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vickyingham/Seafile/Papers/2024/WGS/"/>
    </mc:Choice>
  </mc:AlternateContent>
  <xr:revisionPtr revIDLastSave="0" documentId="13_ncr:1_{C1C5AAE6-8567-774D-B06B-661E57C67D5E}" xr6:coauthVersionLast="47" xr6:coauthVersionMax="47" xr10:uidLastSave="{00000000-0000-0000-0000-000000000000}"/>
  <bookViews>
    <workbookView xWindow="0" yWindow="760" windowWidth="30240" windowHeight="17660" xr2:uid="{310D3A5B-A476-084C-B122-22AF4E6F668A}"/>
  </bookViews>
  <sheets>
    <sheet name="Sheet1" sheetId="1" r:id="rId1"/>
  </sheets>
  <definedNames>
    <definedName name="_xlnm._FilterDatabase" localSheetId="0" hidden="1">Sheet1!$A$5:$B$115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7" i="1" l="1"/>
  <c r="H69" i="1"/>
  <c r="H70" i="1"/>
  <c r="H71" i="1"/>
  <c r="H6" i="1"/>
  <c r="H17" i="1"/>
  <c r="H19" i="1"/>
  <c r="H20" i="1"/>
  <c r="H21" i="1"/>
  <c r="H26" i="1"/>
  <c r="H37" i="1"/>
  <c r="H39" i="1"/>
  <c r="H40" i="1"/>
  <c r="H41" i="1"/>
  <c r="H96" i="1"/>
  <c r="H107" i="1"/>
  <c r="H109" i="1"/>
  <c r="H110" i="1"/>
  <c r="H111" i="1"/>
  <c r="H76" i="1"/>
  <c r="H87" i="1"/>
  <c r="H89" i="1"/>
  <c r="H90" i="1"/>
  <c r="H91" i="1"/>
  <c r="H46" i="1"/>
  <c r="H48" i="1"/>
  <c r="H49" i="1"/>
  <c r="H50" i="1"/>
  <c r="H51" i="1"/>
  <c r="H52" i="1"/>
  <c r="H53" i="1"/>
  <c r="H54" i="1"/>
  <c r="H55" i="1"/>
  <c r="H47" i="1"/>
  <c r="H72" i="1"/>
  <c r="H73" i="1"/>
  <c r="H74" i="1"/>
  <c r="H75" i="1"/>
  <c r="H57" i="1"/>
  <c r="H58" i="1"/>
  <c r="H59" i="1"/>
  <c r="H60" i="1"/>
  <c r="H61" i="1"/>
  <c r="H62" i="1"/>
  <c r="H63" i="1"/>
  <c r="H64" i="1"/>
  <c r="H65" i="1"/>
  <c r="H66" i="1"/>
  <c r="H68" i="1"/>
  <c r="H22" i="1"/>
  <c r="H23" i="1"/>
  <c r="H24" i="1"/>
  <c r="H25" i="1"/>
  <c r="H7" i="1"/>
  <c r="H8" i="1"/>
  <c r="H9" i="1"/>
  <c r="H10" i="1"/>
  <c r="H11" i="1"/>
  <c r="H12" i="1"/>
  <c r="H13" i="1"/>
  <c r="H14" i="1"/>
  <c r="H15" i="1"/>
  <c r="H16" i="1"/>
  <c r="H18" i="1"/>
  <c r="H42" i="1"/>
  <c r="H43" i="1"/>
  <c r="H44" i="1"/>
  <c r="H45" i="1"/>
  <c r="H27" i="1"/>
  <c r="H28" i="1"/>
  <c r="H29" i="1"/>
  <c r="H30" i="1"/>
  <c r="H31" i="1"/>
  <c r="H32" i="1"/>
  <c r="H33" i="1"/>
  <c r="H34" i="1"/>
  <c r="H35" i="1"/>
  <c r="H36" i="1"/>
  <c r="H38" i="1"/>
  <c r="H112" i="1"/>
  <c r="H113" i="1"/>
  <c r="H114" i="1"/>
  <c r="H115" i="1"/>
  <c r="H97" i="1"/>
  <c r="H98" i="1"/>
  <c r="H99" i="1"/>
  <c r="H100" i="1"/>
  <c r="H101" i="1"/>
  <c r="H102" i="1"/>
  <c r="H103" i="1"/>
  <c r="H104" i="1"/>
  <c r="H105" i="1"/>
  <c r="H106" i="1"/>
  <c r="H108" i="1"/>
  <c r="H92" i="1"/>
  <c r="H93" i="1"/>
  <c r="H94" i="1"/>
  <c r="H95" i="1"/>
  <c r="H77" i="1"/>
  <c r="H78" i="1"/>
  <c r="H79" i="1"/>
  <c r="H80" i="1"/>
  <c r="H81" i="1"/>
  <c r="H82" i="1"/>
  <c r="H83" i="1"/>
  <c r="H84" i="1"/>
  <c r="H85" i="1"/>
  <c r="H86" i="1"/>
  <c r="H88" i="1"/>
  <c r="H56" i="1"/>
  <c r="F93" i="1"/>
  <c r="F94" i="1"/>
  <c r="F95" i="1"/>
  <c r="F77" i="1"/>
  <c r="F78" i="1"/>
  <c r="F79" i="1"/>
  <c r="F80" i="1"/>
  <c r="F81" i="1"/>
  <c r="F82" i="1"/>
  <c r="F83" i="1"/>
  <c r="F84" i="1"/>
  <c r="F85" i="1"/>
  <c r="F86" i="1"/>
  <c r="F88" i="1"/>
  <c r="F50" i="1"/>
  <c r="F51" i="1"/>
  <c r="F52" i="1"/>
  <c r="F53" i="1"/>
  <c r="F54" i="1"/>
  <c r="F55" i="1"/>
  <c r="F47" i="1"/>
  <c r="F72" i="1"/>
  <c r="F73" i="1"/>
  <c r="F74" i="1"/>
  <c r="F75" i="1"/>
  <c r="F57" i="1"/>
  <c r="F58" i="1"/>
  <c r="F59" i="1"/>
  <c r="F60" i="1"/>
  <c r="F61" i="1"/>
  <c r="F62" i="1"/>
  <c r="F63" i="1"/>
  <c r="F64" i="1"/>
  <c r="F65" i="1"/>
  <c r="F66" i="1"/>
  <c r="F68" i="1"/>
  <c r="F22" i="1"/>
  <c r="F23" i="1"/>
  <c r="F24" i="1"/>
  <c r="F25" i="1"/>
  <c r="F7" i="1"/>
  <c r="F8" i="1"/>
  <c r="F9" i="1"/>
  <c r="F10" i="1"/>
  <c r="F11" i="1"/>
  <c r="F12" i="1"/>
  <c r="F13" i="1"/>
  <c r="F14" i="1"/>
  <c r="F15" i="1"/>
  <c r="F16" i="1"/>
  <c r="F18" i="1"/>
  <c r="F42" i="1"/>
  <c r="F43" i="1"/>
  <c r="F44" i="1"/>
  <c r="F45" i="1"/>
  <c r="F27" i="1"/>
  <c r="F28" i="1"/>
  <c r="F29" i="1"/>
  <c r="F30" i="1"/>
  <c r="F31" i="1"/>
  <c r="F32" i="1"/>
  <c r="F33" i="1"/>
  <c r="F34" i="1"/>
  <c r="F35" i="1"/>
  <c r="F36" i="1"/>
  <c r="F38" i="1"/>
  <c r="F112" i="1"/>
  <c r="F113" i="1"/>
  <c r="F114" i="1"/>
  <c r="F115" i="1"/>
  <c r="F97" i="1"/>
  <c r="F98" i="1"/>
  <c r="F99" i="1"/>
  <c r="F100" i="1"/>
  <c r="F101" i="1"/>
  <c r="F102" i="1"/>
  <c r="F103" i="1"/>
  <c r="F104" i="1"/>
  <c r="F105" i="1"/>
  <c r="F106" i="1"/>
  <c r="F108" i="1"/>
  <c r="F92" i="1"/>
  <c r="G76" i="1"/>
  <c r="G87" i="1"/>
  <c r="G89" i="1"/>
  <c r="G90" i="1"/>
  <c r="G91" i="1"/>
  <c r="G46" i="1"/>
  <c r="G48" i="1"/>
  <c r="G49" i="1"/>
  <c r="G50" i="1"/>
  <c r="G51" i="1"/>
  <c r="G52" i="1"/>
  <c r="G53" i="1"/>
  <c r="G54" i="1"/>
  <c r="G55" i="1"/>
  <c r="G47" i="1"/>
  <c r="G72" i="1"/>
  <c r="G73" i="1"/>
  <c r="G74" i="1"/>
  <c r="G75" i="1"/>
  <c r="G57" i="1"/>
  <c r="G58" i="1"/>
  <c r="G59" i="1"/>
  <c r="G60" i="1"/>
  <c r="G61" i="1"/>
  <c r="G62" i="1"/>
  <c r="G63" i="1"/>
  <c r="G64" i="1"/>
  <c r="G65" i="1"/>
  <c r="G66" i="1"/>
  <c r="G68" i="1"/>
  <c r="G22" i="1"/>
  <c r="G23" i="1"/>
  <c r="G24" i="1"/>
  <c r="G25" i="1"/>
  <c r="G7" i="1"/>
  <c r="G8" i="1"/>
  <c r="G9" i="1"/>
  <c r="G10" i="1"/>
  <c r="G11" i="1"/>
  <c r="G12" i="1"/>
  <c r="G13" i="1"/>
  <c r="G14" i="1"/>
  <c r="G15" i="1"/>
  <c r="G16" i="1"/>
  <c r="G18" i="1"/>
  <c r="G42" i="1"/>
  <c r="G43" i="1"/>
  <c r="G44" i="1"/>
  <c r="G45" i="1"/>
  <c r="G27" i="1"/>
  <c r="G28" i="1"/>
  <c r="G29" i="1"/>
  <c r="G30" i="1"/>
  <c r="G31" i="1"/>
  <c r="G32" i="1"/>
  <c r="G33" i="1"/>
  <c r="G34" i="1"/>
  <c r="G35" i="1"/>
  <c r="G36" i="1"/>
  <c r="G38" i="1"/>
  <c r="G112" i="1"/>
  <c r="G113" i="1"/>
  <c r="G114" i="1"/>
  <c r="G115" i="1"/>
  <c r="G97" i="1"/>
  <c r="G98" i="1"/>
  <c r="G99" i="1"/>
  <c r="G100" i="1"/>
  <c r="G101" i="1"/>
  <c r="G102" i="1"/>
  <c r="G103" i="1"/>
  <c r="G104" i="1"/>
  <c r="G105" i="1"/>
  <c r="G106" i="1"/>
  <c r="G108" i="1"/>
  <c r="G92" i="1"/>
  <c r="G93" i="1"/>
  <c r="G94" i="1"/>
  <c r="G95" i="1"/>
  <c r="G77" i="1"/>
  <c r="G78" i="1"/>
  <c r="G79" i="1"/>
  <c r="G80" i="1"/>
  <c r="G81" i="1"/>
  <c r="G82" i="1"/>
  <c r="G83" i="1"/>
  <c r="G84" i="1"/>
  <c r="G85" i="1"/>
  <c r="G86" i="1"/>
  <c r="G88" i="1"/>
  <c r="F76" i="1"/>
  <c r="F87" i="1"/>
  <c r="F89" i="1"/>
  <c r="F90" i="1"/>
  <c r="F91" i="1"/>
  <c r="F46" i="1"/>
  <c r="F48" i="1"/>
  <c r="F49" i="1"/>
  <c r="G67" i="1"/>
  <c r="G69" i="1"/>
  <c r="G70" i="1"/>
  <c r="G71" i="1"/>
  <c r="G6" i="1"/>
  <c r="G17" i="1"/>
  <c r="G19" i="1"/>
  <c r="G20" i="1"/>
  <c r="G21" i="1"/>
  <c r="G26" i="1"/>
  <c r="G37" i="1"/>
  <c r="G39" i="1"/>
  <c r="G40" i="1"/>
  <c r="G41" i="1"/>
  <c r="G96" i="1"/>
  <c r="G107" i="1"/>
  <c r="G109" i="1"/>
  <c r="G110" i="1"/>
  <c r="G111" i="1"/>
  <c r="G56" i="1"/>
  <c r="F67" i="1"/>
  <c r="F69" i="1"/>
  <c r="F70" i="1"/>
  <c r="F71" i="1"/>
  <c r="F6" i="1"/>
  <c r="F17" i="1"/>
  <c r="F19" i="1"/>
  <c r="F20" i="1"/>
  <c r="F21" i="1"/>
  <c r="F26" i="1"/>
  <c r="F37" i="1"/>
  <c r="F39" i="1"/>
  <c r="F40" i="1"/>
  <c r="F41" i="1"/>
  <c r="F96" i="1"/>
  <c r="F107" i="1"/>
  <c r="F109" i="1"/>
  <c r="F110" i="1"/>
  <c r="F111" i="1"/>
  <c r="F56" i="1"/>
  <c r="K9" i="1" l="1"/>
  <c r="K11" i="1"/>
  <c r="K8" i="1"/>
  <c r="K6" i="1"/>
  <c r="K7" i="1"/>
  <c r="K10" i="1"/>
</calcChain>
</file>

<file path=xl/sharedStrings.xml><?xml version="1.0" encoding="utf-8"?>
<sst xmlns="http://schemas.openxmlformats.org/spreadsheetml/2006/main" count="236" uniqueCount="236">
  <si>
    <t>QJIUK036A3</t>
  </si>
  <si>
    <t>QJIUK037AB</t>
  </si>
  <si>
    <t>QJIUK038AJ</t>
  </si>
  <si>
    <t>QJIUK039AR</t>
  </si>
  <si>
    <t>QJIUK040AU</t>
  </si>
  <si>
    <t>QJIUK041A4</t>
  </si>
  <si>
    <t>QJIUK042AC</t>
  </si>
  <si>
    <t>QJIUK043AK</t>
  </si>
  <si>
    <t>QJIUK044AS</t>
  </si>
  <si>
    <t>QJIUK045A2</t>
  </si>
  <si>
    <t>QJIUK046AA</t>
  </si>
  <si>
    <t>QJIUK047AI</t>
  </si>
  <si>
    <t>QJIUK048AQ</t>
  </si>
  <si>
    <t>QJIUK049A0</t>
  </si>
  <si>
    <t>QJIUK050A3</t>
  </si>
  <si>
    <t>QJIUK051AB</t>
  </si>
  <si>
    <t>QJIUK052AJ</t>
  </si>
  <si>
    <t>QJIUK053AR</t>
  </si>
  <si>
    <t>QJIUK054A1</t>
  </si>
  <si>
    <t>QJIUK055A9</t>
  </si>
  <si>
    <t>QJIUK056AH</t>
  </si>
  <si>
    <t>QJIUK057AP</t>
  </si>
  <si>
    <t>QJIUK058AX</t>
  </si>
  <si>
    <t>QJIUK059A7</t>
  </si>
  <si>
    <t>QJIUK060AA</t>
  </si>
  <si>
    <t>QJIUK061AI</t>
  </si>
  <si>
    <t>QJIUK062AQ</t>
  </si>
  <si>
    <t>QJIUK063A0</t>
  </si>
  <si>
    <t>QJIUK064A8</t>
  </si>
  <si>
    <t>QJIUK065AG</t>
  </si>
  <si>
    <t>QJIUK066AO</t>
  </si>
  <si>
    <t>QJIUK067AW</t>
  </si>
  <si>
    <t>QJIUK068A6</t>
  </si>
  <si>
    <t>QJIUK069AE</t>
  </si>
  <si>
    <t>QJIUK070AH</t>
  </si>
  <si>
    <t>QJIUK146AG</t>
  </si>
  <si>
    <t>QJIUK147AO</t>
  </si>
  <si>
    <t>QJIUK148AW</t>
  </si>
  <si>
    <t>QJIUK149A6</t>
  </si>
  <si>
    <t>QJIUK150A9</t>
  </si>
  <si>
    <t>QJIUK151AH</t>
  </si>
  <si>
    <t>QJIUK152AP</t>
  </si>
  <si>
    <t>QJIUK153AX</t>
  </si>
  <si>
    <t>QJIUK154A7</t>
  </si>
  <si>
    <t>QJIUK155AF</t>
  </si>
  <si>
    <t>QJIUK156AN</t>
  </si>
  <si>
    <t>QJIUK157AV</t>
  </si>
  <si>
    <t>QJIUK158A5</t>
  </si>
  <si>
    <t>QJIUK159AD</t>
  </si>
  <si>
    <t>QJIUK160AG</t>
  </si>
  <si>
    <t>QJIUK161AO</t>
  </si>
  <si>
    <t>QJIUK162AW</t>
  </si>
  <si>
    <t>QJIUK163A6</t>
  </si>
  <si>
    <t>QJIUK164AE</t>
  </si>
  <si>
    <t>QJIUK165AM</t>
  </si>
  <si>
    <t>QJIUK166AU</t>
  </si>
  <si>
    <t>QJIUK167A4</t>
  </si>
  <si>
    <t>QJIUK168AC</t>
  </si>
  <si>
    <t>QJIUK169AK</t>
  </si>
  <si>
    <t>QJIUK170AN</t>
  </si>
  <si>
    <t>QJIUK171AV</t>
  </si>
  <si>
    <t>QJIUK172A5</t>
  </si>
  <si>
    <t>QJIUK173AD</t>
  </si>
  <si>
    <t>QJIUK174AL</t>
  </si>
  <si>
    <t>QJIUK175AT</t>
  </si>
  <si>
    <t>QJIUK176A3</t>
  </si>
  <si>
    <t>QJIUK177AB</t>
  </si>
  <si>
    <t>QJIUK178AJ</t>
  </si>
  <si>
    <t>QJIUK179AR</t>
  </si>
  <si>
    <t>QJIUK180AU</t>
  </si>
  <si>
    <t>QJIUK181A4</t>
  </si>
  <si>
    <t>QJIUK182AC</t>
  </si>
  <si>
    <t>QJIUK183AK</t>
  </si>
  <si>
    <t>QJIUK184AS</t>
  </si>
  <si>
    <t>QJIUK185A2</t>
  </si>
  <si>
    <t>QJIUK186AA</t>
  </si>
  <si>
    <t>QJIUK187AI</t>
  </si>
  <si>
    <t>QJIUK188AQ</t>
  </si>
  <si>
    <t>QJIUK189A0</t>
  </si>
  <si>
    <t>QJIUK190A3</t>
  </si>
  <si>
    <t>QJIUK191AB</t>
  </si>
  <si>
    <t>QJIUK192AJ</t>
  </si>
  <si>
    <t>QJIUK193AR</t>
  </si>
  <si>
    <t>QJIUK194A1</t>
  </si>
  <si>
    <t>QJIUK195A9</t>
  </si>
  <si>
    <t>QJIUK196AH</t>
  </si>
  <si>
    <t>QJIUK197AP</t>
  </si>
  <si>
    <t>QJIUK198AX</t>
  </si>
  <si>
    <t>QJIUK199A7</t>
  </si>
  <si>
    <t>QJIUK200AE</t>
  </si>
  <si>
    <t>QJIUK201AM</t>
  </si>
  <si>
    <t>QJIUK202AU</t>
  </si>
  <si>
    <t>QJIUK203A4</t>
  </si>
  <si>
    <t>QJIUK204AC</t>
  </si>
  <si>
    <t>QJIUK205AK</t>
  </si>
  <si>
    <t>QJIUK206AS</t>
  </si>
  <si>
    <t>QJIUK207A2</t>
  </si>
  <si>
    <t>QJIUK208AA</t>
  </si>
  <si>
    <t>QJIUK209AI</t>
  </si>
  <si>
    <t>QJIUK210AL</t>
  </si>
  <si>
    <t>QJIUK211AT</t>
  </si>
  <si>
    <t>QJIUK212A3</t>
  </si>
  <si>
    <t>QJIUK213AB</t>
  </si>
  <si>
    <t>QJIUK214AJ</t>
  </si>
  <si>
    <t>QJIUK215AR</t>
  </si>
  <si>
    <t>QJIUK216A1</t>
  </si>
  <si>
    <t>QJIUK217A9</t>
  </si>
  <si>
    <t>QJIUK218AH</t>
  </si>
  <si>
    <t>QJIUK219AP</t>
  </si>
  <si>
    <t>QJIUK220AS</t>
  </si>
  <si>
    <t>ID</t>
  </si>
  <si>
    <t>Bakaridjan 1</t>
  </si>
  <si>
    <t>Bakaridjan 2</t>
  </si>
  <si>
    <t>Bakaridjan 3</t>
  </si>
  <si>
    <t>Bakaridjan 4</t>
  </si>
  <si>
    <t>Bakaridjan 5</t>
  </si>
  <si>
    <t>VK7 1</t>
  </si>
  <si>
    <t>VK7 2</t>
  </si>
  <si>
    <t>VK7 3</t>
  </si>
  <si>
    <t>VK7 4</t>
  </si>
  <si>
    <t>VK7 5</t>
  </si>
  <si>
    <t>Tiefora 1</t>
  </si>
  <si>
    <t>Tiefora 2</t>
  </si>
  <si>
    <t>Tiefora 3</t>
  </si>
  <si>
    <t>Tiefora 4</t>
  </si>
  <si>
    <t>Tiefora 5</t>
  </si>
  <si>
    <t>Bakaridjan 6</t>
  </si>
  <si>
    <t>Bakaridjan 7</t>
  </si>
  <si>
    <t>Bakaridjan 8</t>
  </si>
  <si>
    <t>Bakaridjan 9</t>
  </si>
  <si>
    <t>Bakaridjan 10</t>
  </si>
  <si>
    <t>Bakaridjan 11</t>
  </si>
  <si>
    <t>Bakaridjan 12</t>
  </si>
  <si>
    <t>Bakaridjan 13</t>
  </si>
  <si>
    <t>Bakaridjan 14</t>
  </si>
  <si>
    <t>Bakaridjan 15</t>
  </si>
  <si>
    <t>Bakaridjan 16</t>
  </si>
  <si>
    <t>Bakaridjan 17</t>
  </si>
  <si>
    <t>Bakaridjan 18</t>
  </si>
  <si>
    <t>Bakaridjan 19</t>
  </si>
  <si>
    <t>Bakaridjan 20</t>
  </si>
  <si>
    <t>VK7 6</t>
  </si>
  <si>
    <t>VK7 7</t>
  </si>
  <si>
    <t>VK7 8</t>
  </si>
  <si>
    <t>VK7 9</t>
  </si>
  <si>
    <t>VK7 10</t>
  </si>
  <si>
    <t>VK7 11</t>
  </si>
  <si>
    <t>VK7 12</t>
  </si>
  <si>
    <t>VK7 13</t>
  </si>
  <si>
    <t>VK7 14</t>
  </si>
  <si>
    <t>VK7 15</t>
  </si>
  <si>
    <t>VK7 16</t>
  </si>
  <si>
    <t>VK7 17</t>
  </si>
  <si>
    <t>VK7 18</t>
  </si>
  <si>
    <t>VK7 19</t>
  </si>
  <si>
    <t>VK7 20</t>
  </si>
  <si>
    <t>Tiefora 6</t>
  </si>
  <si>
    <t>Tiefora 7</t>
  </si>
  <si>
    <t>Tiefora 8</t>
  </si>
  <si>
    <t>Tiefora 9</t>
  </si>
  <si>
    <t>Tiefora 10</t>
  </si>
  <si>
    <t>Tiefora 11</t>
  </si>
  <si>
    <t>Tiefora 12</t>
  </si>
  <si>
    <t>Tiefora 13</t>
  </si>
  <si>
    <t>Tiefora 14</t>
  </si>
  <si>
    <t>Tiefora 15</t>
  </si>
  <si>
    <t>Tiefora 16</t>
  </si>
  <si>
    <t>Tiefora 17</t>
  </si>
  <si>
    <t>Tiefora 18</t>
  </si>
  <si>
    <t>Tiefora 19</t>
  </si>
  <si>
    <t>Tiefora 20</t>
  </si>
  <si>
    <t>Population</t>
  </si>
  <si>
    <t>Tiassale 1</t>
  </si>
  <si>
    <t>Tiassale 2</t>
  </si>
  <si>
    <t>Tiassale 3</t>
  </si>
  <si>
    <t>Tiassale 4</t>
  </si>
  <si>
    <t>Tiassale 5</t>
  </si>
  <si>
    <t>Tiassale 6</t>
  </si>
  <si>
    <t>Tiassale 7</t>
  </si>
  <si>
    <t>Tiassale 8</t>
  </si>
  <si>
    <t>Tiassale 9</t>
  </si>
  <si>
    <t>Tiassale 10</t>
  </si>
  <si>
    <t>Tiassale 11</t>
  </si>
  <si>
    <t>Tiassale 12</t>
  </si>
  <si>
    <t>Tiassale 13</t>
  </si>
  <si>
    <t>Tiassale 14</t>
  </si>
  <si>
    <t>Tiassale 15</t>
  </si>
  <si>
    <t>Tiassale 16</t>
  </si>
  <si>
    <t>Tiassale 17</t>
  </si>
  <si>
    <t>Tiassale 18</t>
  </si>
  <si>
    <t>Tiassale 19</t>
  </si>
  <si>
    <t>Tiassale 20</t>
  </si>
  <si>
    <t>Library Size</t>
  </si>
  <si>
    <t>Mapped</t>
  </si>
  <si>
    <t>Properly Paired</t>
  </si>
  <si>
    <t>Percentage Mapped</t>
  </si>
  <si>
    <t>Percentage Properly Paired</t>
  </si>
  <si>
    <t>Unmapped</t>
  </si>
  <si>
    <t>Tiassale</t>
  </si>
  <si>
    <t>Bakaridjan</t>
  </si>
  <si>
    <t>VK7</t>
  </si>
  <si>
    <t>Tiefora</t>
  </si>
  <si>
    <t>Total Unmapped</t>
  </si>
  <si>
    <t>Gaoua</t>
  </si>
  <si>
    <t>Gaoua 1</t>
  </si>
  <si>
    <t>Gaoua 2</t>
  </si>
  <si>
    <t>Gaoua 3</t>
  </si>
  <si>
    <t>Gaoua 4</t>
  </si>
  <si>
    <t>Gaoua 5</t>
  </si>
  <si>
    <t>Gaoua 6</t>
  </si>
  <si>
    <t>Gaoua 7</t>
  </si>
  <si>
    <t>Gaoua 8</t>
  </si>
  <si>
    <t>Gaoua 9</t>
  </si>
  <si>
    <t>Gaoua 10</t>
  </si>
  <si>
    <t>Gaoua 11</t>
  </si>
  <si>
    <t>Gaoua 12</t>
  </si>
  <si>
    <t>Gaoua 13</t>
  </si>
  <si>
    <t>Gaoua 14</t>
  </si>
  <si>
    <t>Gaoua 15</t>
  </si>
  <si>
    <t>Gaoua 16</t>
  </si>
  <si>
    <t>Gaoua 17</t>
  </si>
  <si>
    <t>Gaoua 18</t>
  </si>
  <si>
    <t>Gaoua 19</t>
  </si>
  <si>
    <t>Gaoua 20</t>
  </si>
  <si>
    <t>Tengrela</t>
  </si>
  <si>
    <t>Tengrela 1</t>
  </si>
  <si>
    <t>Tengrela 2</t>
  </si>
  <si>
    <t>Tengrela 3</t>
  </si>
  <si>
    <t>Tengrela 4</t>
  </si>
  <si>
    <t>Tengrela 5</t>
  </si>
  <si>
    <t>Tengrela 6</t>
  </si>
  <si>
    <t>Tengrela 7</t>
  </si>
  <si>
    <t>Tengrela 8</t>
  </si>
  <si>
    <t>Tengrela 9</t>
  </si>
  <si>
    <t>Tengrela 10</t>
  </si>
  <si>
    <r>
      <rPr>
        <b/>
        <sz val="12"/>
        <color theme="1"/>
        <rFont val="Calibri"/>
        <family val="2"/>
        <scheme val="minor"/>
      </rPr>
      <t>Supplementary Table 1: Alignment statistics and population infromation</t>
    </r>
    <r>
      <rPr>
        <sz val="12"/>
        <color theme="1"/>
        <rFont val="Calibri"/>
        <family val="2"/>
        <scheme val="minor"/>
      </rPr>
      <t>. Sequencing ID and fastq file name, population, number of reads, number of mapped reads, properly paired reads, percentage mapped, properly paired mapped percentage and total unmapped. The small table shows total numbers of unmapped reads per population.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</si>
</sst>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2" fontId="1" fillId="0" borderId="0" xfId="0" applyNumberFormat="1" applyFont="1"/>
    <xf numFmtId="2" fontId="0" fillId="0" borderId="0" xfId="0" applyNumberFormat="1"/>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16C12-EDEF-5A45-B656-69E0750251F4}">
  <dimension ref="A2:K115"/>
  <sheetViews>
    <sheetView tabSelected="1" zoomScaleNormal="100" workbookViewId="0">
      <pane ySplit="5" topLeftCell="A6" activePane="bottomLeft" state="frozen"/>
      <selection pane="bottomLeft" activeCell="B12" sqref="B12"/>
    </sheetView>
  </sheetViews>
  <sheetFormatPr baseColWidth="10" defaultRowHeight="16" x14ac:dyDescent="0.2"/>
  <cols>
    <col min="1" max="1" width="19.33203125" customWidth="1"/>
    <col min="2" max="2" width="45.1640625" customWidth="1"/>
    <col min="3" max="3" width="13" bestFit="1" customWidth="1"/>
    <col min="5" max="5" width="13.5" bestFit="1" customWidth="1"/>
    <col min="6" max="6" width="17.6640625" style="3" bestFit="1" customWidth="1"/>
    <col min="7" max="7" width="23.5" style="3" bestFit="1" customWidth="1"/>
    <col min="11" max="11" width="14.83203125" bestFit="1" customWidth="1"/>
  </cols>
  <sheetData>
    <row r="2" spans="1:11" x14ac:dyDescent="0.2">
      <c r="A2" s="4" t="s">
        <v>235</v>
      </c>
      <c r="B2" s="4"/>
      <c r="C2" s="4"/>
      <c r="D2" s="4"/>
      <c r="E2" s="4"/>
      <c r="F2" s="4"/>
      <c r="G2" s="4"/>
      <c r="H2" s="4"/>
      <c r="I2" s="4"/>
      <c r="J2" s="4"/>
      <c r="K2" s="4"/>
    </row>
    <row r="3" spans="1:11" x14ac:dyDescent="0.2">
      <c r="A3" s="4"/>
      <c r="B3" s="4"/>
      <c r="C3" s="4"/>
      <c r="D3" s="4"/>
      <c r="E3" s="4"/>
      <c r="F3" s="4"/>
      <c r="G3" s="4"/>
      <c r="H3" s="4"/>
      <c r="I3" s="4"/>
      <c r="J3" s="4"/>
      <c r="K3" s="4"/>
    </row>
    <row r="5" spans="1:11" s="1" customFormat="1" x14ac:dyDescent="0.2">
      <c r="A5" s="1" t="s">
        <v>110</v>
      </c>
      <c r="B5" s="1" t="s">
        <v>171</v>
      </c>
      <c r="C5" s="1" t="s">
        <v>192</v>
      </c>
      <c r="D5" s="1" t="s">
        <v>193</v>
      </c>
      <c r="E5" s="1" t="s">
        <v>194</v>
      </c>
      <c r="F5" s="2" t="s">
        <v>195</v>
      </c>
      <c r="G5" s="2" t="s">
        <v>196</v>
      </c>
      <c r="H5" s="1" t="s">
        <v>197</v>
      </c>
      <c r="K5" s="1" t="s">
        <v>202</v>
      </c>
    </row>
    <row r="6" spans="1:11" x14ac:dyDescent="0.2">
      <c r="A6" t="s">
        <v>5</v>
      </c>
      <c r="B6" t="s">
        <v>111</v>
      </c>
      <c r="C6">
        <v>96104917</v>
      </c>
      <c r="D6">
        <v>94676511</v>
      </c>
      <c r="E6">
        <v>83501974</v>
      </c>
      <c r="F6" s="3">
        <f>D6/C6*100</f>
        <v>98.513701437357255</v>
      </c>
      <c r="G6" s="3">
        <f>E6/D6*100</f>
        <v>88.197138992584968</v>
      </c>
      <c r="H6">
        <f>C6-D6</f>
        <v>1428406</v>
      </c>
      <c r="J6" t="s">
        <v>198</v>
      </c>
      <c r="K6">
        <f>SUM(H6:H10,H41:H55)</f>
        <v>87381160</v>
      </c>
    </row>
    <row r="7" spans="1:11" x14ac:dyDescent="0.2">
      <c r="A7" t="s">
        <v>54</v>
      </c>
      <c r="B7" t="s">
        <v>130</v>
      </c>
      <c r="C7">
        <v>94742077</v>
      </c>
      <c r="D7">
        <v>93718267</v>
      </c>
      <c r="E7">
        <v>80179992</v>
      </c>
      <c r="F7" s="3">
        <f>D7/C7*100</f>
        <v>98.919371379202502</v>
      </c>
      <c r="G7" s="3">
        <f>E7/D7*100</f>
        <v>85.554283670226212</v>
      </c>
      <c r="H7">
        <f>C7-D7</f>
        <v>1023810</v>
      </c>
      <c r="J7" t="s">
        <v>199</v>
      </c>
      <c r="K7">
        <f>SUM(H11:H15,H56:H70)</f>
        <v>86348235</v>
      </c>
    </row>
    <row r="8" spans="1:11" x14ac:dyDescent="0.2">
      <c r="A8" t="s">
        <v>55</v>
      </c>
      <c r="B8" t="s">
        <v>131</v>
      </c>
      <c r="C8">
        <v>124294917</v>
      </c>
      <c r="D8">
        <v>120777403</v>
      </c>
      <c r="E8">
        <v>104003252</v>
      </c>
      <c r="F8" s="3">
        <f>D8/C8*100</f>
        <v>97.170025866785849</v>
      </c>
      <c r="G8" s="3">
        <f>E8/D8*100</f>
        <v>86.111515413193644</v>
      </c>
      <c r="H8">
        <f>C8-D8</f>
        <v>3517514</v>
      </c>
      <c r="J8" t="s">
        <v>203</v>
      </c>
      <c r="K8">
        <f>SUM(H16:H20,H71:H85)</f>
        <v>48754308</v>
      </c>
    </row>
    <row r="9" spans="1:11" x14ac:dyDescent="0.2">
      <c r="A9" t="s">
        <v>56</v>
      </c>
      <c r="B9" t="s">
        <v>132</v>
      </c>
      <c r="C9">
        <v>147813134</v>
      </c>
      <c r="D9">
        <v>146205470</v>
      </c>
      <c r="E9">
        <v>126804394</v>
      </c>
      <c r="F9" s="3">
        <f>D9/C9*100</f>
        <v>98.912367286658025</v>
      </c>
      <c r="G9" s="3">
        <f>E9/D9*100</f>
        <v>86.730266658285771</v>
      </c>
      <c r="H9">
        <f>C9-D9</f>
        <v>1607664</v>
      </c>
      <c r="J9" t="s">
        <v>200</v>
      </c>
      <c r="K9">
        <f>SUM(H21:H25,H86:H100)</f>
        <v>82466262</v>
      </c>
    </row>
    <row r="10" spans="1:11" x14ac:dyDescent="0.2">
      <c r="A10" t="s">
        <v>57</v>
      </c>
      <c r="B10" t="s">
        <v>133</v>
      </c>
      <c r="C10">
        <v>102812292</v>
      </c>
      <c r="D10">
        <v>100758128</v>
      </c>
      <c r="E10">
        <v>87486602</v>
      </c>
      <c r="F10" s="3">
        <f>D10/C10*100</f>
        <v>98.002024894066167</v>
      </c>
      <c r="G10" s="3">
        <f>E10/D10*100</f>
        <v>86.828332102398733</v>
      </c>
      <c r="H10">
        <f>C10-D10</f>
        <v>2054164</v>
      </c>
      <c r="J10" t="s">
        <v>201</v>
      </c>
      <c r="K10">
        <f>SUM(H26:H30,H101:H115)</f>
        <v>121531507</v>
      </c>
    </row>
    <row r="11" spans="1:11" x14ac:dyDescent="0.2">
      <c r="A11" t="s">
        <v>58</v>
      </c>
      <c r="B11" t="s">
        <v>134</v>
      </c>
      <c r="C11">
        <v>130006420</v>
      </c>
      <c r="D11">
        <v>128739059</v>
      </c>
      <c r="E11">
        <v>113852152</v>
      </c>
      <c r="F11" s="3">
        <f>D11/C11*100</f>
        <v>99.025155065419085</v>
      </c>
      <c r="G11" s="3">
        <f>E11/D11*100</f>
        <v>88.43637112494352</v>
      </c>
      <c r="H11">
        <f>C11-D11</f>
        <v>1267361</v>
      </c>
      <c r="J11" t="s">
        <v>224</v>
      </c>
      <c r="K11">
        <f>SUM(H31:H40)</f>
        <v>39747546</v>
      </c>
    </row>
    <row r="12" spans="1:11" x14ac:dyDescent="0.2">
      <c r="A12" t="s">
        <v>59</v>
      </c>
      <c r="B12" t="s">
        <v>135</v>
      </c>
      <c r="C12">
        <v>93417532</v>
      </c>
      <c r="D12">
        <v>92291674</v>
      </c>
      <c r="E12">
        <v>76809012</v>
      </c>
      <c r="F12" s="3">
        <f>D12/C12*100</f>
        <v>98.794810807033528</v>
      </c>
      <c r="G12" s="3">
        <f>E12/D12*100</f>
        <v>83.224205035006733</v>
      </c>
      <c r="H12">
        <f>C12-D12</f>
        <v>1125858</v>
      </c>
    </row>
    <row r="13" spans="1:11" x14ac:dyDescent="0.2">
      <c r="A13" t="s">
        <v>60</v>
      </c>
      <c r="B13" t="s">
        <v>136</v>
      </c>
      <c r="C13">
        <v>153227224</v>
      </c>
      <c r="D13">
        <v>148552647</v>
      </c>
      <c r="E13">
        <v>128929060</v>
      </c>
      <c r="F13" s="3">
        <f>D13/C13*100</f>
        <v>96.949251655175857</v>
      </c>
      <c r="G13" s="3">
        <f>E13/D13*100</f>
        <v>86.790146526301882</v>
      </c>
      <c r="H13">
        <f>C13-D13</f>
        <v>4674577</v>
      </c>
    </row>
    <row r="14" spans="1:11" x14ac:dyDescent="0.2">
      <c r="A14" t="s">
        <v>61</v>
      </c>
      <c r="B14" t="s">
        <v>137</v>
      </c>
      <c r="C14">
        <v>163061428</v>
      </c>
      <c r="D14">
        <v>160571390</v>
      </c>
      <c r="E14">
        <v>141215088</v>
      </c>
      <c r="F14" s="3">
        <f>D14/C14*100</f>
        <v>98.472944809486151</v>
      </c>
      <c r="G14" s="3">
        <f>E14/D14*100</f>
        <v>87.945360627444273</v>
      </c>
      <c r="H14">
        <f>C14-D14</f>
        <v>2490038</v>
      </c>
    </row>
    <row r="15" spans="1:11" x14ac:dyDescent="0.2">
      <c r="A15" t="s">
        <v>62</v>
      </c>
      <c r="B15" t="s">
        <v>138</v>
      </c>
      <c r="C15">
        <v>165934288</v>
      </c>
      <c r="D15">
        <v>163931356</v>
      </c>
      <c r="E15">
        <v>144910802</v>
      </c>
      <c r="F15" s="3">
        <f>D15/C15*100</f>
        <v>98.792936635254065</v>
      </c>
      <c r="G15" s="3">
        <f>E15/D15*100</f>
        <v>88.397244758958749</v>
      </c>
      <c r="H15">
        <f>C15-D15</f>
        <v>2002932</v>
      </c>
    </row>
    <row r="16" spans="1:11" x14ac:dyDescent="0.2">
      <c r="A16" t="s">
        <v>63</v>
      </c>
      <c r="B16" t="s">
        <v>139</v>
      </c>
      <c r="C16">
        <v>177838339</v>
      </c>
      <c r="D16">
        <v>175514085</v>
      </c>
      <c r="E16">
        <v>154405938</v>
      </c>
      <c r="F16" s="3">
        <f>D16/C16*100</f>
        <v>98.693052345703705</v>
      </c>
      <c r="G16" s="3">
        <f>E16/D16*100</f>
        <v>87.973531013194744</v>
      </c>
      <c r="H16">
        <f>C16-D16</f>
        <v>2324254</v>
      </c>
    </row>
    <row r="17" spans="1:8" x14ac:dyDescent="0.2">
      <c r="A17" t="s">
        <v>6</v>
      </c>
      <c r="B17" t="s">
        <v>112</v>
      </c>
      <c r="C17">
        <v>193028976</v>
      </c>
      <c r="D17">
        <v>191337865</v>
      </c>
      <c r="E17">
        <v>166834062</v>
      </c>
      <c r="F17" s="3">
        <f>D17/C17*100</f>
        <v>99.123908215728193</v>
      </c>
      <c r="G17" s="3">
        <f>E17/D17*100</f>
        <v>87.193437639747884</v>
      </c>
      <c r="H17">
        <f>C17-D17</f>
        <v>1691111</v>
      </c>
    </row>
    <row r="18" spans="1:8" x14ac:dyDescent="0.2">
      <c r="A18" t="s">
        <v>64</v>
      </c>
      <c r="B18" t="s">
        <v>140</v>
      </c>
      <c r="C18">
        <v>166931018</v>
      </c>
      <c r="D18">
        <v>164939833</v>
      </c>
      <c r="E18">
        <v>144626074</v>
      </c>
      <c r="F18" s="3">
        <f>D18/C18*100</f>
        <v>98.807180939853851</v>
      </c>
      <c r="G18" s="3">
        <f>E18/D18*100</f>
        <v>87.684139949383848</v>
      </c>
      <c r="H18">
        <f>C18-D18</f>
        <v>1991185</v>
      </c>
    </row>
    <row r="19" spans="1:8" x14ac:dyDescent="0.2">
      <c r="A19" t="s">
        <v>7</v>
      </c>
      <c r="B19" t="s">
        <v>113</v>
      </c>
      <c r="C19">
        <v>129016780</v>
      </c>
      <c r="D19">
        <v>126841110</v>
      </c>
      <c r="E19">
        <v>107860158</v>
      </c>
      <c r="F19" s="3">
        <f>D19/C19*100</f>
        <v>98.313653464301311</v>
      </c>
      <c r="G19" s="3">
        <f>E19/D19*100</f>
        <v>85.035646566006875</v>
      </c>
      <c r="H19">
        <f>C19-D19</f>
        <v>2175670</v>
      </c>
    </row>
    <row r="20" spans="1:8" x14ac:dyDescent="0.2">
      <c r="A20" t="s">
        <v>8</v>
      </c>
      <c r="B20" t="s">
        <v>114</v>
      </c>
      <c r="C20">
        <v>173414219</v>
      </c>
      <c r="D20">
        <v>170349698</v>
      </c>
      <c r="E20">
        <v>145959742</v>
      </c>
      <c r="F20" s="3">
        <f>D20/C20*100</f>
        <v>98.23283176104492</v>
      </c>
      <c r="G20" s="3">
        <f>E20/D20*100</f>
        <v>85.682418996715796</v>
      </c>
      <c r="H20">
        <f>C20-D20</f>
        <v>3064521</v>
      </c>
    </row>
    <row r="21" spans="1:8" x14ac:dyDescent="0.2">
      <c r="A21" t="s">
        <v>9</v>
      </c>
      <c r="B21" t="s">
        <v>115</v>
      </c>
      <c r="C21">
        <v>150498153</v>
      </c>
      <c r="D21">
        <v>148807632</v>
      </c>
      <c r="E21">
        <v>127579550</v>
      </c>
      <c r="F21" s="3">
        <f>D21/C21*100</f>
        <v>98.876716447144702</v>
      </c>
      <c r="G21" s="3">
        <f>E21/D21*100</f>
        <v>85.734547539873489</v>
      </c>
      <c r="H21">
        <f>C21-D21</f>
        <v>1690521</v>
      </c>
    </row>
    <row r="22" spans="1:8" x14ac:dyDescent="0.2">
      <c r="A22" t="s">
        <v>50</v>
      </c>
      <c r="B22" t="s">
        <v>126</v>
      </c>
      <c r="C22">
        <v>96444446</v>
      </c>
      <c r="D22">
        <v>95164458</v>
      </c>
      <c r="E22">
        <v>82152220</v>
      </c>
      <c r="F22" s="3">
        <f>D22/C22*100</f>
        <v>98.672823523710221</v>
      </c>
      <c r="G22" s="3">
        <f>E22/D22*100</f>
        <v>86.326577933118685</v>
      </c>
      <c r="H22">
        <f>C22-D22</f>
        <v>1279988</v>
      </c>
    </row>
    <row r="23" spans="1:8" x14ac:dyDescent="0.2">
      <c r="A23" t="s">
        <v>51</v>
      </c>
      <c r="B23" t="s">
        <v>127</v>
      </c>
      <c r="C23">
        <v>126348398</v>
      </c>
      <c r="D23">
        <v>124980568</v>
      </c>
      <c r="E23">
        <v>109417934</v>
      </c>
      <c r="F23" s="3">
        <f>D23/C23*100</f>
        <v>98.917414053797501</v>
      </c>
      <c r="G23" s="3">
        <f>E23/D23*100</f>
        <v>87.547957055211981</v>
      </c>
      <c r="H23">
        <f>C23-D23</f>
        <v>1367830</v>
      </c>
    </row>
    <row r="24" spans="1:8" x14ac:dyDescent="0.2">
      <c r="A24" t="s">
        <v>52</v>
      </c>
      <c r="B24" t="s">
        <v>128</v>
      </c>
      <c r="C24">
        <v>88354357</v>
      </c>
      <c r="D24">
        <v>87127555</v>
      </c>
      <c r="E24">
        <v>72511272</v>
      </c>
      <c r="F24" s="3">
        <f>D24/C24*100</f>
        <v>98.611498015881665</v>
      </c>
      <c r="G24" s="3">
        <f>E24/D24*100</f>
        <v>83.224270438898458</v>
      </c>
      <c r="H24">
        <f>C24-D24</f>
        <v>1226802</v>
      </c>
    </row>
    <row r="25" spans="1:8" x14ac:dyDescent="0.2">
      <c r="A25" t="s">
        <v>53</v>
      </c>
      <c r="B25" t="s">
        <v>129</v>
      </c>
      <c r="C25">
        <v>152373423</v>
      </c>
      <c r="D25">
        <v>150531725</v>
      </c>
      <c r="E25">
        <v>129605832</v>
      </c>
      <c r="F25" s="3">
        <f>D25/C25*100</f>
        <v>98.791325965027383</v>
      </c>
      <c r="G25" s="3">
        <f>E25/D25*100</f>
        <v>86.098682520246143</v>
      </c>
      <c r="H25">
        <f>C25-D25</f>
        <v>1841698</v>
      </c>
    </row>
    <row r="26" spans="1:8" x14ac:dyDescent="0.2">
      <c r="A26" t="s">
        <v>10</v>
      </c>
      <c r="B26" t="s">
        <v>204</v>
      </c>
      <c r="C26">
        <v>139687498</v>
      </c>
      <c r="D26">
        <v>135983679</v>
      </c>
      <c r="E26">
        <v>116897358</v>
      </c>
      <c r="F26" s="3">
        <f>D26/C26*100</f>
        <v>97.348496427361013</v>
      </c>
      <c r="G26" s="3">
        <f>E26/D26*100</f>
        <v>85.964256048698317</v>
      </c>
      <c r="H26">
        <f>C26-D26</f>
        <v>3703819</v>
      </c>
    </row>
    <row r="27" spans="1:8" x14ac:dyDescent="0.2">
      <c r="A27" t="s">
        <v>69</v>
      </c>
      <c r="B27" t="s">
        <v>213</v>
      </c>
      <c r="C27">
        <v>153702868</v>
      </c>
      <c r="D27">
        <v>150000414</v>
      </c>
      <c r="E27">
        <v>131394564</v>
      </c>
      <c r="F27" s="3">
        <f>D27/C27*100</f>
        <v>97.591161408907482</v>
      </c>
      <c r="G27" s="3">
        <f>E27/D27*100</f>
        <v>87.596134234669506</v>
      </c>
      <c r="H27">
        <f>C27-D27</f>
        <v>3702454</v>
      </c>
    </row>
    <row r="28" spans="1:8" x14ac:dyDescent="0.2">
      <c r="A28" t="s">
        <v>70</v>
      </c>
      <c r="B28" t="s">
        <v>214</v>
      </c>
      <c r="C28">
        <v>173238918</v>
      </c>
      <c r="D28">
        <v>167384206</v>
      </c>
      <c r="E28">
        <v>146493176</v>
      </c>
      <c r="F28" s="3">
        <f>D28/C28*100</f>
        <v>96.620440679501357</v>
      </c>
      <c r="G28" s="3">
        <f>E28/D28*100</f>
        <v>87.519115154747638</v>
      </c>
      <c r="H28">
        <f>C28-D28</f>
        <v>5854712</v>
      </c>
    </row>
    <row r="29" spans="1:8" x14ac:dyDescent="0.2">
      <c r="A29" t="s">
        <v>71</v>
      </c>
      <c r="B29" t="s">
        <v>215</v>
      </c>
      <c r="C29">
        <v>162672326</v>
      </c>
      <c r="D29">
        <v>160185660</v>
      </c>
      <c r="E29">
        <v>139012002</v>
      </c>
      <c r="F29" s="3">
        <f>D29/C29*100</f>
        <v>98.471365067958757</v>
      </c>
      <c r="G29" s="3">
        <f>E29/D29*100</f>
        <v>86.781801816716936</v>
      </c>
      <c r="H29">
        <f>C29-D29</f>
        <v>2486666</v>
      </c>
    </row>
    <row r="30" spans="1:8" x14ac:dyDescent="0.2">
      <c r="A30" t="s">
        <v>72</v>
      </c>
      <c r="B30" t="s">
        <v>216</v>
      </c>
      <c r="C30">
        <v>152966234</v>
      </c>
      <c r="D30">
        <v>150530543</v>
      </c>
      <c r="E30">
        <v>130996068</v>
      </c>
      <c r="F30" s="3">
        <f>D30/C30*100</f>
        <v>98.407693687483999</v>
      </c>
      <c r="G30" s="3">
        <f>E30/D30*100</f>
        <v>87.022916007152119</v>
      </c>
      <c r="H30">
        <f>C30-D30</f>
        <v>2435691</v>
      </c>
    </row>
    <row r="31" spans="1:8" x14ac:dyDescent="0.2">
      <c r="A31" t="s">
        <v>73</v>
      </c>
      <c r="B31" t="s">
        <v>217</v>
      </c>
      <c r="C31">
        <v>150183449</v>
      </c>
      <c r="D31">
        <v>144488888</v>
      </c>
      <c r="E31">
        <v>125220234</v>
      </c>
      <c r="F31" s="3">
        <f>D31/C31*100</f>
        <v>96.208263268744076</v>
      </c>
      <c r="G31" s="3">
        <f>E31/D31*100</f>
        <v>86.664265836138213</v>
      </c>
      <c r="H31">
        <f>C31-D31</f>
        <v>5694561</v>
      </c>
    </row>
    <row r="32" spans="1:8" x14ac:dyDescent="0.2">
      <c r="A32" t="s">
        <v>74</v>
      </c>
      <c r="B32" t="s">
        <v>218</v>
      </c>
      <c r="C32">
        <v>144385730</v>
      </c>
      <c r="D32">
        <v>139315670</v>
      </c>
      <c r="E32">
        <v>121475656</v>
      </c>
      <c r="F32" s="3">
        <f>D32/C32*100</f>
        <v>96.488531103454605</v>
      </c>
      <c r="G32" s="3">
        <f>E32/D32*100</f>
        <v>87.194538848357837</v>
      </c>
      <c r="H32">
        <f>C32-D32</f>
        <v>5070060</v>
      </c>
    </row>
    <row r="33" spans="1:8" x14ac:dyDescent="0.2">
      <c r="A33" t="s">
        <v>75</v>
      </c>
      <c r="B33" t="s">
        <v>219</v>
      </c>
      <c r="C33">
        <v>147020095</v>
      </c>
      <c r="D33">
        <v>143906870</v>
      </c>
      <c r="E33">
        <v>125307060</v>
      </c>
      <c r="F33" s="3">
        <f>D33/C33*100</f>
        <v>97.882449334562054</v>
      </c>
      <c r="G33" s="3">
        <f>E33/D33*100</f>
        <v>87.075106282278256</v>
      </c>
      <c r="H33">
        <f>C33-D33</f>
        <v>3113225</v>
      </c>
    </row>
    <row r="34" spans="1:8" x14ac:dyDescent="0.2">
      <c r="A34" t="s">
        <v>76</v>
      </c>
      <c r="B34" t="s">
        <v>220</v>
      </c>
      <c r="C34">
        <v>162152620</v>
      </c>
      <c r="D34">
        <v>160024465</v>
      </c>
      <c r="E34">
        <v>140669528</v>
      </c>
      <c r="F34" s="3">
        <f>D34/C34*100</f>
        <v>98.687560521686308</v>
      </c>
      <c r="G34" s="3">
        <f>E34/D34*100</f>
        <v>87.905013773987619</v>
      </c>
      <c r="H34">
        <f>C34-D34</f>
        <v>2128155</v>
      </c>
    </row>
    <row r="35" spans="1:8" x14ac:dyDescent="0.2">
      <c r="A35" t="s">
        <v>77</v>
      </c>
      <c r="B35" t="s">
        <v>221</v>
      </c>
      <c r="C35">
        <v>155945428</v>
      </c>
      <c r="D35">
        <v>149517969</v>
      </c>
      <c r="E35">
        <v>132732472</v>
      </c>
      <c r="F35" s="3">
        <f>D35/C35*100</f>
        <v>95.878392151387729</v>
      </c>
      <c r="G35" s="3">
        <f>E35/D35*100</f>
        <v>88.773592156003673</v>
      </c>
      <c r="H35">
        <f>C35-D35</f>
        <v>6427459</v>
      </c>
    </row>
    <row r="36" spans="1:8" x14ac:dyDescent="0.2">
      <c r="A36" t="s">
        <v>78</v>
      </c>
      <c r="B36" t="s">
        <v>222</v>
      </c>
      <c r="C36">
        <v>173513871</v>
      </c>
      <c r="D36">
        <v>170549258</v>
      </c>
      <c r="E36">
        <v>149872532</v>
      </c>
      <c r="F36" s="3">
        <f>D36/C36*100</f>
        <v>98.291425934471832</v>
      </c>
      <c r="G36" s="3">
        <f>E36/D36*100</f>
        <v>87.876390526424913</v>
      </c>
      <c r="H36">
        <f>C36-D36</f>
        <v>2964613</v>
      </c>
    </row>
    <row r="37" spans="1:8" x14ac:dyDescent="0.2">
      <c r="A37" t="s">
        <v>11</v>
      </c>
      <c r="B37" t="s">
        <v>205</v>
      </c>
      <c r="C37">
        <v>158926681</v>
      </c>
      <c r="D37">
        <v>154565787</v>
      </c>
      <c r="E37">
        <v>134585168</v>
      </c>
      <c r="F37" s="3">
        <f>D37/C37*100</f>
        <v>97.256034057616787</v>
      </c>
      <c r="G37" s="3">
        <f>E37/D37*100</f>
        <v>87.073064882075101</v>
      </c>
      <c r="H37">
        <f>C37-D37</f>
        <v>4360894</v>
      </c>
    </row>
    <row r="38" spans="1:8" x14ac:dyDescent="0.2">
      <c r="A38" t="s">
        <v>79</v>
      </c>
      <c r="B38" t="s">
        <v>223</v>
      </c>
      <c r="C38">
        <v>148081393</v>
      </c>
      <c r="D38">
        <v>145802938</v>
      </c>
      <c r="E38">
        <v>126220160</v>
      </c>
      <c r="F38" s="3">
        <f>D38/C38*100</f>
        <v>98.461349563344541</v>
      </c>
      <c r="G38" s="3">
        <f>E38/D38*100</f>
        <v>86.569010015422322</v>
      </c>
      <c r="H38">
        <f>C38-D38</f>
        <v>2278455</v>
      </c>
    </row>
    <row r="39" spans="1:8" x14ac:dyDescent="0.2">
      <c r="A39" t="s">
        <v>12</v>
      </c>
      <c r="B39" t="s">
        <v>206</v>
      </c>
      <c r="C39">
        <v>156350167</v>
      </c>
      <c r="D39">
        <v>153203599</v>
      </c>
      <c r="E39">
        <v>132313044</v>
      </c>
      <c r="F39" s="3">
        <f>D39/C39*100</f>
        <v>97.987486639524974</v>
      </c>
      <c r="G39" s="3">
        <f>E39/D39*100</f>
        <v>86.364187828250692</v>
      </c>
      <c r="H39">
        <f>C39-D39</f>
        <v>3146568</v>
      </c>
    </row>
    <row r="40" spans="1:8" x14ac:dyDescent="0.2">
      <c r="A40" t="s">
        <v>13</v>
      </c>
      <c r="B40" t="s">
        <v>207</v>
      </c>
      <c r="C40">
        <v>147620179</v>
      </c>
      <c r="D40">
        <v>143056623</v>
      </c>
      <c r="E40">
        <v>121619950</v>
      </c>
      <c r="F40" s="3">
        <f>D40/C40*100</f>
        <v>96.908582531931486</v>
      </c>
      <c r="G40" s="3">
        <f>E40/D40*100</f>
        <v>85.015253016282927</v>
      </c>
      <c r="H40">
        <f>C40-D40</f>
        <v>4563556</v>
      </c>
    </row>
    <row r="41" spans="1:8" x14ac:dyDescent="0.2">
      <c r="A41" t="s">
        <v>14</v>
      </c>
      <c r="B41" t="s">
        <v>208</v>
      </c>
      <c r="C41">
        <v>130442457</v>
      </c>
      <c r="D41">
        <v>127701744</v>
      </c>
      <c r="E41">
        <v>110571976</v>
      </c>
      <c r="F41" s="3">
        <f>D41/C41*100</f>
        <v>97.898910321813389</v>
      </c>
      <c r="G41" s="3">
        <f>E41/D41*100</f>
        <v>86.586112715892114</v>
      </c>
      <c r="H41">
        <f>C41-D41</f>
        <v>2740713</v>
      </c>
    </row>
    <row r="42" spans="1:8" x14ac:dyDescent="0.2">
      <c r="A42" t="s">
        <v>65</v>
      </c>
      <c r="B42" t="s">
        <v>209</v>
      </c>
      <c r="C42">
        <v>152859175</v>
      </c>
      <c r="D42">
        <v>149919095</v>
      </c>
      <c r="E42">
        <v>130246628</v>
      </c>
      <c r="F42" s="3">
        <f>D42/C42*100</f>
        <v>98.076608747888372</v>
      </c>
      <c r="G42" s="3">
        <f>E42/D42*100</f>
        <v>86.87794440061154</v>
      </c>
      <c r="H42">
        <f>C42-D42</f>
        <v>2940080</v>
      </c>
    </row>
    <row r="43" spans="1:8" x14ac:dyDescent="0.2">
      <c r="A43" t="s">
        <v>66</v>
      </c>
      <c r="B43" t="s">
        <v>210</v>
      </c>
      <c r="C43">
        <v>164958537</v>
      </c>
      <c r="D43">
        <v>161145796</v>
      </c>
      <c r="E43">
        <v>142866128</v>
      </c>
      <c r="F43" s="3">
        <f>D43/C43*100</f>
        <v>97.688667061832632</v>
      </c>
      <c r="G43" s="3">
        <f>E43/D43*100</f>
        <v>88.656441276320976</v>
      </c>
      <c r="H43">
        <f>C43-D43</f>
        <v>3812741</v>
      </c>
    </row>
    <row r="44" spans="1:8" x14ac:dyDescent="0.2">
      <c r="A44" t="s">
        <v>67</v>
      </c>
      <c r="B44" t="s">
        <v>211</v>
      </c>
      <c r="C44">
        <v>168295915</v>
      </c>
      <c r="D44">
        <v>164081972</v>
      </c>
      <c r="E44">
        <v>141342872</v>
      </c>
      <c r="F44" s="3">
        <f>D44/C44*100</f>
        <v>97.496110942443266</v>
      </c>
      <c r="G44" s="3">
        <f>E44/D44*100</f>
        <v>86.14162194491422</v>
      </c>
      <c r="H44">
        <f>C44-D44</f>
        <v>4213943</v>
      </c>
    </row>
    <row r="45" spans="1:8" x14ac:dyDescent="0.2">
      <c r="A45" t="s">
        <v>68</v>
      </c>
      <c r="B45" t="s">
        <v>212</v>
      </c>
      <c r="C45">
        <v>141095894</v>
      </c>
      <c r="D45">
        <v>130897834</v>
      </c>
      <c r="E45">
        <v>113330708</v>
      </c>
      <c r="F45" s="3">
        <f>D45/C45*100</f>
        <v>92.772248921715601</v>
      </c>
      <c r="G45" s="3">
        <f>E45/D45*100</f>
        <v>86.579513607536086</v>
      </c>
      <c r="H45">
        <f>C45-D45</f>
        <v>10198060</v>
      </c>
    </row>
    <row r="46" spans="1:8" x14ac:dyDescent="0.2">
      <c r="A46" t="s">
        <v>25</v>
      </c>
      <c r="B46" t="s">
        <v>225</v>
      </c>
      <c r="C46">
        <v>96992838</v>
      </c>
      <c r="D46">
        <v>96252526</v>
      </c>
      <c r="E46">
        <v>80368724</v>
      </c>
      <c r="F46" s="3">
        <f>D46/C46*100</f>
        <v>99.236735396896009</v>
      </c>
      <c r="G46" s="3">
        <f>E46/D46*100</f>
        <v>83.4977816582185</v>
      </c>
      <c r="H46">
        <f>C46-D46</f>
        <v>740312</v>
      </c>
    </row>
    <row r="47" spans="1:8" x14ac:dyDescent="0.2">
      <c r="A47" t="s">
        <v>34</v>
      </c>
      <c r="B47" t="s">
        <v>234</v>
      </c>
      <c r="C47">
        <v>109229622</v>
      </c>
      <c r="D47">
        <v>103402842</v>
      </c>
      <c r="E47">
        <v>85536382</v>
      </c>
      <c r="F47" s="3">
        <f>D47/C47*100</f>
        <v>94.665567917098542</v>
      </c>
      <c r="G47" s="3">
        <f>E47/D47*100</f>
        <v>82.721500053161009</v>
      </c>
      <c r="H47">
        <f>C47-D47</f>
        <v>5826780</v>
      </c>
    </row>
    <row r="48" spans="1:8" x14ac:dyDescent="0.2">
      <c r="A48" t="s">
        <v>26</v>
      </c>
      <c r="B48" t="s">
        <v>226</v>
      </c>
      <c r="C48">
        <v>103470716</v>
      </c>
      <c r="D48">
        <v>102527560</v>
      </c>
      <c r="E48">
        <v>86971242</v>
      </c>
      <c r="F48" s="3">
        <f>D48/C48*100</f>
        <v>99.088480261410382</v>
      </c>
      <c r="G48" s="3">
        <f>E48/D48*100</f>
        <v>84.827184027397124</v>
      </c>
      <c r="H48">
        <f>C48-D48</f>
        <v>943156</v>
      </c>
    </row>
    <row r="49" spans="1:8" x14ac:dyDescent="0.2">
      <c r="A49" t="s">
        <v>27</v>
      </c>
      <c r="B49" t="s">
        <v>227</v>
      </c>
      <c r="C49">
        <v>83890472</v>
      </c>
      <c r="D49">
        <v>79241768</v>
      </c>
      <c r="E49">
        <v>65615534</v>
      </c>
      <c r="F49" s="3">
        <f>D49/C49*100</f>
        <v>94.458603117646064</v>
      </c>
      <c r="G49" s="3">
        <f>E49/D49*100</f>
        <v>82.804227689619452</v>
      </c>
      <c r="H49">
        <f>C49-D49</f>
        <v>4648704</v>
      </c>
    </row>
    <row r="50" spans="1:8" x14ac:dyDescent="0.2">
      <c r="A50" t="s">
        <v>28</v>
      </c>
      <c r="B50" t="s">
        <v>228</v>
      </c>
      <c r="C50">
        <v>132747895</v>
      </c>
      <c r="D50">
        <v>131201332</v>
      </c>
      <c r="E50">
        <v>112283886</v>
      </c>
      <c r="F50" s="3">
        <f>D50/C50*100</f>
        <v>98.83496231710491</v>
      </c>
      <c r="G50" s="3">
        <f>E50/D50*100</f>
        <v>85.581361323374367</v>
      </c>
      <c r="H50">
        <f>C50-D50</f>
        <v>1546563</v>
      </c>
    </row>
    <row r="51" spans="1:8" x14ac:dyDescent="0.2">
      <c r="A51" t="s">
        <v>29</v>
      </c>
      <c r="B51" t="s">
        <v>229</v>
      </c>
      <c r="C51">
        <v>93690455</v>
      </c>
      <c r="D51">
        <v>92031188</v>
      </c>
      <c r="E51">
        <v>78395200</v>
      </c>
      <c r="F51" s="3">
        <f>D51/C51*100</f>
        <v>98.228990349123606</v>
      </c>
      <c r="G51" s="3">
        <f>E51/D51*100</f>
        <v>85.183296775436602</v>
      </c>
      <c r="H51">
        <f>C51-D51</f>
        <v>1659267</v>
      </c>
    </row>
    <row r="52" spans="1:8" x14ac:dyDescent="0.2">
      <c r="A52" t="s">
        <v>30</v>
      </c>
      <c r="B52" t="s">
        <v>230</v>
      </c>
      <c r="C52">
        <v>108384285</v>
      </c>
      <c r="D52">
        <v>107618551</v>
      </c>
      <c r="E52">
        <v>91291988</v>
      </c>
      <c r="F52" s="3">
        <f>D52/C52*100</f>
        <v>99.29350089821601</v>
      </c>
      <c r="G52" s="3">
        <f>E52/D52*100</f>
        <v>84.829229860193905</v>
      </c>
      <c r="H52">
        <f>C52-D52</f>
        <v>765734</v>
      </c>
    </row>
    <row r="53" spans="1:8" x14ac:dyDescent="0.2">
      <c r="A53" t="s">
        <v>31</v>
      </c>
      <c r="B53" t="s">
        <v>231</v>
      </c>
      <c r="C53">
        <v>139781403</v>
      </c>
      <c r="D53">
        <v>133746472</v>
      </c>
      <c r="E53">
        <v>111531118</v>
      </c>
      <c r="F53" s="3">
        <f>D53/C53*100</f>
        <v>95.682593771075545</v>
      </c>
      <c r="G53" s="3">
        <f>E53/D53*100</f>
        <v>83.389951399989087</v>
      </c>
      <c r="H53">
        <f>C53-D53</f>
        <v>6034931</v>
      </c>
    </row>
    <row r="54" spans="1:8" x14ac:dyDescent="0.2">
      <c r="A54" t="s">
        <v>32</v>
      </c>
      <c r="B54" t="s">
        <v>232</v>
      </c>
      <c r="C54">
        <v>149503458</v>
      </c>
      <c r="D54">
        <v>147774333</v>
      </c>
      <c r="E54">
        <v>122063274</v>
      </c>
      <c r="F54" s="3">
        <f>D54/C54*100</f>
        <v>98.843421400995297</v>
      </c>
      <c r="G54" s="3">
        <f>E54/D54*100</f>
        <v>82.601133445819713</v>
      </c>
      <c r="H54">
        <f>C54-D54</f>
        <v>1729125</v>
      </c>
    </row>
    <row r="55" spans="1:8" x14ac:dyDescent="0.2">
      <c r="A55" t="s">
        <v>33</v>
      </c>
      <c r="B55" t="s">
        <v>233</v>
      </c>
      <c r="C55">
        <v>135230652</v>
      </c>
      <c r="D55">
        <v>105281159</v>
      </c>
      <c r="E55">
        <v>85525264</v>
      </c>
      <c r="F55" s="3">
        <f>D55/C55*100</f>
        <v>77.853029208200525</v>
      </c>
      <c r="G55" s="3">
        <f>E55/D55*100</f>
        <v>81.235108743436228</v>
      </c>
      <c r="H55">
        <f>C55-D55</f>
        <v>29949493</v>
      </c>
    </row>
    <row r="56" spans="1:8" x14ac:dyDescent="0.2">
      <c r="A56" t="s">
        <v>0</v>
      </c>
      <c r="B56" t="s">
        <v>172</v>
      </c>
      <c r="C56">
        <v>87688351</v>
      </c>
      <c r="D56">
        <v>84105716</v>
      </c>
      <c r="E56">
        <v>72167982</v>
      </c>
      <c r="F56" s="3">
        <f>D56/C56*100</f>
        <v>95.914354690054566</v>
      </c>
      <c r="G56" s="3">
        <f>E56/D56*100</f>
        <v>85.806275045562899</v>
      </c>
      <c r="H56">
        <f>C56-D56</f>
        <v>3582635</v>
      </c>
    </row>
    <row r="57" spans="1:8" x14ac:dyDescent="0.2">
      <c r="A57" t="s">
        <v>39</v>
      </c>
      <c r="B57" t="s">
        <v>181</v>
      </c>
      <c r="C57">
        <v>133434174</v>
      </c>
      <c r="D57">
        <v>131091220</v>
      </c>
      <c r="E57">
        <v>114745596</v>
      </c>
      <c r="F57" s="3">
        <f>D57/C57*100</f>
        <v>98.244112486505898</v>
      </c>
      <c r="G57" s="3">
        <f>E57/D57*100</f>
        <v>87.531106965058385</v>
      </c>
      <c r="H57">
        <f>C57-D57</f>
        <v>2342954</v>
      </c>
    </row>
    <row r="58" spans="1:8" x14ac:dyDescent="0.2">
      <c r="A58" t="s">
        <v>40</v>
      </c>
      <c r="B58" t="s">
        <v>182</v>
      </c>
      <c r="C58">
        <v>142599311</v>
      </c>
      <c r="D58">
        <v>108887118</v>
      </c>
      <c r="E58">
        <v>94472856</v>
      </c>
      <c r="F58" s="3">
        <f>D58/C58*100</f>
        <v>76.358796712559155</v>
      </c>
      <c r="G58" s="3">
        <f>E58/D58*100</f>
        <v>86.762197159079918</v>
      </c>
      <c r="H58">
        <f>C58-D58</f>
        <v>33712193</v>
      </c>
    </row>
    <row r="59" spans="1:8" x14ac:dyDescent="0.2">
      <c r="A59" t="s">
        <v>41</v>
      </c>
      <c r="B59" t="s">
        <v>183</v>
      </c>
      <c r="C59">
        <v>123828656</v>
      </c>
      <c r="D59">
        <v>121892138</v>
      </c>
      <c r="E59">
        <v>109137532</v>
      </c>
      <c r="F59" s="3">
        <f>D59/C59*100</f>
        <v>98.436130971170357</v>
      </c>
      <c r="G59" s="3">
        <f>E59/D59*100</f>
        <v>89.5361536771141</v>
      </c>
      <c r="H59">
        <f>C59-D59</f>
        <v>1936518</v>
      </c>
    </row>
    <row r="60" spans="1:8" x14ac:dyDescent="0.2">
      <c r="A60" t="s">
        <v>42</v>
      </c>
      <c r="B60" t="s">
        <v>184</v>
      </c>
      <c r="C60">
        <v>145487912</v>
      </c>
      <c r="D60">
        <v>141849695</v>
      </c>
      <c r="E60">
        <v>126793342</v>
      </c>
      <c r="F60" s="3">
        <f>D60/C60*100</f>
        <v>97.499299460700215</v>
      </c>
      <c r="G60" s="3">
        <f>E60/D60*100</f>
        <v>89.385699419374859</v>
      </c>
      <c r="H60">
        <f>C60-D60</f>
        <v>3638217</v>
      </c>
    </row>
    <row r="61" spans="1:8" x14ac:dyDescent="0.2">
      <c r="A61" t="s">
        <v>43</v>
      </c>
      <c r="B61" t="s">
        <v>185</v>
      </c>
      <c r="C61">
        <v>108683136</v>
      </c>
      <c r="D61">
        <v>106796591</v>
      </c>
      <c r="E61">
        <v>95565270</v>
      </c>
      <c r="F61" s="3">
        <f>D61/C61*100</f>
        <v>98.264178722262855</v>
      </c>
      <c r="G61" s="3">
        <f>E61/D61*100</f>
        <v>89.483446152321477</v>
      </c>
      <c r="H61">
        <f>C61-D61</f>
        <v>1886545</v>
      </c>
    </row>
    <row r="62" spans="1:8" x14ac:dyDescent="0.2">
      <c r="A62" t="s">
        <v>44</v>
      </c>
      <c r="B62" t="s">
        <v>186</v>
      </c>
      <c r="C62">
        <v>110364187</v>
      </c>
      <c r="D62">
        <v>109042000</v>
      </c>
      <c r="E62">
        <v>92861760</v>
      </c>
      <c r="F62" s="3">
        <f>D62/C62*100</f>
        <v>98.801978217807189</v>
      </c>
      <c r="G62" s="3">
        <f>E62/D62*100</f>
        <v>85.161460721556836</v>
      </c>
      <c r="H62">
        <f>C62-D62</f>
        <v>1322187</v>
      </c>
    </row>
    <row r="63" spans="1:8" x14ac:dyDescent="0.2">
      <c r="A63" t="s">
        <v>45</v>
      </c>
      <c r="B63" t="s">
        <v>187</v>
      </c>
      <c r="C63">
        <v>220515148</v>
      </c>
      <c r="D63">
        <v>217766903</v>
      </c>
      <c r="E63">
        <v>187077748</v>
      </c>
      <c r="F63" s="3">
        <f>D63/C63*100</f>
        <v>98.753716003219878</v>
      </c>
      <c r="G63" s="3">
        <f>E63/D63*100</f>
        <v>85.907337351443161</v>
      </c>
      <c r="H63">
        <f>C63-D63</f>
        <v>2748245</v>
      </c>
    </row>
    <row r="64" spans="1:8" x14ac:dyDescent="0.2">
      <c r="A64" t="s">
        <v>46</v>
      </c>
      <c r="B64" t="s">
        <v>188</v>
      </c>
      <c r="C64">
        <v>138812393</v>
      </c>
      <c r="D64">
        <v>135745619</v>
      </c>
      <c r="E64">
        <v>116445560</v>
      </c>
      <c r="F64" s="3">
        <f>D64/C64*100</f>
        <v>97.790705906208245</v>
      </c>
      <c r="G64" s="3">
        <f>E64/D64*100</f>
        <v>85.782186458628914</v>
      </c>
      <c r="H64">
        <f>C64-D64</f>
        <v>3066774</v>
      </c>
    </row>
    <row r="65" spans="1:8" x14ac:dyDescent="0.2">
      <c r="A65" t="s">
        <v>47</v>
      </c>
      <c r="B65" t="s">
        <v>189</v>
      </c>
      <c r="C65">
        <v>137059335</v>
      </c>
      <c r="D65">
        <v>134598797</v>
      </c>
      <c r="E65">
        <v>115860920</v>
      </c>
      <c r="F65" s="3">
        <f>D65/C65*100</f>
        <v>98.204764381791293</v>
      </c>
      <c r="G65" s="3">
        <f>E65/D65*100</f>
        <v>86.078718816483928</v>
      </c>
      <c r="H65">
        <f>C65-D65</f>
        <v>2460538</v>
      </c>
    </row>
    <row r="66" spans="1:8" x14ac:dyDescent="0.2">
      <c r="A66" t="s">
        <v>48</v>
      </c>
      <c r="B66" t="s">
        <v>190</v>
      </c>
      <c r="C66">
        <v>110644916</v>
      </c>
      <c r="D66">
        <v>108465511</v>
      </c>
      <c r="E66">
        <v>93399676</v>
      </c>
      <c r="F66" s="3">
        <f>D66/C66*100</f>
        <v>98.030270997720308</v>
      </c>
      <c r="G66" s="3">
        <f>E66/D66*100</f>
        <v>86.110022567450045</v>
      </c>
      <c r="H66">
        <f>C66-D66</f>
        <v>2179405</v>
      </c>
    </row>
    <row r="67" spans="1:8" x14ac:dyDescent="0.2">
      <c r="A67" t="s">
        <v>1</v>
      </c>
      <c r="B67" t="s">
        <v>173</v>
      </c>
      <c r="C67">
        <v>128774688</v>
      </c>
      <c r="D67">
        <v>120121721</v>
      </c>
      <c r="E67">
        <v>100787580</v>
      </c>
      <c r="F67" s="3">
        <f>D67/C67*100</f>
        <v>93.280537398778236</v>
      </c>
      <c r="G67" s="3">
        <f>E67/D67*100</f>
        <v>83.904542126898093</v>
      </c>
      <c r="H67">
        <f>C67-D67</f>
        <v>8652967</v>
      </c>
    </row>
    <row r="68" spans="1:8" x14ac:dyDescent="0.2">
      <c r="A68" t="s">
        <v>49</v>
      </c>
      <c r="B68" t="s">
        <v>191</v>
      </c>
      <c r="C68">
        <v>122149210</v>
      </c>
      <c r="D68">
        <v>120675230</v>
      </c>
      <c r="E68">
        <v>102432096</v>
      </c>
      <c r="F68" s="3">
        <f>D68/C68*100</f>
        <v>98.793295511284924</v>
      </c>
      <c r="G68" s="3">
        <f>E68/D68*100</f>
        <v>84.88245350765024</v>
      </c>
      <c r="H68">
        <f>C68-D68</f>
        <v>1473980</v>
      </c>
    </row>
    <row r="69" spans="1:8" x14ac:dyDescent="0.2">
      <c r="A69" t="s">
        <v>2</v>
      </c>
      <c r="B69" t="s">
        <v>174</v>
      </c>
      <c r="C69">
        <v>118770533</v>
      </c>
      <c r="D69">
        <v>115733492</v>
      </c>
      <c r="E69">
        <v>98323588</v>
      </c>
      <c r="F69" s="3">
        <f>D69/C69*100</f>
        <v>97.442933930421944</v>
      </c>
      <c r="G69" s="3">
        <f>E69/D69*100</f>
        <v>84.956900807935526</v>
      </c>
      <c r="H69">
        <f>C69-D69</f>
        <v>3037041</v>
      </c>
    </row>
    <row r="70" spans="1:8" x14ac:dyDescent="0.2">
      <c r="A70" t="s">
        <v>3</v>
      </c>
      <c r="B70" t="s">
        <v>175</v>
      </c>
      <c r="C70">
        <v>141651625</v>
      </c>
      <c r="D70">
        <v>138904355</v>
      </c>
      <c r="E70">
        <v>118163244</v>
      </c>
      <c r="F70" s="3">
        <f>D70/C70*100</f>
        <v>98.060544663712818</v>
      </c>
      <c r="G70" s="3">
        <f>E70/D70*100</f>
        <v>85.068062840794298</v>
      </c>
      <c r="H70">
        <f>C70-D70</f>
        <v>2747270</v>
      </c>
    </row>
    <row r="71" spans="1:8" x14ac:dyDescent="0.2">
      <c r="A71" t="s">
        <v>4</v>
      </c>
      <c r="B71" t="s">
        <v>176</v>
      </c>
      <c r="C71">
        <v>105155732</v>
      </c>
      <c r="D71">
        <v>101942987</v>
      </c>
      <c r="E71">
        <v>89435924</v>
      </c>
      <c r="F71" s="3">
        <f>D71/C71*100</f>
        <v>96.944774251583354</v>
      </c>
      <c r="G71" s="3">
        <f>E71/D71*100</f>
        <v>87.731315936426313</v>
      </c>
      <c r="H71">
        <f>C71-D71</f>
        <v>3212745</v>
      </c>
    </row>
    <row r="72" spans="1:8" x14ac:dyDescent="0.2">
      <c r="A72" t="s">
        <v>35</v>
      </c>
      <c r="B72" t="s">
        <v>177</v>
      </c>
      <c r="C72">
        <v>115865766</v>
      </c>
      <c r="D72">
        <v>112575519</v>
      </c>
      <c r="E72">
        <v>100960578</v>
      </c>
      <c r="F72" s="3">
        <f>D72/C72*100</f>
        <v>97.16029409411577</v>
      </c>
      <c r="G72" s="3">
        <f>E72/D72*100</f>
        <v>89.682533908637808</v>
      </c>
      <c r="H72">
        <f>C72-D72</f>
        <v>3290247</v>
      </c>
    </row>
    <row r="73" spans="1:8" x14ac:dyDescent="0.2">
      <c r="A73" t="s">
        <v>36</v>
      </c>
      <c r="B73" t="s">
        <v>178</v>
      </c>
      <c r="C73">
        <v>123589842</v>
      </c>
      <c r="D73">
        <v>119167877</v>
      </c>
      <c r="E73">
        <v>104957558</v>
      </c>
      <c r="F73" s="3">
        <f>D73/C73*100</f>
        <v>96.422064363509747</v>
      </c>
      <c r="G73" s="3">
        <f>E73/D73*100</f>
        <v>88.075377897350634</v>
      </c>
      <c r="H73">
        <f>C73-D73</f>
        <v>4421965</v>
      </c>
    </row>
    <row r="74" spans="1:8" x14ac:dyDescent="0.2">
      <c r="A74" t="s">
        <v>37</v>
      </c>
      <c r="B74" t="s">
        <v>179</v>
      </c>
      <c r="C74">
        <v>141769685</v>
      </c>
      <c r="D74">
        <v>137451703</v>
      </c>
      <c r="E74">
        <v>120867260</v>
      </c>
      <c r="F74" s="3">
        <f>D74/C74*100</f>
        <v>96.954227555771183</v>
      </c>
      <c r="G74" s="3">
        <f>E74/D74*100</f>
        <v>87.934348838151536</v>
      </c>
      <c r="H74">
        <f>C74-D74</f>
        <v>4317982</v>
      </c>
    </row>
    <row r="75" spans="1:8" x14ac:dyDescent="0.2">
      <c r="A75" t="s">
        <v>38</v>
      </c>
      <c r="B75" t="s">
        <v>180</v>
      </c>
      <c r="C75">
        <v>151442166</v>
      </c>
      <c r="D75">
        <v>150124575</v>
      </c>
      <c r="E75">
        <v>132916258</v>
      </c>
      <c r="F75" s="3">
        <f>D75/C75*100</f>
        <v>99.129970843126998</v>
      </c>
      <c r="G75" s="3">
        <f>E75/D75*100</f>
        <v>88.537308432013887</v>
      </c>
      <c r="H75">
        <f>C75-D75</f>
        <v>1317591</v>
      </c>
    </row>
    <row r="76" spans="1:8" x14ac:dyDescent="0.2">
      <c r="A76" t="s">
        <v>20</v>
      </c>
      <c r="B76" t="s">
        <v>121</v>
      </c>
      <c r="C76">
        <v>151387826</v>
      </c>
      <c r="D76">
        <v>150171493</v>
      </c>
      <c r="E76">
        <v>129998070</v>
      </c>
      <c r="F76" s="3">
        <f>D76/C76*100</f>
        <v>99.196545037908137</v>
      </c>
      <c r="G76" s="3">
        <f>E76/D76*100</f>
        <v>86.566409777919702</v>
      </c>
      <c r="H76">
        <f>C76-D76</f>
        <v>1216333</v>
      </c>
    </row>
    <row r="77" spans="1:8" x14ac:dyDescent="0.2">
      <c r="A77" t="s">
        <v>99</v>
      </c>
      <c r="B77" t="s">
        <v>160</v>
      </c>
      <c r="C77">
        <v>177619634</v>
      </c>
      <c r="D77">
        <v>176311891</v>
      </c>
      <c r="E77">
        <v>155036052</v>
      </c>
      <c r="F77" s="3">
        <f>D77/C77*100</f>
        <v>99.263739615632801</v>
      </c>
      <c r="G77" s="3">
        <f>E77/D77*100</f>
        <v>87.932839424880314</v>
      </c>
      <c r="H77">
        <f>C77-D77</f>
        <v>1307743</v>
      </c>
    </row>
    <row r="78" spans="1:8" x14ac:dyDescent="0.2">
      <c r="A78" t="s">
        <v>100</v>
      </c>
      <c r="B78" t="s">
        <v>161</v>
      </c>
      <c r="C78">
        <v>193861997</v>
      </c>
      <c r="D78">
        <v>192149637</v>
      </c>
      <c r="E78">
        <v>167632672</v>
      </c>
      <c r="F78" s="3">
        <f>D78/C78*100</f>
        <v>99.116711874168914</v>
      </c>
      <c r="G78" s="3">
        <f>E78/D78*100</f>
        <v>87.240691482544932</v>
      </c>
      <c r="H78">
        <f>C78-D78</f>
        <v>1712360</v>
      </c>
    </row>
    <row r="79" spans="1:8" x14ac:dyDescent="0.2">
      <c r="A79" t="s">
        <v>101</v>
      </c>
      <c r="B79" t="s">
        <v>162</v>
      </c>
      <c r="C79">
        <v>185804997</v>
      </c>
      <c r="D79">
        <v>184347033</v>
      </c>
      <c r="E79">
        <v>163956186</v>
      </c>
      <c r="F79" s="3">
        <f>D79/C79*100</f>
        <v>99.215325732063064</v>
      </c>
      <c r="G79" s="3">
        <f>E79/D79*100</f>
        <v>88.938879748609793</v>
      </c>
      <c r="H79">
        <f>C79-D79</f>
        <v>1457964</v>
      </c>
    </row>
    <row r="80" spans="1:8" x14ac:dyDescent="0.2">
      <c r="A80" t="s">
        <v>102</v>
      </c>
      <c r="B80" t="s">
        <v>163</v>
      </c>
      <c r="C80">
        <v>178099518</v>
      </c>
      <c r="D80">
        <v>176375142</v>
      </c>
      <c r="E80">
        <v>158275780</v>
      </c>
      <c r="F80" s="3">
        <f>D80/C80*100</f>
        <v>99.031790754200685</v>
      </c>
      <c r="G80" s="3">
        <f>E80/D80*100</f>
        <v>89.73814461904162</v>
      </c>
      <c r="H80">
        <f>C80-D80</f>
        <v>1724376</v>
      </c>
    </row>
    <row r="81" spans="1:8" x14ac:dyDescent="0.2">
      <c r="A81" t="s">
        <v>103</v>
      </c>
      <c r="B81" t="s">
        <v>164</v>
      </c>
      <c r="C81">
        <v>172302843</v>
      </c>
      <c r="D81">
        <v>170049289</v>
      </c>
      <c r="E81">
        <v>150270944</v>
      </c>
      <c r="F81" s="3">
        <f>D81/C81*100</f>
        <v>98.692097030575397</v>
      </c>
      <c r="G81" s="3">
        <f>E81/D81*100</f>
        <v>88.369051634200019</v>
      </c>
      <c r="H81">
        <f>C81-D81</f>
        <v>2253554</v>
      </c>
    </row>
    <row r="82" spans="1:8" x14ac:dyDescent="0.2">
      <c r="A82" t="s">
        <v>104</v>
      </c>
      <c r="B82" t="s">
        <v>165</v>
      </c>
      <c r="C82">
        <v>169478036</v>
      </c>
      <c r="D82">
        <v>167175749</v>
      </c>
      <c r="E82">
        <v>147084040</v>
      </c>
      <c r="F82" s="3">
        <f>D82/C82*100</f>
        <v>98.641542553632149</v>
      </c>
      <c r="G82" s="3">
        <f>E82/D82*100</f>
        <v>87.981684472668348</v>
      </c>
      <c r="H82">
        <f>C82-D82</f>
        <v>2302287</v>
      </c>
    </row>
    <row r="83" spans="1:8" x14ac:dyDescent="0.2">
      <c r="A83" t="s">
        <v>105</v>
      </c>
      <c r="B83" t="s">
        <v>166</v>
      </c>
      <c r="C83">
        <v>196872518</v>
      </c>
      <c r="D83">
        <v>194999393</v>
      </c>
      <c r="E83">
        <v>175715562</v>
      </c>
      <c r="F83" s="3">
        <f>D83/C83*100</f>
        <v>99.04855943377531</v>
      </c>
      <c r="G83" s="3">
        <f>E83/D83*100</f>
        <v>90.110825114209462</v>
      </c>
      <c r="H83">
        <f>C83-D83</f>
        <v>1873125</v>
      </c>
    </row>
    <row r="84" spans="1:8" x14ac:dyDescent="0.2">
      <c r="A84" t="s">
        <v>106</v>
      </c>
      <c r="B84" t="s">
        <v>167</v>
      </c>
      <c r="C84">
        <v>185457731</v>
      </c>
      <c r="D84">
        <v>179795843</v>
      </c>
      <c r="E84">
        <v>157029684</v>
      </c>
      <c r="F84" s="3">
        <f>D84/C84*100</f>
        <v>96.947073616467364</v>
      </c>
      <c r="G84" s="3">
        <f>E84/D84*100</f>
        <v>87.337772319908424</v>
      </c>
      <c r="H84">
        <f>C84-D84</f>
        <v>5661888</v>
      </c>
    </row>
    <row r="85" spans="1:8" x14ac:dyDescent="0.2">
      <c r="A85" t="s">
        <v>107</v>
      </c>
      <c r="B85" t="s">
        <v>168</v>
      </c>
      <c r="C85">
        <v>191865373</v>
      </c>
      <c r="D85">
        <v>190427966</v>
      </c>
      <c r="E85">
        <v>167834736</v>
      </c>
      <c r="F85" s="3">
        <f>D85/C85*100</f>
        <v>99.250825212739144</v>
      </c>
      <c r="G85" s="3">
        <f>E85/D85*100</f>
        <v>88.135550426453648</v>
      </c>
      <c r="H85">
        <f>C85-D85</f>
        <v>1437407</v>
      </c>
    </row>
    <row r="86" spans="1:8" x14ac:dyDescent="0.2">
      <c r="A86" t="s">
        <v>108</v>
      </c>
      <c r="B86" t="s">
        <v>169</v>
      </c>
      <c r="C86">
        <v>196468360</v>
      </c>
      <c r="D86">
        <v>193237173</v>
      </c>
      <c r="E86">
        <v>170309246</v>
      </c>
      <c r="F86" s="3">
        <f>D86/C86*100</f>
        <v>98.355365209950335</v>
      </c>
      <c r="G86" s="3">
        <f>E86/D86*100</f>
        <v>88.13482590122554</v>
      </c>
      <c r="H86">
        <f>C86-D86</f>
        <v>3231187</v>
      </c>
    </row>
    <row r="87" spans="1:8" x14ac:dyDescent="0.2">
      <c r="A87" t="s">
        <v>21</v>
      </c>
      <c r="B87" t="s">
        <v>122</v>
      </c>
      <c r="C87">
        <v>132175314</v>
      </c>
      <c r="D87">
        <v>129639465</v>
      </c>
      <c r="E87">
        <v>113830116</v>
      </c>
      <c r="F87" s="3">
        <f>D87/C87*100</f>
        <v>98.081450368258629</v>
      </c>
      <c r="G87" s="3">
        <f>E87/D87*100</f>
        <v>87.805141744452584</v>
      </c>
      <c r="H87">
        <f>C87-D87</f>
        <v>2535849</v>
      </c>
    </row>
    <row r="88" spans="1:8" x14ac:dyDescent="0.2">
      <c r="A88" t="s">
        <v>109</v>
      </c>
      <c r="B88" t="s">
        <v>170</v>
      </c>
      <c r="C88">
        <v>178952237</v>
      </c>
      <c r="D88">
        <v>154356032</v>
      </c>
      <c r="E88">
        <v>136382618</v>
      </c>
      <c r="F88" s="3">
        <f>D88/C88*100</f>
        <v>86.255435856887331</v>
      </c>
      <c r="G88" s="3">
        <f>E88/D88*100</f>
        <v>88.355871962295581</v>
      </c>
      <c r="H88">
        <f>C88-D88</f>
        <v>24596205</v>
      </c>
    </row>
    <row r="89" spans="1:8" x14ac:dyDescent="0.2">
      <c r="A89" t="s">
        <v>22</v>
      </c>
      <c r="B89" t="s">
        <v>123</v>
      </c>
      <c r="C89">
        <v>140768586</v>
      </c>
      <c r="D89">
        <v>136844821</v>
      </c>
      <c r="E89">
        <v>120777482</v>
      </c>
      <c r="F89" s="3">
        <f>D89/C89*100</f>
        <v>97.212613189138665</v>
      </c>
      <c r="G89" s="3">
        <f>E89/D89*100</f>
        <v>88.258716053273218</v>
      </c>
      <c r="H89">
        <f>C89-D89</f>
        <v>3923765</v>
      </c>
    </row>
    <row r="90" spans="1:8" x14ac:dyDescent="0.2">
      <c r="A90" t="s">
        <v>23</v>
      </c>
      <c r="B90" t="s">
        <v>124</v>
      </c>
      <c r="C90">
        <v>110324160</v>
      </c>
      <c r="D90">
        <v>108962699</v>
      </c>
      <c r="E90">
        <v>95289712</v>
      </c>
      <c r="F90" s="3">
        <f>D90/C90*100</f>
        <v>98.765944830216696</v>
      </c>
      <c r="G90" s="3">
        <f>E90/D90*100</f>
        <v>87.451681056468686</v>
      </c>
      <c r="H90">
        <f>C90-D90</f>
        <v>1361461</v>
      </c>
    </row>
    <row r="91" spans="1:8" x14ac:dyDescent="0.2">
      <c r="A91" t="s">
        <v>24</v>
      </c>
      <c r="B91" t="s">
        <v>125</v>
      </c>
      <c r="C91">
        <v>125889430</v>
      </c>
      <c r="D91">
        <v>123747659</v>
      </c>
      <c r="E91">
        <v>107890716</v>
      </c>
      <c r="F91" s="3">
        <f>D91/C91*100</f>
        <v>98.298688777922024</v>
      </c>
      <c r="G91" s="3">
        <f>E91/D91*100</f>
        <v>87.186066283484195</v>
      </c>
      <c r="H91">
        <f>C91-D91</f>
        <v>2141771</v>
      </c>
    </row>
    <row r="92" spans="1:8" x14ac:dyDescent="0.2">
      <c r="A92" t="s">
        <v>95</v>
      </c>
      <c r="B92" t="s">
        <v>156</v>
      </c>
      <c r="C92">
        <v>138071511</v>
      </c>
      <c r="D92">
        <v>135475387</v>
      </c>
      <c r="E92">
        <v>117699460</v>
      </c>
      <c r="F92" s="3">
        <f>D92/C92*100</f>
        <v>98.119725074928738</v>
      </c>
      <c r="G92" s="3">
        <f>E92/D92*100</f>
        <v>86.878851285362998</v>
      </c>
      <c r="H92">
        <f>C92-D92</f>
        <v>2596124</v>
      </c>
    </row>
    <row r="93" spans="1:8" x14ac:dyDescent="0.2">
      <c r="A93" t="s">
        <v>96</v>
      </c>
      <c r="B93" t="s">
        <v>157</v>
      </c>
      <c r="C93">
        <v>182933661</v>
      </c>
      <c r="D93">
        <v>179967736</v>
      </c>
      <c r="E93">
        <v>160135052</v>
      </c>
      <c r="F93" s="3">
        <f>D93/C93*100</f>
        <v>98.378688217473538</v>
      </c>
      <c r="G93" s="3">
        <f>E93/D93*100</f>
        <v>88.97986692459142</v>
      </c>
      <c r="H93">
        <f>C93-D93</f>
        <v>2965925</v>
      </c>
    </row>
    <row r="94" spans="1:8" x14ac:dyDescent="0.2">
      <c r="A94" t="s">
        <v>97</v>
      </c>
      <c r="B94" t="s">
        <v>158</v>
      </c>
      <c r="C94">
        <v>187536376</v>
      </c>
      <c r="D94">
        <v>182891147</v>
      </c>
      <c r="E94">
        <v>162776148</v>
      </c>
      <c r="F94" s="3">
        <f>D94/C94*100</f>
        <v>97.523025079678405</v>
      </c>
      <c r="G94" s="3">
        <f>E94/D94*100</f>
        <v>89.001655175796998</v>
      </c>
      <c r="H94">
        <f>C94-D94</f>
        <v>4645229</v>
      </c>
    </row>
    <row r="95" spans="1:8" x14ac:dyDescent="0.2">
      <c r="A95" t="s">
        <v>98</v>
      </c>
      <c r="B95" t="s">
        <v>159</v>
      </c>
      <c r="C95">
        <v>177567012</v>
      </c>
      <c r="D95">
        <v>175371773</v>
      </c>
      <c r="E95">
        <v>140226858</v>
      </c>
      <c r="F95" s="3">
        <f>D95/C95*100</f>
        <v>98.763712372430973</v>
      </c>
      <c r="G95" s="3">
        <f>E95/D95*100</f>
        <v>79.959765246827956</v>
      </c>
      <c r="H95">
        <f>C95-D95</f>
        <v>2195239</v>
      </c>
    </row>
    <row r="96" spans="1:8" x14ac:dyDescent="0.2">
      <c r="A96" t="s">
        <v>15</v>
      </c>
      <c r="B96" t="s">
        <v>116</v>
      </c>
      <c r="C96">
        <v>111958271</v>
      </c>
      <c r="D96">
        <v>107587105</v>
      </c>
      <c r="E96">
        <v>96605136</v>
      </c>
      <c r="F96" s="3">
        <f>D96/C96*100</f>
        <v>96.095718555710818</v>
      </c>
      <c r="G96" s="3">
        <f>E96/D96*100</f>
        <v>89.792485818816289</v>
      </c>
      <c r="H96">
        <f>C96-D96</f>
        <v>4371166</v>
      </c>
    </row>
    <row r="97" spans="1:8" x14ac:dyDescent="0.2">
      <c r="A97" t="s">
        <v>84</v>
      </c>
      <c r="B97" t="s">
        <v>145</v>
      </c>
      <c r="C97">
        <v>145208288</v>
      </c>
      <c r="D97">
        <v>141726420</v>
      </c>
      <c r="E97">
        <v>124597700</v>
      </c>
      <c r="F97" s="3">
        <f>D97/C97*100</f>
        <v>97.602156152409151</v>
      </c>
      <c r="G97" s="3">
        <f>E97/D97*100</f>
        <v>87.914236456406641</v>
      </c>
      <c r="H97">
        <f>C97-D97</f>
        <v>3481868</v>
      </c>
    </row>
    <row r="98" spans="1:8" x14ac:dyDescent="0.2">
      <c r="A98" t="s">
        <v>85</v>
      </c>
      <c r="B98" t="s">
        <v>146</v>
      </c>
      <c r="C98">
        <v>154688938</v>
      </c>
      <c r="D98">
        <v>149484876</v>
      </c>
      <c r="E98">
        <v>132475634</v>
      </c>
      <c r="F98" s="3">
        <f>D98/C98*100</f>
        <v>96.635789173237455</v>
      </c>
      <c r="G98" s="3">
        <f>E98/D98*100</f>
        <v>88.621429501670789</v>
      </c>
      <c r="H98">
        <f>C98-D98</f>
        <v>5204062</v>
      </c>
    </row>
    <row r="99" spans="1:8" x14ac:dyDescent="0.2">
      <c r="A99" t="s">
        <v>86</v>
      </c>
      <c r="B99" t="s">
        <v>147</v>
      </c>
      <c r="C99">
        <v>169554113</v>
      </c>
      <c r="D99">
        <v>165076994</v>
      </c>
      <c r="E99">
        <v>149067304</v>
      </c>
      <c r="F99" s="3">
        <f>D99/C99*100</f>
        <v>97.359474848009143</v>
      </c>
      <c r="G99" s="3">
        <f>E99/D99*100</f>
        <v>90.30168310430949</v>
      </c>
      <c r="H99">
        <f>C99-D99</f>
        <v>4477119</v>
      </c>
    </row>
    <row r="100" spans="1:8" x14ac:dyDescent="0.2">
      <c r="A100" t="s">
        <v>87</v>
      </c>
      <c r="B100" t="s">
        <v>148</v>
      </c>
      <c r="C100">
        <v>151490084</v>
      </c>
      <c r="D100">
        <v>144157631</v>
      </c>
      <c r="E100">
        <v>126400006</v>
      </c>
      <c r="F100" s="3">
        <f>D100/C100*100</f>
        <v>95.15978022693551</v>
      </c>
      <c r="G100" s="3">
        <f>E100/D100*100</f>
        <v>87.681800209383297</v>
      </c>
      <c r="H100">
        <f>C100-D100</f>
        <v>7332453</v>
      </c>
    </row>
    <row r="101" spans="1:8" x14ac:dyDescent="0.2">
      <c r="A101" t="s">
        <v>88</v>
      </c>
      <c r="B101" t="s">
        <v>149</v>
      </c>
      <c r="C101">
        <v>144629790</v>
      </c>
      <c r="D101">
        <v>143039366</v>
      </c>
      <c r="E101">
        <v>127705258</v>
      </c>
      <c r="F101" s="3">
        <f>D101/C101*100</f>
        <v>98.900348261585663</v>
      </c>
      <c r="G101" s="3">
        <f>E101/D101*100</f>
        <v>89.279798681434315</v>
      </c>
      <c r="H101">
        <f>C101-D101</f>
        <v>1590424</v>
      </c>
    </row>
    <row r="102" spans="1:8" x14ac:dyDescent="0.2">
      <c r="A102" t="s">
        <v>89</v>
      </c>
      <c r="B102" t="s">
        <v>150</v>
      </c>
      <c r="C102">
        <v>168713765</v>
      </c>
      <c r="D102">
        <v>161866514</v>
      </c>
      <c r="E102">
        <v>142877962</v>
      </c>
      <c r="F102" s="3">
        <f>D102/C102*100</f>
        <v>95.941498312245002</v>
      </c>
      <c r="G102" s="3">
        <f>E102/D102*100</f>
        <v>88.269005410223386</v>
      </c>
      <c r="H102">
        <f>C102-D102</f>
        <v>6847251</v>
      </c>
    </row>
    <row r="103" spans="1:8" x14ac:dyDescent="0.2">
      <c r="A103" t="s">
        <v>90</v>
      </c>
      <c r="B103" t="s">
        <v>151</v>
      </c>
      <c r="C103">
        <v>193119841</v>
      </c>
      <c r="D103">
        <v>163770175</v>
      </c>
      <c r="E103">
        <v>138244182</v>
      </c>
      <c r="F103" s="3">
        <f>D103/C103*100</f>
        <v>84.802355963000196</v>
      </c>
      <c r="G103" s="3">
        <f>E103/D103*100</f>
        <v>84.413527676819058</v>
      </c>
      <c r="H103">
        <f>C103-D103</f>
        <v>29349666</v>
      </c>
    </row>
    <row r="104" spans="1:8" x14ac:dyDescent="0.2">
      <c r="A104" t="s">
        <v>91</v>
      </c>
      <c r="B104" t="s">
        <v>152</v>
      </c>
      <c r="C104">
        <v>145805508</v>
      </c>
      <c r="D104">
        <v>140564964</v>
      </c>
      <c r="E104">
        <v>120492180</v>
      </c>
      <c r="F104" s="3">
        <f>D104/C104*100</f>
        <v>96.405798332392209</v>
      </c>
      <c r="G104" s="3">
        <f>E104/D104*100</f>
        <v>85.71992377844596</v>
      </c>
      <c r="H104">
        <f>C104-D104</f>
        <v>5240544</v>
      </c>
    </row>
    <row r="105" spans="1:8" x14ac:dyDescent="0.2">
      <c r="A105" t="s">
        <v>92</v>
      </c>
      <c r="B105" t="s">
        <v>153</v>
      </c>
      <c r="C105">
        <v>152272000</v>
      </c>
      <c r="D105">
        <v>145319347</v>
      </c>
      <c r="E105">
        <v>124813118</v>
      </c>
      <c r="F105" s="3">
        <f>D105/C105*100</f>
        <v>95.434056819375854</v>
      </c>
      <c r="G105" s="3">
        <f>E105/D105*100</f>
        <v>85.888851399807081</v>
      </c>
      <c r="H105">
        <f>C105-D105</f>
        <v>6952653</v>
      </c>
    </row>
    <row r="106" spans="1:8" x14ac:dyDescent="0.2">
      <c r="A106" t="s">
        <v>93</v>
      </c>
      <c r="B106" t="s">
        <v>154</v>
      </c>
      <c r="C106">
        <v>174659226</v>
      </c>
      <c r="D106">
        <v>168170275</v>
      </c>
      <c r="E106">
        <v>150239888</v>
      </c>
      <c r="F106" s="3">
        <f>D106/C106*100</f>
        <v>96.284793452594357</v>
      </c>
      <c r="G106" s="3">
        <f>E106/D106*100</f>
        <v>89.337957020050069</v>
      </c>
      <c r="H106">
        <f>C106-D106</f>
        <v>6488951</v>
      </c>
    </row>
    <row r="107" spans="1:8" x14ac:dyDescent="0.2">
      <c r="A107" t="s">
        <v>16</v>
      </c>
      <c r="B107" t="s">
        <v>117</v>
      </c>
      <c r="C107">
        <v>118732681</v>
      </c>
      <c r="D107">
        <v>113522348</v>
      </c>
      <c r="E107">
        <v>98877452</v>
      </c>
      <c r="F107" s="3">
        <f>D107/C107*100</f>
        <v>95.611711151372049</v>
      </c>
      <c r="G107" s="3">
        <f>E107/D107*100</f>
        <v>87.0995480114629</v>
      </c>
      <c r="H107">
        <f>C107-D107</f>
        <v>5210333</v>
      </c>
    </row>
    <row r="108" spans="1:8" x14ac:dyDescent="0.2">
      <c r="A108" t="s">
        <v>94</v>
      </c>
      <c r="B108" t="s">
        <v>155</v>
      </c>
      <c r="C108">
        <v>211533273</v>
      </c>
      <c r="D108">
        <v>205009220</v>
      </c>
      <c r="E108">
        <v>184707152</v>
      </c>
      <c r="F108" s="3">
        <f>D108/C108*100</f>
        <v>96.915826570697462</v>
      </c>
      <c r="G108" s="3">
        <f>E108/D108*100</f>
        <v>90.09699758869381</v>
      </c>
      <c r="H108">
        <f>C108-D108</f>
        <v>6524053</v>
      </c>
    </row>
    <row r="109" spans="1:8" x14ac:dyDescent="0.2">
      <c r="A109" t="s">
        <v>17</v>
      </c>
      <c r="B109" t="s">
        <v>118</v>
      </c>
      <c r="C109">
        <v>104458864</v>
      </c>
      <c r="D109">
        <v>101693673</v>
      </c>
      <c r="E109">
        <v>91478116</v>
      </c>
      <c r="F109" s="3">
        <f>D109/C109*100</f>
        <v>97.352842167611556</v>
      </c>
      <c r="G109" s="3">
        <f>E109/D109*100</f>
        <v>89.954579573500112</v>
      </c>
      <c r="H109">
        <f>C109-D109</f>
        <v>2765191</v>
      </c>
    </row>
    <row r="110" spans="1:8" x14ac:dyDescent="0.2">
      <c r="A110" t="s">
        <v>18</v>
      </c>
      <c r="B110" t="s">
        <v>119</v>
      </c>
      <c r="C110">
        <v>126400310</v>
      </c>
      <c r="D110">
        <v>120463464</v>
      </c>
      <c r="E110">
        <v>105055786</v>
      </c>
      <c r="F110" s="3">
        <f>D110/C110*100</f>
        <v>95.303139683755518</v>
      </c>
      <c r="G110" s="3">
        <f>E110/D110*100</f>
        <v>87.209667156840183</v>
      </c>
      <c r="H110">
        <f>C110-D110</f>
        <v>5936846</v>
      </c>
    </row>
    <row r="111" spans="1:8" x14ac:dyDescent="0.2">
      <c r="A111" t="s">
        <v>19</v>
      </c>
      <c r="B111" t="s">
        <v>120</v>
      </c>
      <c r="C111">
        <v>117724846</v>
      </c>
      <c r="D111">
        <v>114223950</v>
      </c>
      <c r="E111">
        <v>98573694</v>
      </c>
      <c r="F111" s="3">
        <f>D111/C111*100</f>
        <v>97.026204646723428</v>
      </c>
      <c r="G111" s="3">
        <f>E111/D111*100</f>
        <v>86.298621261127806</v>
      </c>
      <c r="H111">
        <f>C111-D111</f>
        <v>3500896</v>
      </c>
    </row>
    <row r="112" spans="1:8" x14ac:dyDescent="0.2">
      <c r="A112" t="s">
        <v>80</v>
      </c>
      <c r="B112" t="s">
        <v>141</v>
      </c>
      <c r="C112">
        <v>132511393</v>
      </c>
      <c r="D112">
        <v>127962362</v>
      </c>
      <c r="E112">
        <v>111130330</v>
      </c>
      <c r="F112" s="3">
        <f>D112/C112*100</f>
        <v>96.567064237261462</v>
      </c>
      <c r="G112" s="3">
        <f>E112/D112*100</f>
        <v>86.846107138910114</v>
      </c>
      <c r="H112">
        <f>C112-D112</f>
        <v>4549031</v>
      </c>
    </row>
    <row r="113" spans="1:8" x14ac:dyDescent="0.2">
      <c r="A113" t="s">
        <v>81</v>
      </c>
      <c r="B113" t="s">
        <v>142</v>
      </c>
      <c r="C113">
        <v>181051071</v>
      </c>
      <c r="D113">
        <v>178353591</v>
      </c>
      <c r="E113">
        <v>157258836</v>
      </c>
      <c r="F113" s="3">
        <f>D113/C113*100</f>
        <v>98.510099948538837</v>
      </c>
      <c r="G113" s="3">
        <f>E113/D113*100</f>
        <v>88.172508957220828</v>
      </c>
      <c r="H113">
        <f>C113-D113</f>
        <v>2697480</v>
      </c>
    </row>
    <row r="114" spans="1:8" x14ac:dyDescent="0.2">
      <c r="A114" t="s">
        <v>82</v>
      </c>
      <c r="B114" t="s">
        <v>143</v>
      </c>
      <c r="C114">
        <v>136371090</v>
      </c>
      <c r="D114">
        <v>125284180</v>
      </c>
      <c r="E114">
        <v>108098330</v>
      </c>
      <c r="F114" s="3">
        <f>D114/C114*100</f>
        <v>91.87004371674378</v>
      </c>
      <c r="G114" s="3">
        <f>E114/D114*100</f>
        <v>86.282505899787182</v>
      </c>
      <c r="H114">
        <f>C114-D114</f>
        <v>11086910</v>
      </c>
    </row>
    <row r="115" spans="1:8" x14ac:dyDescent="0.2">
      <c r="A115" t="s">
        <v>83</v>
      </c>
      <c r="B115" t="s">
        <v>144</v>
      </c>
      <c r="C115">
        <v>149892774</v>
      </c>
      <c r="D115">
        <v>145284838</v>
      </c>
      <c r="E115">
        <v>128296952</v>
      </c>
      <c r="F115" s="3">
        <f>D115/C115*100</f>
        <v>96.925845137804984</v>
      </c>
      <c r="G115" s="3">
        <f>E115/D115*100</f>
        <v>88.307185915711315</v>
      </c>
      <c r="H115">
        <f>C115-D115</f>
        <v>4607936</v>
      </c>
    </row>
  </sheetData>
  <autoFilter ref="A5:B115" xr:uid="{AF616C12-EDEF-5A45-B656-69E0750251F4}"/>
  <sortState xmlns:xlrd2="http://schemas.microsoft.com/office/spreadsheetml/2017/richdata2" ref="A6:H115">
    <sortCondition ref="B6:B115"/>
  </sortState>
  <mergeCells count="1">
    <mergeCell ref="A2:K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Victoria Ingham</cp:lastModifiedBy>
  <dcterms:created xsi:type="dcterms:W3CDTF">2022-01-27T07:40:02Z</dcterms:created>
  <dcterms:modified xsi:type="dcterms:W3CDTF">2024-07-22T14:10:28Z</dcterms:modified>
</cp:coreProperties>
</file>