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/uni_work/rats/revise_manuscript/submitted version with ammends/"/>
    </mc:Choice>
  </mc:AlternateContent>
  <xr:revisionPtr revIDLastSave="0" documentId="8_{31552034-AD2F-8648-BAA6-4464D8FC095E}" xr6:coauthVersionLast="47" xr6:coauthVersionMax="47" xr10:uidLastSave="{00000000-0000-0000-0000-000000000000}"/>
  <bookViews>
    <workbookView xWindow="-60" yWindow="-21000" windowWidth="37080" windowHeight="19540" xr2:uid="{9AF70790-54E6-5348-8C55-3A4FEA8CF82A}"/>
  </bookViews>
  <sheets>
    <sheet name="Table S1" sheetId="20" r:id="rId1"/>
    <sheet name="Table S2" sheetId="15" r:id="rId2"/>
    <sheet name="Table S3" sheetId="14" r:id="rId3"/>
    <sheet name="Table S4" sheetId="5" r:id="rId4"/>
    <sheet name="Table S5" sheetId="9" r:id="rId5"/>
    <sheet name="Table S6" sheetId="11" r:id="rId6"/>
    <sheet name="Table S7" sheetId="6" r:id="rId7"/>
    <sheet name="Table S8" sheetId="18" r:id="rId8"/>
    <sheet name="Table S9" sheetId="19" r:id="rId9"/>
    <sheet name="Table S10" sheetId="21" r:id="rId10"/>
    <sheet name="Table S11" sheetId="17" r:id="rId11"/>
    <sheet name="Table S12" sheetId="12" r:id="rId12"/>
    <sheet name="Table S13" sheetId="13" r:id="rId13"/>
  </sheets>
  <definedNames>
    <definedName name="_xlnm._FilterDatabase" localSheetId="2" hidden="1">'Table S3'!$A$2:$Q$92</definedName>
    <definedName name="ExternalData_1" localSheetId="4" hidden="1">'Table S5'!$A$2:$D$95</definedName>
    <definedName name="ExternalData_1" localSheetId="5" hidden="1">'Table S6'!$A$2:$I$94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9" i="20" l="1"/>
  <c r="T128" i="20"/>
  <c r="Q48" i="20"/>
  <c r="Q49" i="20"/>
  <c r="Q65" i="20"/>
  <c r="Q72" i="20"/>
  <c r="Q74" i="20"/>
  <c r="Q76" i="20"/>
  <c r="Q80" i="20"/>
  <c r="Q82" i="20"/>
  <c r="Q84" i="20"/>
  <c r="Q87" i="20"/>
  <c r="Q88" i="20"/>
  <c r="Q89" i="20"/>
  <c r="Q91" i="20"/>
  <c r="Q92" i="20"/>
  <c r="Q95" i="20"/>
  <c r="Q99" i="20"/>
  <c r="Q105" i="20"/>
  <c r="Q112" i="20"/>
  <c r="Q3" i="20"/>
  <c r="Q5" i="20"/>
  <c r="Q6" i="20"/>
  <c r="Q12" i="20"/>
  <c r="Q13" i="20"/>
  <c r="Q15" i="20"/>
  <c r="Q16" i="20"/>
  <c r="Q18" i="20"/>
  <c r="Q19" i="20"/>
  <c r="Q25" i="20"/>
  <c r="Q30" i="20"/>
  <c r="Q32" i="20"/>
  <c r="Q33" i="20"/>
  <c r="Q81" i="20"/>
  <c r="Q38" i="20"/>
  <c r="Q37" i="20"/>
  <c r="Q39" i="20"/>
  <c r="Q40" i="20"/>
  <c r="Q42" i="20"/>
  <c r="Q43" i="20"/>
  <c r="Q44" i="20"/>
  <c r="Q45" i="20"/>
  <c r="Q46" i="20"/>
  <c r="Q47" i="20"/>
  <c r="Q50" i="20"/>
  <c r="Q51" i="20"/>
  <c r="Q52" i="20"/>
  <c r="Q53" i="20"/>
  <c r="Q54" i="20"/>
  <c r="Q55" i="20"/>
  <c r="Q56" i="20"/>
  <c r="Q58" i="20"/>
  <c r="Q57" i="20"/>
  <c r="Q59" i="20"/>
  <c r="Q60" i="20"/>
  <c r="Q61" i="20"/>
  <c r="Q62" i="20"/>
  <c r="Q63" i="20"/>
  <c r="Q64" i="20"/>
  <c r="Q66" i="20"/>
  <c r="Q67" i="20"/>
  <c r="Q68" i="20"/>
  <c r="Q69" i="20"/>
  <c r="Q70" i="20"/>
  <c r="Q71" i="20"/>
  <c r="Q73" i="20"/>
  <c r="Q75" i="20"/>
  <c r="Q77" i="20"/>
  <c r="Q78" i="20"/>
  <c r="Q79" i="20"/>
  <c r="Q83" i="20"/>
  <c r="Q85" i="20"/>
  <c r="Q86" i="20"/>
  <c r="Q90" i="20"/>
  <c r="Q94" i="20"/>
  <c r="Q93" i="20"/>
  <c r="Q96" i="20"/>
  <c r="Q97" i="20"/>
  <c r="Q98" i="20"/>
  <c r="Q100" i="20"/>
  <c r="Q101" i="20"/>
  <c r="Q102" i="20"/>
  <c r="Q103" i="20"/>
  <c r="Q104" i="20"/>
  <c r="Q106" i="20"/>
  <c r="Q107" i="20"/>
  <c r="Q108" i="20"/>
  <c r="Q109" i="20"/>
  <c r="Q110" i="20"/>
  <c r="Q111" i="20"/>
  <c r="Q114" i="20"/>
  <c r="Q113" i="20"/>
  <c r="Q115" i="20"/>
  <c r="Q116" i="20"/>
  <c r="Q117" i="20"/>
  <c r="Q118" i="20"/>
  <c r="Q119" i="20"/>
  <c r="Q120" i="20"/>
  <c r="Q121" i="20"/>
  <c r="Q122" i="20"/>
  <c r="Q123" i="20"/>
  <c r="Q124" i="20"/>
  <c r="Q125" i="20"/>
  <c r="Q126" i="20"/>
  <c r="Q127" i="20"/>
  <c r="Q4" i="20"/>
  <c r="Q7" i="20"/>
  <c r="Q8" i="20"/>
  <c r="Q128" i="20"/>
  <c r="Q9" i="20"/>
  <c r="Q10" i="20"/>
  <c r="Q11" i="20"/>
  <c r="Q14" i="20"/>
  <c r="Q17" i="20"/>
  <c r="Q129" i="20"/>
  <c r="Q20" i="20"/>
  <c r="Q21" i="20"/>
  <c r="Q22" i="20"/>
  <c r="Q23" i="20"/>
  <c r="Q24" i="20"/>
  <c r="Q26" i="20"/>
  <c r="Q27" i="20"/>
  <c r="Q28" i="20"/>
  <c r="Q29" i="20"/>
  <c r="Q31" i="20"/>
  <c r="Q34" i="20"/>
  <c r="Q35" i="20"/>
  <c r="Q36" i="20"/>
  <c r="Q41" i="20"/>
  <c r="E4" i="13" l="1"/>
  <c r="E5" i="13"/>
  <c r="E6" i="13"/>
  <c r="E7" i="13"/>
  <c r="E8" i="13"/>
  <c r="E9" i="13"/>
  <c r="E3" i="13"/>
  <c r="G11" i="17"/>
  <c r="C11" i="17"/>
  <c r="H10" i="17"/>
  <c r="I10" i="17" s="1"/>
  <c r="J10" i="17" s="1"/>
  <c r="J9" i="17"/>
  <c r="H9" i="17"/>
  <c r="J8" i="17"/>
  <c r="H8" i="17"/>
  <c r="J7" i="17"/>
  <c r="H7" i="17"/>
  <c r="I6" i="17"/>
  <c r="H6" i="17"/>
  <c r="I5" i="17"/>
  <c r="H5" i="17"/>
  <c r="I4" i="17"/>
  <c r="H4" i="17"/>
  <c r="F9" i="17"/>
  <c r="F8" i="17"/>
  <c r="F7" i="17"/>
  <c r="E6" i="17"/>
  <c r="E5" i="17"/>
  <c r="E4" i="17"/>
  <c r="D10" i="17"/>
  <c r="E10" i="17" s="1"/>
  <c r="F10" i="17" s="1"/>
  <c r="D9" i="17"/>
  <c r="D8" i="17"/>
  <c r="D7" i="17"/>
  <c r="D6" i="17"/>
  <c r="D5" i="17"/>
  <c r="D4" i="17"/>
  <c r="K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J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23" i="9"/>
  <c r="K23" i="9"/>
  <c r="J30" i="9"/>
  <c r="K30" i="9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4" i="9"/>
  <c r="K25" i="9"/>
  <c r="K26" i="9"/>
  <c r="K27" i="9"/>
  <c r="K28" i="9"/>
  <c r="K29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4" i="9"/>
  <c r="J25" i="9"/>
  <c r="J26" i="9"/>
  <c r="J27" i="9"/>
  <c r="J28" i="9"/>
  <c r="J29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9C017E-2730-AB45-8AE4-D4468804B81F}" keepAlive="1" name="Query - 13-4-1_pypolca_corrected_with_ermC fasta" description="Connection to the '13-4-1_pypolca_corrected_with_ermC fasta' query in the workbook." type="5" refreshedVersion="8" background="1" saveData="1">
    <dbPr connection="Provider=Microsoft.Mashup.OleDb.1;Data Source=$Workbook$;Location=&quot;13-4-1_pypolca_corrected_with_ermC fasta&quot;;Extended Properties=&quot;&quot;" command="SELECT * FROM [13-4-1_pypolca_corrected_with_ermC fasta]"/>
  </connection>
  <connection id="2" xr16:uid="{26D0C965-338E-124E-8901-B6055E522479}" keepAlive="1" name="Query - 13-4-1_pypolca_corrected_with_ermC fasta (2)" description="Connection to the '13-4-1_pypolca_corrected_with_ermC fasta (2)' query in the workbook." type="5" refreshedVersion="8" background="1" saveData="1">
    <dbPr connection="Provider=Microsoft.Mashup.OleDb.1;Data Source=$Workbook$;Location=&quot;13-4-1_pypolca_corrected_with_ermC fasta (2)&quot;;Extended Properties=&quot;&quot;" command="SELECT * FROM [13-4-1_pypolca_corrected_with_ermC fasta (2)]"/>
  </connection>
  <connection id="3" xr16:uid="{931FC11C-CA27-BC41-8662-E6F1E1541B41}" keepAlive="1" name="Query - 42-1-1_pypolca_corrected_with_ermC fasta" description="Connection to the '42-1-1_pypolca_corrected_with_ermC fasta' query in the workbook." type="5" refreshedVersion="8" background="1" saveData="1">
    <dbPr connection="Provider=Microsoft.Mashup.OleDb.1;Data Source=$Workbook$;Location=&quot;42-1-1_pypolca_corrected_with_ermC fasta&quot;;Extended Properties=&quot;&quot;" command="SELECT * FROM [42-1-1_pypolca_corrected_with_ermC fasta]"/>
  </connection>
  <connection id="4" xr16:uid="{2089119C-F948-4648-A8F2-CD001ECD1306}" keepAlive="1" name="Query - 42-1-1_pypolca_corrected_with_ermC fasta (2)" description="Connection to the '42-1-1_pypolca_corrected_with_ermC fasta (2)' query in the workbook." type="5" refreshedVersion="8" background="1" saveData="1">
    <dbPr connection="Provider=Microsoft.Mashup.OleDb.1;Data Source=$Workbook$;Location=&quot;42-1-1_pypolca_corrected_with_ermC fasta (2)&quot;;Extended Properties=&quot;&quot;" command="SELECT * FROM [42-1-1_pypolca_corrected_with_ermC fasta (2)]"/>
  </connection>
</connections>
</file>

<file path=xl/sharedStrings.xml><?xml version="1.0" encoding="utf-8"?>
<sst xmlns="http://schemas.openxmlformats.org/spreadsheetml/2006/main" count="9863" uniqueCount="2375">
  <si>
    <t>AAC6_Ie_APH2_Ia</t>
  </si>
  <si>
    <t>chromosome</t>
  </si>
  <si>
    <t>1900813:1902252</t>
  </si>
  <si>
    <t>-</t>
  </si>
  <si>
    <t>1-479</t>
  </si>
  <si>
    <t>ErmC</t>
  </si>
  <si>
    <t>p_ermC</t>
  </si>
  <si>
    <t>1:735</t>
  </si>
  <si>
    <t>+</t>
  </si>
  <si>
    <t>1-244</t>
  </si>
  <si>
    <t>FosB</t>
  </si>
  <si>
    <t>190894:191322</t>
  </si>
  <si>
    <t>1-142</t>
  </si>
  <si>
    <t>FosD</t>
  </si>
  <si>
    <t>NrnA(pde2)</t>
  </si>
  <si>
    <t>1518068:1519006</t>
  </si>
  <si>
    <t>1-312</t>
  </si>
  <si>
    <t>Unknown_MFS_1</t>
  </si>
  <si>
    <t>2099801:2101240</t>
  </si>
  <si>
    <t>Unknown_MFS_2</t>
  </si>
  <si>
    <t>199623:201041</t>
  </si>
  <si>
    <t>1-472</t>
  </si>
  <si>
    <t>Unknown_MFS_3_norB-like</t>
  </si>
  <si>
    <t>537311:538711</t>
  </si>
  <si>
    <t>1-466</t>
  </si>
  <si>
    <t>aadD1</t>
  </si>
  <si>
    <t>80425:80895</t>
  </si>
  <si>
    <t>101-256</t>
  </si>
  <si>
    <t>agrA</t>
  </si>
  <si>
    <t>1849077:1849562,1849552:1849794</t>
  </si>
  <si>
    <t>+,+</t>
  </si>
  <si>
    <t>1-238</t>
  </si>
  <si>
    <t>agrB</t>
  </si>
  <si>
    <t>1847036:1847620</t>
  </si>
  <si>
    <t>1-194</t>
  </si>
  <si>
    <t>agrC</t>
  </si>
  <si>
    <t>1847771:1849060</t>
  </si>
  <si>
    <t>1-429</t>
  </si>
  <si>
    <t>agrD-typeI</t>
  </si>
  <si>
    <t>1847604:1847744</t>
  </si>
  <si>
    <t>1-46</t>
  </si>
  <si>
    <t>arlR</t>
  </si>
  <si>
    <t>1230941:1231600</t>
  </si>
  <si>
    <t>1-219</t>
  </si>
  <si>
    <t>arlS</t>
  </si>
  <si>
    <t>1229574:1230944</t>
  </si>
  <si>
    <t>1-456</t>
  </si>
  <si>
    <t>atlE</t>
  </si>
  <si>
    <t>820622:824629</t>
  </si>
  <si>
    <t>1-1335</t>
  </si>
  <si>
    <t>blaI</t>
  </si>
  <si>
    <t>1803003:1803383</t>
  </si>
  <si>
    <t>1-126</t>
  </si>
  <si>
    <t>blaR1</t>
  </si>
  <si>
    <t>1803373:1805130</t>
  </si>
  <si>
    <t>1-585</t>
  </si>
  <si>
    <t>blaZ</t>
  </si>
  <si>
    <t>1805237:1806082</t>
  </si>
  <si>
    <t>1-281</t>
  </si>
  <si>
    <t>bleO</t>
  </si>
  <si>
    <t>79804:80208</t>
  </si>
  <si>
    <t>1-134</t>
  </si>
  <si>
    <t>ccpA</t>
  </si>
  <si>
    <t>1549879:1550868</t>
  </si>
  <si>
    <t>1-329</t>
  </si>
  <si>
    <t>clpP</t>
  </si>
  <si>
    <t>2274699:2275283</t>
  </si>
  <si>
    <t>clpX</t>
  </si>
  <si>
    <t>1481083:1482345</t>
  </si>
  <si>
    <t>1-420</t>
  </si>
  <si>
    <t>cls1</t>
  </si>
  <si>
    <t>1120831:1122303</t>
  </si>
  <si>
    <t>1-490</t>
  </si>
  <si>
    <t>cls2</t>
  </si>
  <si>
    <t>2027652:2029118</t>
  </si>
  <si>
    <t>1-488</t>
  </si>
  <si>
    <t>dfrA</t>
  </si>
  <si>
    <t>1904008:1904493</t>
  </si>
  <si>
    <t>1-161</t>
  </si>
  <si>
    <t>dfrC</t>
  </si>
  <si>
    <t>1247144:1247629</t>
  </si>
  <si>
    <t>dltA</t>
  </si>
  <si>
    <t>2212857:2214314</t>
  </si>
  <si>
    <t>1-485</t>
  </si>
  <si>
    <t>dltB</t>
  </si>
  <si>
    <t>2211646:2212860</t>
  </si>
  <si>
    <t>1-404</t>
  </si>
  <si>
    <t>dltC</t>
  </si>
  <si>
    <t>2211392:2211628</t>
  </si>
  <si>
    <t>1-78</t>
  </si>
  <si>
    <t>dltD</t>
  </si>
  <si>
    <t>2210157:2211395</t>
  </si>
  <si>
    <t>1-412</t>
  </si>
  <si>
    <t>fruA</t>
  </si>
  <si>
    <t>2357588:2359540</t>
  </si>
  <si>
    <t>1-650</t>
  </si>
  <si>
    <t>fusA</t>
  </si>
  <si>
    <t>2512091:2514172</t>
  </si>
  <si>
    <t>1-693</t>
  </si>
  <si>
    <t>gdpP</t>
  </si>
  <si>
    <t>17953:19920</t>
  </si>
  <si>
    <t>1-655</t>
  </si>
  <si>
    <t>gdpS</t>
  </si>
  <si>
    <t>2301897:2302967</t>
  </si>
  <si>
    <t>1-356</t>
  </si>
  <si>
    <t>glpT</t>
  </si>
  <si>
    <t>493949:495307</t>
  </si>
  <si>
    <t>1-452</t>
  </si>
  <si>
    <t>graR</t>
  </si>
  <si>
    <t>2401710:2402384</t>
  </si>
  <si>
    <t>1-224</t>
  </si>
  <si>
    <t>graS</t>
  </si>
  <si>
    <t>2400677:2401717</t>
  </si>
  <si>
    <t>1-346</t>
  </si>
  <si>
    <t>gseA</t>
  </si>
  <si>
    <t>1693033:1693881</t>
  </si>
  <si>
    <t>1-282</t>
  </si>
  <si>
    <t>gyrA</t>
  </si>
  <si>
    <t>6557:9238</t>
  </si>
  <si>
    <t>1-893</t>
  </si>
  <si>
    <t>gyrB</t>
  </si>
  <si>
    <t>4589:6520</t>
  </si>
  <si>
    <t>1-643</t>
  </si>
  <si>
    <t>icaA</t>
  </si>
  <si>
    <t>251116:252354</t>
  </si>
  <si>
    <t>icaB</t>
  </si>
  <si>
    <t>249981:250850</t>
  </si>
  <si>
    <t>1-289</t>
  </si>
  <si>
    <t>icaC</t>
  </si>
  <si>
    <t>248927:249994</t>
  </si>
  <si>
    <t>1-355</t>
  </si>
  <si>
    <t>icaD</t>
  </si>
  <si>
    <t>250847:251152</t>
  </si>
  <si>
    <t>1-101</t>
  </si>
  <si>
    <t>icaR</t>
  </si>
  <si>
    <t>252519:253076</t>
  </si>
  <si>
    <t>1-185</t>
  </si>
  <si>
    <t>ileS</t>
  </si>
  <si>
    <t>948337:951087</t>
  </si>
  <si>
    <t>1-916</t>
  </si>
  <si>
    <t>luxS</t>
  </si>
  <si>
    <t>2071061:2071531</t>
  </si>
  <si>
    <t>1-156</t>
  </si>
  <si>
    <t>lytH</t>
  </si>
  <si>
    <t>1444489:1445364</t>
  </si>
  <si>
    <t>1-291</t>
  </si>
  <si>
    <t>mecA</t>
  </si>
  <si>
    <t>84232:86238</t>
  </si>
  <si>
    <t>1-668</t>
  </si>
  <si>
    <t>mecI</t>
  </si>
  <si>
    <t>88095:88466</t>
  </si>
  <si>
    <t>1-123</t>
  </si>
  <si>
    <t>mecR1</t>
  </si>
  <si>
    <t>86338:88095</t>
  </si>
  <si>
    <t>menA</t>
  </si>
  <si>
    <t>811391:812329</t>
  </si>
  <si>
    <t>mgrA</t>
  </si>
  <si>
    <t>2371139:2371582</t>
  </si>
  <si>
    <t>1-147</t>
  </si>
  <si>
    <t>mprF</t>
  </si>
  <si>
    <t>1167675:1170197</t>
  </si>
  <si>
    <t>1-840</t>
  </si>
  <si>
    <t>msrB</t>
  </si>
  <si>
    <t>1245234:1245662</t>
  </si>
  <si>
    <t>murA1</t>
  </si>
  <si>
    <t>2037095:2038360</t>
  </si>
  <si>
    <t>1-421</t>
  </si>
  <si>
    <t>murA2</t>
  </si>
  <si>
    <t>2059400:2060659</t>
  </si>
  <si>
    <t>1-419</t>
  </si>
  <si>
    <t>norA</t>
  </si>
  <si>
    <t>2362840:2364003</t>
  </si>
  <si>
    <t>1-387</t>
  </si>
  <si>
    <t>parC</t>
  </si>
  <si>
    <t>1160944:1163346</t>
  </si>
  <si>
    <t>1-800</t>
  </si>
  <si>
    <t>parE</t>
  </si>
  <si>
    <t>1158953:1160947</t>
  </si>
  <si>
    <t>1-664</t>
  </si>
  <si>
    <t>pgsA</t>
  </si>
  <si>
    <t>1053600:1054181</t>
  </si>
  <si>
    <t>1-193</t>
  </si>
  <si>
    <t>qacA</t>
  </si>
  <si>
    <t>p_qacA</t>
  </si>
  <si>
    <t>1:1545</t>
  </si>
  <si>
    <t>1-514</t>
  </si>
  <si>
    <t>qacH</t>
  </si>
  <si>
    <t>rbf</t>
  </si>
  <si>
    <t>2389895:2392069</t>
  </si>
  <si>
    <t>1-724</t>
  </si>
  <si>
    <t>relA</t>
  </si>
  <si>
    <t>1445827:1448016</t>
  </si>
  <si>
    <t>1-729</t>
  </si>
  <si>
    <t>rplC(L3)</t>
  </si>
  <si>
    <t>2151368:2152030</t>
  </si>
  <si>
    <t>1-220</t>
  </si>
  <si>
    <t>rplD(L4)</t>
  </si>
  <si>
    <t>2150716:2151339</t>
  </si>
  <si>
    <t>1-207</t>
  </si>
  <si>
    <t>rplF(L6)-fusE</t>
  </si>
  <si>
    <t>2144731:2145267</t>
  </si>
  <si>
    <t>1-178</t>
  </si>
  <si>
    <t>rplV(L22)</t>
  </si>
  <si>
    <t>2148853:2149206</t>
  </si>
  <si>
    <t>1-117</t>
  </si>
  <si>
    <t>rpoB</t>
  </si>
  <si>
    <t>2519680:2523231</t>
  </si>
  <si>
    <t>1-1183</t>
  </si>
  <si>
    <t>rpoC</t>
  </si>
  <si>
    <t>2515925:2519548</t>
  </si>
  <si>
    <t>1-1207</t>
  </si>
  <si>
    <t>sarA</t>
  </si>
  <si>
    <t>2438069:2438443</t>
  </si>
  <si>
    <t>1-124</t>
  </si>
  <si>
    <t>sarR</t>
  </si>
  <si>
    <t>681056:681400</t>
  </si>
  <si>
    <t>1-114</t>
  </si>
  <si>
    <t>sarX</t>
  </si>
  <si>
    <t>2389421:2389780</t>
  </si>
  <si>
    <t>1-119</t>
  </si>
  <si>
    <t>sarZ</t>
  </si>
  <si>
    <t>584669:585115</t>
  </si>
  <si>
    <t>1-148</t>
  </si>
  <si>
    <t>sdrM</t>
  </si>
  <si>
    <t>2102168:2103505</t>
  </si>
  <si>
    <t>1-445</t>
  </si>
  <si>
    <t>sepA</t>
  </si>
  <si>
    <t>2101510:2101977</t>
  </si>
  <si>
    <t>1-155</t>
  </si>
  <si>
    <t>sigB</t>
  </si>
  <si>
    <t>2012749:2013519</t>
  </si>
  <si>
    <t>1-256</t>
  </si>
  <si>
    <t>spx</t>
  </si>
  <si>
    <t>722750:723145</t>
  </si>
  <si>
    <t>1-131</t>
  </si>
  <si>
    <t>srrA</t>
  </si>
  <si>
    <t>1313348:1314073</t>
  </si>
  <si>
    <t>1-241</t>
  </si>
  <si>
    <t>srrB</t>
  </si>
  <si>
    <t>1311598:1313367</t>
  </si>
  <si>
    <t>1-589</t>
  </si>
  <si>
    <t>uhpT</t>
  </si>
  <si>
    <t>127030:128409</t>
  </si>
  <si>
    <t>1-459</t>
  </si>
  <si>
    <t>vraR</t>
  </si>
  <si>
    <t>1761494:1762123</t>
  </si>
  <si>
    <t>1-209</t>
  </si>
  <si>
    <t>vraS</t>
  </si>
  <si>
    <t>1762113:1763159</t>
  </si>
  <si>
    <t>1-348</t>
  </si>
  <si>
    <t>walK</t>
  </si>
  <si>
    <t>25263:27095</t>
  </si>
  <si>
    <t>1-610</t>
  </si>
  <si>
    <t>walR</t>
  </si>
  <si>
    <t>24549:25250</t>
  </si>
  <si>
    <t>1-233</t>
  </si>
  <si>
    <t>ygs</t>
  </si>
  <si>
    <t>2192655:2193035</t>
  </si>
  <si>
    <t>Partial fragment</t>
  </si>
  <si>
    <t>1415406:1416845</t>
  </si>
  <si>
    <t>ANT(9)-Ia</t>
  </si>
  <si>
    <t>1187666:1188448</t>
  </si>
  <si>
    <t>1-260</t>
  </si>
  <si>
    <t>ErmA</t>
  </si>
  <si>
    <t>1188574:1189305</t>
  </si>
  <si>
    <t>1-243</t>
  </si>
  <si>
    <t>203781:204209</t>
  </si>
  <si>
    <t>1131324:1132262</t>
  </si>
  <si>
    <t>782957:784396</t>
  </si>
  <si>
    <t>214113:215531</t>
  </si>
  <si>
    <t>548570:549970</t>
  </si>
  <si>
    <t>38803:39573</t>
  </si>
  <si>
    <t>905081:905797</t>
  </si>
  <si>
    <t>907254:907838</t>
  </si>
  <si>
    <t>905814:907103</t>
  </si>
  <si>
    <t>907130:907270</t>
  </si>
  <si>
    <t>1439402:1440061</t>
  </si>
  <si>
    <t>1440058:1441428</t>
  </si>
  <si>
    <t>1814129:1818136</t>
  </si>
  <si>
    <t>38182:38586</t>
  </si>
  <si>
    <t>catA</t>
  </si>
  <si>
    <t>p_catA</t>
  </si>
  <si>
    <t>1:648</t>
  </si>
  <si>
    <t>1-215</t>
  </si>
  <si>
    <t>1099467:1100456</t>
  </si>
  <si>
    <t>2004359:2004943</t>
  </si>
  <si>
    <t>1167984:1169246</t>
  </si>
  <si>
    <t>1546726:1548198</t>
  </si>
  <si>
    <t>853518:854984</t>
  </si>
  <si>
    <t>1429651:1430136</t>
  </si>
  <si>
    <t>1939602:1941059</t>
  </si>
  <si>
    <t>1938391:1939605</t>
  </si>
  <si>
    <t>1938137:1938373</t>
  </si>
  <si>
    <t>1936902:1938140</t>
  </si>
  <si>
    <t>2087246:2089198</t>
  </si>
  <si>
    <t>2248234:2250315</t>
  </si>
  <si>
    <t>17950:19917</t>
  </si>
  <si>
    <t>2031557:2032627</t>
  </si>
  <si>
    <t>503900:505258</t>
  </si>
  <si>
    <t>2129977:2130651</t>
  </si>
  <si>
    <t>2128944:2129984</t>
  </si>
  <si>
    <t>996762:997610</t>
  </si>
  <si>
    <t>265588:266826</t>
  </si>
  <si>
    <t>264453:265322</t>
  </si>
  <si>
    <t>263399:264466</t>
  </si>
  <si>
    <t>265319:265624</t>
  </si>
  <si>
    <t>266991:267548</t>
  </si>
  <si>
    <t>1687468:1690218</t>
  </si>
  <si>
    <t>812665:813135</t>
  </si>
  <si>
    <t>1210168:1211043</t>
  </si>
  <si>
    <t>42019:44025</t>
  </si>
  <si>
    <t>44125:45099</t>
  </si>
  <si>
    <t>1-325</t>
  </si>
  <si>
    <t>1826429:1827367</t>
  </si>
  <si>
    <t>2100797:2101240</t>
  </si>
  <si>
    <t>1498830:1501352</t>
  </si>
  <si>
    <t>1431618:1432046</t>
  </si>
  <si>
    <t>844277:845542</t>
  </si>
  <si>
    <t>823538:824797</t>
  </si>
  <si>
    <t>2092498:2093661</t>
  </si>
  <si>
    <t>1505681:1508083</t>
  </si>
  <si>
    <t>1508080:1510074</t>
  </si>
  <si>
    <t>1584779:1585360</t>
  </si>
  <si>
    <t>qacB</t>
  </si>
  <si>
    <t>p_qacB</t>
  </si>
  <si>
    <t>2119494:2121668</t>
  </si>
  <si>
    <t>1207516:1209705</t>
  </si>
  <si>
    <t>732170:732832</t>
  </si>
  <si>
    <t>732861:733484</t>
  </si>
  <si>
    <t>738933:739469</t>
  </si>
  <si>
    <t>734994:735347</t>
  </si>
  <si>
    <t>2255823:2259374</t>
  </si>
  <si>
    <t>2252068:2255691</t>
  </si>
  <si>
    <t>2166337:2166711</t>
  </si>
  <si>
    <t>693646:693990</t>
  </si>
  <si>
    <t>2119020:2119379</t>
  </si>
  <si>
    <t>595922:596368</t>
  </si>
  <si>
    <t>780692:782029</t>
  </si>
  <si>
    <t>782220:782687</t>
  </si>
  <si>
    <t>869118:869888</t>
  </si>
  <si>
    <t>1873428:1873823</t>
  </si>
  <si>
    <t>1340116:1340841</t>
  </si>
  <si>
    <t>1340822:1342591</t>
  </si>
  <si>
    <t>132558:133937</t>
  </si>
  <si>
    <t>965812:966441</t>
  </si>
  <si>
    <t>964776:965822</t>
  </si>
  <si>
    <t>25260:27092</t>
  </si>
  <si>
    <t>24546:25247</t>
  </si>
  <si>
    <t>1919398:1919778</t>
  </si>
  <si>
    <t>Category</t>
  </si>
  <si>
    <t>Gene name</t>
  </si>
  <si>
    <t>Source</t>
  </si>
  <si>
    <t>Accession</t>
  </si>
  <si>
    <t>Species</t>
  </si>
  <si>
    <t>Gene family</t>
  </si>
  <si>
    <t>Drug class</t>
  </si>
  <si>
    <t>Mechanism</t>
  </si>
  <si>
    <t>fusB</t>
  </si>
  <si>
    <t>CARD</t>
  </si>
  <si>
    <t>ARO:3003552</t>
  </si>
  <si>
    <t>fusB [Staphylococcus aureus] </t>
  </si>
  <si>
    <t>Target protecting FusB-type protein conferring resistance to Fusidic acid</t>
  </si>
  <si>
    <t>fusidane antibiotic</t>
  </si>
  <si>
    <t>antibiotic target protection</t>
  </si>
  <si>
    <t>lnuA</t>
  </si>
  <si>
    <t>ARO:3002835</t>
  </si>
  <si>
    <t>lnuA [Staphylococcus haemolyticus] </t>
  </si>
  <si>
    <t>lincosamide nucleotidyltransferase (LNU)</t>
  </si>
  <si>
    <t>lincosamide antibiotic</t>
  </si>
  <si>
    <t>antibiotic inactivation</t>
  </si>
  <si>
    <t>TEM-116</t>
  </si>
  <si>
    <t>ARO:3000979</t>
  </si>
  <si>
    <t>TEM-116 [Staphylococcus aureus] </t>
  </si>
  <si>
    <t>TEM beta-lactamase</t>
  </si>
  <si>
    <t>cephalosporin;monobactam;penam;penem</t>
  </si>
  <si>
    <t>vgaALC</t>
  </si>
  <si>
    <t>ARO:3002830</t>
  </si>
  <si>
    <t>S. epidermidis</t>
  </si>
  <si>
    <t>vga-type ABC-F protein</t>
  </si>
  <si>
    <t>lincosamide antibiotic; antibiotic;streptogramin A antibiotic;streptogramin antibiotic</t>
  </si>
  <si>
    <t>Uniprot</t>
  </si>
  <si>
    <t>Q8CSL7</t>
  </si>
  <si>
    <t>arlS [Staphylococcus aureus subsp. aureus NCTC 8325] </t>
  </si>
  <si>
    <t>major facilitator superfamily (MFS) antibiotic efflux pump</t>
  </si>
  <si>
    <t>quaternary ammonia compounds;fluoroquinolone antibiotic</t>
  </si>
  <si>
    <t>antibiotic efflux</t>
  </si>
  <si>
    <t>ARO:3003046</t>
  </si>
  <si>
    <t>qacA [Staphylococcus aureus] </t>
  </si>
  <si>
    <t>fluoroquinolone antibiotic</t>
  </si>
  <si>
    <t>mepA</t>
  </si>
  <si>
    <t>ARO:3000026</t>
  </si>
  <si>
    <t>mepA [Staphylococcus aureus] </t>
  </si>
  <si>
    <t>multidrug and toxic compound extrusion (MATE) transporter</t>
  </si>
  <si>
    <t>;tetracycline antibiotic</t>
  </si>
  <si>
    <t>dfrG</t>
  </si>
  <si>
    <t>ARO:3002868</t>
  </si>
  <si>
    <t>dfrG [Staphylococcus aureus] </t>
  </si>
  <si>
    <t>trimethoprim resistant dihydrofolate reductase dfr</t>
  </si>
  <si>
    <t>diaminopyrimidine antibiotic</t>
  </si>
  <si>
    <t>antibiotic target replacement</t>
  </si>
  <si>
    <t>ARO:3003047</t>
  </si>
  <si>
    <t>qacB [Staphylococcus aureus] </t>
  </si>
  <si>
    <t>vgaA</t>
  </si>
  <si>
    <t>ARO:3002829</t>
  </si>
  <si>
    <t>vgaA [Staphylococcus aureus] </t>
  </si>
  <si>
    <t>ARO:3000215</t>
  </si>
  <si>
    <t>mecR1 [Staphylococcus aureus subsp. aureus JH9] </t>
  </si>
  <si>
    <t>methicillin resistant PBP2</t>
  </si>
  <si>
    <t>carbapenem;cephalosporin;cephamycin;monobactam;penam</t>
  </si>
  <si>
    <t>cfr</t>
  </si>
  <si>
    <t>ARO:3003441</t>
  </si>
  <si>
    <t>cfrA [Staphylococcus warneri] </t>
  </si>
  <si>
    <t>Cfr 23S ribosomal RNA methyltransferase</t>
  </si>
  <si>
    <t>lincosamide antibiotic;oxazolidinone antibiotic;phenicol antibiotic;streptogramin A antibiotic;streptogramin antibiotic</t>
  </si>
  <si>
    <t>antibiotic target alteration</t>
  </si>
  <si>
    <t>A0A2Y1TBB7</t>
  </si>
  <si>
    <t>S. aureus</t>
  </si>
  <si>
    <t>BlaZ beta-lactamase</t>
  </si>
  <si>
    <t>penam</t>
  </si>
  <si>
    <t>mecC</t>
  </si>
  <si>
    <t>ARO:3001209</t>
  </si>
  <si>
    <t>mecC [Staphylococcus aureus subsp. aureus LGA251] </t>
  </si>
  <si>
    <t>mepR</t>
  </si>
  <si>
    <t>ARO:3000746</t>
  </si>
  <si>
    <t>mepR [Staphylococcus aureus subsp. aureus Mu50] </t>
  </si>
  <si>
    <t>vatC</t>
  </si>
  <si>
    <t>ARO:3002842</t>
  </si>
  <si>
    <t>vatC [Staphylococcus cohnii] </t>
  </si>
  <si>
    <t>streptogramin vat acetyltransferase</t>
  </si>
  <si>
    <t>streptogramin A antibiotic;streptogramin antibiotic</t>
  </si>
  <si>
    <t>ARO:3000250</t>
  </si>
  <si>
    <t>ErmC [Staphylococcus epidermidis] </t>
  </si>
  <si>
    <t>Erm 23S ribosomal RNA methyltransferase</t>
  </si>
  <si>
    <t>lincosamide antibiotic;macrolide antibiotic;streptogramin A antibiotic;streptogramin B antibiotic;streptogramin antibiotic</t>
  </si>
  <si>
    <t>ARO:3000124</t>
  </si>
  <si>
    <t>mecI [Staphylococcus aureus subsp. aureus N315] </t>
  </si>
  <si>
    <t>ARO:3000347</t>
  </si>
  <si>
    <t>ErmA [Staphylococcus aureus] </t>
  </si>
  <si>
    <t>vatB</t>
  </si>
  <si>
    <t>ARO:3002841</t>
  </si>
  <si>
    <t>vatB [Staphylococcus aureus] </t>
  </si>
  <si>
    <t>msrA</t>
  </si>
  <si>
    <t>ARO:3000251</t>
  </si>
  <si>
    <t>msrA [Staphylococcus epidermidis] </t>
  </si>
  <si>
    <t>msr-type ABC-F protein</t>
  </si>
  <si>
    <t>macrolide antibiotic;streptogramin B antibiotic;streptogramin antibiotic</t>
  </si>
  <si>
    <t>ARO:3000617</t>
  </si>
  <si>
    <t>mecA [Staphylococcus aureus] </t>
  </si>
  <si>
    <t>ARO:3002630</t>
  </si>
  <si>
    <t>ANT(9)-Ia [Staphylococcus aureus] </t>
  </si>
  <si>
    <t>ANT(9)</t>
  </si>
  <si>
    <t>aminoglycoside antibiotic</t>
  </si>
  <si>
    <t>Q5HPC3</t>
  </si>
  <si>
    <t>ARO:3002865</t>
  </si>
  <si>
    <t>dfrC [Staphylococcus epidermidis ATCC 12228] </t>
  </si>
  <si>
    <t>tet(K)</t>
  </si>
  <si>
    <t>ARO:3000178</t>
  </si>
  <si>
    <t>tet(K) [Staphylococcus aureus] </t>
  </si>
  <si>
    <t>tetracycline antibiotic</t>
  </si>
  <si>
    <t>vgaE</t>
  </si>
  <si>
    <t>ARO:3002833</t>
  </si>
  <si>
    <t>vgaE [Staphylococcus aureus subsp. aureus ST398] </t>
  </si>
  <si>
    <t>vatA</t>
  </si>
  <si>
    <t>ARO:3002840</t>
  </si>
  <si>
    <t>vatA [Staphylococcus aureus] </t>
  </si>
  <si>
    <t>ErmY</t>
  </si>
  <si>
    <t>ARO:3002825</t>
  </si>
  <si>
    <t>ErmY [Staphylococcus aureus] </t>
  </si>
  <si>
    <t>lincosamide antibiotic;macrolide antibiotic;streptogramin antibiotic</t>
  </si>
  <si>
    <t>vgaB</t>
  </si>
  <si>
    <t>ARO:3000118</t>
  </si>
  <si>
    <t>vgaB [Staphylococcus aureus] </t>
  </si>
  <si>
    <t xml:space="preserve"> antibiotic;streptogramin A antibiotic;streptogramin antibiotic</t>
  </si>
  <si>
    <t>dfrK</t>
  </si>
  <si>
    <t>ARO:3002869</t>
  </si>
  <si>
    <t>dfrK [Staphylococcus aureus] </t>
  </si>
  <si>
    <t>spd</t>
  </si>
  <si>
    <t>ARO:3002631</t>
  </si>
  <si>
    <t>spd [Staphylococcus aureus] </t>
  </si>
  <si>
    <t>tet(38)</t>
  </si>
  <si>
    <t>ARO:3000565</t>
  </si>
  <si>
    <t>tet(38) [Staphylococcus aureus] </t>
  </si>
  <si>
    <t>mphC</t>
  </si>
  <si>
    <t>ARO:3000319</t>
  </si>
  <si>
    <t>mphC [Staphylococcus aureus] </t>
  </si>
  <si>
    <t>macrolide phosphotransferase (MPH)</t>
  </si>
  <si>
    <t>macrolide antibiotic</t>
  </si>
  <si>
    <t>vgaC</t>
  </si>
  <si>
    <t>ARO:3002831</t>
  </si>
  <si>
    <t>vgaC [Staphylococcus aureus] </t>
  </si>
  <si>
    <t>fusD</t>
  </si>
  <si>
    <t>ARO:3003731</t>
  </si>
  <si>
    <t>fusD [Staphylococcus saprophyticus] </t>
  </si>
  <si>
    <t>fusC</t>
  </si>
  <si>
    <t>ARO:3003733</t>
  </si>
  <si>
    <t>fusC [Staphylococcus aureus subsp. aureus MSSA476] </t>
  </si>
  <si>
    <t>apmA</t>
  </si>
  <si>
    <t>ARO:3003918</t>
  </si>
  <si>
    <t>apmA [Staphylococcus aureus] </t>
  </si>
  <si>
    <t>AAC(2')</t>
  </si>
  <si>
    <t>Q5HKJ6</t>
  </si>
  <si>
    <t>fosfomycin thiol transferase</t>
  </si>
  <si>
    <t>phosphonic acid antibiotic</t>
  </si>
  <si>
    <t>FusF</t>
  </si>
  <si>
    <t>ARO:3004663</t>
  </si>
  <si>
    <t>FusF [Staphylococcus cohnii] </t>
  </si>
  <si>
    <t>Saur_norA</t>
  </si>
  <si>
    <t>ARO:3004667</t>
  </si>
  <si>
    <t>Saur_norA [Staphylococcus aureus] </t>
  </si>
  <si>
    <t>FosB1</t>
  </si>
  <si>
    <t>ARO:3004670</t>
  </si>
  <si>
    <t>FosB1 [Staphylococcus haemolyticus JCSC1435] </t>
  </si>
  <si>
    <t>FosB4</t>
  </si>
  <si>
    <t>ARO:3004671</t>
  </si>
  <si>
    <t>FosB4 [Staphylococcus aureus] </t>
  </si>
  <si>
    <t>FosB5</t>
  </si>
  <si>
    <t>ARO:3004672</t>
  </si>
  <si>
    <t>FosB5 [Staphylococcus aureus] </t>
  </si>
  <si>
    <t>FosB6</t>
  </si>
  <si>
    <t>ARO:3004673</t>
  </si>
  <si>
    <t>FosB6 [Staphylococcus aureus] </t>
  </si>
  <si>
    <t>vga(E)</t>
  </si>
  <si>
    <t>ARO:3004715</t>
  </si>
  <si>
    <t>Scoh_vga(E) [Staphylococcus cohnii] </t>
  </si>
  <si>
    <t>ARO:3004674</t>
  </si>
  <si>
    <t>FosD [Staphylococcus aureus] </t>
  </si>
  <si>
    <t>ARL-1</t>
  </si>
  <si>
    <t>ARO:3004734</t>
  </si>
  <si>
    <t>ARL-1 [Staphylococcus arlettae] </t>
  </si>
  <si>
    <t>ARL Beta-lactamase</t>
  </si>
  <si>
    <t>ARL-2</t>
  </si>
  <si>
    <t>ARO:3004735</t>
  </si>
  <si>
    <t>ARL-2 [Staphylococcus arlettae] </t>
  </si>
  <si>
    <t>ARO:3004457</t>
  </si>
  <si>
    <t>Sint_ACT_CHL [Staphylococcus intermedius] </t>
  </si>
  <si>
    <t>chloramphenicol acetyltransferase (CAT)</t>
  </si>
  <si>
    <t>phenicol antibiotic</t>
  </si>
  <si>
    <t>poxtA</t>
  </si>
  <si>
    <t>ARO:3004470</t>
  </si>
  <si>
    <t>poxtA [Staphylococcus aureus] </t>
  </si>
  <si>
    <t>Miscellaneous ABC-F subfamily ATP-binding cassette ribosomal protection proteins</t>
  </si>
  <si>
    <t>oxazolidinone antibiotic;phenicol antibiotic;tetracycline antibiotic</t>
  </si>
  <si>
    <t>ARL-3</t>
  </si>
  <si>
    <t>ARO:3004736</t>
  </si>
  <si>
    <t>ARL-3 [Staphylococcus arlettae] </t>
  </si>
  <si>
    <t>ARL-4</t>
  </si>
  <si>
    <t>ARO:3004737</t>
  </si>
  <si>
    <t>ARL-4 [Staphylococcus arlettae] </t>
  </si>
  <si>
    <t>ARL-5</t>
  </si>
  <si>
    <t>ARO:3004738</t>
  </si>
  <si>
    <t>ARL-5 [Staphylococcus arlettae] </t>
  </si>
  <si>
    <t>ARL-6</t>
  </si>
  <si>
    <t>ARO:3004739</t>
  </si>
  <si>
    <t>ARL-6 [Staphylococcus arlettae] </t>
  </si>
  <si>
    <t>Erm(48)</t>
  </si>
  <si>
    <t>ARO:3004094</t>
  </si>
  <si>
    <t>Erm(48) [Staphylococcus xylosus] </t>
  </si>
  <si>
    <t>lincosamide antibiotic;macrolide antibiotic;streptogramin B antibiotic;streptogramin antibiotic</t>
  </si>
  <si>
    <t>MecI_rep</t>
  </si>
  <si>
    <t>ARO:3005046</t>
  </si>
  <si>
    <t>MecI_rep [Staphylococcus aureus subsp. aureus LGA251] </t>
  </si>
  <si>
    <t>mecC-type_BlaZ</t>
  </si>
  <si>
    <t>ARO:3005097</t>
  </si>
  <si>
    <t>mecC-type_BlaZ [Staphylococcus aureus] </t>
  </si>
  <si>
    <t>qacC</t>
  </si>
  <si>
    <t>P14319</t>
  </si>
  <si>
    <t>ARO:3003836</t>
  </si>
  <si>
    <t>qacH [Staphylococcus saprophyticus] </t>
  </si>
  <si>
    <t>small multidrug resistance (SMR) antibiotic efflux pump</t>
  </si>
  <si>
    <t>quaternary ammonia compounds</t>
  </si>
  <si>
    <t>A0A9Q5JM44</t>
  </si>
  <si>
    <t>Staphylococcus</t>
  </si>
  <si>
    <t>NCBI</t>
  </si>
  <si>
    <t>WP_002485964.1</t>
  </si>
  <si>
    <t>A0A4Y7VKZ2</t>
  </si>
  <si>
    <t>lmrS</t>
  </si>
  <si>
    <t>ARO:3004572</t>
  </si>
  <si>
    <t>Saur_LmrS [Staphylococcus aureus subsp. aureus COL] </t>
  </si>
  <si>
    <t>aminoglycoside antibiotic;diaminopyrimidine antibiotic;macrolide antibiotic;oxazolidinone antibiotic;phenicol antibiotic</t>
  </si>
  <si>
    <t>norC</t>
  </si>
  <si>
    <t>ARO:3007010</t>
  </si>
  <si>
    <t>norC [Staphylococcus aureus] </t>
  </si>
  <si>
    <t>Q5HM62</t>
  </si>
  <si>
    <t>A0A0H2VIX5</t>
  </si>
  <si>
    <t>qacG</t>
  </si>
  <si>
    <t>O87866</t>
  </si>
  <si>
    <t>qacJ</t>
  </si>
  <si>
    <t>ARO:3007014</t>
  </si>
  <si>
    <t>qacJ [Staphylococcus aureus] </t>
  </si>
  <si>
    <t>vgbB</t>
  </si>
  <si>
    <t>ARO:3001308</t>
  </si>
  <si>
    <t>vgbB [Staphylococcus cohnii] </t>
  </si>
  <si>
    <t>streptogramin vgb lyase</t>
  </si>
  <si>
    <t>streptogramin B antibiotic;streptogramin antibiotic</t>
  </si>
  <si>
    <t>vgbA</t>
  </si>
  <si>
    <t>ARO:3001307</t>
  </si>
  <si>
    <t>vgbA [Staphylococcus aureus] </t>
  </si>
  <si>
    <t>mupB</t>
  </si>
  <si>
    <t>ARO:3000510</t>
  </si>
  <si>
    <t>Saur_mupB_MUP [Staphylococcus aureus] </t>
  </si>
  <si>
    <t>antibiotic-resistant isoleucyl-tRNA synthetase (ileS)</t>
  </si>
  <si>
    <t>mupirocin-like antibiotic</t>
  </si>
  <si>
    <t>mupA</t>
  </si>
  <si>
    <t>ARO:3000521</t>
  </si>
  <si>
    <t>Saur_mupA_MUP [Staphylococcus aureus] </t>
  </si>
  <si>
    <t>Erm(44)v</t>
  </si>
  <si>
    <t>ARO:3003971</t>
  </si>
  <si>
    <t>Erm(44)v [Staphylococcus xylosus] </t>
  </si>
  <si>
    <t>salD</t>
  </si>
  <si>
    <t>ARO:3007028</t>
  </si>
  <si>
    <t>salD [Staphylococcus gallinarum] </t>
  </si>
  <si>
    <t>sal-type ABC-F protein</t>
  </si>
  <si>
    <t>salE</t>
  </si>
  <si>
    <t>ARO:3007029</t>
  </si>
  <si>
    <t>salE [Staphylococcus nepalensis] </t>
  </si>
  <si>
    <t>FosY</t>
  </si>
  <si>
    <t>ARO:3007069</t>
  </si>
  <si>
    <t>FosY [Staphylococcus aureus] </t>
  </si>
  <si>
    <t>ARO:3002597</t>
  </si>
  <si>
    <t>AAC6_Ie_APH2_Ia [Staphylococcus aureus] </t>
  </si>
  <si>
    <t>aminoglycoside bifunctional resistance protein</t>
  </si>
  <si>
    <t>kdpD</t>
  </si>
  <si>
    <t>ARO:3004047</t>
  </si>
  <si>
    <t>kdpD [Staphylococcus aureus] </t>
  </si>
  <si>
    <t>kdpDE</t>
  </si>
  <si>
    <t>tet(63)</t>
  </si>
  <si>
    <t>ARO:3007493</t>
  </si>
  <si>
    <t>tet(63) [Staphylococcus aureus] </t>
  </si>
  <si>
    <t>dfrL</t>
  </si>
  <si>
    <t>ARO:3007456</t>
  </si>
  <si>
    <t>dfrL [Staphylococcus aureus] </t>
  </si>
  <si>
    <t>aminoglycoside antibiotic;diaminopyrimidine antibiotic;tetracycline antibiotic</t>
  </si>
  <si>
    <t>ARO:3000391</t>
  </si>
  <si>
    <t>norA [Staphylococcus epidermidis] </t>
  </si>
  <si>
    <t>A0A0E1VND1</t>
  </si>
  <si>
    <t>ATP-binding cassette (ABC) antibiotic efflux pump;major facilitator superfamily (MFS) antibiotic efflux pump</t>
  </si>
  <si>
    <t>fluoroquinolone antibiotic;penam;peptide antibiotic;tetracycline antibiotic; cephalosporin;quaternary ammonia compounds</t>
  </si>
  <si>
    <t>Q8CQ84</t>
  </si>
  <si>
    <t>beta-subunit of RNA polymerase (rpoB)</t>
  </si>
  <si>
    <t>peptide antibiotic;rifamycin antibiotic</t>
  </si>
  <si>
    <t>Q8CSN9</t>
  </si>
  <si>
    <t>fluoroquinolone resistant parE</t>
  </si>
  <si>
    <t>Q8CPF7</t>
  </si>
  <si>
    <t>daptomycin resistant pgsA</t>
  </si>
  <si>
    <t>peptide antibiotic</t>
  </si>
  <si>
    <t>Q8CQ83</t>
  </si>
  <si>
    <t>beta prime subunit of RNA polymerase (rpoC)</t>
  </si>
  <si>
    <t>rifamycin antibiotic, peptide antibiotic</t>
  </si>
  <si>
    <t>P0C0R0</t>
  </si>
  <si>
    <t>fluoroquinolone resistant gyrA</t>
  </si>
  <si>
    <t>Q8CPD8</t>
  </si>
  <si>
    <t>daptomycin resistant cls</t>
  </si>
  <si>
    <t>Q8CNK3</t>
  </si>
  <si>
    <t>Q8CQK4</t>
  </si>
  <si>
    <t>fluoroquinolone resistant gyrB</t>
  </si>
  <si>
    <t>Q8CPC0</t>
  </si>
  <si>
    <t>daptomycin resistant mprF</t>
  </si>
  <si>
    <t>Q8CSN8</t>
  </si>
  <si>
    <t>fluoroquinolone resistant parC</t>
  </si>
  <si>
    <t>Q5HPZ9</t>
  </si>
  <si>
    <t>Q5HMC2</t>
  </si>
  <si>
    <t>antibiotic-resistant murA transferase</t>
  </si>
  <si>
    <t>Q5HM98</t>
  </si>
  <si>
    <t>Q8CU87</t>
  </si>
  <si>
    <t>daptomycin resistant walK</t>
  </si>
  <si>
    <t>Q5HQC8</t>
  </si>
  <si>
    <t>lysocin resistant menA</t>
  </si>
  <si>
    <t>Q5HLC7</t>
  </si>
  <si>
    <t>antibiotic-resistant GlpT</t>
  </si>
  <si>
    <t>A0A509LN73</t>
  </si>
  <si>
    <t>antibiotic-resistant UhpT</t>
  </si>
  <si>
    <t>Q5HRK5</t>
  </si>
  <si>
    <t>antibiotic resistant fusA (encoding elongation factor F)</t>
  </si>
  <si>
    <t>Q5HM14</t>
  </si>
  <si>
    <t>antibiotic resistant fusE - Gene seems to more commonly be called rplF(L6)</t>
  </si>
  <si>
    <t>UniProt</t>
  </si>
  <si>
    <t>Q8CQK0</t>
  </si>
  <si>
    <t>Transcriptional regulatory protein WalR</t>
  </si>
  <si>
    <t>Q5HN50</t>
  </si>
  <si>
    <t>Response regulator protein VraR</t>
  </si>
  <si>
    <t>beta lactam, daptomycin</t>
  </si>
  <si>
    <t>Q5HN49</t>
  </si>
  <si>
    <t>Sensor protein VraS</t>
  </si>
  <si>
    <t>Q8CQ37</t>
  </si>
  <si>
    <t>Response regulator protein graR</t>
  </si>
  <si>
    <t>Q5HR80</t>
  </si>
  <si>
    <t>Sensor protein Kinase graS</t>
  </si>
  <si>
    <t>Q5HLZ9</t>
  </si>
  <si>
    <t>50S ribosomal subunit L3</t>
  </si>
  <si>
    <t>oxazolidinone antibiotic (linezolid)</t>
  </si>
  <si>
    <t>Q5HM00</t>
  </si>
  <si>
    <t>50S ribosomal subunit L4</t>
  </si>
  <si>
    <t>Q5HM04</t>
  </si>
  <si>
    <t>50S ribosomal subunit L22</t>
  </si>
  <si>
    <t>aph(3')-IIIa</t>
  </si>
  <si>
    <t>Q5HS59</t>
  </si>
  <si>
    <t>APH(3')</t>
  </si>
  <si>
    <t>ermB</t>
  </si>
  <si>
    <t>K0H7W1</t>
  </si>
  <si>
    <t>streptogramin antibiotic, macrolide antibiotic, streptogramin B, streptogramin A, lincosamide</t>
  </si>
  <si>
    <t>Q8CSK6</t>
  </si>
  <si>
    <t>tetL</t>
  </si>
  <si>
    <t>A0A1B1P6P9</t>
  </si>
  <si>
    <t>tetM</t>
  </si>
  <si>
    <t>Q53770</t>
  </si>
  <si>
    <t>tetracycline-resistant ribosomal protection protein</t>
  </si>
  <si>
    <t>tetO</t>
  </si>
  <si>
    <t>P72533</t>
  </si>
  <si>
    <t>Streptococcus pneumoniae</t>
  </si>
  <si>
    <t>P0A041</t>
  </si>
  <si>
    <t>penam (penicillins)</t>
  </si>
  <si>
    <t>A0A8I0W8Y9</t>
  </si>
  <si>
    <t>erm(45)</t>
  </si>
  <si>
    <t>A0A0D6DTT0</t>
  </si>
  <si>
    <t>Mammaliicoccus fleurettii (formerly Staphyloccous fleuretti)</t>
  </si>
  <si>
    <t>streptogramic antibiotic, lincosamide antibiotic, macrolide, streptogramin B</t>
  </si>
  <si>
    <t>fexA</t>
  </si>
  <si>
    <t>M9V1U3</t>
  </si>
  <si>
    <t>D2J6G7</t>
  </si>
  <si>
    <t>Bleomycin resistant protein</t>
  </si>
  <si>
    <t>glycopeptide antibiotic</t>
  </si>
  <si>
    <t>Q7BU13</t>
  </si>
  <si>
    <t>ANT(4')</t>
  </si>
  <si>
    <t>ant(6)-la</t>
  </si>
  <si>
    <t>WP_111168117.1</t>
  </si>
  <si>
    <t>ANT(6)</t>
  </si>
  <si>
    <t>sat4</t>
  </si>
  <si>
    <t>A0A1U9X4C9</t>
  </si>
  <si>
    <t>streptothricin acetyltransferase (SAT)</t>
  </si>
  <si>
    <t>nucleoside antibiotic</t>
  </si>
  <si>
    <t>str</t>
  </si>
  <si>
    <t>P12055</t>
  </si>
  <si>
    <t>P13955</t>
  </si>
  <si>
    <t>optrA</t>
  </si>
  <si>
    <t>A0A8F4PMQ9</t>
  </si>
  <si>
    <t>Enterococus faecalis (formerly Streptococcus faealis)</t>
  </si>
  <si>
    <t>vanA</t>
  </si>
  <si>
    <t>P25051</t>
  </si>
  <si>
    <t>Enterococus faecium (formerly Streptococcus faecium)</t>
  </si>
  <si>
    <t>glycopeptide resistance gene cluster, Van ligase</t>
  </si>
  <si>
    <t>vanB</t>
  </si>
  <si>
    <t>Q06893</t>
  </si>
  <si>
    <t>A0AAE5QYT7</t>
  </si>
  <si>
    <t>Phosphodiesterase, hydrolyzes cyclic-di-AMP</t>
  </si>
  <si>
    <t>Nucleotide signaling</t>
  </si>
  <si>
    <t>A0AAE5V6U3</t>
  </si>
  <si>
    <t>Phosphodiesterase, hydrolyzes cyclic-di-AMP and pApA to AMP</t>
  </si>
  <si>
    <t>Q8CS97</t>
  </si>
  <si>
    <t>Bifunctional synthase and hydrolase of (p)ppGpp alarmone</t>
  </si>
  <si>
    <t>Q5HNS0</t>
  </si>
  <si>
    <t>PG Hydrolase</t>
  </si>
  <si>
    <t>Cell wall homeostasis</t>
  </si>
  <si>
    <t>Q8CTE0</t>
  </si>
  <si>
    <t>ATP dependent Clp protease proteolytic subunit</t>
  </si>
  <si>
    <t>Protein stability</t>
  </si>
  <si>
    <t>Q8CNY5</t>
  </si>
  <si>
    <t>ATP dependent Clp protease binding subunit</t>
  </si>
  <si>
    <t>Q8CT93</t>
  </si>
  <si>
    <t>Transfer of D-ala onto teichoic acids</t>
  </si>
  <si>
    <t>Q5HQM9</t>
  </si>
  <si>
    <t>Q8CPW0</t>
  </si>
  <si>
    <t>Q5HQM7</t>
  </si>
  <si>
    <t>Q8CNM5</t>
  </si>
  <si>
    <t>Global regulator of biofilm and toxin production</t>
  </si>
  <si>
    <t>WP_001830005.1</t>
  </si>
  <si>
    <t>WP_002440376.1</t>
  </si>
  <si>
    <t>Q8VSX3</t>
  </si>
  <si>
    <t>Quorum sensing</t>
  </si>
  <si>
    <t>agrD-typeIb</t>
  </si>
  <si>
    <t>https://doi.org/10.1016/j.jid.2023.05.014</t>
  </si>
  <si>
    <t>NA</t>
  </si>
  <si>
    <t>agrD-typeII</t>
  </si>
  <si>
    <t>agrD-typeIII</t>
  </si>
  <si>
    <t>agrD-typeIIIb</t>
  </si>
  <si>
    <t>agrD-typeIV</t>
  </si>
  <si>
    <t>P0C0Q1</t>
  </si>
  <si>
    <t>serine protease</t>
  </si>
  <si>
    <t>O33635</t>
  </si>
  <si>
    <t>autolysin</t>
  </si>
  <si>
    <t>Q5HR34</t>
  </si>
  <si>
    <t>fructose speciifc permease</t>
  </si>
  <si>
    <t>Q5HKQ0</t>
  </si>
  <si>
    <t>polysaccharide intercellular adhesin PIA production (downregulator of biofilm)</t>
  </si>
  <si>
    <t>Q5HKP8</t>
  </si>
  <si>
    <t>Q5HKP7</t>
  </si>
  <si>
    <t>Q5HKP9</t>
  </si>
  <si>
    <t>Q5HKQ1</t>
  </si>
  <si>
    <t>polysaccharide intercellular adhesin PIA production (downregulator of PIA)</t>
  </si>
  <si>
    <t>Q5HRB9</t>
  </si>
  <si>
    <t>polysaccharide intercellular adhesin PIA production (upregulator of PIA)</t>
  </si>
  <si>
    <t>Q5HR72</t>
  </si>
  <si>
    <t>Q5HLK8</t>
  </si>
  <si>
    <t>Q5HLV6</t>
  </si>
  <si>
    <t>Q8VSV4</t>
  </si>
  <si>
    <t>A0A0H2VGL2</t>
  </si>
  <si>
    <t>Q8CNI0</t>
  </si>
  <si>
    <t>Q8CT68</t>
  </si>
  <si>
    <t>Q5HP58</t>
  </si>
  <si>
    <t>polysaccharide intercellular adhesin PIA production (upregulator of PIA in anearobic conditions)</t>
  </si>
  <si>
    <t>Q5HP59</t>
  </si>
  <si>
    <t>Q5HQK7</t>
  </si>
  <si>
    <t>WP_002494710.1</t>
  </si>
  <si>
    <t>Q8CNV8</t>
  </si>
  <si>
    <t>rsbU</t>
  </si>
  <si>
    <t>A0A0H2VIT4</t>
  </si>
  <si>
    <t>icaZ (nucleotide:ncRNA)</t>
  </si>
  <si>
    <t>https://doi.org/10.1111/mmi.14238</t>
  </si>
  <si>
    <t>rsaE (nucleotide:ncRNA)</t>
  </si>
  <si>
    <t>https://doi.org/10.1371/journal.ppat.1007618</t>
  </si>
  <si>
    <t>RNA</t>
  </si>
  <si>
    <t>icaZ</t>
  </si>
  <si>
    <t>rsaE</t>
  </si>
  <si>
    <t>253427:253828</t>
  </si>
  <si>
    <t>728817:728916</t>
  </si>
  <si>
    <t>1-402</t>
  </si>
  <si>
    <t>1-100</t>
  </si>
  <si>
    <t>267899:268300</t>
  </si>
  <si>
    <t>1869218:1869317</t>
  </si>
  <si>
    <t>Antibiotic</t>
  </si>
  <si>
    <t>Oxacillin</t>
  </si>
  <si>
    <t>Ciprofloxacin</t>
  </si>
  <si>
    <t>Gentamicin</t>
  </si>
  <si>
    <t>Erythromycin</t>
  </si>
  <si>
    <t>Rifampicin</t>
  </si>
  <si>
    <t>Chloramphenicol</t>
  </si>
  <si>
    <t>Trimethoprim</t>
  </si>
  <si>
    <t>Tetracycline</t>
  </si>
  <si>
    <t>Predicted resistance</t>
  </si>
  <si>
    <t>R</t>
  </si>
  <si>
    <t>Observed resistance</t>
  </si>
  <si>
    <t>Untested</t>
  </si>
  <si>
    <t>S</t>
  </si>
  <si>
    <t>R: mecA</t>
  </si>
  <si>
    <t>R: aac(6')-Ie-aph(2")-Ia</t>
  </si>
  <si>
    <t>R: ermC, ermA</t>
  </si>
  <si>
    <t>R: catA</t>
  </si>
  <si>
    <t>R: ermC</t>
  </si>
  <si>
    <t>R: gyrA (S84F)</t>
  </si>
  <si>
    <t>R: rpoB (D471E,I527M)</t>
  </si>
  <si>
    <t>R: dfrA (F99Y)</t>
  </si>
  <si>
    <t>Fosfomycin</t>
  </si>
  <si>
    <t>Mupirocin</t>
  </si>
  <si>
    <t>Fusidic acid</t>
  </si>
  <si>
    <t>Vancomycin</t>
  </si>
  <si>
    <t>sdrG</t>
  </si>
  <si>
    <t>sdrH</t>
  </si>
  <si>
    <t>sdrF</t>
  </si>
  <si>
    <t>MSCRAMM family protein</t>
  </si>
  <si>
    <t>WP_216678632.1</t>
  </si>
  <si>
    <t>WP_002485139.1</t>
  </si>
  <si>
    <t>WP_011082831.1</t>
  </si>
  <si>
    <t>bhp</t>
  </si>
  <si>
    <t>cidA</t>
  </si>
  <si>
    <t>Q8CR38</t>
  </si>
  <si>
    <t>ebpS</t>
  </si>
  <si>
    <t>Q5HP65</t>
  </si>
  <si>
    <t>sesJ</t>
  </si>
  <si>
    <t>A0A6B9V213</t>
  </si>
  <si>
    <t>eno</t>
  </si>
  <si>
    <t>Q8CPY3</t>
  </si>
  <si>
    <t>enolase</t>
  </si>
  <si>
    <t>AMR-associated</t>
  </si>
  <si>
    <t>AMR potentiators</t>
  </si>
  <si>
    <t>Biofilm-associated</t>
  </si>
  <si>
    <t>elastin-binding protein</t>
  </si>
  <si>
    <t>holin-like-protein (allowing export of eDNA)</t>
  </si>
  <si>
    <t>435336:435728</t>
  </si>
  <si>
    <t>1-130</t>
  </si>
  <si>
    <t>1305838:1307220</t>
  </si>
  <si>
    <t>1-460</t>
  </si>
  <si>
    <t>2263743:2265047</t>
  </si>
  <si>
    <t>1-434</t>
  </si>
  <si>
    <t>2014401:2015402</t>
  </si>
  <si>
    <t>1-333</t>
  </si>
  <si>
    <t>-,-</t>
  </si>
  <si>
    <t>1-481</t>
  </si>
  <si>
    <t>1843777:1845123,2489683:2490150</t>
  </si>
  <si>
    <t>149064:157073</t>
  </si>
  <si>
    <t>1-2669</t>
  </si>
  <si>
    <t>448543:448935</t>
  </si>
  <si>
    <t>1346969:1348351</t>
  </si>
  <si>
    <t>1993412:1994716</t>
  </si>
  <si>
    <t>867235:868236</t>
  </si>
  <si>
    <t>2226168:2228963</t>
  </si>
  <si>
    <t>1-931</t>
  </si>
  <si>
    <t>ncRNA</t>
  </si>
  <si>
    <t>Frameshifted: position ~163/238</t>
  </si>
  <si>
    <t>Gene in two fragments seperated by 644,558bp</t>
  </si>
  <si>
    <t>Gene</t>
  </si>
  <si>
    <t>HSP count</t>
  </si>
  <si>
    <t>Contig name</t>
  </si>
  <si>
    <t>Contig coordinates</t>
  </si>
  <si>
    <t>HSP orientation</t>
  </si>
  <si>
    <t>Gene length (aa, or bp for ncRNA)</t>
  </si>
  <si>
    <t>Identities</t>
  </si>
  <si>
    <t>Coverage (%)</t>
  </si>
  <si>
    <t>Identity (%)</t>
  </si>
  <si>
    <t>Comments</t>
  </si>
  <si>
    <t xml:space="preserve">Region spanned </t>
  </si>
  <si>
    <t>Spanned length</t>
  </si>
  <si>
    <t>Rifampicin resistant mutations: D471E,I527M</t>
  </si>
  <si>
    <t>Ciprofloxacin resistant mutation: S84F</t>
  </si>
  <si>
    <t>Trimethoprim resistant mutation: F99Y</t>
  </si>
  <si>
    <t>Rifampicin resistant mutation: D471E,I527M</t>
  </si>
  <si>
    <t>Premature stop: position 79/142</t>
  </si>
  <si>
    <t>Custom: predicted from strain 42.1 genome based on homology to cononical reference bhp gene (Uniprot Q9AER7)</t>
  </si>
  <si>
    <t>bap-like protein bhp (bap homologue protein from s. aureus)</t>
  </si>
  <si>
    <t>AAGCGTACCACAA</t>
  </si>
  <si>
    <t>AAGCATATCATAA</t>
  </si>
  <si>
    <t>AAGCATACCATAA</t>
  </si>
  <si>
    <t>AAGCATATCACAA</t>
  </si>
  <si>
    <t>AAGCATACCACAA</t>
  </si>
  <si>
    <t>AAGCGTACCATAA</t>
  </si>
  <si>
    <t>AAGCGTATCACAA</t>
  </si>
  <si>
    <t>AAGCGTATCATAA</t>
  </si>
  <si>
    <t>combination_1</t>
  </si>
  <si>
    <t>combination_2</t>
  </si>
  <si>
    <t>combination_3</t>
  </si>
  <si>
    <t>combination_4</t>
  </si>
  <si>
    <t>combination_5</t>
  </si>
  <si>
    <t>combination_6</t>
  </si>
  <si>
    <t>Origin</t>
  </si>
  <si>
    <t>13-mer</t>
  </si>
  <si>
    <t>combination_4/combination_6</t>
  </si>
  <si>
    <t>att</t>
  </si>
  <si>
    <t>orfX</t>
  </si>
  <si>
    <t>orfY</t>
  </si>
  <si>
    <t>Uniprot: Q5HK23</t>
  </si>
  <si>
    <t>Uniprot: Q8CU07</t>
  </si>
  <si>
    <t>Start</t>
  </si>
  <si>
    <t>End</t>
  </si>
  <si>
    <t>Orientation</t>
  </si>
  <si>
    <t>42.1/combination_6</t>
  </si>
  <si>
    <t>Feature</t>
  </si>
  <si>
    <t>Contig</t>
  </si>
  <si>
    <t>ccrB3</t>
  </si>
  <si>
    <t>ccrA3</t>
  </si>
  <si>
    <t>ccrB4</t>
  </si>
  <si>
    <t>ccrA4</t>
  </si>
  <si>
    <t>Predicted SCCmec Type: III(3A) and VIII(4A)</t>
  </si>
  <si>
    <t>Predicted SCCmec Type: IVc(2B)</t>
  </si>
  <si>
    <t>SCCmecFinder</t>
  </si>
  <si>
    <t>Note</t>
  </si>
  <si>
    <t>SCCmec start=32156</t>
  </si>
  <si>
    <t>SCCmec end=111210</t>
  </si>
  <si>
    <t>SCCmc start=32140</t>
  </si>
  <si>
    <t>SCCmec end=114543</t>
  </si>
  <si>
    <t>ccrB2</t>
  </si>
  <si>
    <t>ccrA2</t>
  </si>
  <si>
    <t>Unique variant ID</t>
  </si>
  <si>
    <t>Exclude</t>
  </si>
  <si>
    <t>Exclusion reason</t>
  </si>
  <si>
    <t>Strain</t>
  </si>
  <si>
    <t>Variant start (bp)</t>
  </si>
  <si>
    <t>Variant end (bp)</t>
  </si>
  <si>
    <t>Variant length (bp)</t>
  </si>
  <si>
    <t>Variant type</t>
  </si>
  <si>
    <t>Variant in gene</t>
  </si>
  <si>
    <t>Description</t>
  </si>
  <si>
    <t>Gene with variant</t>
  </si>
  <si>
    <t>Inserted gene</t>
  </si>
  <si>
    <t>Nearest upstream gene</t>
  </si>
  <si>
    <t>Nearest downstream gene</t>
  </si>
  <si>
    <t>Upstream genes within 5kb</t>
  </si>
  <si>
    <t>Downstream genes within 5kb</t>
  </si>
  <si>
    <t>71-mer reference sequence from start position (centred)</t>
  </si>
  <si>
    <t>No</t>
  </si>
  <si>
    <t>HR</t>
  </si>
  <si>
    <t>Genic</t>
  </si>
  <si>
    <t>Unknown,relaxase/mobilization nuclease domain-containing protein,1342-2289,+,intact,WP_002467288.1;Unknown,DUF334 domain-containing protein,2258-2713,+,intact,WP_002485179.1;Unknown,hypothetical protein,2758-2919,+,intact,WP_002447387.1;Unknown,replication initiation factor domain-containing protein,3491-4426,+,intact,WP_002489526.1</t>
  </si>
  <si>
    <t>mobC,plasmid mobilization relaxosome protein MobC,977-1360,+,intact,WP_002449121.1(119bp)</t>
  </si>
  <si>
    <t>Unknown,type A-7 chloramphenicol O-acetyltransferase,1-648,+,intact,WP_002331392.1(831bp)</t>
  </si>
  <si>
    <t>TATGCAAAATCAGCTTTTAAACAAACAAGAGCCTTGTATGGCAAAGAAGATGGGATTCAAGCACATACGGT</t>
  </si>
  <si>
    <t>Intergenic</t>
  </si>
  <si>
    <t>Unknown,replication/maintenance protein RepL,1183-1659,+,intact,WP_000664727.1(97bp)</t>
  </si>
  <si>
    <t>erm(C),23S rRNA (adenine(2058)-N(6))-methyltransferase Erm(C),1-735,+,intact,WP_011282421.1(1021bp)</t>
  </si>
  <si>
    <t>TTAACGCAAATGAAATAGATTGACCTCCCAATAACTACGTGGTGTTATTGGGAGGTCAATCTATGAAATGC</t>
  </si>
  <si>
    <t>Unknown,replication/maintenance protein RepL,1183-1659,+,intact,WP_000664727.1(265bp)</t>
  </si>
  <si>
    <t>erm(C),23S rRNA (adenine(2058)-N(6))-methyltransferase Erm(C),1-735,+,intact,WP_011282421.1(1189bp)</t>
  </si>
  <si>
    <t>ATACTCTCATTATACTAATTGCTTATTCCAATTTCCTATTGGTTGGAACCAACAGGCGTTAGTGTGTTGTT</t>
  </si>
  <si>
    <t>4 + 5</t>
  </si>
  <si>
    <t>Unknown:Synonymous (AG[T]-&gt;AG[C], S-&gt;S, aa:87/225)</t>
  </si>
  <si>
    <t>Unknown,IS6-like element IS257 family transposase,17581-18255,-,intact,WP_001105942.1</t>
  </si>
  <si>
    <t>Unknown,hypothetical protein,17318-17512,+,defective,WP_002501812.1(483bp)</t>
  </si>
  <si>
    <t>Unknown,ABC transporter ATP-binding protein,18311-19210,-,defective,YP_499207.1(316bp)</t>
  </si>
  <si>
    <t>mobC,plasmid mobilization relaxosome protein MobC,16572-16955,-,intact,WP_002449121.1(1040bp);Unknown,hypothetical protein,16381-16590,-,intact,Unknown(1405bp);Unknown,relaxase/mobilization nuclease domain-containing protein,15384-16394,-,intact,WP_020366464.1(1601bp);Unknown,mobilization protein,14876-15481,-,intact,WP_002440619.1(2514bp);Unknown,replication initiation protein,13797-14207,-,defective,WP_002458658.1(3788bp);Unknown,IS6-like element IS257 family transposase,13065-13739,-,intact,WP_001105942.1(4256bp);Unknown,protein rep,12205-13041,-,intact,WP_000366623.1(4954bp)</t>
  </si>
  <si>
    <t>pbp4,penicillin-binding protein PBP4,19351-20643,+,intact,WP_002459826.1(1356bp);Unknown,IS6-like element IS257 family transposase,20974-21648,-,intact,WP_001105942.1(2979bp);Unknown,replication initiation protein,22069-22521,-,defective,WP_002440631.1(4074bp);Unknown,IS6-like element IS257 family transposase,22581-23255,-,intact,WP_001105942.1(4586bp)</t>
  </si>
  <si>
    <t>GTATGTCCCTCTGCATCAATGGCACGATATAAATAACTCCATTTTCCTTTTATTTTGATGTACGTCTCATC</t>
  </si>
  <si>
    <t>Unknown,IS6-like element IS257 family transposase,20974-21648,-,intact,WP_001105942.1</t>
  </si>
  <si>
    <t>pbp4,penicillin-binding protein PBP4,19351-20643,+,intact,WP_002459826.1(541bp)</t>
  </si>
  <si>
    <t>Unknown,replication initiation protein,22069-22521,-,defective,WP_002440631.1(681bp)</t>
  </si>
  <si>
    <t>Unknown,ABC transporter ATP-binding protein,18311-19210,-,defective,YP_499207.1(1974bp);Unknown,IS6-like element IS257 family transposase,17581-18255,-,intact,WP_001105942.1(2929bp);Unknown,hypothetical protein,17318-17512,+,defective,WP_002501812.1(3672bp);mobC,plasmid mobilization relaxosome protein MobC,16572-16955,-,intact,WP_002449121.1(4229bp);Unknown,hypothetical protein,16381-16590,-,intact,Unknown(4594bp);Unknown,relaxase/mobilization nuclease domain-containing protein,15384-16394,-,intact,WP_020366464.1(4790bp)</t>
  </si>
  <si>
    <t>Unknown,IS6-like element IS257 family transposase,22581-23255,-,intact,WP_001105942.1(1193bp);Unknown,AP2 domain-containing protein,23479-23967,+,intact,WP_001574879.1(2091bp);Unknown,hypothetical protein,24290-24841,+,intact,WP_002457010.1(2902bp);Unknown,recombinase family protein,25102-25677,+,intact,WP_000690624.1(3714bp);Unknown,recombinase family protein,25806-26414,+,intact,WP_002436987.1(4418bp)</t>
  </si>
  <si>
    <t>TCAATGAGGTTATTCAGATATTTCGATGTACAATGACAGTCCGGTTTAAGTTTAAAACCTTTAATTACTTT</t>
  </si>
  <si>
    <t>DEL</t>
  </si>
  <si>
    <t>rlmH,23S rRNA (pseudouridine(1915)-N(3))-methyltransferase RlmH,31677-32156,+,intact,WP_020363758.1;Unknown,DUF3578 domain-containing protein,32478-33734,+,intact,WP_001569336.1;Unknown,hypothetical protein,34149-34388,+,intact,WP_001656966.1;Unknown,IS6-like element IS257 family transposase,34420-35094,-,intact,WP_001105942.1;Unknown,protein rep,35185-36168,-,defective,WP_000336291.1;mobV,MobV family relaxase,36413-37675,-,intact,WP_001619005.1;bleO,bleomycin binding protein,38182-38586,-,intact,WP_001242578.1;aadD1,aminoglycoside O-nucleotidyltransferase ANT(4')-Ia,38803-39573,-,intact,WP_032488330.1;Unknown,IS6-like element IS257 family transposase,39766-40440,-,intact,WP_001105942.1;Unknown,glycerophosphoryl diester phosphodiesterase,40705-41448,+,intact,WP_001830227.1;Unknown,MaoC family dehydratase,41545-41973,+,intact,WP_000872606.1;mecA,PBP2a family beta-lactam-resistant peptidoglycan transpeptidase MecA,42019-44028,-,intact,WP_001801873.1;Unknown,beta-lactam sensor/signal transducer MecR1,44125-45111,+,intact,WP_001549960.1;Unknown,type I restriction enzyme endonuclease domain-containing protein,45083-45343,+,intact,WP_001549961.1;Unknown,IS110-like element ISSep2 family transposase,45610-46809,+,intact,WP_071813258.1;Unknown,IS1182 family transposase,46906-48501,-,defective,WP_002494449.1;Unknown,DUF1643 domain-containing protein,48553-49059,-,intact,WP_001092170.1;Unknown,DUF960 family protein,49074-49385,-,intact,WP_002505017.1;Unknown,SAUGI family uracil-DNA glycosylase inhibitor,49472-49822,-,intact,WP_002502216.1;Unknown,recombinase family protein,50344-51972,-,intact,WP_001186610.1;Unknown,recombinase family protein,51994-53343,-,intact,WP_000815654.1;Unknown,DUF927 domain-containing protein,53577-55370,-,intact,WP_002469147.1;Unknown,single-stranded DNA-binding protein,55370-55666,-,intact,WP_011082537.1;Unknown,hypothetical protein,55859-56905,-,intact,WP_001060127.1;Unknown,ATP-binding protein,57360-58514,+,intact,WP_000912116.1;Unknown,abortive infection family protein,58544-59344,+,intact,WP_000749910.1</t>
  </si>
  <si>
    <t>Unknown,MBL fold metallo-hydrolase,29835-30635,+,intact,YP_498630.1(1503bp)</t>
  </si>
  <si>
    <t>Unknown,hypothetical protein,59464-60705,+,intact,WP_002458511.1(54bp)</t>
  </si>
  <si>
    <t>Unknown,two-component system regulatory protein YycI,28423-29214,+,intact,WP_002494243.1(2924bp);Unknown,YycH family regulatory protein,27085-28422,+,intact,WP_002447630.1(3716bp)</t>
  </si>
  <si>
    <t>Unknown,SEFIR domain-containing protein,61084-62403,+,intact,WP_002458510.1(1674bp);Unknown,GTP-binding protein,62535-63218,+,intact,WP_002458509.1(3125bp);Unknown,DNA/RNA helicase domain-containing protein,63824-65644,+,intact,WP_002489608.1(4414bp)</t>
  </si>
  <si>
    <t>GAACAAATTTATCGCGCATTTAAGATCATGAGAGGCGAAGCATATCATAAATGATGCGGTTTTTTCAGCCG</t>
  </si>
  <si>
    <t>Unknown,hypothetical protein,59464-60705,+,intact,WP_002458511.1;Unknown,SEFIR domain-containing protein,61084-62403,+,intact,WP_002458510.1;Unknown,GTP-binding protein,62535-63218,+,intact,WP_002458509.1;Unknown,DNA/RNA helicase domain-containing protein,63824-65644,+,intact,WP_002489608.1;Unknown,type I restriction endonuclease subunit R,65852-68644,+,intact,WP_002489617.1;Unknown,restriction endonuclease subunit S,68736-69317,+,intact,WP_002458507.1;Unknown,type I restriction-modification system subunit M,69318-70874,+,intact,WP_002469809.1;Unknown,restriction endonuclease subunit S,70867-72012,+,intact,WP_002489618.1;Unknown,GNAT family N-acetyltransferase,72324-72821,-,intact,WP_012656763.1;Unknown,zinc-dependent alcohol dehydrogenase family protein,73345-74472,+,intact,WP_002470719.1;Unknown,hypothetical protein,74730-74951,-,intact,WP_001832432.1;Unknown,DUF1643 domain-containing protein,74966-75469,-,intact,WP_012086592.1;Unknown,tandem-type lipoprotein,76419-77198,+,intact,WP_002493186.1;Unknown,type I restriction-modification system subunit M N-terminal domain-containing protein,77311-77454,+,defective,WP_017175164.1;cas1,type II CRISPR-associated endonuclease Cas1,78863-79768,+,intact,WP_002502667.1;cas2,CRISPR-associated endonuclease Cas2,79768-80073,+,intact,WP_002469399.1;cas10,type III-A CRISPR-associated protein Cas10/Csm1,80086-82359,+,intact,WP_002502666.1;csm2,type III-A CRISPR-associated protein Csm2,82362-82787,+,intact,WP_000599362.1;csm3,type III-A CRISPR-associated RAMP protein Csm3,82789-83433,+,intact,WP_002486018.1;csm4,type III-A CRISPR-associated RAMP protein Csm4,83444-84352,+,intact,WP_002502663.1;csm5,type III-A CRISPR-associated RAMP protein Csm5,84355-85377,+,intact,WP_002486031.1;csm6,type III-A CRISPR-associated CARF protein Csm6,85377-86645,+,intact,WP_002502662.1;cas6,CRISPR-associated endoribonuclease Cas6,86642-87376,+,intact,WP_002502661.1;Unknown,GIY-YIG nuclease family protein,88230-89087,+,intact,WP_002469408.1;Unknown,tandem-type lipoprotein,89520-90299,+,intact,WP_002505876.1;Unknown,hypothetical protein,90302-90487,+,intact,Unknown;Unknown,tandem-type lipoprotein,90713-91495,+,intact,WP_002486030.1;Unknown,hypothetical protein,91495-92875,+,defective,WP_001619610.1;Unknown,hypothetical protein,92875-93201,+,intact,WP_000495501.1;Unknown,hypothetical protein,93205-93489,+,intact,WP_002486026.1;Unknown,tandem-type lipoprotein,93581-94342,+,intact,WP_002486019.1;Unknown,PenN domain protein,94439-94696,+,intact,Unknown;Unknown,tandem-type lipoprotein,94910-95695,+,intact,WP_002486114.1;Unknown,tandem-type lipoprotein,96015-96776,+,intact,WP_002487264.1;Unknown,SLC45 family MFS transporter,97110-98471,+,intact,WP_002469141.1;Unknown,hypothetical protein,99054-99500,+,intact,WP_002455937.1;Unknown,heavy metal translocating P-type ATPase,99923-101986,+,intact,WP_002449344.1;Unknown,YdhK family protein,102004-102549,+,intact,WP_000592150.1</t>
  </si>
  <si>
    <t>Unknown,abortive infection family protein,58544-59344,+,intact,WP_000749910.1(58bp)</t>
  </si>
  <si>
    <t>cstB,persulfide dioxygenase-sulfurtransferase CstB,103022-104350,-,intact,WP_002488497.1(276bp)</t>
  </si>
  <si>
    <t>Unknown,ATP-binding protein,57360-58514,+,intact,WP_000912116.1(888bp);Unknown,hypothetical protein,55859-56905,-,intact,WP_001060127.1(2497bp);Unknown,single-stranded DNA-binding protein,55370-55666,-,intact,WP_011082537.1(3736bp);Unknown,DUF927 domain-containing protein,53577-55370,-,intact,WP_002469147.1(4032bp)</t>
  </si>
  <si>
    <t>Unknown,DsrE/DsrF/DrsH-like family protein,104369-105439,-,intact,WP_019236144.1(1623bp);cstR,persulfide-sensing transcriptional repressor CstR,105578-105838,+,intact,YP_498640.1(2832bp);Unknown,sulfite exporter TauE/SafE family protein,105853-106593,+,intact,WP_020362831.1(3107bp);arsC,arsenate reductase (thioredoxin),106654-107049,-,intact,YP_500395.1(3908bp);arsB,arsenite efflux transporter membrane subunit ArsB,107068-108360,-,intact,YP_500394.1(4322bp)</t>
  </si>
  <si>
    <t>CAAATATATTGGTTATAAAAAACCGCATCATCAACTGATAAGCAGAAGCATATCATAAATAAAATTAAAAT</t>
  </si>
  <si>
    <t>INS</t>
  </si>
  <si>
    <t>csm6:csm6:Large disruption (1334 bp, aa:383/423)</t>
  </si>
  <si>
    <t>csm6,type III-A CRISPR-associated CARF protein Csm6,85377-86645,+,intact,WP_002502662.1</t>
  </si>
  <si>
    <t>Unknown,WP_032495458.1,IS256-like element IS256 family transposase</t>
  </si>
  <si>
    <t>csm5,type III-A CRISPR-associated RAMP protein Csm5,84355-85377,+,intact,WP_002486031.1(1148bp)</t>
  </si>
  <si>
    <t>cas6,CRISPR-associated endoribonuclease Cas6,86642-87376,+,intact,WP_002502661.1(117bp)</t>
  </si>
  <si>
    <t>csm4,type III-A CRISPR-associated RAMP protein Csm4,83444-84352,+,intact,WP_002502663.1(2173bp);csm3,type III-A CRISPR-associated RAMP protein Csm3,82789-83433,+,intact,WP_002486018.1(3092bp);csm2,type III-A CRISPR-associated protein Csm2,82362-82787,+,intact,WP_000599362.1(3738bp);cas10,type III-A CRISPR-associated protein Cas10/Csm1,80086-82359,+,intact,WP_002502666.1(4166bp)</t>
  </si>
  <si>
    <t>Unknown,GIY-YIG nuclease family protein,88230-89087,+,intact,WP_002469408.1(1705bp);Unknown,tandem-type lipoprotein,89520-90299,+,intact,WP_002505876.1(2995bp);Unknown,hypothetical protein,90302-90487,+,intact,Unknown(3777bp);Unknown,tandem-type lipoprotein,90713-91495,+,intact,WP_002486030.1(4188bp);Unknown,hypothetical protein,91495-92875,+,defective,WP_001619610.1(4970bp)</t>
  </si>
  <si>
    <t>GATACATTAAATTTGGATAAAAATAAAAATTATAAGAAAATAATGTTATCTGTTGAAGCGATAAAGAATAT</t>
  </si>
  <si>
    <t>arsD,arsenite efflux transporter metallochaperone ArsD,112043-112390,-,intact,WP_002474929.1(120bp)</t>
  </si>
  <si>
    <t>Unknown,hypothetical protein,112673-112867,+,intact,WP_002454594.1(163bp)</t>
  </si>
  <si>
    <t>arsA,arsenical pump-driving ATPase,110335-112056,-,intact,WP_018113803.1(454bp);Unknown,FAD-dependent oxidoreductase,108671-110335,-,intact,WP_002488499.1(2175bp);Unknown,ArsR/SmtB family transcription factor,108360-108674,-,intact,WP_002509693.1(3836bp);arsB,arsenite efflux transporter membrane subunit ArsB,107068-108360,-,intact,YP_500394.1(4150bp)</t>
  </si>
  <si>
    <t>Unknown,metalloregulator ArsR/SmtB family transcription factor,112913-113233,+,intact,WP_002449352.1(403bp);Unknown,permease,113321-114205,+,intact,WP_017175597.1(811bp);Unknown,hypothetical protein,114219-114347,+,intact,WP_001830463.1(1709bp);Unknown,tandem-type lipoprotein,114700-115485,+,intact,WP_002486114.1(2190bp);Unknown,tandem-type lipoprotein,115803-116564,+,intact,WP_002487264.1(3293bp);Unknown,mechanosensitive ion channel family protein,116918-117805,+,intact,WP_002497171.1(4408bp)</t>
  </si>
  <si>
    <t>TTTTACTAAATTTAATTCTTAATAATACAATTTATAAAAAAAATATTTTAATATTTCTGTGAGCAATACCT</t>
  </si>
  <si>
    <t>Yes</t>
  </si>
  <si>
    <t>Mutation in all patient strains so was pre-existing difference with rat inoculum</t>
  </si>
  <si>
    <t>Unknown,putative Ig domain-containing protein,149064-157073,+,intact,WP_002505039.1</t>
  </si>
  <si>
    <t>Unknown,6-carboxyhexanoate--CoA ligase,148069-148755,+,intact,WP_002473421.1(3822bp)</t>
  </si>
  <si>
    <t>Unknown,staphostatin A,157243-157560,-,intact,WP_001830557.1(4637bp)</t>
  </si>
  <si>
    <t>Unknown,aminotransferase class I/II-fold pyridoxal phosphate-dependent enzyme,146943-148076,+,intact,WP_002494017.1(4501bp)</t>
  </si>
  <si>
    <t>Unknown,cysteine protease staphopain,157578-158765,-,intact,WP_020366922.1(4972bp)</t>
  </si>
  <si>
    <t>CAAGTGAAGTGGGCAGTTACGATATTACAGTAACGACAACAGATGAAAGTGGTAACGCAACAGAAACAACA</t>
  </si>
  <si>
    <t>Unknown,type I secretion system protein,210143-210739,-,intact,WP_002475419.1(98bp)</t>
  </si>
  <si>
    <t>Unknown,MFS transporter,210996-212198,-,intact,WP_017464361.1(159bp)</t>
  </si>
  <si>
    <t>dhaM,dihydroxyacetone kinase phosphoryl donor subunit DhaM,209467-209841,+,intact,WP_001830585.1(996bp);dhaL,dihydroxyacetone kinase subunit DhaL,208888-209463,+,intact,WP_017464360.1(1374bp);dhaK,dihydroxyacetone kinase subunit DhaK,207871-208833,+,intact,WP_020361079.1(2004bp);Unknown,glycerol dehydrogenase,206752-207855,+,intact,WP_002458095.1(2982bp);bioB,biotin synthase BioB,205482-206447,+,intact,WP_017464359.1(4390bp)</t>
  </si>
  <si>
    <t>Unknown,LysR family transcriptional regulator,212335-213231,+,intact,WP_002477288.1(1498bp);Unknown,hypothetical protein,213307-213552,+,intact,WP_002501890.1(2470bp);Unknown,MDR family MFS transporter,214113-215531,+,intact,WP_002473502.1(3276bp);Unknown,single-stranded DNA-binding protein,215571-215777,+,intact,WP_002456765.1(4734bp)</t>
  </si>
  <si>
    <t>AAAAAACTGTGCTTATATTTAAGTGTTAACATATATTTTTTTTATTATACAAACTTGATATTAATATAATT</t>
  </si>
  <si>
    <t>Unknown,gamma-glutamyltransferase,462256-463860,+,intact,WP_002438123.1(56bp)</t>
  </si>
  <si>
    <t>Unknown,GRP family sugar transporter,464116-464997,+,intact,YP_498836.1(200bp)</t>
  </si>
  <si>
    <t>Unknown,hypothetical protein,462092-462253,+,intact,WP_002469060.1(1663bp);Unknown,CapA family protein,461029-462102,+,intact,WP_002438121.1(1814bp);pgsC,poly-gamma-glutamate biosynthesis protein PgsC,460553-461005,+,intact,WP_017175061.1(2911bp);pgsB,poly-gamma-glutamate synthase PgsB,459394-460551,+,intact,WP_002501535.1(3365bp);Unknown,hypothetical protein,458628-458945,-,intact,WP_002491129.1(4971bp)</t>
  </si>
  <si>
    <t>rbsD,D-ribose pyranase,465019-465423,+,intact,YP_498835.1(1103bp);rbsK,ribokinase,465477-466400,+,intact,WP_002503202.1(1561bp);xylB,xylulokinase,466691-468181,+,intact,WP_020362950.1(2775bp);Unknown,hypothetical protein,468456-469241,+,intact,WP_002505816.1(4540bp)</t>
  </si>
  <si>
    <t>AGCACCTTAAATGAGTAATGAAAACATTTAAGGTGCTTTTTTGTGTGTATTAAATTATAAATTTTATATAC</t>
  </si>
  <si>
    <t>SNP</t>
  </si>
  <si>
    <t>Unknown,LytS/YhcK type 5TM receptor domain-containing protein,546371-548146,-,intact,WP_020368660.1(169bp)</t>
  </si>
  <si>
    <t>Unknown,MFS transporter,548570-549970,+,intact,YP_501201.1(255bp)</t>
  </si>
  <si>
    <t>Unknown,response regulator transcription factor LytR,545632-546390,-,intact,WP_002474851.1(1925bp);lrgA,antiholin-like murein hydrolase modulator LrgA,545039-545488,-,intact,WP_002491083.1(2827bp);lrgB,antiholin-like protein LrgB,544334-545035,-,intact,WP_002491128.1(3280bp);Unknown,ABC transporter permease,543457-544152,+,intact,WP_002496294.1(4163bp);Unknown,osmoprotectant ABC transporter substrate-binding protein,542513-543457,+,intact,WP_002474833.1(4858bp)</t>
  </si>
  <si>
    <t>Unknown,2-dehydropantoate 2-reductase,550394-551326,+,intact,WP_001831565.1(2079bp);yidC,membrane protein insertase YidC,551449-552285,-,intact,WP_002485922.1(3134bp);Unknown,serine hydrolase FLP,552446-553963,-,intact,WP_002468202.1(4131bp)</t>
  </si>
  <si>
    <t>GAAAATTGAAACTAGATAGTGTAGAATATGTTTCTATATTTACAAATTTTCTAAAAATTACAAGAAATTAA</t>
  </si>
  <si>
    <t>cobA:Non-synonymous ([G]GT-&gt;[A]GT, G-&gt;S, aa:212/312)</t>
  </si>
  <si>
    <t>cobA,uroporphyrinogen-III C-methyltransferase,584025-584960,+,intact,WP_002498516.1</t>
  </si>
  <si>
    <t>nirD,nitrite reductase small subunit NirD,583720-584034,+,intact,WP_001831573.1(624bp)</t>
  </si>
  <si>
    <t>Unknown,nitrate reductase subunit alpha,585139-588822,+,intact,YP_501143.1(481bp)</t>
  </si>
  <si>
    <t>nirB,nitrite reductase large subunit NirB,581312-583717,+,intact,YP_501146.1(941bp);Unknown,sirohydrochlorin chelatase,580155-580874,+,intact,WP_001831601.1(3784bp);nikA,nickel ABC transporter substrate-binding protein,578430-579905,-,intact,WP_002447192.1(4753bp)</t>
  </si>
  <si>
    <t>narH,nitrate reductase subunit beta,588812-590365,+,intact,WP_009384084.1(4154bp)</t>
  </si>
  <si>
    <t>TTAATGCTTCCTGCTACAATGAAAAGATTGTTATAGGTCATTTAAGTACGATTGAAGAACAATTGGTTTCT</t>
  </si>
  <si>
    <t>Unknown,DUF4889 domain-containing protein,599321-599671,-,intact,WP_002456647.1(145bp)</t>
  </si>
  <si>
    <t>Unknown,pyridoxamine 5'-phosphate oxidase family protein,599862-600284,-,intact,WP_002495111.1(43bp)</t>
  </si>
  <si>
    <t>Unknown,cation:dicarboxylase symporter family transporter,597817-599097,+,intact,YP_501129.1(719bp);Unknown,DUF3139 domain-containing protein,597286-597651,+,intact,WP_002491065.1(2165bp);Unknown,nitroreductase family protein,596533-597162,+,intact,WP_001832922.1(2654bp);Unknown,MarR family transcriptional regulator,595922-596368,-,intact,YP_501131.1(3448bp);Unknown,nitrate/nitrite transporter,594061-595224,+,intact,WP_002497682.1(4592bp)</t>
  </si>
  <si>
    <t>rsp,AraC family transcriptional regulator Rsp,600357-602462,-,intact,WP_020366872.1(538bp);Unknown,YbgA family protein,603625-604002,-,intact,WP_002487021.1(3806bp);Unknown,sucrose-specific PTS transporter subunit IIBC,604156-605601,+,intact,WP_002474489.1(4337bp)</t>
  </si>
  <si>
    <t>GATATGAATGACAAAAAATAGACAATAAATAACCGCATCATAATCTAAAATGATTATAATACGGTAAATTT</t>
  </si>
  <si>
    <t>Unknown,hypothetical protein,665706-666236,-,intact,WP_002447259.1(93bp)</t>
  </si>
  <si>
    <t>Unknown,HAD-IA family hydrolase,666537-667172,+,intact,WP_002496241.1(208bp)</t>
  </si>
  <si>
    <t>Unknown,alpha-glucoside-specific PTS transporter subunit IIBC,664012-665601,+,intact,WP_002457259.1(728bp);Unknown,MurR/RpiR family transcriptional regulator,663053-663814,-,intact,WP_020362956.1(2515bp);Unknown,hypothetical protein,662692-662829,+,intact,Unknown(3500bp);Unknown,hypothetical protein,662478-662675,-,intact,WP_002504488.1(3654bp);Unknown,IS110-like element ISSep2 family transposase,661095-662294,+,intact,WP_071813258.1(4035bp)</t>
  </si>
  <si>
    <t>Unknown,hypothetical protein,667190-667378,+,intact,WP_002438441.1(861bp);Unknown,hypothetical protein,667697-667882,-,intact,WP_002447263.1(1368bp);Unknown,hypothetical protein,667879-668235,-,intact,WP_017464759.1(1550bp);Unknown,amino acid permease,668634-670010,+,intact,WP_002457989.1(2305bp);Unknown,MurR/RpiR family transcriptional regulator,670133-671005,-,intact,WP_002469323.1(3804bp);Unknown,PTS transporter subunit EIIC,671019-672443,-,intact,WP_002485941.1(4690bp)</t>
  </si>
  <si>
    <t>TTATACGCTGTTCGTTTAAATAAATTGTACCACTCTTTTTTTTTAGAATCACTAAGACTTTTGATTGAAGT</t>
  </si>
  <si>
    <t>modA:Frameshift (1 bp, AAG&gt;AA[A]G, aa:106/262)</t>
  </si>
  <si>
    <t>modA,molybdate ABC transporter substrate-binding protein,705733-706518,+,intact,WP_002500629.1</t>
  </si>
  <si>
    <t>fdhD,formate dehydrogenase accessory sulfurtransferase FdhD,704729-705483,-,defective,WP_002487104.1(567bp)</t>
  </si>
  <si>
    <t>modB,molybdate ABC transporter permease subunit,706532-707203,+,intact,YP_501010.1(482bp)</t>
  </si>
  <si>
    <t>Unknown,GNAT family N-acetyltransferase,703843-704598,+,intact,WP_002498558.1(1452bp);Unknown,biotin transporter BioY,703258-703806,+,intact,WP_002467778.1(2244bp);Unknown,nucleoside hydrolase,702207-703148,+,intact,WP_002485393.1(2902bp);Unknown,acyl-CoA dehydrogenase family protein,700746-701888,+,intact,WP_002498556.1(4162bp)</t>
  </si>
  <si>
    <t>Unknown,ATP-binding cassette domain-containing protein,707204-707824,+,intact,WP_002495564.1(1154bp);Unknown,ThiF family adenylyltransferase,707900-708901,+,intact,WP_017465120.1(1850bp);Unknown,molybdenum cofactor biosynthesis protein B,708922-709452,+,intact,WP_002494139.1(2872bp);moaC,cyclic pyranopterin monophosphate synthase MoaC,709513-710001,-,intact,WP_018113722.1(3463bp);glp,gephyrin-like molybdotransferase Glp,710063-711322,+,intact,WP_002457954.1(4013bp)</t>
  </si>
  <si>
    <t>ATGTCAGCTAACACTAAAGATATAGACCTGTTGAAGAAAAAAAACAAAGCACATGACACTTATAATTATGC</t>
  </si>
  <si>
    <t>Unknown:Unknown:Large disruption (1562 bp, aa:210/218)</t>
  </si>
  <si>
    <t>Unknown,transposase,714907-715562,-,defective,WP_001830915.1</t>
  </si>
  <si>
    <t>Unknown,WP_071813258.1,IS110-like element ISSep2 family transposase;Unknown,WP_002494449.1,IS1182 family transposase</t>
  </si>
  <si>
    <t>Unknown,SarA family transcriptional regulator,714538-714888,+,intact,YP_500996.1(45bp)</t>
  </si>
  <si>
    <t>Unknown,MFS transporter,715951-717144,-,intact,WP_002503707.1(1018bp)</t>
  </si>
  <si>
    <t>moaA,GTP 3'%2C8-cyclase MoaA,713101-714123,+,intact,YP_501000.1(810bp);mobA,molybdenum cofactor guanylyltransferase MobA,712483-713088,+,intact,WP_002499564.1(1845bp);moaD,molybdopterin converting factor subunit 1,712244-712477,+,intact,WP_001832421.1(2456bp);Unknown,molybdenum cofactor biosynthesis protein MoaE,711796-712247,+,defective,WP_002447312.1(2686bp);mobB,molybdopterin-guanine dinucleotide biosynthesis protein B,711319-711795,+,intact,Unknown(3138bp);glp,gephyrin-like molybdotransferase Glp,710063-711322,+,intact,WP_002457954.1(3611bp);moaC,cyclic pyranopterin monophosphate synthase MoaC,709513-710001,-,intact,WP_018113722.1(4932bp)</t>
  </si>
  <si>
    <t>Unknown,winged helix DNA-binding protein,717144-717584,-,intact,WP_002496191.1(2211bp);Unknown,VOC family protein,717747-718508,+,intact,WP_020368278.1(2814bp);Unknown,hypothetical protein,718505-718756,-,intact,WP_014373889.1(3572bp);Unknown,lipid II:glycine glycyltransferase FemX,718908-720158,+,intact,YP_500991.1(3975bp)</t>
  </si>
  <si>
    <t>ATTTTAAATTTAAAAGTGACTAAATAAATTATAAAAAAGAGGCTGGGACATAAAGTTCCAGAATAAGTAAA</t>
  </si>
  <si>
    <t>Unknown:Frameshift (1 bp, AC[G]&gt;AC, aa:496/712)</t>
  </si>
  <si>
    <t>Unknown,DNA topoisomerase III,727440-729576,+,defective,WP_002475810.1</t>
  </si>
  <si>
    <t>Unknown,GRP family sugar transporter,726284-727147,-,intact,YP_500985.1(1780bp)</t>
  </si>
  <si>
    <t>Unknown,NCS2 family permease,729689-731023,+,intact,WP_002447326.1(762bp)</t>
  </si>
  <si>
    <t>Unknown,glucose 1-dehydrogenase,725465-726256,-,intact,WP_001829726.1(2671bp);Unknown,AEC family transporter,724362-725270,+,intact,WP_002487080.1(3657bp);Unknown,SE1832 family protein,724050-724220,-,intact,WP_002447321.1(4707bp)</t>
  </si>
  <si>
    <t>Unknown,hypothetical protein,731080-731478,-,intact,WP_002467751.1(2153bp);rpsJ,30S ribosomal protein S10,731834-732142,+,intact,WP_001118669.1(2907bp);rplC,50S ribosomal protein L3,732170-732832,+,intact,WP_000160215.1(3243bp);rplD,50S ribosomal protein L4,732861-733484,+,intact,WP_002467756.1(3934bp);rplW,50S ribosomal protein L23,733484-733759,+,intact,WP_002506966.1(4557bp);rplB,50S ribosomal protein L2,733788-734621,+,intact,YP_500976.1(4861bp)</t>
  </si>
  <si>
    <t>AATGATAAAAAGTATGCAAAAACACTCAAACATACGGGGGGGATTGGAACTGTAGCAACTAGGGCTGATAT</t>
  </si>
  <si>
    <t>Unknown:Synonymous (GA[G]-&gt;GA[A], E-&gt;E, aa:30/317)</t>
  </si>
  <si>
    <t>Unknown,diacylglycerol kinase,952474-953424,+,intact,WP_002475849.1</t>
  </si>
  <si>
    <t>gatB,Asp-tRNA(Asn)/Glu-tRNA(Gln) amidotransferase subunit GatB,950822-952249,+,intact,WP_002453613.1(314bp)</t>
  </si>
  <si>
    <t>rlmD,23S rRNA (uracil(1939)-C(5))-methyltransferase RlmD,953504-954874,+,intact,WP_020363302.1(941bp)</t>
  </si>
  <si>
    <t>gatA,Asp-tRNA(Asn)/Glu-tRNA(Gln) amidotransferase subunit GatA,949352-950809,+,intact,YP_500609.1(1754bp);gatC,Asp-tRNA(Asn)/Glu-tRNA(Gln) amidotransferase subunit GatC,949048-949350,+,intact,YP_500610.1(3213bp);putP,sodium/proline symporter PutP,947135-948670,-,intact,WP_002458554.1(3893bp)</t>
  </si>
  <si>
    <t>Unknown,DUF3267 domain-containing protein,955018-955560,+,intact,WP_017465003.1(2455bp);dinB,DNA polymerase IV,955870-956940,+,intact,WP_011302771.1(3307bp);Unknown,3'-5' exonuclease,956971-957525,-,intact,YP_500602.1(4408bp)</t>
  </si>
  <si>
    <t>AAACGTGTATTACCAGATGCACTGATTAAACTTGAGAAGGCAGGTTATGAAACGAGTGCATATGCAACTGA</t>
  </si>
  <si>
    <t>perR,peroxide-responsive transcriptional repressor PerR,987804-988256,+,intact,WP_002473927.1(476bp)</t>
  </si>
  <si>
    <t>Unknown,16S ribosomal RNA,988908-990458,+,intact,Unknown(176bp)</t>
  </si>
  <si>
    <t>Unknown,phosphoglycerate dehydrogenase,986758-987708,+,intact,WP_020365541.1(1024bp);bcp,thioredoxin-dependent thiol peroxidase,986297-986755,+,intact,WP_002498651.1(1977bp);Unknown,glutamate-1-semialdehyde 2%2C1-aminomutase,984927-986216,-,intact,YP_500497.2(2516bp);Unknown,aromatic acid exporter family protein,983526-984620,-,intact,WP_002484893.1(4112bp)</t>
  </si>
  <si>
    <t>Unknown,tRNA-Ile,990553-990629,+,intact,Unknown(1821bp);Unknown,tRNA-Ala,990650-990725,+,intact,Unknown(1918bp);Unknown,23S ribosomal RNA,990911-993832,+,intact,Unknown(2179bp)</t>
  </si>
  <si>
    <t>AAATGTTATTTGTTGAATTAATTAAGAAATGACAAGAAATGAAATACAAATTAATTCTTGACTTAATAAAT</t>
  </si>
  <si>
    <t>Unknown,WP_002502422.1,IS1182-like element ISSep1 family transposase</t>
  </si>
  <si>
    <t>Unknown,PTS transporter subunit IIC,997836-998894,+,intact,WP_002489307.1(123bp)</t>
  </si>
  <si>
    <t>Unknown,ABC transporter substrate-binding protein/permease,999133-1000590,+,intact,YP_500488.1(91bp)</t>
  </si>
  <si>
    <t>Unknown,serine protease,996762-997610,+,intact,WP_002476988.1(1407bp);Unknown,tRNA-Leu,996361-996444,+,intact,Unknown(2573bp);Unknown,tRNA-Gly,996246-996320,+,intact,Unknown(2697bp);Unknown,tRNA-Gly,996160-996234,+,intact,Unknown(2783bp);Unknown,tRNA-Gly,996071-996145,+,intact,Unknown(2872bp);Unknown,tRNA-Cys,995988-996061,+,intact,Unknown(2956bp);Unknown,tRNA-Gln,995911-995982,+,intact,Unknown(3035bp);Unknown,tRNA-His,995827-995899,+,intact,Unknown(3118bp);Unknown,tRNA-Trp,995751-995824,+,intact,Unknown(3193bp);Unknown,tRNA-Tyr,995659-995742,+,intact,Unknown(3275bp);Unknown,tRNA-Thr,995579-995654,+,intact,Unknown(3363bp);Unknown,tRNA-Phe,995498-995570,+,intact,Unknown(3447bp);Unknown,tRNA-Met,995320-995393,+,intact,Unknown(3624bp);Unknown,tRNA-Ser,995216-995308,+,intact,Unknown(3709bp);Unknown,tRNA-Asp,995103-995178,+,intact,Unknown(3839bp);Unknown,tRNA-Ser,995006-995095,+,intact,Unknown(3922bp);Unknown,tRNA-Ile,994923-994996,+,intact,Unknown(4021bp);Unknown,tRNA-Met,994822-994895,+,intact,Unknown(4122bp);Unknown,tRNA-Ala,994722-994797,+,intact,Unknown(4220bp);Unknown,tRNA-Pro,994632-994705,+,intact,Unknown(4312bp);Unknown,tRNA-Arg,994549-994622,+,intact,Unknown(4395bp);Unknown,tRNA-Leu,994448-994536,+,intact,Unknown(4481bp);Unknown,tRNA-Gly,994362-994436,+,intact,Unknown(4581bp);Unknown,tRNA-Leu,994276-994358,+,intact,Unknown(4659bp);Unknown,tRNA-Lys,994192-994267,+,intact,Unknown(4750bp);Unknown,tRNA-Thr,994110-994185,+,intact,Unknown(4832bp);Unknown,tRNA-Val,994028-994103,+,intact,Unknown(4914bp);rrf,5S ribosomal RNA,993903-994017,+,intact,Unknown(5000bp)</t>
  </si>
  <si>
    <t>Unknown,amino acid ABC transporter ATP-binding protein,1000583-1001305,+,intact,WP_017465289.1(1541bp);Unknown,hypothetical protein,1001820-1001951,+,intact,Unknown(2778bp);queG,tRNA epoxyqueuosine(34) reductase QueG,1002166-1003296,+,intact,WP_001829814.1(3124bp);trmL,tRNA (uridine(34)/cytosine(34)/5-carboxymethylaminomethyluridine(34)-2'-O)-methyltransferase TrmL,1003293-1003763,+,intact,YP_500485.1(4251bp);Unknown,6-phosphogluconolactonase,1003921-1004520,+,intact,YP_500484.1(4879bp)</t>
  </si>
  <si>
    <t>ATGAATATATTTATTAAGTTTAGATAGTATAAAAATACCCGAGACATTCAATGTCTCGGGTATTTTTTTAT</t>
  </si>
  <si>
    <t>Unknown,tRNA-His,1029937-1030012,+,intact,Unknown(5bp)</t>
  </si>
  <si>
    <t>Unknown,tRNA-Gly,1030030-1030103,+,intact,Unknown(13bp)</t>
  </si>
  <si>
    <t>Unknown,tRNA-Phe,1029851-1029923,+,intact,Unknown(94bp);Unknown,tRNA-Asp,1029765-1029840,+,intact,Unknown(177bp);Unknown,tRNA-Met,1029677-1029750,+,intact,Unknown(267bp);Unknown,RBBP9/YdeN family alpha/beta hydrolase,1028808-1029362,+,intact,WP_002446743.1(655bp);hemY,protoporphyrinogen oxidase,1027275-1028672,+,intact,YP_500459.1(1345bp);hemH,ferrochelatase,1026208-1027131,+,intact,WP_002485187.1(2886bp);hemE,uroporphyrinogen decarboxylase,1025070-1026131,+,intact,WP_002446746.1(3886bp)</t>
  </si>
  <si>
    <t>Unknown,tRNA-Asn,1030113-1030187,+,intact,Unknown(96bp);Unknown,tRNA-Glu,1030189-1030260,+,intact,Unknown(172bp);Unknown,tRNA-Ser,1030314-1030402,+,intact,Unknown(297bp);Unknown,site-specific integrase,1030627-1031121,-,intact,WP_002456422.1(610bp);Unknown,hypothetical protein,1031280-1031492,+,intact,WP_002456423.1(1263bp);Unknown,halocin C8 precursor-like protein,1031872-1032606,-,intact,WP_002490110.1(1855bp);Unknown,hypothetical protein,1033133-1033420,-,intact,WP_002487903.1(3116bp);Unknown,Ltp family lipoprotein,1033582-1034247,-,intact,WP_002474651.1(3565bp)</t>
  </si>
  <si>
    <t>CTCGAGGGTTCGATTCCCTTCAACCGCCCCATAATAGTATTTCATTAAGCGGGTGTAGTTTAATGGCAAAA</t>
  </si>
  <si>
    <t>pepV:Non-synonymous ([A]AA-&gt;[G]AA, K-&gt;E, aa:358/470)</t>
  </si>
  <si>
    <t>pepV,dipeptidase PepV,1083280-1084689,+,intact,YP_500371.1</t>
  </si>
  <si>
    <t>Unknown,YtxH domain-containing protein,1082544-1082972,+,intact,WP_001830757.1(1379bp)</t>
  </si>
  <si>
    <t>dat,D-amino-acid transaminase,1084693-1085541,+,intact,YP_500370.1(342bp)</t>
  </si>
  <si>
    <t>Unknown,pseudouridine synthase,1081834-1082526,+,intact,WP_001830817.1(1825bp);Unknown,polysaccharide biosynthesis C-terminal domain-containing protein,1080176-1081837,+,intact,YP_500374.1(2514bp);Unknown,NAD(P)/FAD-dependent oxidoreductase,1078641-1079903,-,intact,WP_001830813.1(4448bp)</t>
  </si>
  <si>
    <t>Unknown,phosphotransferase family protein,1085928-1086719,+,intact,WP_001602611.1(1577bp);trmB,tRNA (guanosine(46)-N7)-methyltransferase TrmB,1086733-1087380,+,intact,WP_002457843.1(2382bp);Unknown,PepSY domain-containing protein,1087542-1087856,-,intact,WP_002457842.1(3191bp);Unknown,M42 family metallopeptidase,1087941-1089026,+,intact,WP_001830905.1(3590bp);Unknown,thioredoxin domain-containing protein,1089032-1089343,+,intact,WP_002446698.1(4681bp)</t>
  </si>
  <si>
    <t>GTATTAATCTAAGATATCCCGAAGGATTTAAATTTAAAGACGCAATCGATAGATTTAGAAGTGAAATTAAT</t>
  </si>
  <si>
    <t>Unknown,DNA polymerase III subunit alpha,1132286-1135483,+,intact,WP_002485290.1(59bp)</t>
  </si>
  <si>
    <t>Unknown,malic enzyme-like NAD(P)-binding protein,1135787-1137016,+,intact,YP_500315.1(245bp)</t>
  </si>
  <si>
    <t>Unknown,bifunctional oligoribonuclease/PAP phosphatase NrnA,1131324-1132262,+,intact,WP_002440202.1(3280bp);Unknown,DRTGG domain-containing protein,1129992-1131290,+,intact,WP_012096478.1(4252bp)</t>
  </si>
  <si>
    <t>accD,acetyl-CoA carboxylase%2C carboxyltransferase subunit beta,1137115-1137972,+,intact,WP_002440197.1(1573bp);Unknown,acetyl-CoA carboxylase carboxyltransferase subunit alpha,1137972-1138916,+,intact,YP_500313.1(2430bp);pfkA,6-phosphofructokinase,1139094-1140062,+,intact,WP_002462395.1(3552bp);pyk,pyruvate kinase,1140086-1141843,+,intact,YP_500311.1(4544bp)</t>
  </si>
  <si>
    <t>ATATAGTTAACTGATGATTATTTCTTAATCATCAGTTTTTCTTTTATAATTATTTTTTGTTCTGATTTAAC</t>
  </si>
  <si>
    <t>gap:Non-synonymous ([G]CT-&gt;[A]CT, A-&gt;T, aa:213/342)</t>
  </si>
  <si>
    <t>gap,type I glyceraldehyde-3-phosphate dehydrogenase,1154368-1155393,+,intact,WP_020361946.1</t>
  </si>
  <si>
    <t>Unknown,transposase,1153879-1154262,+,defective,WP_002494449.1(742bp)</t>
  </si>
  <si>
    <t>nrdR,transcriptional regulator NrdR,1155913-1156383,+,intact,WP_001830825.1(909bp)</t>
  </si>
  <si>
    <t>coaE,dephospho-CoA kinase,1152913-1153524,+,intact,WP_002485286.1(1480bp);mutM,bifunctional DNA-formamidopyrimidine glycosylase/DNA-(apurinic or apyrimidinic site) lyase,1152026-1152897,+,defective,WP_002473981.1(2107bp);polA,DNA polymerase I,1149380-1152010,+,intact,YP_500301.1(2994bp)</t>
  </si>
  <si>
    <t>Unknown,DnaD domain protein,1156384-1157754,+,intact,WP_002457808.1(1380bp);dnaI,primosomal protein DnaI,1157754-1158674,+,intact,YP_500295.1(2750bp);thrS,threonine--tRNA ligase,1159027-1160964,+,intact,YP_500293.1(4023bp)</t>
  </si>
  <si>
    <t>CTTGTAATGAAAGTATTATTCCAACGTCAACAGGTGCTGCTAAAGCACTTAAAGAAGTATTGCCTGAAGTT</t>
  </si>
  <si>
    <t>Unknown:Non-synonymous (T[A]T-&gt;T[G]T, Y-&gt;C, aa:224/237)</t>
  </si>
  <si>
    <t>Unknown,prepilin peptidase,1182777-1183487,+,intact,WP_002502356.1</t>
  </si>
  <si>
    <t>Unknown,folylpolyglutamate synthase/dihydrofolate synthase family protein,1181328-1182593,+,intact,WP_002457793.1(854bp)</t>
  </si>
  <si>
    <t>radC,DNA repair protein RadC,1183484-1184023,+,defective,WP_001830861.1(37bp)</t>
  </si>
  <si>
    <t>Unknown,valine--tRNA ligase,1178687-1181317,+,intact,YP_500272.1(2130bp);Unknown,T-box leader,1178402-1178643,+,intact,Unknown(4804bp)</t>
  </si>
  <si>
    <t>Unknown,tyrosine-type recombinase/integrase,1184157-1185242,+,intact,WP_002300186.1(710bp);Unknown,site-specific integrase,1185239-1187131,+,intact,WP_001833801.1(1792bp);Unknown,DUF6262 family protein,1187138-1187515,+,intact,WP_000361059.1(3691bp);Unknown,aminoglycoside nucleotidyltransferase ANT(9)-Ia,1187666-1188448,+,intact,WP_000067268.1(4219bp)</t>
  </si>
  <si>
    <t>TATATTCTTATCATTCGTAGTAACTTCATCAGTTTATCACCAACTTTTATTTCTTTTAGGGGGAGAATTTT</t>
  </si>
  <si>
    <t>yajC,preprotein translocase subunit YajC,1200552-1200812,+,intact,WP_017464991.1(248bp)</t>
  </si>
  <si>
    <t>secDF,protein translocase subunit SecDF,1201151-1203442,+,intact,YP_500252.2(91bp)</t>
  </si>
  <si>
    <t>tgt,tRNA guanosine(34) transglycosylase Tgt,1199397-1200536,+,intact,WP_016425271.1(524bp);queA,tRNA preQ1(34) S-adenosylmethionine ribosyltransferase-isomerase QueA,1198351-1199376,+,intact,YP_500255.1(1684bp);ruvB,Holliday junction branch migration DNA helicase RuvB,1197345-1198349,+,intact,YP_500256.1(2711bp);ruvA,Holliday junction branch migration protein RuvA,1196729-1197331,+,intact,YP_500257.1(3729bp);Unknown,ACT domain-containing protein,1196261-1196716,+,intact,WP_011275576.1(4344bp);obgE,GTPase ObgE,1194957-1196249,+,intact,WP_020444729.1(4811bp)</t>
  </si>
  <si>
    <t>recJ,single-stranded-DNA-specific exonuclease RecJ,1204187-1206460,+,intact,WP_017464636.1(3127bp)</t>
  </si>
  <si>
    <t>TTCACTATTTCTATGAGTATGTTAATATAAGTAAGTCCGTTAAAGTGAACGTAATATCATTTTAACTTGCA</t>
  </si>
  <si>
    <t>pxpB:Non-synonymous ([G]AG-&gt;[A]AG, E-&gt;K, aa:242/244);Unknown:Non-synonymous (AT[G]-&gt;AT[A], M-&gt;I, aa:1/335)</t>
  </si>
  <si>
    <t>pxpB,5-oxoprolinase subunit PxpB,1234797-1235528,+,intact,WP_002476870.1;Unknown,biotin-dependent carboxyltransferase family protein,1235518-1236522,+,intact,WP_002475152.1</t>
  </si>
  <si>
    <t>tnpA,IS200/IS605-like element ISSep3 family transposase,1233795-1234277,+,intact,WP_002458050.1(1243bp)</t>
  </si>
  <si>
    <t>Unknown,acetyl-CoA carboxylase biotin carboxyl carrier protein subunit,1236523-1236963,+,intact,WP_002473639.1(1003bp)</t>
  </si>
  <si>
    <t>greA,transcription elongation factor GreA,1233021-1233497,+,intact,YP_500223.1(2023bp);udk,uridine kinase,1232367-1232990,+,intact,YP_500224.1(2530bp);Unknown,U32 family peptidase,1231099-1232367,+,intact,WP_006190454.1(3153bp);Unknown,peptidase U32 family protein,1230158-1231081,+,intact,YP_500226.1(4439bp)</t>
  </si>
  <si>
    <t>Unknown,acetyl/propionyl/methylcrotonyl-CoA carboxylase subunit alpha,1236977-1238335,+,intact,WP_002446591.1(1457bp);pxpA,5-oxoprolinase subunit PxpA,1238338-1239090,+,intact,WP_011275612.1(2818bp);Unknown,NRAMP family divalent metal transporter,1239102-1240346,+,intact,WP_002473567.1(3582bp)</t>
  </si>
  <si>
    <t>AATTTGATATAGATAAGTGGGTGACATATCAAGATGAGTATTAAAATTTTAAAGCCTGGCCTGTTTTCAAC</t>
  </si>
  <si>
    <t>Unknown:Non-synonymous ([A]AC-&gt;[G]AC, N-&gt;D, aa:359/367)</t>
  </si>
  <si>
    <t>Unknown,Nif3-like dinuclear metal center hexameric protein,1277595-1278695,+,intact,WP_002476844.1</t>
  </si>
  <si>
    <t>Unknown,tRNA (adenine(22)-N(1))-methyltransferase TrmK,1276916-1277605,+,intact,WP_002446546.1(1064bp)</t>
  </si>
  <si>
    <t>Unknown,DEAD/DEAH box helicase,1278730-1280076,+,intact,YP_500170.1(61bp)</t>
  </si>
  <si>
    <t>rpoD,RNA polymerase sigma factor RpoD,1275655-1276761,+,intact,WP_011275651.1(1908bp);dnaG,DNA primase,1273588-1275384,+,intact,WP_002501017.1(3285bp)</t>
  </si>
  <si>
    <t>Unknown,deoxyribonuclease IV,1280086-1280976,+,intact,YP_500169.1(1417bp);Unknown,metal ABC transporter ATP-binding protein,1281194-1281976,+,intact,WP_001832763.1(2525bp);Unknown,metal ABC transporter permease,1282010-1282858,+,intact,WP_001831102.1(3341bp);Unknown,Fur family transcriptional regulator,1282861-1283280,+,intact,WP_001831164.1(4192bp)</t>
  </si>
  <si>
    <t>ATGAAAATCAATTTCCAATATATGCTTCTGAAATCAACACAGATCCATTTAAATATAAATAAATGTTATTG</t>
  </si>
  <si>
    <t>Unknown:Frameshift (1 bp, AA[A]&gt;AA, aa:183/193)</t>
  </si>
  <si>
    <t>Unknown,hypothetical protein,1302264-1302842,-,intact,WP_002490955.1</t>
  </si>
  <si>
    <t>Unknown,SA1362 family protein,1302032-1302250,-,intact,WP_002501003.1(44bp)</t>
  </si>
  <si>
    <t>Unknown,M24 family metallopeptidase,1302945-1304006,+,intact,WP_020364170.1(651bp)</t>
  </si>
  <si>
    <t>Unknown,biotin/lipoate A/B protein ligase family protein,1301161-1301991,+,intact,YP_500143.1(303bp);Unknown,rhodanese-like domain-containing protein,1300615-1301001,-,intact,YP_500144.1(1293bp);Unknown,transposase,1300174-1300516,+,defective,WP_001830915.1(1778bp);gcvPB,aminomethyl-transferring glycine dehydrogenase subunit GcvPB,1298215-1299723,+,intact,WP_002502375.1(2571bp);gcvPA,aminomethyl-transferring glycine dehydrogenase subunit GcvPA,1296876-1298222,+,intact,YP_500146.1(4072bp)</t>
  </si>
  <si>
    <t>efp,elongation factor P,1304033-1304590,+,intact,WP_000626504.1(1739bp);argC,N-acetyl-gamma-glutamyl-phosphate reductase,1304740-1305765,+,intact,WP_001830986.1(2446bp);argJ,bifunctional glutamate N-acetyltransferase/amino-acid acetyltransferase ArgJ,1305783-1306976,+,intact,WP_002473742.1(3489bp);argB,acetylglutamate kinase,1306986-1307723,+,intact,WP_002446518.1(4692bp)</t>
  </si>
  <si>
    <t>TCCTATTAATTTAAATTTGTATTTATTGTTGCAAGTTTTTTTTGACCTTTTTCTATTTTTTTATTATCTTT</t>
  </si>
  <si>
    <t>gndA:Synonymous (GG[T]-&gt;GG[C], G-&gt;G, aa:99/469)</t>
  </si>
  <si>
    <t>gndA,NADP-dependent phosphogluconate dehydrogenase,1324883-1326289,+,intact,YP_500120.1</t>
  </si>
  <si>
    <t>Unknown,M20/M25/M40 family metallo-hydrolase,1323679-1324803,+,intact,WP_012083654.1(376bp)</t>
  </si>
  <si>
    <t>Unknown,alpha-glucosidase,1326459-1328114,+,intact,WP_002470624.1(1280bp)</t>
  </si>
  <si>
    <t>prli42,stressosome-associated protein Prli42,1323353-1323448,-,intact,WP_002493579.1(1731bp);Unknown,aromatic acid exporter family protein,1322324-1323301,+,intact,WP_002476807.1(1878bp);brxB,bacilliredoxin BrxB,1321874-1322311,+,intact,YP_500125.1(2868bp);Unknown,dihydrolipoamide acetyltransferase family protein,1320350-1321669,+,intact,WP_002496868.1(3510bp);Unknown,alpha-ketoacid dehydrogenase subunit beta,1319354-1320337,+,intact,YP_500127.1(4842bp)</t>
  </si>
  <si>
    <t>Unknown,effector binding domain-containing protein,1328377-1329258,-,intact,WP_001831085.1(3198bp);zwf,glucose-6-phosphate dehydrogenase,1329459-1330943,-,intact,WP_020368417.1(4280bp)</t>
  </si>
  <si>
    <t>CCTTTATTAGACGATGATGATATTTTAATTGATGGTGGTAATACTAATTACCAAGATACGATTCGTCGAAA</t>
  </si>
  <si>
    <t>msrB:Frameshift (1 bp, ATT&gt;AT[A]T, aa:2/143)</t>
  </si>
  <si>
    <t>msrB,peptide-methionine (R)-S-oxide reductase MsrB,1431618-1432046,+,intact,YP_499956.1</t>
  </si>
  <si>
    <t>msrA,peptide-methionine (S)-S-oxide reductase MsrA,1431097-1431621,+,intact,WP_001831118.1(2bp)</t>
  </si>
  <si>
    <t>Unknown,PTS glucose transporter subunit IIA,1432059-1432559,+,intact,YP_499955.1(436bp)</t>
  </si>
  <si>
    <t>fakB2,fatty acid kinase binding subunit FakB2,1430146-1430994,+,intact,WP_002457666.1(629bp);dfrC,trimethoprim-sensitive dihydrofolate reductase DfrC,1429651-1430136,+,intact,WP_001830952.1(1487bp);Unknown,thymidylate synthase,1428653-1429609,+,intact,YP_499960.1(2014bp);Unknown,ABC transporter ATP-binding protein,1427677-1428339,+,intact,WP_002497879.1(3284bp);Unknown,ABC transporter permease,1426612-1427661,+,intact,WP_002476762.1(3962bp)</t>
  </si>
  <si>
    <t>Unknown,YozE family protein,1432559-1432783,+,intact,YP_499954.1(936bp);Unknown,S41 family peptidase,1433128-1434603,+,intact,WP_002476758.1(1505bp);Unknown,N-acetyltransferase family protein,1434939-1435442,+,intact,WP_002494459.1(3316bp);Unknown,undecaprenyldiphospho-muramoylpentapeptide beta-N-acetylglucosaminyltransferase,1435460-1436533,+,intact,WP_002446436.1(3837bp);Unknown,phosphatase PAP2 family protein,1436546-1437160,+,intact,WP_002468785.1(4923bp)</t>
  </si>
  <si>
    <t>ATTTATCGAATCACACTGGGGAGGCTCAAAATGATTAAAAAAAACAAAGAAGAACTGAATGACATGGAGTA</t>
  </si>
  <si>
    <t>recA:In-frame (6 bp, affects codons around aa:339/350, change=GAATGA, GAA&gt;GA[GAATGA]A)</t>
  </si>
  <si>
    <t>recA,recombinase RecA,1581961-1583010,-,intact,WP_020361431.1</t>
  </si>
  <si>
    <t>rny,ribonuclease Y,1580176-1581735,-,intact,WP_002459258.1(259bp)</t>
  </si>
  <si>
    <t>Unknown,CinA family nicotinamide mononucleotide deamidase-related protein,1583181-1584326,-,intact,WP_002476666.1(1187bp)</t>
  </si>
  <si>
    <t>Unknown,hypothetical protein,1579872-1580087,+,intact,YP_499797.1(1907bp);Unknown,TIGR00282 family metallophosphoesterase,1578914-1579708,-,intact,WP_002439557.1(2286bp);Unknown,2-oxoacid:acceptor oxidoreductase subunit alpha,1577041-1578801,-,intact,YP_499799.1(3193bp);Unknown,2-oxoacid:ferredoxin oxidoreductase subunit beta,1576174-1577040,-,intact,YP_499800.1(4954bp)</t>
  </si>
  <si>
    <t>pgsA,CDP-diacylglycerol--glycerol-3-phosphate 3-phosphatidyltransferase,1584779-1585360,-,intact,WP_002439546.1(2785bp);Unknown,helix-turn-helix domain-containing protein,1585389-1585781,-,intact,WP_001832565.1(3395bp);Unknown,YmfK family protein,1585800-1586627,-,intact,YP_499791.1(3806bp);Unknown,SDR family oxidoreductase,1586780-1587484,-,intact,WP_002439542.1(4786bp)</t>
  </si>
  <si>
    <t>AACTATTCATCAAATAAAGTTTTTGGTGAATCGTCTTCATTCTCATTTTCATCCACATCACCATCGAAAAT</t>
  </si>
  <si>
    <t>rpsO:Synonymous (CG[T]-&gt;CG[C], R-&gt;R, aa:44/90)</t>
  </si>
  <si>
    <t>rpsO,30S ribosomal protein S15,1597725-1597994,-,intact,WP_011275926.1</t>
  </si>
  <si>
    <t>pnp,polyribonucleotide nucleotidyltransferase,1595488-1597593,-,intact,WP_002494421.1(270bp)</t>
  </si>
  <si>
    <t>Unknown,bifunctional riboflavin kinase/FAD synthetase,1598114-1599085,-,intact,YP_499782.1(251bp)</t>
  </si>
  <si>
    <t>Unknown,ribonuclease J,1593447-1595120,-,intact,WP_002455407.1(2743bp);Unknown,DNA translocase FtsK,1590788-1593181,-,intact,WP_002498353.1(4682bp)</t>
  </si>
  <si>
    <t>truB,tRNA pseudouridine(55) synthase TruB,1599101-1600018,-,intact,WP_017464330.1(1238bp);rbfA,30S ribosome-binding factor RbfA,1600156-1600506,-,intact,YP_499780.1(2293bp);infB,translation initiation factor IF-2,1600809-1602971,-,intact,YP_499779.1(2946bp)</t>
  </si>
  <si>
    <t>AAACCACGACGTGAATGGTGGTCTTTCTTGTGTTCACGTAAATGCTCATTTAATGCAGTAATTTCTGCAGT</t>
  </si>
  <si>
    <t>Unknown,acyl carrier protein,1647321-1647554,-,intact,WP_002510960.1(86bp)</t>
  </si>
  <si>
    <t>fabG,3-oxoacyl-[acyl-carrier-protein] reductase,1647717-1648451,-,intact,YP_499737.1(51bp)</t>
  </si>
  <si>
    <t>rnc,ribonuclease III,1646469-1647206,-,intact,WP_011275967.1(434bp);smc,chromosome segregation protein SMC,1642773-1646342,-,intact,WP_002505738.1(1298bp);ftsY,signal recognition particle-docking protein FtsY,1641550-1642776,-,intact,WP_002496451.1(4864bp)</t>
  </si>
  <si>
    <t>fabD,ACP S-malonyltransferase,1648444-1649373,-,intact,WP_002489765.1(778bp);plsX,phosphate acyltransferase PlsX,1649375-1650352,-,intact,WP_002476645.1(1709bp);fapR,transcription factor FapR,1650354-1650914,-,intact,WP_001830099.1(2688bp);recG,ATP-dependent DNA helicase RecG,1651075-1653123,-,intact,YP_499733.1(3409bp)</t>
  </si>
  <si>
    <t>CATTTTACTTTCTAAAATACAAGTAGAATTTTAGAAACACTTAATACATGTGTATTTAGTGTTTCTTATAC</t>
  </si>
  <si>
    <t>polX:Synonymous (GG[T]-&gt;GG[C], G-&gt;G, aa:288/570)</t>
  </si>
  <si>
    <t>polX,DNA polymerase/3'-5' exonuclease PolX,1720937-1722646,-,intact,YP_499642.1</t>
  </si>
  <si>
    <t>Unknown,endonuclease MutS2,1718579-1720927,-,intact,YP_499643.1(856bp)</t>
  </si>
  <si>
    <t>Unknown,CvpA family protein,1722721-1723242,-,intact,WP_001830147.1(938bp)</t>
  </si>
  <si>
    <t>trxA,thioredoxin,1718006-1718320,-,intact,YP_499644.1(3463bp);uvrC,excinuclease ABC subunit UvrC,1716124-1717908,-,intact,WP_001830175.1(3875bp)</t>
  </si>
  <si>
    <t>zapA,cell division protein ZapA,1723243-1723509,-,intact,WP_001830081.1(1460bp);rnhC,ribonuclease HIII,1723768-1724694,+,intact,WP_002498403.1(1985bp);pheT,phenylalanine--tRNA ligase subunit beta,1724746-1727148,-,intact,YP_499638.1(2963bp)</t>
  </si>
  <si>
    <t>TAGATCGCTTCTTCACTTTGTAATTGTAATAGCTTACCATCTTGTTGTTCGATACCATACTCACTAACCTT</t>
  </si>
  <si>
    <t>Unknown:Non-synonymous ([G]AA-&gt;[A]AA, E-&gt;K, aa:295/586)</t>
  </si>
  <si>
    <t>Unknown,S1C family serine protease,1839299-1841056,-,intact,WP_001829335.1</t>
  </si>
  <si>
    <t>Unknown,TrkH family potassium uptake protein,1837923-1839281,-,intact,YP_499512.1(893bp)</t>
  </si>
  <si>
    <t>Unknown,TerC family protein,1841267-1842073,-,intact,WP_001829314.1(1093bp)</t>
  </si>
  <si>
    <t>Unknown,bifunctional UDP-sugar hydrolase/5'-nucleotidase,1836279-1837784,-,intact,WP_002458038.1(2390bp);Unknown,CPBP family glutamic-type intramembrane protease,1835574-1836176,+,intact,WP_002458039.1(3998bp);Unknown,YkvS family protein,1835383-1835568,+,intact,WP_015899900.1(4606bp);Unknown,lipoate--protein ligase,1834192-1835178,-,intact,YP_499516.1(4996bp)</t>
  </si>
  <si>
    <t>Unknown,yybP-ykoY riboswitch is a manganese riboswitch that directly binds Mn,1842145-1842268,-,intact,Unknown(1971bp);Unknown,peptide chain release factor 3,1842382-1843944,-,intact,YP_499509.1(2208bp);Unknown,YueH family protein,1843948-1844193,-,intact,WP_020368024.1(3774bp);Unknown,UDP-N-acetylmuramoyl-L-alanyl-D-glutamate--L-lysine ligase,1844183-1845667,-,intact,WP_001829323.1(4009bp)</t>
  </si>
  <si>
    <t>GTAGACGACACCTGATCCTATCTCATTATCAGATTCATTTTTGTTATCAGACACAGTCGTGTCATTAGACA</t>
  </si>
  <si>
    <t>ebh,WP_002489985.1,hyperosmolarity resistance protein Ebh;Unknown,WP_032495458.1,IS256-like element IS256 family transposase</t>
  </si>
  <si>
    <t>Unknown,alpha/beta hydrolase-fold protein,1849460-1850215,-,intact,WP_001829316.1(117bp)</t>
  </si>
  <si>
    <t>Unknown,AI-2E family transporter,1850440-1851525,+,intact,YP_499501.1(108bp)</t>
  </si>
  <si>
    <t>Unknown,YjcG family protein,1848798-1849307,-,intact,WP_002494354.1(1025bp);Unknown,MFS transporter,1847341-1848534,+,intact,WP_020363656.1(1798bp);Unknown,diglucosyl diacylglycerol synthase,1846188-1847363,+,intact,YP_499506.1(2969bp);Unknown,UDP-N-acetylmuramoyl-L-alanyl-D-glutamate--L-lysine ligase,1844183-1845667,-,intact,WP_001829323.1(4665bp)</t>
  </si>
  <si>
    <t>fabI,enoyl-ACP reductase FabI,1851922-1852692,-,intact,WP_002476543.1(1590bp);Unknown,DUF4176 domain-containing protein,1852914-1853129,-,intact,Unknown(2582bp);tnpA,IS200/IS605 family transposase,1853109-1853285,-,defective,WP_086558314.1(2777bp);Unknown,recombinase family protein,1853416-1853729,-,defective,WP_002436987.1(3084bp);Unknown,zinc-binding dehydrogenase,1853850-1854408,+,defective,WP_017636329.1(3518bp);Unknown,winged helix-turn-helix transcriptional regulator,1854566-1854667,-,intact,Unknown(4234bp);Unknown,ATP-binding cassette domain-containing protein,1854904-1857162,-,intact,WP_002446094.1(4572bp)</t>
  </si>
  <si>
    <t>ATTAATTTCATACTAGTTTTTTCATTTTATTAAAAATAAAGTGCATGCAGTTATATTGTAAAAGTATTTAC</t>
  </si>
  <si>
    <t>dltB:Non-synonymous (T[G]T-&gt;T[T]T, C-&gt;F, aa:65/405)</t>
  </si>
  <si>
    <t>dltB,D-alanyl-lipoteichoic acid biosynthesis protein DltB,1938391-1939605,-,intact,YP_499423.1</t>
  </si>
  <si>
    <t>dltC,D-alanine--poly(phosphoribitol) ligase subunit 2,1938137-1938373,-,intact,WP_002433359.1(1039bp)</t>
  </si>
  <si>
    <t>dltA,D-alanine--poly(phosphoribitol) ligase subunit DltA,1939602-1941059,-,intact,WP_001831977.1(190bp)</t>
  </si>
  <si>
    <t>dltD,D-alanyl-lipoteichoic acid biosynthesis protein DltD,1936902-1938140,-,intact,WP_002446031.1(1272bp);Unknown,NifU family protein,1936367-1936609,+,intact,YP_499426.1(2803bp);Unknown,YuzD family protein,1935947-1936267,-,intact,WP_002446032.1(3145bp);Unknown,NAD(P)/FAD-dependent oxidoreductase,1934690-1935754,+,intact,YP_499428.1(3658bp)</t>
  </si>
  <si>
    <t>Unknown,teichoic acid D-Ala incorporation-associated protein DltX,1941075-1941221,-,intact,WP_001831913.1(1663bp);Unknown,2-hydroxyacid dehydrogenase,1941626-1942597,-,intact,WP_002457202.1(2214bp);Unknown,TIGR01457 family HAD-type hydrolase,1942639-1943418,-,intact,YP_499418.1(3227bp);Unknown,DUF86 domain-containing protein,1943418-1943852,-,intact,WP_001831932.1(4006bp);Unknown,DUF3055 domain-containing protein,1943971-1944237,+,intact,WP_001831957.1(4559bp);Unknown,YutD family protein,1944297-1944686,-,intact,WP_002446025.1(4885bp)</t>
  </si>
  <si>
    <t>TGAGGGCAACCTGCCATATGACATAAATAATAAAACAAAAAAGTTGTGCACTTAGATATTTTTGCCCTAAC</t>
  </si>
  <si>
    <t>Unknown,cation diffusion facilitator family transporter,1978529-1979470,-,intact,WP_002445993.1(186bp)</t>
  </si>
  <si>
    <t>Unknown,YagU family protein,1979757-1980260,+,intact,WP_017464628.1(101bp)</t>
  </si>
  <si>
    <t>Unknown,epsilon family phenol-soluble modulin,1978057-1978131,+,intact,Unknown(1525bp);Unknown,cold-shock protein,1976963-1977163,-,intact,WP_001059082.1(2493bp);Unknown,hypothetical protein,1976118-1976342,+,intact,WP_002476472.1(3314bp);Unknown,hypothetical protein,1975810-1976094,+,intact,WP_002497154.1(3562bp);Unknown,poly-gamma-glutamate hydrolase family protein,1974965-1975711,+,intact,WP_002438959.1(3945bp);Unknown,hypothetical protein,1974448-1974681,-,intact,WP_002497152.1(4975bp)</t>
  </si>
  <si>
    <t>Unknown,hypothetical protein,1980768-1980944,+,intact,WP_002498419.1(1112bp);Unknown,VOC family protein,1981760-1982176,+,intact,WP_002495356.1(2104bp);Unknown,DUF4260 domain-containing protein,1982396-1982740,-,intact,WP_001832602.1(2740bp);Unknown,TrkH family potassium uptake protein,1982966-1984273,+,intact,WP_001832616.1(3310bp)</t>
  </si>
  <si>
    <t>AAATTAAAGCTCATATTATTTAAACATTTAAAGAACATAAAAGTAATATAATTAGGTTGAATTATATTAAA</t>
  </si>
  <si>
    <t>Unknown,TrkH family potassium uptake protein,1982966-1984273,+,intact,WP_001832616.1(365bp)</t>
  </si>
  <si>
    <t>Unknown,hypothetical protein,1984886-1985119,+,intact,WP_001829658.1(248bp)</t>
  </si>
  <si>
    <t>Unknown,DUF4260 domain-containing protein,1982396-1982740,-,intact,WP_001832602.1(1898bp);Unknown,VOC family protein,1981760-1982176,+,intact,WP_002495356.1(2462bp);Unknown,hypothetical protein,1980768-1980944,+,intact,WP_002498419.1(3694bp);Unknown,YagU family protein,1979757-1980260,+,intact,WP_017464628.1(4378bp)</t>
  </si>
  <si>
    <t>Unknown,VraH family protein,1985377-1985547,-,intact,WP_001829642.1(739bp);Unknown,hypothetical protein,1986282-1986824,+,intact,WP_002504665.1(1644bp);Unknown,hypothetical protein,1986968-1987147,-,intact,WP_001829655.1(2330bp);Unknown,site-specific integrase,1987113-1987744,+,defective,WP_015728767.1(2475bp);Unknown,hypothetical protein,1987757-1987987,+,intact,WP_002500547.1(3119bp);ssrA,transfer-messenger RNA,1988070-1988431,-,intact,Unknown(3432bp);smpB,SsrA-binding protein SmpB,1988537-1989007,-,intact,WP_015899691.1(3899bp);rnr,ribonuclease R,1989032-1991410,-,intact,YP_499359.1(4394bp)</t>
  </si>
  <si>
    <t>AGGTAATGTTAAAGTAATTATATAAAATAACTAAATAATCAAAAGTTTCCAATCATATTTTATAATGATAA</t>
  </si>
  <si>
    <t>nagA,N-acetylglucosamine-6-phosphate deacetylase,2085699-2086871,-,intact,WP_002496166.1(93bp)</t>
  </si>
  <si>
    <t>Unknown,fructose-specific PTS transporter subunit EIIC,2087246-2089198,-,intact,YP_499267.1(282bp)</t>
  </si>
  <si>
    <t>Unknown,hemolysin family protein,2084113-2085462,-,intact,YP_499270.1(1502bp);Unknown,aldo/keto reductase,2083060-2083899,-,intact,YP_499271.1(3065bp);Unknown,glycosyltransferase family 2 protein,2081751-2082857,-,intact,WP_002457627.1(4107bp)</t>
  </si>
  <si>
    <t>pfkB,1-phosphofructokinase,2089204-2090124,-,intact,YP_499266.1(2240bp);Unknown,DeoR/GlpR family DNA-binding transcription regulator,2090121-2090879,-,intact,WP_002493521.1(3157bp);ybaK,Cys-tRNA(Pro) deacylase,2091110-2091592,-,intact,WP_002501136.1(4146bp);Unknown,hypothetical protein,2091706-2092176,-,intact,WP_002499039.1(4742bp)</t>
  </si>
  <si>
    <t>CTTTCTTCGTAATGAATATCACTTTTTCAATATTTTACTGGTTAACAGATGAATTTTACTAATTCACTCTA</t>
  </si>
  <si>
    <t>Unknown,WP_032495458.1,IS256-like element IS256 family transposase;Unknown,WP_002489985.1,DUF1542 domain-containing protein</t>
  </si>
  <si>
    <t>Unknown,hypothetical protein,2109943-2110365,-,intact,WP_002489211.1(85bp)</t>
  </si>
  <si>
    <t>Unknown,DUF1129 family protein,2110804-2111493,+,intact,WP_002457522.1(354bp)</t>
  </si>
  <si>
    <t>Unknown,hypothetical protein,2109515-2109811,-,intact,WP_002445863.1(639bp);Unknown,GNAT family N-acetyltransferase,2108841-2109389,-,intact,WP_020361067.1(1061bp);Unknown,TIGR00730 family Rossman fold protein,2107976-2108542,+,intact,YP_499247.1(1908bp);Unknown,YaiI/YqxD family protein,2107516-2107965,+,intact,WP_002438849.1(2485bp);Unknown,hypothetical protein,2106833-2107513,+,intact,WP_002489208.1(2937bp);Unknown,GyrI-like domain-containing protein,2106172-2106636,-,intact,WP_002493269.1(3814bp);Unknown,undecaprenyl-diphosphate phosphatase,2105017-2105889,+,intact,YP_499250.1(4561bp)</t>
  </si>
  <si>
    <t>Unknown,DUF456 domain-containing protein,2111549-2112037,-,intact,WP_002501023.1(1099bp);Unknown,sugar efflux transporter,2112044-2113252,-,intact,WP_001832093.1(1594bp);Unknown,LysR family transcriptional regulator,2113310-2114164,-,intact,WP_016930914.1(2860bp);Unknown,DUF402 domain-containing protein,2114245-2114838,-,intact,WP_002457526.1(3795bp);Unknown,hypothetical protein,2115127-2115312,-,intact,WP_002499630.1(4677bp);Unknown,globin domain-containing protein,2115332-2116477,-,intact,WP_002457528.1(4882bp)</t>
  </si>
  <si>
    <t>TTTTTGATTTAATCATTTTTTAACATAAAATATCATTTCATTACATTTAATTTCACAAAGTAACATATATA</t>
  </si>
  <si>
    <t>Unknown,LysM peptidoglycan-binding domain-containing protein,2123001-2123801,+,intact,YP_499230.1(21bp)</t>
  </si>
  <si>
    <t>Unknown,anion permease,2123994-2125004,-,intact,WP_002500449.1(142bp)</t>
  </si>
  <si>
    <t>Unknown,Bax inhibitor-1 family protein,2121931-2122590,-,intact,WP_002493261.1(1232bp);Unknown,helix-turn-helix transcriptional regulator,2119494-2121668,-,intact,WP_018113883.1(2154bp);Unknown,MarR family transcriptional regulator,2119020-2119379,-,intact,WP_002455993.1(4443bp)</t>
  </si>
  <si>
    <t>Unknown,DUF47 domain-containing protein,2125019-2125636,-,intact,YP_499228.1(1167bp);vraG,ABC transporter permease VraG,2126158-2128047,-,intact,WP_002457535.1(2306bp);vraF,ABC transporter ATP-binding protein VraF,2128037-2128798,-,intact,YP_499226.1(4185bp)</t>
  </si>
  <si>
    <t>GCATTTATCCACTAATCATTGATGATTAATGATTTTACTACAAGGTAATGGAATATACCTTGTAGTTTTTT</t>
  </si>
  <si>
    <t>Unknown,DMT family transporter,2163716-2164645,+,intact,WP_002474409.1(74bp)</t>
  </si>
  <si>
    <t>Unknown,hypothetical protein,2164971-2165924,+,intact,WP_001832066.1(221bp)</t>
  </si>
  <si>
    <t>Unknown,DUF2922 domain-containing protein,2163138-2163362,+,intact,WP_002496393.1(1357bp);Unknown,hypothetical protein,2162916-2163122,+,intact,WP_001832147.1(1597bp);Unknown,DUF4040 family protein,2159790-2162192,-,intact,WP_002485112.1(2527bp);mnhB2,Na+/H+ antiporter Mnh2 subunit B,2159378-2159803,-,intact,YP_499188.1(4916bp)</t>
  </si>
  <si>
    <t>sarA,global transcriptional regulator SarA,2166337-2166711,+,intact,YP_499183.1(1587bp);Unknown,alpha/beta fold hydrolase,2166884-2167660,-,intact,WP_002485367.1(2134bp);Unknown,hypothetical protein,2167868-2168587,-,intact,WP_002487621.1(3118bp);Unknown,hypothetical protein,2168832-2169341,-,intact,WP_002491441.1(4082bp);Unknown,alpha/beta hydrolase,2169546-2170343,-,intact,WP_002498032.1(4796bp)</t>
  </si>
  <si>
    <t>TGTAGATTCCTCATACAAATAAATGTCTATTTCGAACTGCCAACAAAGATTTTGTCTTTGTTGGCAGTTTT</t>
  </si>
  <si>
    <t>Unknown:Synonymous (GT[T]-&gt;GT[A], V-&gt;V, aa:241/266)</t>
  </si>
  <si>
    <t>Unknown,alpha/beta hydrolase,2169546-2170343,-,intact,WP_002498032.1</t>
  </si>
  <si>
    <t>Unknown,hypothetical protein,2168832-2169341,-,intact,WP_002491441.1(280bp)</t>
  </si>
  <si>
    <t>Unknown,HAD family hydrolase,2170321-2171049,-,intact,WP_001832134.1(700bp)</t>
  </si>
  <si>
    <t>Unknown,hypothetical protein,2167868-2168587,-,intact,WP_002487621.1(1034bp);Unknown,alpha/beta fold hydrolase,2166884-2167660,-,intact,WP_002485367.1(1961bp);sarA,global transcriptional regulator SarA,2166337-2166711,+,intact,YP_499183.1(2910bp);Unknown,hypothetical protein,2164971-2165924,+,intact,WP_001832066.1(3697bp);Unknown,DMT family transporter,2163716-2164645,+,intact,WP_002474409.1(4976bp)</t>
  </si>
  <si>
    <t>Unknown,FecCD family ABC transporter permease,2171108-2172052,-,intact,WP_002484565.1(1487bp);Unknown,ABC transporter substrate-binding protein,2172329-2173216,-,intact,WP_002505386.1(2708bp);Unknown,MerR family transcriptional regulator,2173663-2174415,-,intact,WP_002501445.1(4042bp);Unknown,endonuclease III domain-containing protein,2174470-2175105,-,intact,WP_020361842.1(4849bp)</t>
  </si>
  <si>
    <t>TGAGTAAATTGAGCCTGTTCTTCAACAAAAGGATAAACACTTGAATGTTGATAGACGTTAAATTCACTGTG</t>
  </si>
  <si>
    <t>Unknown,hypothetical protein,2210853-2210990,-,intact,Unknown(222bp)</t>
  </si>
  <si>
    <t>vraX,C1q-binding complement inhibitor VraX,2211441-2211620,+,intact,WP_002445763.1(194bp)</t>
  </si>
  <si>
    <t>thiD,bifunctional hydroxymethylpyrimidine kinase/phosphomethylpyrimidine kinase,2209793-2210623,+,intact,WP_001185456.1(589bp);Unknown,choloylglycine hydrolase family protein,2208707-2209686,+,defective,WP_002438731.1(1526bp);Unknown,uracil-DNA glycosylase,2207890-2208540,-,intact,WP_002456854.1(2672bp);Unknown,DUF5327 family protein,2207521-2207880,-,intact,WP_001832078.1(3332bp);Unknown,DUF423 domain-containing protein,2207128-2207496,-,intact,YP_499137.1(3716bp);Unknown,APC family permease,2205522-2207012,-,intact,WP_019834667.1(4200bp)</t>
  </si>
  <si>
    <t>Unknown,MFS transporter,2211913-2213334,-,intact,WP_002494196.1(666bp);Unknown,hypothetical protein,2213522-2213782,-,intact,WP_020363840.1(2275bp);Unknown,protein vraC,2213786-2214148,-,intact,WP_002475544.1(2539bp);Unknown,acetyl-CoA C-acyltransferase,2214114-2215262,-,intact,WP_018113849.1(2867bp);Unknown,long-chain fatty acid--CoA ligase,2215265-2216638,-,intact,WP_002477529.1(4018bp)</t>
  </si>
  <si>
    <t>AGCGAGCCAACAATACGAAGTATTTTAAATAAAGATGCCAGTAAATGAATTTATGAAAATCCATTTACTGG</t>
  </si>
  <si>
    <t>Unknown,glycosyltransferase,2224302-2225804,+,intact,WP_001832532.1(78bp)</t>
  </si>
  <si>
    <t>sdrG,MSCRAMM family adhesin SdrG,2226168-2228963,-,intact,WP_216678632.1(286bp)</t>
  </si>
  <si>
    <t>arsC,arsenate reductase (thioredoxin),2223533-2223931,+,intact,WP_002505646.1(1951bp);arsB,arsenite efflux transporter membrane subunit ArsB,2222225-2223517,+,intact,WP_002445751.1(2365bp);Unknown,metalloregulator ArsR/SmtB family transcription factor,2221911-2222228,+,intact,WP_002458389.1(3654bp);folE2,GTP cyclohydrolase FolE2,2220889-2221767,+,intact,WP_002445753.1(4115bp)</t>
  </si>
  <si>
    <t>Unknown,NADPH-dependent FMN reductase,2229406-2229972,-,intact,YP_499115.1(3524bp);Unknown,Cof-type HAD-IIB family hydrolase,2229977-2230855,-,intact,WP_002477520.1(4095bp)</t>
  </si>
  <si>
    <t>CATTAAATGGTTTCATAGTATTTTTTTGTATTACATAAAAAATTTTTATTCATTCGATAAAAAGGAACCAT</t>
  </si>
  <si>
    <t>Unknown:Non-synonymous (A[G]A-&gt;A[T]A, R-&gt;I, aa:108/565)</t>
  </si>
  <si>
    <t>Unknown,CDP-glycerol glycerophosphotransferase family protein,2236483-2238177,-,intact,WP_002456843.1</t>
  </si>
  <si>
    <t>Unknown,HAD family hydrolase,2235419-2236114,-,intact,WP_002502530.1(1741bp)</t>
  </si>
  <si>
    <t>Unknown,alcohol dehydrogenase catalytic domain-containing protein,2238194-2239225,-,intact,WP_002495850.1(339bp)</t>
  </si>
  <si>
    <t>Unknown,NtaA/DmoA family FMN-dependent monooxygenase,2234025-2235329,+,intact,WP_002494180.1(2526bp);Unknown,3-oxoacyl-ACP reductase,2233224-2233976,+,intact,WP_002486827.1(3879bp);Unknown,TPP riboswitch,2233023-2233122,+,intact,Unknown(4733bp);Unknown,deoxynucleoside kinase,2232206-2232868,+,intact,YP_499111.1(4987bp)</t>
  </si>
  <si>
    <t>Unknown,2-C-methyl-D-erythritol 4-phosphate cytidylyltransferase,2239218-2239934,-,intact,WP_002491432.1(1363bp);Unknown,branched-chain amino acid aminotransferase,2240206-2241282,-,intact,YP_499108.1(2351bp);Unknown,NAD-dependent epimerase/dehydratase family protein,2241739-2242695,-,intact,WP_012084810.1(3884bp)</t>
  </si>
  <si>
    <t>TTTGTAACGATTGGGTCTCAAGTGAGTTGTAATCTCTTAACTCCTCTAAAGTCATTTGCTTTTTTTTATCA</t>
  </si>
  <si>
    <t>Unknown,WP_002500874.1,hypothetical protein;Unknown,WP_032495458.1,IS256-like element IS256 family transposase</t>
  </si>
  <si>
    <t>Unknown,GNAT family N-acetyltransferase,2244453-2244962,-,intact,WP_002484548.1(149bp)</t>
  </si>
  <si>
    <t>Unknown,M20 family metallopeptidase,2245536-2246705,+,intact,WP_002498065.1(425bp)</t>
  </si>
  <si>
    <t>Unknown,ornithine cyclodeaminase family protein,2243251-2244201,-,intact,WP_002438698.1(910bp);Unknown,hypothetical protein,2242954-2243163,+,intact,WP_002477512.1(1948bp);Unknown,NAD-dependent epimerase/dehydratase family protein,2241739-2242695,-,intact,WP_012084810.1(2416bp);Unknown,branched-chain amino acid aminotransferase,2240206-2241282,-,intact,YP_499108.1(3829bp)</t>
  </si>
  <si>
    <t>tuf,elongation factor Tu,2246831-2248015,-,intact,YP_499102.1(1720bp);fusA,elongation factor G,2248234-2250315,-,intact,WP_017804675.1(3123bp)</t>
  </si>
  <si>
    <t>TAAGGTATTATTTTATAATAATTTTCTTACTTTTTAATTTTTTCCACTTCTAATAAACTATAATTACTAAT</t>
  </si>
  <si>
    <t>qac,QacA/B family quaternary ammonium compound efflux MFS transporter,1-1545,+,intact,WP_000622778.1(110bp)</t>
  </si>
  <si>
    <t>Unknown,IS256-like element IS256 family transposase,1789-2961,+,intact,WP_032495458.1(102bp)</t>
  </si>
  <si>
    <t>Unknown,hypothetical protein,3082-3642,+,intact,WP_001077893.1(1395bp);Unknown,HAD hydrolase family protein,3706-3840,+,defective,Unknown(2019bp);Unknown,DUF536 domain-containing protein,3961-4722,-,intact,WP_002489261.1(2274bp);Unknown,replication initiator protein A,5162-6097,+,intact,WP_001829877.1(3475bp);Unknown,DUF3847 domain-containing protein,6322-6561,-,intact,WP_002505615.1(4635bp);Unknown,hypothetical protein,6578-6847,-,intact,WP_002455779.1(4891bp)</t>
  </si>
  <si>
    <t>TAATTTTAAATGGTTCTACTTTTTTATTATTAAGTAAAATTATAAAAGACAATTTCTTAAATTAATAAGAT</t>
  </si>
  <si>
    <t>INV</t>
  </si>
  <si>
    <t>Unknown,LPXTG cell wall anchor domain-containing protein,10879-11577,-,intact,WP_017175396.1;Unknown,type I toxin-antitoxin system Fst family toxin,11741-11839,+,intact,WP_000491388.1;Unknown,hypothetical protein,12152-12928,-,intact,Unknown;Unknown,recombinase family protein,13347-13907,-,intact,WP_002504693.1</t>
  </si>
  <si>
    <t>Unknown,hypothetical protein,10024-10728,-,intact,WP_000720620.1(835bp)</t>
  </si>
  <si>
    <t>qacR,multidrug-binding transcriptional regulator QacR,14158-14724,-,intact,WP_001807342.1(48bp)</t>
  </si>
  <si>
    <t>Unknown,hypothetical protein,9742-9975,+,intact,WP_001091620.1(1588bp);Unknown,NINE protein,9252-9665,+,intact,WP_002454680.1(1898bp);Unknown,MobA/MobL family protein,7056-8978,+,intact,WP_002387629.1(2585bp);Unknown,hypothetical protein,6578-6847,-,intact,WP_002455779.1(4716bp)</t>
  </si>
  <si>
    <t>GTTAATGAGCTAGCCAATAATAAAGTTGGAAGTAATGATCGTTTTTTCATAAAATTATCTCCTTTAATAGA</t>
  </si>
  <si>
    <t>Unknown,DUF3578 domain-containing protein,74097-75353,+,intact,WP_001569336.1;Unknown,hypothetical protein,75768-76007,+,intact,WP_001656966.1;Unknown,IS6-like element IS257 family transposase,76039-76713,-,intact,WP_001105942.1;Unknown,protein rep,76804-77787,-,defective,WP_000336291.1;mobV,MobV family relaxase,78032-79294,-,intact,WP_001619005.1;bleO,bleomycin binding protein,79804-80208,-,intact,WP_001242578.1;Unknown,kanamycin nucleotidyltransferase C-terminal domain-containing protein,80425-80883,-,defective,WP_032488330.1;Unknown,IS6-like element IS257 family transposase,80942-81616,-,intact,WP_001105942.1;Unknown,hydroxymethylglutaryl-CoA synthase,81700-82041,+,intact,Unknown;Unknown,glycerophosphoryl diester phosphodiesterase,82918-83661,+,intact,WP_001830227.1;Unknown,MaoC family dehydratase,83758-84186,+,intact,WP_000872606.1;mecA,PBP2a family beta-lactam-resistant peptidoglycan transpeptidase MecA,84232-86241,-,intact,WP_001801873.1;mecR1,beta-lactam sensor/signal transducer MecR1,86338-88095,+,intact,WP_000952924.1;mecI,mecA-type methicillin resistance repressor MecI,88095-88466,+,intact,WP_000369216.1;psm-mec,phenol-soluble modulin PSM-mec,88551-88619,-,intact,WP_014532405.1;Unknown,IS3 family transposase,88907-89177,+,intact,WP_086558285.1;Unknown,IS3 family transposase,89177-90048,+,intact,WP_086558285.1;Unknown,ROK family protein,90228-91358,+,intact,WP_010922808.1;cstB,persulfide dioxygenase-sulfurtransferase CstB,91472-92806,-,defective,WP_014532406.1;Unknown,DsrE/DsrF/DrsH-like family protein,92839-93903,-,intact,WP_001837745.1;cstR,persulfide-sensing transcriptional repressor CstR,94039-94299,+,intact,YP_498640.1;Unknown,sulfite exporter TauE/SafE family protein,94299-94937,+,defective,YP_498639.1;Unknown,CadD family cadmium resistance transporter,95211-95827,-,defective,WP_013489659.1;Unknown,heavy metal translocating P-type ATPase,95908-98322,-,intact,WP_000378487.1;Unknown,ArsR/SmtB family transcription factor,98315-98680,-,intact,WP_002485296.1;Unknown,DUF6262 family protein,98918-99295,-,intact,WP_000361059.1;Unknown,site-specific integrase,99302-101194,-,intact,WP_001833801.1;Unknown,JAB domain-containing protein,101389-101712,-,intact,WP_000659046.1;Unknown,hypothetical protein,101705-101911,-,intact,WP_001077283.1;Unknown,DUF1643 domain-containing protein,101913-102434,-,intact,WP_000836008.1;Unknown,DUF960 family protein,102453-102764,-,intact,WP_000833212.1;Unknown,SAUGI family uracil-DNA glycosylase inhibitor,102849-103199,-,intact,WP_000171449.1;Unknown,recombinase family protein,103670-105298,-,intact,WP_001186610.1;Unknown,recombinase family protein,105319-106665,-,intact,WP_000816499.1;Unknown,hypothetical protein,106858-107133,-,intact,WP_001791132.1;Unknown,DUF927 domain-containing protein,107223-109010,-,intact,WP_000181742.1;Unknown,DUF1413 domain-containing protein,109010-109294,-,intact,WP_000659554.1;Unknown,ACP synthase,109432-110481,+,intact,WP_000613217.1;Unknown,ADP-ribosyltransferase,110534-111106,+,intact,WP_000489177.1</t>
  </si>
  <si>
    <t>Unknown,heavy metal translocating P-type ATPase,70946-72871,+,intact,WP_017175150.1(988bp)</t>
  </si>
  <si>
    <t>Unknown,tandem-type lipoprotein,111367-112146,+,intact,WP_002494544.1(171bp)</t>
  </si>
  <si>
    <t>Unknown,ArsR/SmtB family transcription factor,70290-70616,+,intact,WP_000391495.1(3243bp);Unknown,hypothetical protein,69724-70083,-,intact,WP_017175149.1(3776bp);Unknown,recombinase family protein,69274-69612,+,defective,WP_000815654.1(4247bp);Unknown,hypothetical protein,68636-69265,-,defective,WP_017176075.1(4594bp)</t>
  </si>
  <si>
    <t>Unknown,tandem-type lipoprotein,112490-113251,+,intact,WP_002487264.1(1294bp);Unknown,mechanosensitive ion channel family protein,113609-114496,+,intact,WP_002497171.1(2413bp);Unknown,HAD-IIB family hydrolase,114861-115673,+,intact,WP_002500332.1(3665bp);Unknown,hypothetical protein,115937-116560,-,intact,WP_002489396.1(4741bp)</t>
  </si>
  <si>
    <t>TATTATTATAAAAACCCCAGTATAAAACGATACGCTGAAGCTTATCATAAGTAATGAGGTTCATGATTTTT</t>
  </si>
  <si>
    <t>bleO:bleO:Large disruption (1561 bp, aa:17/135)</t>
  </si>
  <si>
    <t>bleO,bleomycin binding protein,79804-80208,-,intact,WP_001242578.1</t>
  </si>
  <si>
    <t>Unknown,WP_071813258.1,IS110 family transposase</t>
  </si>
  <si>
    <t>mobV,MobV family relaxase,78032-79294,-,intact,WP_001619005.1(865bp)</t>
  </si>
  <si>
    <t>Unknown,kanamycin nucleotidyltransferase C-terminal domain-containing protein,80425-80883,-,defective,WP_032488330.1(266bp)</t>
  </si>
  <si>
    <t>Unknown,protein rep,76804-77787,-,defective,WP_000336291.1(2372bp);Unknown,IS6-like element IS257 family transposase,76039-76713,-,intact,WP_001105942.1(3446bp);Unknown,hypothetical protein,75768-76007,+,intact,WP_001656966.1(4152bp);Unknown,DUF3578 domain-containing protein,74097-75353,+,intact,WP_001569336.1(4806bp)</t>
  </si>
  <si>
    <t>Unknown,IS6-like element IS257 family transposase,80942-81616,-,intact,WP_001105942.1(783bp);Unknown,hydroxymethylglutaryl-CoA synthase,81700-82041,+,intact,Unknown(1541bp);Unknown,glycerophosphoryl diester phosphodiesterase,82918-83661,+,intact,WP_001830227.1(2759bp);Unknown,MaoC family dehydratase,83758-84186,+,intact,WP_000872606.1(3599bp);mecA,PBP2a family beta-lactam-resistant peptidoglycan transpeptidase MecA,84232-86241,-,intact,WP_001801873.1(4073bp)</t>
  </si>
  <si>
    <t>TGAAACCTAGTTTATCGCAATAAAAACCTATACTCTTTTTAATATCCCCGACTGGCAATGCCGGGATAGAC</t>
  </si>
  <si>
    <t>bleO:bleO:Large disruption (1562 bp, aa:17/135)</t>
  </si>
  <si>
    <t>Unknown:Unknown:Large disruption (800 bp, aa:615/631)</t>
  </si>
  <si>
    <t>Unknown,site-specific integrase,99302-101194,-,intact,WP_001833801.1</t>
  </si>
  <si>
    <t>Unknown,WP_000542668.1,hypothetical protein;Unknown,WP_001105942.1,IS6-like element IS257 family transposase;Unknown,YP_499958.1,DegV family protein</t>
  </si>
  <si>
    <t>Unknown,DUF6262 family protein,98918-99295,-,intact,WP_000361059.1(55bp)</t>
  </si>
  <si>
    <t>Unknown,JAB domain-containing protein,101389-101712,-,intact,WP_000659046.1(2039bp)</t>
  </si>
  <si>
    <t>Unknown,ArsR/SmtB family transcription factor,98315-98680,-,intact,WP_002485296.1(670bp);Unknown,heavy metal translocating P-type ATPase,95908-98322,-,intact,WP_000378487.1(1028bp);Unknown,CadD family cadmium resistance transporter,95211-95827,-,defective,WP_013489659.1(3523bp);Unknown,sulfite exporter TauE/SafE family protein,94299-94937,+,defective,YP_498639.1(4413bp)</t>
  </si>
  <si>
    <t>Unknown,hypothetical protein,101705-101911,-,intact,WP_001077283.1(2355bp);Unknown,DUF1643 domain-containing protein,101913-102434,-,intact,WP_000836008.1(2563bp);Unknown,DUF960 family protein,102453-102764,-,intact,WP_000833212.1(3103bp);Unknown,SAUGI family uracil-DNA glycosylase inhibitor,102849-103199,-,intact,WP_000171449.1(3499bp);Unknown,recombinase family protein,103670-105298,-,intact,WP_001186610.1(4320bp)</t>
  </si>
  <si>
    <t>CTTCCAATGATTTGTTCTAAACGCTCTTTAACACGGCTATTAGTCTCTATTTGTCTTTGCCATTGTTTATC</t>
  </si>
  <si>
    <t>Unknown:Non-synonymous (T[T]A-&gt;T[A]A, L-&gt;*, aa:31/229)</t>
  </si>
  <si>
    <t>Unknown,6-carboxyhexanoate--CoA ligase,143633-144319,+,intact,WP_002473421.1</t>
  </si>
  <si>
    <t>Unknown,aminotransferase class I/II-fold pyridoxal phosphate-dependent enzyme,142507-143640,+,intact,WP_002494017.1(84bp)</t>
  </si>
  <si>
    <t>Unknown,staphostatin A,144428-144745,-,intact,WP_001830557.1(704bp)</t>
  </si>
  <si>
    <t>bioA,adenosylmethionine--8-amino-7-oxononanoate transaminase,141141-142496,+,intact,WP_002494016.1(1228bp);bioD,dethiobiotin synthase,140477-141148,+,intact,WP_020360181.1(2576bp);Unknown,beta-class phenol-soluble modulin,139984-140136,+,intact,WP_002500916.1(3588bp);Unknown,E domain-containing protein,134490-139727,+,intact,WP_217283962.1(3997bp)</t>
  </si>
  <si>
    <t>Unknown,cysteine protease staphopain,144763-145950,-,intact,WP_020366922.1(1039bp);gehD,YSIRK domain-containing triacylglycerol lipase GehD,146442-148373,+,intact,WP_128081702.1(2718bp);Unknown,tandem-type lipoprotein,148515-149299,+,defective,WP_002496559.1(4791bp)</t>
  </si>
  <si>
    <t>AACAATGTGTGAATTTGAGGATTTAGAAAATTATTTAAAAAAATATTTTAATAAAGCATTTAATCATGAAA</t>
  </si>
  <si>
    <t>Unknown:Synonymous (GG[T]-&gt;GG[A], G-&gt;G, aa:86/396)</t>
  </si>
  <si>
    <t>Unknown,cysteine protease staphopain,144763-145950,-,intact,WP_020366922.1</t>
  </si>
  <si>
    <t>Unknown,staphostatin A,144428-144745,-,intact,WP_001830557.1(948bp)</t>
  </si>
  <si>
    <t>gehD,YSIRK domain-containing triacylglycerol lipase GehD,146442-148373,+,intact,WP_128081702.1(749bp)</t>
  </si>
  <si>
    <t>Unknown,6-carboxyhexanoate--CoA ligase,143633-144319,+,intact,WP_002473421.1(1374bp);Unknown,aminotransferase class I/II-fold pyridoxal phosphate-dependent enzyme,142507-143640,+,intact,WP_002494017.1(2053bp);bioA,adenosylmethionine--8-amino-7-oxononanoate transaminase,141141-142496,+,intact,WP_002494016.1(3197bp);bioD,dethiobiotin synthase,140477-141148,+,intact,WP_020360181.1(4545bp)</t>
  </si>
  <si>
    <t>Unknown,tandem-type lipoprotein,148515-149299,+,defective,WP_002496559.1(2822bp);Unknown,GTP-binding protein,149444-150325,-,intact,WP_002475431.1(3751bp);Unknown,nucleoside recognition domain-containing protein,150295-151677,-,intact,WP_002495189.1(4602bp)</t>
  </si>
  <si>
    <t>CTTTCCTTATTAAATTTATAAATTTTAAAAGGTTCACCAAGTGTATACGATGTTGCTTTGTGGTTGGAAGC</t>
  </si>
  <si>
    <t>Unknown:Non-synonymous (G[G]T-&gt;G[A]T, G-&gt;D, aa:1864/2388)</t>
  </si>
  <si>
    <t>Unknown,non-ribosomal peptide synthetase,203002-210165,+,intact,WP_002487805.1</t>
  </si>
  <si>
    <t>Unknown,4'-phosphopantetheinyl transferase superfamily protein,210175-210798,+,intact,WP_002477283.1(1583bp)</t>
  </si>
  <si>
    <t>Unknown,YSIRK-type signal peptide-containing protein,211169-213355,+,intact,WP_002458087.1(2577bp)</t>
  </si>
  <si>
    <t>TGTTACAGATAGCGTTGTTATTTTAGCTAAACAGGGTGAGCGTGAAGTGCTGCATGCTTATTATGTTGGAA</t>
  </si>
  <si>
    <t>Unknown,organic hydroperoxide resistance protein,287760-288188,-,intact,WP_002473994.1(130bp)</t>
  </si>
  <si>
    <t>Unknown,LPXTG cell wall anchor domain-containing protein,288438-290468,+,intact,WP_002511277.1(120bp)</t>
  </si>
  <si>
    <t>Unknown,hypothetical protein,287270-287446,-,intact,WP_002477234.1(872bp);Unknown,hypothetical protein,286916-287071,+,intact,Unknown(1247bp);Unknown,flavin reductase family protein,285832-286521,+,intact,WP_002468475.1(1797bp);Unknown,MFS transporter,284498-285670,+,intact,WP_001831878.1(2648bp);Unknown,hypothetical protein,283801-284157,-,intact,WP_002437887.1(4161bp);Unknown,peptide-methionine (S)-S-oxide reductase,283174-283653,+,intact,WP_002473206.1(4665bp)</t>
  </si>
  <si>
    <t>Unknown,amidase domain-containing protein,290836-292803,-,intact,WP_002477232.1(2518bp);Unknown,YhgE/Pip family protein,293091-295949,+,intact,WP_019834639.1(4773bp)</t>
  </si>
  <si>
    <t>TACAAGAAATTTGTTTTTTAAATTTGTTATTTTAGGTTCATTATCTACAAATCTATGAAATTATGTATTAT</t>
  </si>
  <si>
    <t>Unknown,poly-gamma-glutamate hydrolase family protein,327894-329231,+,intact,WP_002467828.1(169bp)</t>
  </si>
  <si>
    <t>Unknown,SE2200 family small protein,329637-329738,+,intact,WP_016898541.1(237bp)</t>
  </si>
  <si>
    <t>Unknown,type I toxin-antitoxin system Fst family toxin,326852-326944,-,intact,WP_002495832.1(2456bp);Unknown,TrlF family AAA-like ATPase,324095-326716,+,intact,WP_002484637.1(2684bp)</t>
  </si>
  <si>
    <t>Unknown,CDP-glycerol glycerophosphotransferase family protein,329936-332268,+,defective,WP_020363888.1(536bp);Unknown,NAD(P)H-binding protein,332459-334003,+,intact,WP_020367635.1(3059bp);Unknown,alkaline phosphatase,334126-335595,-,intact,WP_001830638.1(4726bp)</t>
  </si>
  <si>
    <t>TTCTATGTTGACTACATTTAAATGATTATGCGGTATGAATTTACGATATATATAATTTGTAGTGAAATAGT</t>
  </si>
  <si>
    <t>Unknown,alkaline phosphatase,334126-335595,-,intact,WP_001830638.1(130bp)</t>
  </si>
  <si>
    <t>Unknown,hypothetical protein,335893-336072,+,intact,WP_001830653.1(168bp)</t>
  </si>
  <si>
    <t>Unknown,NAD(P)H-binding protein,332459-334003,+,intact,WP_020367635.1(1722bp);Unknown,CDP-glycerol glycerophosphotransferase family protein,329936-332268,+,defective,WP_020363888.1(3457bp)</t>
  </si>
  <si>
    <t>Unknown,response regulator transcription factor,336103-336768,+,intact,YP_501407.1(378bp);Unknown,sensor histidine kinase,336774-337670,+,intact,WP_002494881.1(1049bp);Unknown,ABC transporter ATP-binding protein,337781-338530,+,intact,WP_002495981.1(2056bp);Unknown,ABC transporter permease,338532-340544,+,intact,WP_012087922.1(2807bp);Unknown,DUF4064 domain-containing protein,340648-341238,+,intact,WP_002511273.1(4923bp)</t>
  </si>
  <si>
    <t>TTATTTTTACATATTATAAAATTTTATCAGTTAAATAAAAATGTATGACTTTATATTCGATGTTCGTTTAT</t>
  </si>
  <si>
    <t>Unknown,epoxyqueuosine reductase QueH,403701-404417,+,intact,WP_017636611.1(122bp)</t>
  </si>
  <si>
    <t>Unknown,hypothetical protein,404700-404855,+,intact,Unknown(161bp)</t>
  </si>
  <si>
    <t>Unknown,zinc-ribbon domain-containing protein,402093-403424,+,intact,WP_002505058.1(1115bp);Unknown,zinc-ribbon domain-containing protein,401079-402089,+,intact,WP_002486857.1(2450bp);panD,aspartate 1-decarboxylase,400269-400655,+,intact,WP_002475660.1(3884bp);panC,pantoate--beta-alanine ligase,399416-400276,+,intact,WP_017465203.1(4263bp)</t>
  </si>
  <si>
    <t>Unknown,hypothetical protein,404986-405255,-,intact,WP_002493826.1(447bp);Unknown,quinone-dependent dihydroorotate dehydrogenase,405349-406413,-,intact,YP_501362.1(810bp);Unknown,fructosamine kinase family protein,406637-407494,+,intact,WP_002467976.1(2098bp);Unknown,amino acid permease,407701-409080,+,intact,WP_002438069.1(3162bp);Unknown,PTS transporter subunit IIC,409382-410440,+,intact,YP_501341.1(4843bp)</t>
  </si>
  <si>
    <t>TTAAAATACTTCGTATTGTTGGCTCGCTTTCTTAGGGGACAGCTTCAGCCTGTAGTCTTCAGCTTGTCCTG</t>
  </si>
  <si>
    <t>Unknown,IS110-like element ISSep2 family transposase,461359-462558,+,intact,WP_071813258.1</t>
  </si>
  <si>
    <t>sdaAA,L-serine ammonia-lyase%2C iron-sulfur-dependent%2C subunit alpha,460099-460998,+,intact,WP_015364689.1(1261bp)</t>
  </si>
  <si>
    <t>Unknown,hypothetical protein,462788-462943,-,intact,Unknown(275bp)</t>
  </si>
  <si>
    <t>sdaAB,L-serine ammonia-lyase%2C iron-sulfur-dependent subunit beta,459406-460086,+,intact,WP_002458212.1(2173bp);Unknown,PTS sugar transporter subunit IIC,458360-459403,+,intact,WP_002503912.1(2856bp);Unknown,hypothetical protein,456922-457707,+,intact,WP_002505816.1(4552bp)</t>
  </si>
  <si>
    <t>Unknown,hypothetical protein,463269-463445,+,intact,WP_002447106.1(756bp);Unknown,N-acetyltransferase family protein,463509-464003,-,intact,WP_020363264.1(996bp);srtA,class A sortase SrtA,464169-464780,+,intact,WP_002438141.1(1656bp);Unknown,Cof-type HAD-IIB family hydrolase,465124-465933,+,intact,WP_001831422.1(2611bp);Unknown,D-lactate dehydrogenase,466120-467112,-,intact,WP_002456690.1(3607bp);Unknown,NAD(P)H-dependent oxidoreductase,467359-468021,+,intact,WP_002505538.1(4846bp)</t>
  </si>
  <si>
    <t>ATATTAAGCGATTTAAATCAAATAAACAACTCAATACTTTTGTTGGCATTGATATCAAACGATATCAATCA</t>
  </si>
  <si>
    <t>Unknown:Synonymous (CT[C]-&gt;CT[T], L-&gt;L, aa:385/400)</t>
  </si>
  <si>
    <t>sdaAA,L-serine ammonia-lyase%2C iron-sulfur-dependent%2C subunit alpha,460099-460998,+,intact,WP_015364689.1(1515bp)</t>
  </si>
  <si>
    <t>sdaAB,L-serine ammonia-lyase%2C iron-sulfur-dependent subunit beta,459406-460086,+,intact,WP_002458212.1(2427bp);Unknown,PTS sugar transporter subunit IIC,458360-459403,+,intact,WP_002503912.1(3110bp);Unknown,hypothetical protein,456922-457707,+,intact,WP_002505816.1(4806bp)</t>
  </si>
  <si>
    <t>TGTATAAATCGATTATTAAAAACAATTCATTATCTCGTAATGAATCATAAATTGTACGATTATCAAATGTC</t>
  </si>
  <si>
    <t>aldA,aldehyde dehydrogenase,473237-474661,-,intact,WP_002484955.1(113bp)</t>
  </si>
  <si>
    <t>Unknown,hypothetical protein,474910-475959,-,intact,WP_002491025.1(136bp)</t>
  </si>
  <si>
    <t>Unknown,zinc ABC transporter substrate-binding protein,472219-473166,+,intact,WP_002489507.1(1608bp);Unknown,GNAT family N-acetyltransferase,471771-472052,-,intact,WP_020360598.1(2722bp);Unknown,VOC family protein,470721-471509,-,intact,WP_019834593.1(3265bp);Unknown,TM2 domain-containing protein,470093-470395,+,defective,WP_002458205.1(4379bp);Unknown,aldehyde dehydrogenase family protein,468399-469892,+,intact,WP_002501529.1(4882bp)</t>
  </si>
  <si>
    <t>Unknown,cation:proton antiporter,476307-478094,+,intact,WP_002456683.1(1533bp);Unknown,fructose-1%2C6-bisphosphatase,478323-480287,-,intact,WP_002498462.1(3549bp)</t>
  </si>
  <si>
    <t>CCTGAACTTCAAGAAAATGAGCAACCATTAAGAAGGTGGAATAGTGTTTAAATAGATTCGTTAACTCACAC</t>
  </si>
  <si>
    <t>Unknown:Non-synonymous (TG[G]-&gt;TG[A], W-&gt;*, aa:395/610)</t>
  </si>
  <si>
    <t>Unknown,APC family permease,542991-544820,+,intact,YP_501195.1</t>
  </si>
  <si>
    <t>Unknown,serine hydrolase FLP,541187-542704,-,intact,WP_002468202.1(1471bp)</t>
  </si>
  <si>
    <t>Unknown,amino acid permease,544968-546344,-,intact,WP_002468224.1(793bp)</t>
  </si>
  <si>
    <t>yidC,membrane protein insertase YidC,540190-541026,-,intact,WP_002485922.1(3149bp);Unknown,2-dehydropantoate 2-reductase,539135-540067,+,intact,WP_001831565.1(4108bp)</t>
  </si>
  <si>
    <t>Unknown,metallophosphoesterase,546662-547471,+,intact,WP_017464550.1(2487bp);Unknown,C39 family peptidase,547534-548145,-,intact,WP_002444146.1(3359bp);Unknown,multidrug effflux MFS transporter,548449-549648,-,intact,WP_002468290.1(4274bp)</t>
  </si>
  <si>
    <t>TTTACGCTTGCTCAGTTTGGTATGGTTTTAAAATGGCTTCGGGAACGTCCTGAACGATGGGGAATAAAGCT</t>
  </si>
  <si>
    <t>Unknown,WP_032495458.1,IS256-like element IS256 family transposase;Unknown,Unknown,hypothetical protein</t>
  </si>
  <si>
    <t>Unknown,amino acid permease,544968-546344,-,intact,WP_002468224.1(199bp)</t>
  </si>
  <si>
    <t>Unknown,metallophosphoesterase,546662-547471,+,intact,WP_017464550.1(119bp)</t>
  </si>
  <si>
    <t>Unknown,APC family permease,542991-544820,+,intact,YP_501195.1(1723bp);Unknown,serine hydrolase FLP,541187-542704,-,intact,WP_002468202.1(3839bp)</t>
  </si>
  <si>
    <t>Unknown,C39 family peptidase,547534-548145,-,intact,WP_002444146.1(991bp);Unknown,multidrug effflux MFS transporter,548449-549648,-,intact,WP_002468290.1(1906bp);Unknown,hypothetical protein,549912-550613,-,intact,WP_002456653.1(3369bp);Unknown,glycerate kinase,550644-551795,-,intact,WP_002469041.1(4101bp)</t>
  </si>
  <si>
    <t>ACGATAAATGTAAACTTTATATTAAAAATTATGCTTAATTATAGACATTATTTTACAAATAGCAAGTATAA</t>
  </si>
  <si>
    <t>Unknown,DUF4889 domain-containing protein,588067-588417,-,intact,WP_002456647.1(135bp)</t>
  </si>
  <si>
    <t>Unknown,pyridoxamine 5'-phosphate oxidase family protein,588608-589030,-,intact,WP_002495111.1(56bp)</t>
  </si>
  <si>
    <t>Unknown,cation:dicarboxylase symporter family transporter,586563-587843,+,intact,YP_501129.1(709bp);Unknown,DUF3139 domain-containing protein,586032-586397,+,intact,WP_002491065.1(2155bp);Unknown,nitroreductase family protein,585279-585908,+,intact,WP_001832922.1(2644bp);Unknown,MarR family winged helix-turn-helix transcriptional regulator,584669-585115,-,intact,YP_501131.1(3437bp);Unknown,nitrate/nitrite transporter,582800-583963,+,intact,WP_002497682.1(4589bp)</t>
  </si>
  <si>
    <t>rsp,AraC family transcriptional regulator Rsp,589103-591208,-,intact,WP_020366872.1(551bp);Unknown,YbgA family protein,592371-592748,-,intact,WP_002487021.1(3819bp);Unknown,sucrose-specific PTS transporter subunit IIBC,592902-594347,+,intact,WP_002474489.1(4350bp)</t>
  </si>
  <si>
    <t>GGAGCTTGATGATATGAATGACAAAAAATAGACAATAAATAACCGCATCATAATCTAAAATGATTATAATA</t>
  </si>
  <si>
    <t>Unknown:Frameshift (1 bp, ATTTTA&gt;ATT[T]TTA, aa:81-82/319)</t>
  </si>
  <si>
    <t>Unknown,YdcF family protein,615154-616110,-,intact,WP_002438374.1</t>
  </si>
  <si>
    <t>Unknown,ABC transporter ATP-binding protein,614264-614932,+,intact,WP_002447225.1(935bp)</t>
  </si>
  <si>
    <t>Unknown,MarR family transcriptional regulator,616298-616753,+,intact,WP_002477104.1(431bp)</t>
  </si>
  <si>
    <t>Unknown,ABC transporter permease,613212-614264,+,intact,WP_002496259.1(1603bp);Unknown,response regulator transcription factor,612406-613080,-,intact,WP_002468239.1(2787bp);Unknown,ATP-binding protein,611058-612413,-,intact,WP_002491105.1(3454bp);mqo,malate dehydrogenase (quinone),609436-610914,+,intact,YP_501109.1(4953bp)</t>
  </si>
  <si>
    <t>Unknown,zinc-ribbon domain-containing protein,617033-618421,+,intact,WP_002487032.1(1166bp);Unknown,multidrug effflux MFS transporter,618479-619690,+,intact,WP_017464738.1(2612bp);Unknown,TetR/AcrR family transcriptional regulator,619727-620278,-,intact,WP_002474477.1(3860bp);Unknown,HlyD family efflux transporter periplasmic adaptor subunit,620419-621066,+,intact,YP_501091.1(4552bp)</t>
  </si>
  <si>
    <t>CCCCACAGTATAAAAATGATGACTAAGTTGTAAAATAAAAAAACGTCCTGTTTGCAACTTGAAAATATAAC</t>
  </si>
  <si>
    <t>Unknown,WP_071813258.1,IS110-like element ISSep2 family transposase</t>
  </si>
  <si>
    <t>Unknown,SRPBCC family protein,647738-648250,+,intact,WP_002457260.1(6bp)</t>
  </si>
  <si>
    <t>Unknown,hypothetical protein,648528-648683,+,intact,Unknown(272bp)</t>
  </si>
  <si>
    <t>Unknown,Na+/H+ antiporter NhaC family protein,646140-647441,+,intact,WP_017464756.1(815bp);Unknown,SAM riboswitch class I,645910-646006,+,intact,Unknown(2250bp);Unknown,hypothetical protein,645247-645834,+,intact,WP_002438426.1(2422bp);Unknown,flavin reductase family protein,644592-645203,+,intact,WP_001831602.1(3053bp);Unknown,SDR family oxidoreductase,643424-644305,+,intact,YP_501065.1(3951bp);Unknown,amidohydrolase,642209-643327,+,intact,WP_002496247.1(4929bp)</t>
  </si>
  <si>
    <t>Unknown,IS110-like element ISSep2 family transposase,648913-650112,-,intact,WP_071813258.1(657bp);Unknown,MurR/RpiR family transcriptional regulator,650467-651228,-,intact,WP_020362956.1(2211bp);Unknown,alpha-glucoside-specific PTS transporter subunit IIBC,651426-653015,+,intact,WP_002457259.1(3170bp);Unknown,hypothetical protein,653120-653650,-,intact,WP_002447259.1(4864bp)</t>
  </si>
  <si>
    <t>GATGAAATTGAGGAACAGCGTCATAACTAAACTGAAAAGAGGCTGGGACATAATTCCCTAGCATAATAGCC</t>
  </si>
  <si>
    <t>Unknown,hypothetical protein,654604-654792,+,intact,WP_002438441.1(245bp)</t>
  </si>
  <si>
    <t>Unknown,hypothetical protein,655109-655294,-,intact,WP_002447263.1(72bp)</t>
  </si>
  <si>
    <t>Unknown,HAD-IA family hydrolase,653951-654586,+,intact,WP_002496241.1(451bp);Unknown,hypothetical protein,653120-653650,-,intact,WP_002447259.1(1387bp);Unknown,alpha-glucoside-specific PTS transporter subunit IIBC,651426-653015,+,intact,WP_002457259.1(2022bp);Unknown,MurR/RpiR family transcriptional regulator,650467-651228,-,intact,WP_020362956.1(3809bp);Unknown,IS110-like element ISSep2 family transposase,648913-650112,-,intact,WP_071813258.1(4925bp)</t>
  </si>
  <si>
    <t>Unknown,hypothetical protein,655291-655647,-,intact,WP_017464759.1(254bp);Unknown,amino acid permease,656046-657422,+,intact,WP_002457989.1(1009bp);Unknown,MurR/RpiR family transcriptional regulator,657545-658417,-,intact,WP_002469323.1(2508bp);Unknown,PTS transporter subunit EIIC,658431-659855,-,intact,WP_002485941.1(3394bp);murQ,N-acetylmuramic acid 6-phosphate etherase,659868-660755,-,intact,WP_020362960.1(4831bp)</t>
  </si>
  <si>
    <t>GTATATGTTTAAATCAATCATCGAGCGCACTTACTAAAAAAGTCTGGGACATAAATCATAATGTCCCAGAC</t>
  </si>
  <si>
    <t>Unknown:Frameshift (1 bp, GCA&gt;GC[G]A, aa:82/183)</t>
  </si>
  <si>
    <t>Unknown,biotin transporter BioY,690668-691216,+,intact,WP_002467778.1</t>
  </si>
  <si>
    <t>Unknown,nucleoside hydrolase,689617-690558,+,intact,WP_002485393.1(355bp)</t>
  </si>
  <si>
    <t>Unknown,GNAT family N-acetyltransferase,691253-692008,+,intact,WP_002498558.1(340bp)</t>
  </si>
  <si>
    <t>Unknown,acyl-CoA dehydrogenase family protein,688156-689298,+,intact,WP_002498556.1(1615bp);yut,urea transporter,686819-687721,+,intact,WP_002502156.1(3192bp);Unknown,urease subunit gamma,686249-686551,-,intact,WP_001832402.1(4362bp);Unknown,urease subunit beta,685834-686235,-,intact,WP_018113463.1(4678bp)</t>
  </si>
  <si>
    <t>fdhD,formate dehydrogenase accessory sulfurtransferase FdhD,692129-692910,-,defective,WP_002457959.1(1216bp);modA,molybdate ABC transporter substrate-binding protein,693129-693914,+,intact,WP_002500629.1(2216bp);modB,molybdate ABC transporter permease subunit,693928-694599,+,intact,YP_501010.1(3015bp);Unknown,ATP-binding cassette domain-containing protein,694600-695220,+,intact,WP_002495564.1(3687bp);Unknown,ThiF family adenylyltransferase,695296-696297,+,intact,WP_017465120.1(4383bp)</t>
  </si>
  <si>
    <t>CTTTCTGGAGGCCGTGGGGGAATTGGCGTATTTGCAGGACCTTCGGCAGGATTCTTATTCTTATATCCTGT</t>
  </si>
  <si>
    <t>Yes - exact</t>
  </si>
  <si>
    <t>clpB,ATP-dependent chaperone ClpB,709576-712185,+,intact,WP_002475121.1(28bp)</t>
  </si>
  <si>
    <t>Unknown,YjzD family protein,712364-712558,-,intact,WP_002457178.1(151bp)</t>
  </si>
  <si>
    <t>Unknown,acyltransferase family protein,707544-709367,+,intact,WP_002476521.1(2846bp)</t>
  </si>
  <si>
    <t>Unknown,beta-ketoacyl-ACP synthase III,712840-713781,+,intact,WP_020369794.1(627bp);fabF,beta-ketoacyl-ACP synthase II,713793-715037,+,intact,WP_017464399.1(1580bp);Unknown,DUF3899 domain-containing protein,715108-715479,-,intact,WP_001829304.1(2895bp);opp3b,oligopeptide ABC transporter permease,715721-716647,+,intact,YP_499476.1(3508bp);opp3C,oligopeptide ABC transporter permease,716647-717717,+,intact,YP_499477.1(4434bp)</t>
  </si>
  <si>
    <t>CGTCTTAATCTAGCAAAATATTAATTTGTAAAATAAAAAGAGTCCGGGTCATAAAACTATGTCCCGGGCTC</t>
  </si>
  <si>
    <t>pepF:Non-synonymous ([T]AT-&gt;[C]AT, Y-&gt;H, aa:469/603)</t>
  </si>
  <si>
    <t>pepF,oligoendopeptidase F,726909-728717,+,intact,WP_002476530.1</t>
  </si>
  <si>
    <t>Unknown,competence protein CoiA family protein,725878-726858,+,intact,WP_018113780.1(1455bp)</t>
  </si>
  <si>
    <t>yjbH,protease adaptor protein YjbH,729180-729977,-,intact,WP_002503942.1(867bp)</t>
  </si>
  <si>
    <t>mecA,adaptor protein MecA,725060-725782,+,intact,YP_499488.1(2531bp);Unknown,IS110 family transposase,723438-724511,-,intact,WP_002495236.1(3802bp)</t>
  </si>
  <si>
    <t>Unknown,truncated hemoglobin YjbI,730000-730365,-,intact,WP_012087548.1(1687bp);Unknown,CYTH domain-containing protein,730447-731037,-,intact,WP_002476532.1(2134bp);Unknown,hypothetical protein,731321-731668,+,intact,WP_002441855.1(3008bp);Unknown,GTP pyrophosphokinase family protein,731685-732320,+,intact,YP_499495.1(3372bp);Unknown,NAD kinase,732334-733143,+,intact,YP_499496.1(4021bp);Unknown,RluA family pseudouridine synthase,733140-733994,+,intact,WP_017464405.1(4827bp)</t>
  </si>
  <si>
    <t>CACTATTCCGTCAAACAATGTTTGCTGAATTTGAATATAAAATACATCAAATAGAAGAAGCTGGGGAGCCG</t>
  </si>
  <si>
    <t>Unknown:Non-synonymous ([C]GT-&gt;[T]GT, R-&gt;C, aa:1310/1519)</t>
  </si>
  <si>
    <t>Unknown,peptidoglycan DD-metalloendopeptidase family protein,791859-796415,+,intact,WP_002503475.1</t>
  </si>
  <si>
    <t>Unknown,hypothetical protein,791678-791830,+,intact,WP_002503474.1(3956bp)</t>
  </si>
  <si>
    <t>Unknown,phage tail domain-containing protein,796417-797250,+,intact,WP_016064955.1(631bp)</t>
  </si>
  <si>
    <t>Unknown,hypothetical protein,791283-791645,+,intact,WP_002456406.1(4141bp);Unknown,hypothetical protein,791034-791219,+,intact,WP_002502066.1(4567bp);Unknown,major tail protein,790389-791015,+,intact,WP_002453524.1(4771bp)</t>
  </si>
  <si>
    <t>Unknown,prophage endopeptidase tail family protein,797260-798819,+,intact,WP_002498290.1(1474bp);Unknown,hypothetical protein,798812-798985,+,intact,WP_002499227.1(3026bp);Unknown,M14 family metallopeptidase,799001-800863,+,intact,WP_017464459.1(3215bp)</t>
  </si>
  <si>
    <t>CTTATATTACCGAACAAATGATGAGAGTTGCCAAGCGTGAATCTAATTTCCAAGCCGATGCAGTTAACAAC</t>
  </si>
  <si>
    <t>qoxB:Non-synonymous ([G]GT-&gt;[A]GT, G-&gt;S, aa:368/663)</t>
  </si>
  <si>
    <t>qoxB,cytochrome aa3 quinol oxidase subunit I,831765-833753,-,intact,WP_001010769.1</t>
  </si>
  <si>
    <t>qoxC,cytochrome aa3 quinol oxidase subunit III,831170-831775,-,intact,YP_499552.1(877bp)</t>
  </si>
  <si>
    <t>qoxA,cytochrome aa3 quinol oxidase subunit II,833753-834877,-,intact,YP_499554.1(1101bp)</t>
  </si>
  <si>
    <t>qoxD,cytochrome aa3 quinol oxidase subunit IV,830883-831173,-,intact,WP_002474577.1(1479bp);rihC,ribonucleoside hydrolase RihC,829788-830696,-,intact,WP_017464812.1(1956bp);Unknown,serine hydrolase domain-containing protein,828429-829631,+,intact,WP_001833073.1(3021bp)</t>
  </si>
  <si>
    <t>Unknown,DUF5011 domain-containing protein,835415-835732,-,intact,YP_499556.1(2763bp);folD,bifunctional methylenetetrahydrofolate dehydrogenase/methenyltetrahydrofolate cyclohydrolase FolD,836105-836965,-,intact,WP_002486054.1(3453bp);purE,5-(carboxyamino)imidazole ribonucleotide mutase,837170-837652,+,intact,WP_002465404.1(4518bp);purK,5-(carboxyamino)imidazole ribonucleotide synthase,837639-838766,+,intact,WP_002504936.1(4987bp)</t>
  </si>
  <si>
    <t>TGAGAATAGCATAGGTGACTCAAATGTAATTCTACCTTTGTATAATGTGAGCAACCAGTTAAATAGTTTAA</t>
  </si>
  <si>
    <t>purE:Non-synonymous ([C]CG-&gt;[A]CG, P-&gt;T, aa:29/161)</t>
  </si>
  <si>
    <t>purE,5-(carboxyamino)imidazole ribonucleotide mutase,837170-837652,+,intact,WP_002465404.1</t>
  </si>
  <si>
    <t>folD,bifunctional methylenetetrahydrofolate dehydrogenase/methenyltetrahydrofolate cyclohydrolase FolD,836105-836965,-,intact,WP_002486054.1(289bp)</t>
  </si>
  <si>
    <t>purK,5-(carboxyamino)imidazole ribonucleotide synthase,837639-838766,+,intact,WP_002504936.1(385bp)</t>
  </si>
  <si>
    <t>Unknown,DUF5011 domain-containing protein,835415-835732,-,intact,YP_499556.1(1522bp);qoxA,cytochrome aa3 quinol oxidase subunit II,833753-834877,-,intact,YP_499554.1(2377bp);qoxB,cytochrome aa3 quinol oxidase subunit I,831765-833753,-,intact,WP_001010769.1(3501bp)</t>
  </si>
  <si>
    <t>purC,phosphoribosylaminoimidazolesuccinocarboxamide synthase,838767-839471,+,intact,YP_499560.1(1513bp);purS,phosphoribosylformylglycinamidine synthase subunit PurS,839471-839731,+,intact,YP_499561.1(2217bp);purQ,phosphoribosylformylglycinamidine synthase I,839733-840404,+,intact,YP_499562.1(2479bp);purL,phosphoribosylformylglycinamidine synthase subunit PurL,840397-842586,+,intact,YP_499563.1(3143bp)</t>
  </si>
  <si>
    <t>AAGAAAGTTGTTCGATGCTTGAAGAATTTGAAATACCGTACGAAAAGAAAGTCGTTTCAGCTCATCGTACG</t>
  </si>
  <si>
    <t>sdhA,succinate dehydrogenase flavoprotein subunit,923748-925514,+,intact,YP_499648.1</t>
  </si>
  <si>
    <t>Unknown,succinate dehydrogenase cytochrome b558 subunit,922981-923595,+,intact,YP_499647.1(431bp)</t>
  </si>
  <si>
    <t>sdhB,succinate dehydrogenase iron-sulfur subunit,925514-926356,+,intact,YP_499649.1(1330bp)</t>
  </si>
  <si>
    <t>Unknown,hypothetical protein,922646-922840,+,intact,WP_002498399.1(1186bp);uvrC,excinuclease ABC subunit UvrC,920830-922614,+,intact,WP_001830175.1(1412bp);trxA,thioredoxin,920418-920732,+,intact,YP_499644.1(3294bp);Unknown,endonuclease MutS2,917811-920159,+,intact,YP_499643.1(3867bp)</t>
  </si>
  <si>
    <t>racE,glutamate racemase,926519-927322,+,intact,WP_020368075.1(2335bp);Unknown,XTP/dITP diphosphatase,927337-927924,+,intact,WP_001830169.1(3153bp);Unknown,metallophosphoesterase,927917-928426,+,intact,WP_001830180.1(3733bp);Unknown,tRNA-Arg,928666-928739,-,intact,Unknown(4482bp);Unknown,beta-class phenol-soluble modulin,929090-929221,+,intact,WP_002473295.1(4906bp)</t>
  </si>
  <si>
    <t>GTCAAAGCAATGGCTGATGCTGCACCTAAAATCATCCATCTGTTAGATCGTATGGGGGTTATGTTTAACAG</t>
  </si>
  <si>
    <t>rpsP:Synonymous (AC[A]-&gt;AC[T], T-&gt;T, aa:70/92)</t>
  </si>
  <si>
    <t>rpsP,30S ribosomal protein S16,999098-999373,+,intact,YP_499745.1</t>
  </si>
  <si>
    <t>ffh,signal recognition particle protein,997423-998790,+,intact,WP_002457378.1(517bp)</t>
  </si>
  <si>
    <t>rimM,ribosome maturation factor RimM,999500-1000003,+,intact,YP_499746.1(193bp)</t>
  </si>
  <si>
    <t>Unknown,putative DNA-binding protein,997060-997392,+,intact,YP_499743.1(1915bp);ftsY,signal recognition particle-docking protein FtsY,995832-997058,+,intact,WP_002496451.1(2249bp);smc,chromosome segregation protein SMC,992266-995835,+,intact,WP_002505738.1(3472bp)</t>
  </si>
  <si>
    <t>trmD,tRNA (guanosine(37)-N1)-methyltransferase TrmD,1000003-1000740,+,intact,WP_011275960.1(696bp);rplS,50S ribosomal protein L19,1000846-1001196,+,intact,WP_011303276.1(1539bp);Unknown,YfhO family protein,1001726-1004329,-,intact,WP_002495762.1(2419bp)</t>
  </si>
  <si>
    <t>AAATGGTTACACGACGGTGCTAAACCAACTGATACAGTTCACAATATCTTATCTAGAGAAGGTATTTTGAA</t>
  </si>
  <si>
    <t>Unknown:Unknown:Large disruption (1333 bp, aa:20/393)</t>
  </si>
  <si>
    <t>Unknown,phage tail protein,1107825-1109003,+,intact,WP_002458425.1</t>
  </si>
  <si>
    <t>Unknown,YP_499958.1,DegV family protein;Unknown,WP_032495458.1,IS256-like element IS256 family transposase</t>
  </si>
  <si>
    <t>Unknown,phage tail domain-containing protein,1106988-1107812,+,intact,WP_002458426.1(71bp)</t>
  </si>
  <si>
    <t>Unknown,hypothetical protein,1108990-1109211,+,intact,WP_002504466.1(1107bp)</t>
  </si>
  <si>
    <t>Unknown,phage tail tape measure protein,1102496-1106986,+,intact,WP_002458427.1(897bp)</t>
  </si>
  <si>
    <t>Unknown,hypothetical protein,1109195-1109791,+,intact,WP_002458424.1(1312bp);Unknown,SGNH/GDSL hydrolase family protein,1109804-1110820,+,intact,WP_002458423.1(1921bp);Unknown,BppU family phage baseplate upper protein,1110838-1112115,+,intact,WP_002484785.1(2955bp);Unknown,holin family protein,1112139-1112534,+,intact,WP_002484783.1(4256bp);Unknown,peptidoglycan recognition family protein,1112574-1113491,+,intact,WP_002458419.1(4691bp)</t>
  </si>
  <si>
    <t>TATGAATGAAACTAAAAAAGAAATTTTTATTGATATAGATTATGGATCATTTAAATATGATTATGAAAAAA</t>
  </si>
  <si>
    <t>Unknown:Unknown:Large disruption (1333 bp, aa:198/258)</t>
  </si>
  <si>
    <t>Unknown,HipA family kinase,1113670-1114443,+,intact,WP_002458418.1</t>
  </si>
  <si>
    <t>vraG,WP_002457535.1,ABC transporter permease VraG;Unknown,WP_032495458.1,IS256-like element IS256 family transposase</t>
  </si>
  <si>
    <t>Unknown,peptidoglycan recognition family protein,1112574-1113491,+,intact,WP_002458419.1(771bp)</t>
  </si>
  <si>
    <t>Unknown,hypothetical protein,1114450-1115181,+,intact,WP_002484791.1(188bp)</t>
  </si>
  <si>
    <t>Unknown,holin family protein,1112139-1112534,+,intact,WP_002484783.1(1728bp);Unknown,BppU family phage baseplate upper protein,1110838-1112115,+,intact,WP_002484785.1(2147bp);Unknown,SGNH/GDSL hydrolase family protein,1109804-1110820,+,intact,WP_002458423.1(3442bp);Unknown,hypothetical protein,1109195-1109791,+,intact,WP_002458424.1(4471bp)</t>
  </si>
  <si>
    <t>Unknown,helix-turn-helix domain-containing protein,1115571-1115783,+,intact,WP_002457563.1(1309bp);Unknown,minor capsid protein,1116286-1116933,+,intact,Unknown(2024bp);Unknown,polymorphic toxin type 50 domain-containing protein,1116976-1117329,+,intact,WP_002456552.1(2714bp);Unknown,hypothetical protein,1117331-1117525,+,intact,WP_002456551.1(3069bp);Unknown,hypothetical protein,1117602-1117740,+,defective,YP_499829.1(3340bp);Unknown,hypothetical protein,1117686-1117853,+,intact,WP_002456550.1(3424bp);Unknown,DUF4355 domain-containing protein,1117889-1118233,+,intact,WP_001829521.1(3627bp);Unknown,Ltp family lipoprotein,1118484-1119167,-,intact,WP_002473553.1(4222bp);Unknown,low specificity L-threonine aldolase,1119237-1120262,-,intact,YP_499838.1(4975bp)</t>
  </si>
  <si>
    <t>AAAAATTGAAACATCAATAATTGAAGATTGTGGTAGAACTTTTGTTGATAAAGTTAATGATGTTGATATTG</t>
  </si>
  <si>
    <t>Unknown,WP_086558285.1,IS3 family transposase;Unknown,WP_086558285.1,IS3 family transposase</t>
  </si>
  <si>
    <t>Unknown,thermonuclease family protein,1126299-1126835,+,intact,WP_002500838.1(677bp)</t>
  </si>
  <si>
    <t>Unknown,hypothetical protein,1127571-1128443,-,intact,WP_002476687.1(59bp)</t>
  </si>
  <si>
    <t>Unknown,LapA family protein,1125946-1126134,-,intact,WP_001829458.1(1378bp);Unknown,response regulator,1125175-1125777,+,intact,WP_002439610.1(1735bp);Unknown,sensor histidine kinase,1124084-1125178,+,intact,WP_002476684.1(2334bp);Unknown,ABC transporter permease,1123353-1124084,+,intact,WP_002494989.1(3428bp);Unknown,ABC transporter ATP-binding protein,1122481-1123356,+,intact,WP_002493675.1(4156bp)</t>
  </si>
  <si>
    <t>Unknown,hypothetical protein,1128770-1129369,+,intact,WP_002439621.1(1258bp);Unknown,aspartate kinase,1129447-1130823,-,intact,WP_001829461.1(1935bp);Unknown,homoserine dehydrogenase,1131012-1132292,+,intact,YP_499850.1(3500bp);thrC,threonine synthase,1132298-1133362,+,intact,YP_499851.1(4786bp)</t>
  </si>
  <si>
    <t>ATAATTATAATAAAAAGACAATTTCTACATTTTATAAATAGAAATTGTCTTTTTATTAGTCAAATAACTTC</t>
  </si>
  <si>
    <t>Unknown:Non-synonymous (C[C]T-&gt;C[A]T, P-&gt;H, aa:105/421)</t>
  </si>
  <si>
    <t>Unknown,Y-family DNA polymerase,1172901-1174163,+,intact,YP_499890.1</t>
  </si>
  <si>
    <t>Unknown,2-hydroxymuconate tautomerase,1172572-1172757,-,intact,YP_499889.1(457bp)</t>
  </si>
  <si>
    <t>Unknown,prephenate dehydrogenase,1174235-1175323,-,intact,WP_002473587.1(1021bp)</t>
  </si>
  <si>
    <t>Unknown,hypothetical protein,1172330-1172517,-,defective,WP_002456764.1(697bp);Unknown,LCP family protein,1171042-1172031,+,intact,WP_001831067.1(1183bp);msrA,peptide-methionine (S)-S-oxide reductase MsrA,1170391-1170906,-,intact,WP_002497837.1(2308bp);mprF,bifunctional lysylphosphatidylglycerol flippase/synthetase MprF,1167675-1170197,+,intact,WP_002504545.1(3017bp)</t>
  </si>
  <si>
    <t>Unknown,anthranilate synthase component I,1175982-1177388,+,intact,WP_002503308.1(2768bp);Unknown,aminodeoxychorismate/anthranilate synthase component II,1177385-1177951,+,intact,WP_002505749.1(4171bp);trpD,anthranilate phosphoribosyltransferase,1177954-1178949,+,intact,WP_002495418.1(4740bp)</t>
  </si>
  <si>
    <t>TGCAATTTCAAAGATTGCACTGCGGTACGTTCCACCTGAAGATTTACATCAGTATAGTATTGATGAATTTT</t>
  </si>
  <si>
    <t>trpD:Frameshift (1 bp, TT[A]&gt;TT, aa:241/332)</t>
  </si>
  <si>
    <t>trpD,anthranilate phosphoribosyltransferase,1177954-1178949,+,intact,WP_002495418.1</t>
  </si>
  <si>
    <t>Unknown,aminodeoxychorismate/anthranilate synthase component II,1177385-1177951,+,intact,WP_002505749.1(725bp)</t>
  </si>
  <si>
    <t>trpC,indole-3-glycerol phosphate synthase TrpC,1178953-1179741,+,intact,WP_001831115.1(277bp)</t>
  </si>
  <si>
    <t>Unknown,anthranilate synthase component I,1175982-1177388,+,intact,WP_002503308.1(1288bp);Unknown,prephenate dehydrogenase,1174235-1175323,-,intact,WP_002473587.1(3353bp);Unknown,Y-family DNA polymerase,1172901-1174163,+,intact,YP_499890.1(4513bp)</t>
  </si>
  <si>
    <t>Unknown,phosphoribosylanthranilate isomerase,1179731-1180354,+,intact,WP_002476715.1(1055bp);trpB,tryptophan synthase subunit beta,1180358-1181566,+,intact,WP_002457484.1(1682bp);trpA,tryptophan synthase subunit alpha,1181559-1182290,+,intact,WP_002456200.1(2883bp);Unknown,type 1 glutamine amidotransferase domain-containing protein,1182481-1183140,+,intact,WP_001830963.1(3805bp);Unknown,aminoacyltransferase,1183413-1184666,+,intact,WP_002495001.1(4737bp)</t>
  </si>
  <si>
    <t>AATATCATTTATGAAGTTAGCAGCGAAAGAGCATTAAAAAAATATAGTTTAAAAGCAGAAGAAGTCGGTTT</t>
  </si>
  <si>
    <t>sucB:Frameshift (1 bp, GATCAT&gt;GAT[T]CAT, aa:389-390/421)</t>
  </si>
  <si>
    <t>sucB,dihydrolipoyllysine-residue succinyltransferase,1225074-1226336,-,intact,YP_499943.1</t>
  </si>
  <si>
    <t>Unknown,IS3 family transposase,1224119-1224990,+,intact,WP_086558285.1(179bp)</t>
  </si>
  <si>
    <t>Unknown,2-oxoglutarate dehydrogenase E1 component,1226355-1229159,-,intact,WP_002493623.1(1186bp)</t>
  </si>
  <si>
    <t>Unknown,IS3 family transposase,1223849-1224119,+,intact,WP_086558285.1(1050bp);Unknown,Mid2-like cell wall stress sensor domain protein,1223469-1223642,+,intact,WP_001831077.1(1527bp);Unknown,VOC family protein,1222459-1223268,-,intact,WP_001831172.1(1901bp);Unknown,DUF6501 family protein,1222231-1222434,-,intact,YP_499941.2(2735bp);Unknown,MoxR family ATPase,1221262-1222053,-,intact,WP_001831311.1(3116bp);Unknown,nitric oxide reductase activation protein NorD,1219360-1221249,-,intact,YP_499939.1(3920bp)</t>
  </si>
  <si>
    <t>Unknown,ATP-binding protein,1229574-1230944,-,intact,WP_002489435.1(4405bp)</t>
  </si>
  <si>
    <t>TCCTACAGCCTCTTTCCCATCGATGATTCTATGATCATAGCTTAATGCGATATACATCATTGGACGATTTT</t>
  </si>
  <si>
    <t>recN:Non-synonymous ([G]AA-&gt;[T]AA, E-&gt;*, aa:199/559)</t>
  </si>
  <si>
    <t>recN,DNA repair protein RecN,1337522-1339198,-,intact,WP_002468404.1</t>
  </si>
  <si>
    <t>lpdA,dihydrolipoyl dehydrogenase,1335841-1337262,-,intact,WP_001830939.1(1342bp)</t>
  </si>
  <si>
    <t>argR,transcriptional regulator ArgR,1339214-1339666,-,intact,YP_500131.1(610bp)</t>
  </si>
  <si>
    <t>Unknown,thiamine pyrophosphate-dependent dehydrogenase E1 component subunit alpha,1334828-1335826,-,intact,WP_012083651.1(2778bp);Unknown,alpha-ketoacid dehydrogenase subunit beta,1333852-1334835,-,intact,YP_500127.1(3769bp);Unknown,dihydrolipoamide acetyltransferase family protein,1332520-1333839,-,intact,WP_002496868.1(4765bp)</t>
  </si>
  <si>
    <t>Unknown,polyprenyl synthetase family protein,1339981-1340862,-,intact,WP_002503987.1(1377bp);Unknown,exodeoxyribonuclease VII small subunit,1340840-1341070,-,intact,YP_500133.1(2236bp);xseA,exodeoxyribonuclease VII large subunit,1341063-1342400,-,intact,YP_500134.1(2459bp);nusB,transcription antitermination factor NusB,1342415-1342804,-,intact,WP_002473744.1(3811bp);Unknown,Asp23/Gls24 family envelope stress response protein,1342880-1343242,-,intact,YP_500136.1(4276bp);accC,acetyl-CoA carboxylase biotin carboxylase subunit,1343254-1344612,-,intact,WP_002440022.1(4650bp)</t>
  </si>
  <si>
    <t>CACTTCGCCTTCTTTCAGTGAAGCTTCGGTTAGTTCCTCTAATTGAAATTTCATTAAGTCTAATCGTTGTA</t>
  </si>
  <si>
    <t>nrdR,transcriptional regulator NrdR,1493946-1494416,-,intact,WP_001830825.1(268bp)</t>
  </si>
  <si>
    <t>gap,type I glyceraldehyde-3-phosphate dehydrogenase,1494936-1495961,-,intact,WP_020361946.1(246bp)</t>
  </si>
  <si>
    <t>Unknown,DnaD domain protein,1492575-1493945,-,intact,WP_002457808.1(739bp);dnaI,primosomal protein DnaI,1491655-1492575,-,intact,YP_500295.1(2109bp);thrS,threonine--tRNA ligase,1489365-1491302,-,intact,YP_500293.1(3382bp)</t>
  </si>
  <si>
    <t>Unknown,transposase,1496067-1496450,-,defective,WP_002494449.1(1377bp);coaE,dephospho-CoA kinase,1496805-1497416,-,intact,WP_002485286.1(2115bp);mutM,bifunctional DNA-formamidopyrimidine glycosylase/DNA-(apurinic or apyrimidinic site) lyase,1497432-1498304,-,intact,WP_002473981.1(2742bp);polA,DNA polymerase I,1498320-1500950,-,intact,YP_500301.1(3630bp)</t>
  </si>
  <si>
    <t>AAATGTACTACACAATTTTATAAATACGACCAAAAGTACCATTATTAAATTATAATTTGAAAGATGATTCG</t>
  </si>
  <si>
    <t>Unknown:Frameshift (1 bp, G[G]A&gt;GA, aa:391/418)</t>
  </si>
  <si>
    <t>Unknown,acetate kinase,1525632-1526886,-,defective,WP_019834572.1</t>
  </si>
  <si>
    <t>Unknown,hypothetical protein,1525290-1525436,+,intact,Unknown(279bp)</t>
  </si>
  <si>
    <t>Unknown,class I SAM-dependent methyltransferase,1526975-1527922,-,intact,YP_500326.1(1260bp)</t>
  </si>
  <si>
    <t>Unknown,universal stress protein,1524495-1524995,+,intact,YP_500324.1(720bp);ald,alanine dehydrogenase,1523232-1524347,-,intact,WP_001830775.1(1368bp);Unknown,M24 family metallopeptidase,1522111-1523168,+,defective,YP_500321.1(2547bp);Unknown,metal-dependent hydrolase,1521250-1521939,-,intact,YP_500320.1(3776bp);Unknown,universal stress protein,1520536-1520949,+,intact,YP_500319.1(4766bp)</t>
  </si>
  <si>
    <t>tpx,thiol peroxidase,1528051-1528545,-,intact,YP_500327.1(2336bp);Unknown,sulfite exporter TauE/SafE family protein,1528787-1529551,-,intact,WP_017465278.1(3072bp);thiI,tRNA uracil 4-sulfurtransferase ThiI,1529591-1530814,-,intact,WP_002474712.1(3876bp)</t>
  </si>
  <si>
    <t>TGTATTATCATTAAGTTTACCATATTTAATCACATCCACGAGATATCATTACTTCTTCATCAGTAGGTACA</t>
  </si>
  <si>
    <t>Unknown:Unknown:Large disruption (1561 bp, aa:315/316)</t>
  </si>
  <si>
    <t>Unknown,class I SAM-dependent methyltransferase,1526975-1527922,-,intact,YP_500326.1</t>
  </si>
  <si>
    <t>Unknown,acetate kinase,1525632-1526886,-,defective,WP_019834572.1(93bp)</t>
  </si>
  <si>
    <t>tpx,thiol peroxidase,1528051-1528545,-,intact,YP_500327.1(1072bp)</t>
  </si>
  <si>
    <t>Unknown,hypothetical protein,1525290-1525436,+,intact,Unknown(1543bp);Unknown,universal stress protein,1524495-1524995,+,intact,YP_500324.1(1984bp);ald,alanine dehydrogenase,1523232-1524347,-,intact,WP_001830775.1(2632bp);Unknown,M24 family metallopeptidase,1522111-1523168,+,defective,YP_500321.1(3811bp)</t>
  </si>
  <si>
    <t>Unknown,sulfite exporter TauE/SafE family protein,1528787-1529551,-,intact,WP_017465278.1(1808bp);thiI,tRNA uracil 4-sulfurtransferase ThiI,1529591-1530814,-,intact,WP_002474712.1(2612bp);Unknown,cysteine desulfurase family protein,1530814-1531953,-,intact,WP_001830860.1(3835bp)</t>
  </si>
  <si>
    <t>TAACACAGTTTGAATACTATATTGTTACAGACTATTTTTTTGTATGATTTGTGACTATCCACTGATTCAAT</t>
  </si>
  <si>
    <t>Yes - non-exact</t>
  </si>
  <si>
    <t>Unknown:Unknown:Large disruption (1333 bp, aa:79/165)</t>
  </si>
  <si>
    <t>Unknown,hypothetical protein,1620601-1621095,-,intact,WP_002505509.1</t>
  </si>
  <si>
    <t>Unknown,site-specific integrase,1619794-1620288,+,intact,WP_002456422.1(572bp)</t>
  </si>
  <si>
    <t>Unknown,AAA family ATPase,1621146-1622519,-,intact,WP_002505786.1(286bp)</t>
  </si>
  <si>
    <t>Unknown,hypothetical protein,1619423-1619635,-,intact,WP_002456423.1(1225bp);Unknown,halocin C8 precursor-like protein,1618309-1619043,+,intact,WP_002490110.1(1817bp);Unknown,hypothetical protein,1617495-1617782,+,intact,WP_002487903.1(3078bp);Unknown,Ltp family lipoprotein,1616668-1617333,+,intact,WP_002474651.1(3527bp)</t>
  </si>
  <si>
    <t>Unknown,DUF4238 domain-containing protein,1622820-1623734,+,intact,WP_002505787.1(1960bp);Unknown,hypothetical protein,1623929-1624756,-,intact,WP_002505510.1(3069bp);Unknown,DUF3991 domain-containing protein,1624947-1627283,-,intact,WP_002484931.1(4087bp)</t>
  </si>
  <si>
    <t>ATTTATAAAACCAATAATTTTTAAACATTGATTTATTTTTATAATTTAATGCTTCTTCTTTATTACAATCG</t>
  </si>
  <si>
    <t>Unknown:Unknown:Large disruption (1334 bp, aa:73/165)</t>
  </si>
  <si>
    <t>Unknown,WP_032495458.1,IS256-like element IS256 family transposase;Unknown,WP_009559512.1,adenine phosphoribosyltransferase</t>
  </si>
  <si>
    <t>Unknown,site-specific integrase,1619794-1620288,+,intact,WP_002456422.1(590bp)</t>
  </si>
  <si>
    <t>Unknown,AAA family ATPase,1621146-1622519,-,intact,WP_002505786.1(268bp)</t>
  </si>
  <si>
    <t>Unknown,hypothetical protein,1619423-1619635,-,intact,WP_002456423.1(1243bp);Unknown,halocin C8 precursor-like protein,1618309-1619043,+,intact,WP_002490110.1(1835bp);Unknown,hypothetical protein,1617495-1617782,+,intact,WP_002487903.1(3096bp);Unknown,Ltp family lipoprotein,1616668-1617333,+,intact,WP_002474651.1(3545bp)</t>
  </si>
  <si>
    <t>Unknown,DUF4238 domain-containing protein,1622820-1623734,+,intact,WP_002505787.1(1942bp);Unknown,hypothetical protein,1623929-1624756,-,intact,WP_002505510.1(3051bp);Unknown,DUF3991 domain-containing protein,1624947-1627283,-,intact,WP_002484931.1(4069bp)</t>
  </si>
  <si>
    <t>TTTTAAACATTGATTTATTTTTATAATTTAATGCTTCTTCTTTATTACAATCGTCAGTATCCATTATTATA</t>
  </si>
  <si>
    <t>Unknown:Unknown:Large disruption (1335 bp, aa:255-256/276)</t>
  </si>
  <si>
    <t>Unknown,hypothetical protein,1623929-1624756,-,intact,WP_002505510.1</t>
  </si>
  <si>
    <t>Unknown,DUF4238 domain-containing protein,1622820-1623734,+,intact,WP_002505787.1(257bp)</t>
  </si>
  <si>
    <t>Unknown,DUF3991 domain-containing protein,1624947-1627283,-,intact,WP_002484931.1(956bp)</t>
  </si>
  <si>
    <t>Unknown,AAA family ATPase,1621146-1622519,-,intact,WP_002505786.1(1472bp);Unknown,hypothetical protein,1620601-1621095,-,intact,WP_002505509.1(2896bp);Unknown,site-specific integrase,1619794-1620288,+,intact,WP_002456422.1(3703bp);Unknown,hypothetical protein,1619423-1619635,-,intact,WP_002456423.1(4356bp);Unknown,halocin C8 precursor-like protein,1618309-1619043,+,intact,WP_002490110.1(4948bp)</t>
  </si>
  <si>
    <t>Unknown,hypothetical protein,1627349-1627561,-,intact,WP_002484406.1(3358bp);Unknown,class A sortase,1627637-1628398,-,intact,WP_002484408.1(3646bp);Unknown,lysostaphin resistance A-like protein,1628409-1628879,-,intact,WP_002484416.1(4418bp);topB,DNA topoisomerase III,1628857-1631013,-,intact,WP_002484399.1(4866bp)</t>
  </si>
  <si>
    <t>ATTACCTTTCTTTTCTTTTACTATTTTAGGCAATAAAAAATAATCATTTAATTTCGAAACATTATTTGTTT</t>
  </si>
  <si>
    <t>Unknown:Unknown:Large disruption (1333 bp, aa:255-256/276)</t>
  </si>
  <si>
    <t>Unknown,serine protease,1693033-1693881,-,intact,WP_002476988.1(115bp)</t>
  </si>
  <si>
    <t>Unknown,hypothetical protein,1694333-1694650,-,intact,WP_002484587.1(337bp)</t>
  </si>
  <si>
    <t>Unknown,PTS transporter subunit IIC,1691749-1692807,-,intact,WP_002489307.1(1189bp);Unknown,ABC transporter substrate-binding protein/permease,1690053-1691510,-,intact,YP_500488.1(2486bp);Unknown,amino acid ABC transporter ATP-binding protein,1689338-1690060,-,intact,WP_017465289.1(3936bp)</t>
  </si>
  <si>
    <t>Unknown,hypothetical protein,1694886-1695014,-,intact,Unknown(890bp);Unknown,hypothetical protein,1694995-1695597,-,intact,WP_012112670.1(999bp);Unknown,peptidoglycan recognition family protein,1695710-1696627,-,intact,WP_002458419.1(1714bp);Unknown,phage holin family protein,1696681-1697067,-,intact,WP_002484580.1(2685bp);Unknown,hypothetical protein,1697069-1697350,-,intact,WP_002484582.1(3073bp);Unknown,hypothetical protein,1697385-1697795,-,intact,WP_002484576.1(3389bp);Unknown,phage tail spike protein,1697816-1701271,-,intact,WP_002501734.1(3820bp)</t>
  </si>
  <si>
    <t>ATATGTAATTAAATGCCTAAATGTTAAAATAAAAACCCTATCTGTTTACATTATATTAAATATTATATTTA</t>
  </si>
  <si>
    <t>Unknown:Unknown:Large disruption (1333 bp, aa:63-64/349)</t>
  </si>
  <si>
    <t>Unknown,tyrosine-type recombinase/integrase,1730286-1731332,+,intact,WP_002484510.1</t>
  </si>
  <si>
    <t>Unknown,hypothetical protein,1729671-1730240,+,intact,Unknown(235bp)</t>
  </si>
  <si>
    <t>Unknown,tRNA-Leu,1731491-1731574,-,intact,Unknown(1016bp)</t>
  </si>
  <si>
    <t>Unknown,hypothetical protein,1729094-1729468,+,intact,WP_002446812.1(1007bp);Unknown,helix-turn-helix transcriptional regulator,1728603-1728938,+,intact,WP_002474713.1(1537bp);Unknown,helix-turn-helix transcriptional regulator,1728251-1728442,-,intact,WP_002446810.1(2033bp);Unknown,DUF771 domain-containing protein,1727874-1728197,-,intact,WP_002446809.1(2278bp);Unknown,hypothetical protein,1727664-1727858,-,intact,WP_002486513.1(2617bp);Unknown,SNF2-related protein,1726275-1727516,-,intact,WP_002446807.1(2959bp);Unknown,hypothetical protein,1725955-1726272,-,intact,WP_002501706.1(4203bp);Unknown,VRR-NUC domain-containing protein,1725666-1725962,-,intact,WP_002484599.1(4513bp);Unknown,AAA family ATPase,1723855-1725666,-,intact,WP_002484593.1(4809bp)</t>
  </si>
  <si>
    <t>Unknown,tRNA-Gly,1731615-1731689,-,intact,Unknown(1140bp);Unknown,tRNA-Gly,1731701-1731775,-,intact,Unknown(1226bp);Unknown,tRNA-Gly,1731790-1731864,-,intact,Unknown(1315bp);Unknown,tRNA-Cys,1731874-1731947,-,intact,Unknown(1399bp);Unknown,tRNA-Gln,1731953-1732024,-,intact,Unknown(1478bp);Unknown,tRNA-His,1732036-1732108,-,intact,Unknown(1561bp);Unknown,tRNA-Trp,1732111-1732184,-,intact,Unknown(1636bp);Unknown,tRNA-Tyr,1732193-1732276,-,intact,Unknown(1718bp);Unknown,tRNA-Thr,1732281-1732356,-,intact,Unknown(1806bp);Unknown,tRNA-Phe,1732365-1732437,-,intact,Unknown(1890bp);Unknown,tRNA-Met,1732542-1732615,-,intact,Unknown(2067bp);Unknown,tRNA-Ser,1732627-1732719,-,intact,Unknown(2152bp);Unknown,tRNA-Asp,1732757-1732832,-,intact,Unknown(2282bp);Unknown,tRNA-Ser,1732840-1732929,-,intact,Unknown(2365bp);Unknown,tRNA-Ile,1732939-1733012,-,intact,Unknown(2464bp);Unknown,tRNA-Met,1733040-1733113,-,intact,Unknown(2565bp);Unknown,tRNA-Ala,1733138-1733213,-,intact,Unknown(2663bp);Unknown,tRNA-Pro,1733230-1733303,-,intact,Unknown(2755bp);Unknown,tRNA-Arg,1733313-1733386,-,intact,Unknown(2838bp);Unknown,tRNA-Leu,1733399-1733487,-,intact,Unknown(2924bp);Unknown,tRNA-Gly,1733499-1733573,-,intact,Unknown(3024bp);Unknown,tRNA-Leu,1733577-1733659,-,intact,Unknown(3102bp);Unknown,tRNA-Lys,1733668-1733743,-,intact,Unknown(3193bp);Unknown,tRNA-Thr,1733750-1733825,-,intact,Unknown(3275bp);Unknown,tRNA-Val,1733832-1733907,-,intact,Unknown(3357bp);rrf,5S ribosomal RNA,1733918-1734032,-,intact,Unknown(3443bp);Unknown,23S ribosomal RNA,1734103-1737024,-,intact,Unknown(3628bp)</t>
  </si>
  <si>
    <t>AGATTACTCTTACTAAATATTTAAATGATTGGAAAGAAATTTACATAAAAGAATATGTTAGTAGTAAAACT</t>
  </si>
  <si>
    <t>Unknown,tyrosine-type recombinase/integrase,1810664-1811776,-,intact,WP_002485872.1(118bp)</t>
  </si>
  <si>
    <t>Unknown,YolD-like family protein,1811961-1812263,+,defective,WP_002447477.1(67bp)</t>
  </si>
  <si>
    <t>Unknown,tyrosine-type recombinase/integrase,1808598-1810661,-,intact,WP_000026849.1(1233bp);Unknown,DUF6262 family protein,1808224-1808589,-,intact,WP_000410574.1(3305bp);Unknown,hypothetical protein,1806849-1808219,-,intact,WP_002500317.1(3675bp)</t>
  </si>
  <si>
    <t>Unknown,hypothetical protein,1812477-1812647,-,intact,WP_020361552.1(583bp);Unknown,C45 family autoproteolytic acyltransferase/hydolase,1813029-1814069,+,intact,WP_001830433.1(1135bp);Unknown,DUF4097 family beta strand repeat-containing protein,1814123-1814959,-,intact,WP_002474157.1(2229bp);Unknown,DUF1700 domain-containing protein,1814956-1815513,-,intact,WP_001830393.1(3062bp);Unknown,hypothetical protein,1815566-1816051,-,intact,WP_001830370.1(3672bp);Unknown,thioredoxin family protein,1816220-1816672,+,defective,WP_016170608.1(4326bp);pmtD,phenol-soluble modulin export ABC transporter permease subunit PmtD,1816842-1817573,-,intact,WP_001830379.1(4948bp)</t>
  </si>
  <si>
    <t>GTAATAAAAAAAAGACTATTTAATATTTTTACTTTGTTCATTTTTTCTTAAAATATGATTCATTTTAAACA</t>
  </si>
  <si>
    <t>Unknown:Frameshift (2 bp, AAACCA&gt;AAA[CA]CCA, aa:102-103/392)</t>
  </si>
  <si>
    <t>Unknown,tyrosine-type recombinase/integrase,1839599-1840774,+,intact,WP_002476300.1</t>
  </si>
  <si>
    <t>Unknown,helix-turn-helix transcriptional regulator,1839006-1839590,+,intact,Unknown(315bp)</t>
  </si>
  <si>
    <t>groL,chaperonin GroEL,1840843-1842462,-,intact,YP_500736.1(938bp)</t>
  </si>
  <si>
    <t>Unknown,helix-turn-helix transcriptional regulator,1838691-1838909,-,intact,Unknown(996bp);Unknown,Bro-N domain-containing protein,1838064-1838687,-,intact,WP_012085715.1(1218bp);Unknown,helix-turn-helix domain-containing protein,1837730-1838050,-,intact,WP_002470305.1(1855bp);Unknown,hypothetical protein,1837594-1837737,-,intact,WP_002491531.1(2168bp);Unknown,hypothetical protein,1837387-1837590,-,intact,WP_009384227.1(2315bp);Unknown,hypothetical protein,1837038-1837385,-,intact,WP_009384225.1(2520bp);Unknown,DUF1474 family protein,1836742-1837038,-,intact,WP_002499922.1(2867bp);Unknown,phage resistance protein,1835076-1836683,-,intact,WP_000343527.1(3222bp);Unknown,bifunctional DNA primase/polymerase,1834107-1834910,-,intact,WP_000148374.1(4995bp)</t>
  </si>
  <si>
    <t>groES,co-chaperone GroES,1842518-1842802,-,intact,YP_500737.1(2613bp);mroQ,intramembrane glutamic endopeptidase MroQ,1842977-1843717,+,intact,WP_002467967.1(3072bp);sdrH,MSCRAMM-like protein SdrH,1843777-1845123,-,intact,WP_002485139.1(3872bp)</t>
  </si>
  <si>
    <t>CCATACAGCACGCCATAGAGCGCTTCAATACTAAACCAATACAAACTATTAAGAAACATGATTATCAGCGC</t>
  </si>
  <si>
    <t>sdrH,MSCRAMM-like protein SdrH,1843777-1845123,-,intact,WP_002485139.1(174bp)</t>
  </si>
  <si>
    <t>Unknown,carbon-nitrogen family hydrolase,1845475-1846260,+,intact,WP_020363187.1(178bp)</t>
  </si>
  <si>
    <t>mroQ,intramembrane glutamic endopeptidase MroQ,1842977-1843717,+,intact,WP_002467967.1(1580bp);groES,co-chaperone GroES,1842518-1842802,-,intact,YP_500737.1(2495bp);groL,chaperonin GroEL,1840843-1842462,-,intact,YP_500736.1(2835bp);Unknown,tyrosine-type recombinase/integrase,1839599-1840774,+,intact,WP_002476300.1(4523bp)</t>
  </si>
  <si>
    <t>hld,delta-hemolysin,1846641-1846718,-,intact,WP_002494082.1(1344bp);Unknown,accessory gene regulator AgrB,1847036-1847620,+,intact,WP_001830005.1(1739bp);agrD,cyclic lactone autoinducer peptide AgrD,1847604-1847744,+,intact,WP_002497212.1(2307bp);agrC,quorum-sensing sensor histidine kinase AgrC,1847771-1849060,+,intact,WP_002440376.1(2474bp);agrA,quorum-sensing response regulator AgrA,1849077-1849794,+,defective,WP_000688500.1(3780bp);Unknown,carbohydrate kinase,1849862-1850821,-,intact,WP_002469008.1(4565bp)</t>
  </si>
  <si>
    <t>AATTCAAGAATATTTTTATTTTAATTATTACTTGATAATTAAATGTAAGCTAAAGCTTTACCCTAAGCCTA</t>
  </si>
  <si>
    <t>agrA:Frameshift (1 bp, [T]TT&gt;TT, aa:161/239)</t>
  </si>
  <si>
    <t>agrA,quorum-sensing response regulator AgrA,1849077-1849794,+,defective,WP_000688500.1</t>
  </si>
  <si>
    <t>agrC,quorum-sensing sensor histidine kinase AgrC,1847771-1849060,+,intact,WP_002440376.1(497bp)</t>
  </si>
  <si>
    <t>Unknown,carbohydrate kinase,1849862-1850821,-,intact,WP_002469008.1(305bp)</t>
  </si>
  <si>
    <t>agrD,cyclic lactone autoinducer peptide AgrD,1847604-1847744,+,intact,WP_002497212.1(1813bp);Unknown,accessory gene regulator AgrB,1847036-1847620,+,intact,WP_001830005.1(1937bp);hld,delta-hemolysin,1846641-1846718,-,intact,WP_002494082.1(2839bp);Unknown,carbon-nitrogen family hydrolase,1845475-1846260,+,intact,WP_020363187.1(3297bp);sdrH,MSCRAMM-like protein SdrH,1843777-1845123,-,intact,WP_002485139.1(4434bp)</t>
  </si>
  <si>
    <t>Unknown,sucrose-6-phosphate hydrolase,1850828-1852300,-,intact,WP_020363476.1(1271bp);Unknown,LacI family DNA-binding transcriptional regulator,1852560-1853513,-,intact,WP_002503805.1(3003bp);Unknown,ammonium transporter,1853649-1854899,-,intact,WP_002494644.1(4092bp)</t>
  </si>
  <si>
    <t>GTAATTCAGTATACGTTCAATATGATGACATTATGTTTTTTTGAATCATCTACGAAATCTCATAGACTCAT</t>
  </si>
  <si>
    <t>Unknown:Unknown:Large disruption (1562 bp, aa:489/762)</t>
  </si>
  <si>
    <t>Unknown,AAA family ATPase,1930780-1933065,-,intact,WP_000409961.1</t>
  </si>
  <si>
    <t>Unknown,hypothetical protein,1929869-1930744,-,intact,WP_002504834.1(855bp)</t>
  </si>
  <si>
    <t>Unknown,hypothetical protein,1933202-1934698,+,intact,WP_000587450.1(1603bp)</t>
  </si>
  <si>
    <t>Unknown,HU family DNA-binding protein,1934958-1935287,+,intact,WP_002504832.1(3359bp);Unknown,YonK family protein,1935313-1935498,+,intact,WP_000057341.1(3714bp);Unknown,hypothetical protein,1935507-1936691,+,intact,WP_000055836.1(3908bp)</t>
  </si>
  <si>
    <t>CGTATCTTGTTAGCAACTTGTAATGTGCCAGACTCTTTTGCTTGTCTATGTACCTCAGTTAGAGTTACATG</t>
  </si>
  <si>
    <t>Unknown:Unknown:Large disruption (1561 bp, aa:489/762)</t>
  </si>
  <si>
    <t>Unknown:Unknown:Large disruption (1563 bp, aa:489/762)</t>
  </si>
  <si>
    <t>Unknown,Tex family protein,2010309-2012459,-,intact,YP_500775.1(139bp)</t>
  </si>
  <si>
    <t>sigB,RNA polymerase sigma factor SigB,2012749-2013519,-,intact,YP_500776.1(151bp)</t>
  </si>
  <si>
    <t>Unknown,SprT family protein,2009861-2010316,-,intact,WP_002474634.1(2282bp);Unknown,tRNA-Leu,2009015-2009101,-,intact,Unknown(3497bp);Unknown,tRNA-Gly,2008920-2008993,-,intact,Unknown(3605bp);Unknown,16S ribosomal RNA,2007254-2008804,-,intact,Unknown(3794bp)</t>
  </si>
  <si>
    <t>rsbW,anti-sigma B factor RsbW,2013494-2013973,-,intact,WP_002474646.1(896bp);Unknown,anti-sigma factor antagonist,2013975-2014301,-,intact,WP_019468012.1(1377bp);Unknown,PP2C family protein-serine/threonine phosphatase,2014401-2015402,-,intact,WP_000390648.1(1803bp);Unknown,type II toxin-antitoxin system PemK/MazF family toxin,2015748-2016110,-,intact,WP_002447757.1(3150bp);mazE,type II toxin-antitoxin system antitoxin MazE,2016107-2016277,-,intact,YP_500783.1(3509bp);alr,alanine racemase,2016364-2017512,-,intact,WP_002457107.1(3766bp);acpS,holo-ACP synthase,2017578-2017931,-,intact,WP_002498773.1(4980bp)</t>
  </si>
  <si>
    <t>AATAGAGATATACTTCAGATTGATAATATTCATTCTAATAGTATCCAATGTTTCATATAACTAATACTAAT</t>
  </si>
  <si>
    <t>Unknown:Non-synonymous ([G]TT-&gt;[A]TT, V-&gt;I, aa:73/415)</t>
  </si>
  <si>
    <t>Unknown,Glu/Leu/Phe/Val dehydrogenase,2187472-2188716,-,intact,WP_002503494.1</t>
  </si>
  <si>
    <t>Unknown,glycerophosphodiester phosphodiesterase,2186231-2187280,+,intact,WP_002493444.1(1220bp)</t>
  </si>
  <si>
    <t>Unknown,ornithine--oxo-acid transaminase,2188825-2190015,-,intact,WP_002457191.1(325bp)</t>
  </si>
  <si>
    <t>argH,argininosuccinate lyase,2184690-2186081,+,intact,WP_002439068.1(2419bp);Unknown,argininosuccinate synthase,2183495-2184700,+,intact,YP_499452.1(3800bp)</t>
  </si>
  <si>
    <t>Unknown,transposase,2190314-2190598,-,intact,Unknown(1814bp);Unknown,IS1182 family transposase,2190655-2190924,-,defective,WP_000277741.1(2155bp);Unknown,NADH-dependent flavin oxidoreductase,2191207-2192334,-,intact,YP_499446.1(2707bp);ygs,S1 domain-containing post-transcriptional regulator Ygs,2192655-2193035,-,intact,WP_001831918.1(4155bp);Unknown,peptidylprolyl isomerase,2193332-2193925,-,intact,YP_499444.1(4832bp)</t>
  </si>
  <si>
    <t>CACTTCTTCTTCATCAACTTCTGGATGGAAACGAACGCCACCTTTAGTAGGGCCAACTGCATCATTATGTT</t>
  </si>
  <si>
    <t>Unknown,hypothetical protein,2240073-2240260,-,defective,WP_002456764.1(39bp)</t>
  </si>
  <si>
    <t>Unknown,GNAT family N-acetyltransferase,2240647-2241147,+,intact,WP_002469328.1(348bp)</t>
  </si>
  <si>
    <t>Unknown,hypothetical protein,2239906-2240061,-,intact,Unknown(238bp);Unknown,organic hydroperoxide resistance protein,2239300-2239722,+,intact,YP_499385.1(577bp);aroD,type I 3-dehydroquinate dehydratase,2238423-2239139,-,intact,WP_002493469.1(1160bp);Unknown,nitroreductase,2237800-2238342,-,intact,WP_002446007.1(1957bp);Unknown,thioredoxin family protein,2237294-2237617,+,intact,WP_001831907.1(2682bp);Unknown,arsenate reductase family protein,2236798-2237151,-,intact,WP_002446009.1(3148bp);gcvH,glycine cleavage system protein GcvH,2236244-2236624,-,intact,WP_001831963.1(3675bp);Unknown,toprim domain-containing protein,2235598-2235984,-,intact,YP_499394.1(4315bp);Unknown,thioredoxin family protein,2235309-2235605,-,intact,WP_002446011.1(4694bp)</t>
  </si>
  <si>
    <t>Unknown,histidine phosphatase family protein,2241418-2242005,-,intact,WP_002486338.1(1119bp);Unknown,hypothetical protein,2242219-2242455,+,intact,WP_002491230.1(1920bp);Unknown,sterile alpha motif-like domain-containing protein,2242447-2242650,-,intact,WP_002474247.1(2148bp);Unknown,hypothetical protein,2243059-2243316,+,intact,WP_002438963.1(2760bp);Unknown,hypothetical protein,2243341-2243529,+,intact,WP_002445998.1(3042bp);lnsA,lipoprotein N-acylation protein LnsA,2243719-2244273,+,intact,WP_002474279.1(3420bp);Unknown,hypothetical protein,2244333-2244566,-,intact,WP_002497152.1(4034bp);Unknown,poly-gamma-glutamate hydrolase family protein,2244850-2245596,+,intact,WP_002438959.1(4551bp)</t>
  </si>
  <si>
    <t>CTGGCTATTATGCTAGGGAATTATGTACCAGCCTCGTTTTTTTATTTAATTTAAATTTCTTATGTTATCAA</t>
  </si>
  <si>
    <t>Unknown,WP_002501935.1,Abi family protein;Unknown,WP_032495458.1,IS256-like element IS256 family transposase;Unknown,WP_002501935.1,Abi family protein</t>
  </si>
  <si>
    <t>Unknown,hypothetical protein,2244333-2244566,-,intact,WP_002497152.1(122bp)</t>
  </si>
  <si>
    <t>Unknown,poly-gamma-glutamate hydrolase family protein,2244850-2245596,+,intact,WP_002438959.1(162bp)</t>
  </si>
  <si>
    <t>lnsA,lipoprotein N-acylation protein LnsA,2243719-2244273,+,intact,WP_002474279.1(415bp);Unknown,hypothetical protein,2243341-2243529,+,intact,WP_002445998.1(1159bp);Unknown,hypothetical protein,2243059-2243316,+,intact,WP_002438963.1(1372bp);Unknown,sterile alpha motif-like domain-containing protein,2242447-2242650,-,intact,WP_002474247.1(2038bp);Unknown,hypothetical protein,2242219-2242455,+,intact,WP_002491230.1(2233bp);Unknown,histidine phosphatase family protein,2241418-2242005,-,intact,WP_002486338.1(2683bp);Unknown,GNAT family N-acetyltransferase,2240647-2241147,+,intact,WP_002469328.1(3541bp);Unknown,hypothetical protein,2240073-2240260,-,defective,WP_002456764.1(4428bp);Unknown,hypothetical protein,2239906-2240061,-,intact,Unknown(4627bp);Unknown,organic hydroperoxide resistance protein,2239300-2239722,+,intact,YP_499385.1(4966bp)</t>
  </si>
  <si>
    <t>Unknown,hypothetical protein,2245695-2245979,+,intact,WP_002497154.1(1007bp);Unknown,hypothetical protein,2246003-2246227,+,intact,WP_002476472.1(1315bp);Unknown,cold-shock protein,2246848-2247048,-,intact,WP_001059082.1(2160bp);Unknown,epsilon family phenol-soluble modulin,2247942-2248016,+,intact,Unknown(3254bp);Unknown,cation diffusion facilitator family transporter,2248414-2249355,-,intact,WP_002445993.1(3726bp);Unknown,YagU family protein,2249642-2250145,+,intact,WP_017464628.1(4954bp)</t>
  </si>
  <si>
    <t>ATAATCTTTCTTTTTGATGATTCATAAATTTTTTACTTTTATTATAAGAATTCTTTTCATTTATTAAATAG</t>
  </si>
  <si>
    <t>ltaS:Frameshift (1 bp, AA[A]&gt;AA, aa:646/647)</t>
  </si>
  <si>
    <t>ltaS,polyglycerol-phosphate lipoteichoic acid synthase LtaS,2338608-2340548,-,intact,YP_499287.1</t>
  </si>
  <si>
    <t>Unknown,IS110 family transposase,2336733-2337932,+,intact,WP_071813258.1(679bp)</t>
  </si>
  <si>
    <t>Unknown,biotin-dependent carboxyltransferase family protein,2341100-2342104,-,intact,YP_499286.1(2489bp)</t>
  </si>
  <si>
    <t>Unknown,ZIP family metal transporter,2335340-2336155,+,intact,WP_002505461.1(2456bp);Unknown,ABC-F family ATP-binding cassette domain-containing protein,2333329-2335218,-,intact,YP_499289.1(3393bp)</t>
  </si>
  <si>
    <t>Unknown,allophanate hydrolase subunit 1,2342092-2342823,-,intact,WP_002490779.1(3481bp);Unknown,hypothetical protein,2342842-2343048,-,intact,WP_001830353.1(4231bp);Unknown,aminotransferase class IV,2343097-2343705,-,intact,WP_001830316.1(4486bp)</t>
  </si>
  <si>
    <t>CAACCACTTAACAATTTCAATTCACTGAAAAACTATTTTTTTTCATTCCCTTTTGGACCTGATTTATATTC</t>
  </si>
  <si>
    <t>Mutation in all strains so must have occurred during culture of the reference strain</t>
  </si>
  <si>
    <t>vraG,ABC transporter permease VraG,2396559-2397086,-,defective,WP_002457535.1;Unknown,IS256-like element IS256 family transposase,2397139-2398311,-,intact,WP_032495458.1</t>
  </si>
  <si>
    <t>Unknown,DUF47 domain-containing protein,2395420-2396037,-,intact,YP_499228.1(1043bp)</t>
  </si>
  <si>
    <t>vraG,ABC transporter permease VraG,2398413-2399780,-,defective,WP_002457535.1(1bp)</t>
  </si>
  <si>
    <t>Unknown,anion permease,2394395-2395405,-,intact,WP_002500449.1(1675bp);Unknown,LysM peptidoglycan-binding domain-containing protein,2393402-2394202,+,intact,YP_499230.1(2878bp);Unknown,Bax inhibitor-1 family protein,2392332-2392991,-,intact,WP_002493261.1(4089bp)</t>
  </si>
  <si>
    <t>vraF,ABC transporter ATP-binding protein VraF,2399770-2400531,-,intact,YP_499226.1(1358bp);graS,histidine kinase GraS/ApsS,2400677-2401717,-,intact,WP_002468453.1(2265bp);graR,response regulator transcription factor GraR/ApsR,2401710-2402384,-,intact,YP_499224.1(3298bp);graX,auxiliary protein GraX/ApsX,2402403-2403326,-,intact,WP_001832033.1(3991bp)</t>
  </si>
  <si>
    <t>TTGGGAAACAATATTCTTTTCTTTTATATGTTCTCTAATTTTTTAGTCAAGTCCAGACTCCTGTGTAAAAT</t>
  </si>
  <si>
    <t>pta:Non-synonymous (G[C]A-&gt;G[T]A, A-&gt;V, aa:292/330)</t>
  </si>
  <si>
    <t>pta,phosphate acetyltransferase,2466944-2467933,-,intact,YP_499142.1</t>
  </si>
  <si>
    <t>Unknown,biotin/lipoate A/B protein ligase family protein,2466105-2466944,-,intact,WP_019834666.1(115bp)</t>
  </si>
  <si>
    <t>hemQ,hydrogen peroxide-dependent heme synthase,2468104-2468853,+,intact,WP_002503939.1(1045bp)</t>
  </si>
  <si>
    <t>mvk,mevalonate kinase,2464478-2465398,-,intact,YP_499144.1(1661bp);mvaD,diphosphomevalonate decarboxylase,2463490-2464473,-,intact,WP_002469363.1(2586bp);Unknown,phosphomevalonate kinase,2462401-2463477,-,intact,YP_499146.1(3582bp);Unknown,DUF1450 domain-containing protein,2461846-2462187,-,intact,YP_499147.1(4872bp)</t>
  </si>
  <si>
    <t>Unknown,threonine/serine exporter family protein,2469355-2470119,+,intact,WP_020360806.1(2296bp);Unknown,threonine/serine exporter family protein,2470132-2470584,+,intact,YP_499139.1(3073bp);Unknown,hypothetical protein,2470946-2471101,+,intact,Unknown(3887bp);Unknown,APC family permease,2471255-2472745,-,intact,WP_019834667.1(4196bp)</t>
  </si>
  <si>
    <t>CTGGAGAGTTTAATCCTTGTAGGACTGGTCCTACTGCATCGTATCCACCTAAACGTTGAGCAATCTTATAA</t>
  </si>
  <si>
    <t>gltX:Non-synonymous (G[A]T-&gt;G[G]T, D-&gt;G, aa:191/485)</t>
  </si>
  <si>
    <t>gltX,glutamate--tRNA ligase,2532876-2534330,-,intact,WP_002511256.1</t>
  </si>
  <si>
    <t>cysE,serine O-acetyltransferase,2531862-2532491,-,intact,WP_016187697.1(1268bp)</t>
  </si>
  <si>
    <t>Unknown,PIN/TRAM domain-containing protein,2534740-2535798,-,intact,WP_017465100.1(981bp)</t>
  </si>
  <si>
    <t>cysS,cysteine--tRNA ligase,2530478-2531878,-,intact,WP_000631968.1(1881bp);Unknown,Mini-ribonuclease 3,2530087-2530473,-,intact,WP_002491434.1(3286bp);rlmB,23S rRNA (guanosine(2251)-2'-O)-methyltransferase RlmB,2529330-2530079,-,intact,WP_011276729.1(3680bp);Unknown,NYN domain-containing protein,2528806-2529333,-,intact,WP_001832317.1(4426bp)</t>
  </si>
  <si>
    <t>radA,DNA repair protein RadA,2535852-2537225,-,intact,WP_002477499.1(2093bp);Unknown,ATP-dependent Clp protease ATP-binding subunit,2537716-2540169,-,intact,WP_017465099.1(3957bp)</t>
  </si>
  <si>
    <t>CTACGGCAACTGCAAAATTATAAGTCGGAACACCATCTTTTTTTACAATTACCCAGTCTCCGATATTGTCA</t>
  </si>
  <si>
    <t>Unknown,YSIRK-type signal peptide-containing protein,2682868-2683125,-,intact,Unknown(197bp)</t>
  </si>
  <si>
    <t>Unknown,MFS transporter,2684529-2685893,+,intact,WP_002489332.1(1207bp)</t>
  </si>
  <si>
    <t>Unknown,ATP-binding cassette domain-containing protein,2682688-2682912,+,defective,WP_002447667.1(410bp);Unknown,DUF3169 family protein,2681926-2682660,+,intact,WP_002503280.1(662bp);Unknown,helix-turn-helix transcriptional regulator,2681726-2681929,+,intact,WP_002493858.1(1393bp);Unknown,sterile alpha motif-like domain-containing protein,2681240-2681440,-,intact,WP_002455913.1(1882bp);Unknown,hypothetical protein,2680410-2680622,-,intact,WP_002456823.1(2700bp);Unknown,acetyl-CoA C-acetyltransferase,2679210-2680394,-,intact,WP_002489335.1(2928bp);Unknown,cyclase family protein,2678249-2678992,+,intact,WP_002487128.1(4330bp)</t>
  </si>
  <si>
    <t>lepB,signal peptidase I,2685955-2686533,-,intact,WP_002437258.1(2633bp);Unknown,proteophosphoglycan 5,2686599-2687243,-,intact,WP_002470130.1(3277bp);Unknown,lipoprotein,2687259-2687639,-,intact,WP_001831755.1(3937bp);Unknown,ABC transporter ATP-binding protein,2687933-2688691,+,intact,WP_001831790.1(4611bp)</t>
  </si>
  <si>
    <t>CCCCAATTATTTTTATAATTACTTTTAATTCCTTTCATTTTTCGGCTTTTATTTCTATAAATAAAATTTAA</t>
  </si>
  <si>
    <t>end</t>
  </si>
  <si>
    <t>Core genome</t>
  </si>
  <si>
    <t>Accessory genome</t>
  </si>
  <si>
    <t>Total</t>
  </si>
  <si>
    <t>SE13</t>
  </si>
  <si>
    <t xml:space="preserve">Genic </t>
  </si>
  <si>
    <t>Length (bp)</t>
  </si>
  <si>
    <t>Percentage of total</t>
  </si>
  <si>
    <t>Percentage of core</t>
  </si>
  <si>
    <t>Percentage of Accessory</t>
  </si>
  <si>
    <t>SE42</t>
  </si>
  <si>
    <t>Genic in core genome (%)</t>
  </si>
  <si>
    <t>Gene queries</t>
  </si>
  <si>
    <t>aadD1 (61% fragment)</t>
  </si>
  <si>
    <t>SE13 SCCmec</t>
  </si>
  <si>
    <t>SE42 SCCmec</t>
  </si>
  <si>
    <t>Antibiotic concentrations and breakpoints: The European Committee on Antimicrobial Susceptibility Testing. Breakpoint tables for interpretation of MICs and zone diameters. Version 15.0, 2025.</t>
  </si>
  <si>
    <t>All isolates were diluted to an OD of 0.5 before plating on TSA</t>
  </si>
  <si>
    <t>Isolate</t>
  </si>
  <si>
    <t>Biological replicate</t>
  </si>
  <si>
    <t>EUCAST breakpoint (mm)</t>
  </si>
  <si>
    <t>Diameter (mm)</t>
  </si>
  <si>
    <t>Resistant</t>
  </si>
  <si>
    <t>&gt;=20</t>
  </si>
  <si>
    <t>&gt;=22</t>
  </si>
  <si>
    <t>&gt;=21</t>
  </si>
  <si>
    <t xml:space="preserve">90-B4 </t>
  </si>
  <si>
    <t>93-B1</t>
  </si>
  <si>
    <t>93-B2</t>
  </si>
  <si>
    <t>S (borderline)</t>
  </si>
  <si>
    <t>93-B3</t>
  </si>
  <si>
    <t>93-B5</t>
  </si>
  <si>
    <t>93-B6</t>
  </si>
  <si>
    <t>93-B8</t>
  </si>
  <si>
    <t>93-B9</t>
  </si>
  <si>
    <t>Length</t>
  </si>
  <si>
    <t>Plate</t>
  </si>
  <si>
    <t>Well</t>
  </si>
  <si>
    <t>Sample</t>
  </si>
  <si>
    <t>Excluded</t>
  </si>
  <si>
    <t>A1</t>
  </si>
  <si>
    <t>Blank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</si>
  <si>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</si>
  <si>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</si>
  <si>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</si>
  <si>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</si>
  <si>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</si>
  <si>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</si>
  <si>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</si>
  <si>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</si>
  <si>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</si>
  <si>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</si>
  <si>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</si>
  <si>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</si>
  <si>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</si>
  <si>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</si>
  <si>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</si>
  <si>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</si>
  <si>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R88-2</t>
  </si>
  <si>
    <t>B6</t>
  </si>
  <si>
    <t>R88-3</t>
  </si>
  <si>
    <t>B7</t>
  </si>
  <si>
    <t>R88-5</t>
  </si>
  <si>
    <t>B8</t>
  </si>
  <si>
    <t>R88-6</t>
  </si>
  <si>
    <t>B9</t>
  </si>
  <si>
    <t>R89-1</t>
  </si>
  <si>
    <t>B10</t>
  </si>
  <si>
    <t>R89-2</t>
  </si>
  <si>
    <t>B11</t>
  </si>
  <si>
    <t>R89-10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</si>
  <si>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</si>
  <si>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</si>
  <si>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</si>
  <si>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</si>
  <si>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</si>
  <si>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</si>
  <si>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</si>
  <si>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</si>
  <si>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</si>
  <si>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</si>
  <si>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</si>
  <si>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</si>
  <si>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</si>
  <si>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</si>
  <si>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</si>
  <si>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</si>
  <si>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</si>
  <si>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</si>
  <si>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</si>
  <si>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</si>
  <si>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</si>
  <si>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</si>
  <si>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</si>
  <si>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</si>
  <si>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</si>
  <si>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</si>
  <si>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</si>
  <si>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R90-3</t>
  </si>
  <si>
    <t>Inconsistent OD with other plates</t>
  </si>
  <si>
    <t>Sample stock contamination</t>
  </si>
  <si>
    <t>E3</t>
  </si>
  <si>
    <t>R90-6</t>
  </si>
  <si>
    <t>E4</t>
  </si>
  <si>
    <t>R91-3</t>
  </si>
  <si>
    <t>E5</t>
  </si>
  <si>
    <t>E6</t>
  </si>
  <si>
    <t>E7</t>
  </si>
  <si>
    <t>E8</t>
  </si>
  <si>
    <t>R93-5</t>
  </si>
  <si>
    <t>E9</t>
  </si>
  <si>
    <t>R93-8</t>
  </si>
  <si>
    <t>E10</t>
  </si>
  <si>
    <t>R97-4</t>
  </si>
  <si>
    <t>E11</t>
  </si>
  <si>
    <t>R97-9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</si>
  <si>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</si>
  <si>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</si>
  <si>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</si>
  <si>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</si>
  <si>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</si>
  <si>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</si>
  <si>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</si>
  <si>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</si>
  <si>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</si>
  <si>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</si>
  <si>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</si>
  <si>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</si>
  <si>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</si>
  <si>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</si>
  <si>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</si>
  <si>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</si>
  <si>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</si>
  <si>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</si>
  <si>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</si>
  <si>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</si>
  <si>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</si>
  <si>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</si>
  <si>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</si>
  <si>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</si>
  <si>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</si>
  <si>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</si>
  <si>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</si>
  <si>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</si>
  <si>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</si>
  <si>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</si>
  <si>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</si>
  <si>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</si>
  <si>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</si>
  <si>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</si>
  <si>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</si>
  <si>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</si>
  <si>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</si>
  <si>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Inconsistent OD with other blanks</t>
  </si>
  <si>
    <t>Well contamination</t>
  </si>
  <si>
    <t>Blank stock contamination</t>
  </si>
  <si>
    <t>attB  repeat sequences</t>
  </si>
  <si>
    <t>R98-1</t>
  </si>
  <si>
    <t>R98-2</t>
  </si>
  <si>
    <t>R95-9</t>
  </si>
  <si>
    <t>R93-1</t>
  </si>
  <si>
    <t>R93-10</t>
  </si>
  <si>
    <t>R93-2</t>
  </si>
  <si>
    <t>R93-3</t>
  </si>
  <si>
    <t>R93-9</t>
  </si>
  <si>
    <t>P42-1</t>
  </si>
  <si>
    <t>P42-2</t>
  </si>
  <si>
    <t>P42-3</t>
  </si>
  <si>
    <t>R98-3</t>
  </si>
  <si>
    <t>R98-5</t>
  </si>
  <si>
    <t>R95-4</t>
  </si>
  <si>
    <t>R95-7</t>
  </si>
  <si>
    <t>R97-2</t>
  </si>
  <si>
    <t>R95-2</t>
  </si>
  <si>
    <t>R98-4</t>
  </si>
  <si>
    <t>R93-4</t>
  </si>
  <si>
    <t>R95-3</t>
  </si>
  <si>
    <t>R97-3</t>
  </si>
  <si>
    <t>93-6</t>
  </si>
  <si>
    <t>93-8</t>
  </si>
  <si>
    <t>98-4</t>
  </si>
  <si>
    <t>95-7</t>
  </si>
  <si>
    <t>97-8</t>
  </si>
  <si>
    <t>95-9</t>
  </si>
  <si>
    <t>98-5</t>
  </si>
  <si>
    <t>P13-4</t>
  </si>
  <si>
    <t>P13-6</t>
  </si>
  <si>
    <t>P13-5</t>
  </si>
  <si>
    <t>P13-5dup</t>
  </si>
  <si>
    <t>P13-7</t>
  </si>
  <si>
    <t>R90-4</t>
  </si>
  <si>
    <t>R90-7</t>
  </si>
  <si>
    <t>R91-1</t>
  </si>
  <si>
    <t>R91-2</t>
  </si>
  <si>
    <t>R92-7</t>
  </si>
  <si>
    <t>R88-10</t>
  </si>
  <si>
    <t>R88-8</t>
  </si>
  <si>
    <t>R89-7</t>
  </si>
  <si>
    <t>R90-9</t>
  </si>
  <si>
    <t>R88-1</t>
  </si>
  <si>
    <t>R92-4</t>
  </si>
  <si>
    <t>R88-9</t>
  </si>
  <si>
    <t>R91-4</t>
  </si>
  <si>
    <t>R89-5</t>
  </si>
  <si>
    <t>R92-6</t>
  </si>
  <si>
    <t>R88-4</t>
  </si>
  <si>
    <t>R90-2</t>
  </si>
  <si>
    <t>R92-5</t>
  </si>
  <si>
    <t>R92-8</t>
  </si>
  <si>
    <t>R90-5</t>
  </si>
  <si>
    <t>R88-7</t>
  </si>
  <si>
    <t>R89-3</t>
  </si>
  <si>
    <t>R89-4</t>
  </si>
  <si>
    <t>R89-6</t>
  </si>
  <si>
    <t>R89-8</t>
  </si>
  <si>
    <t>R89-9</t>
  </si>
  <si>
    <t>R90-1</t>
  </si>
  <si>
    <t>R90-10</t>
  </si>
  <si>
    <t>R90-8</t>
  </si>
  <si>
    <t>R91-5</t>
  </si>
  <si>
    <t>R92-1</t>
  </si>
  <si>
    <t>R92-10</t>
  </si>
  <si>
    <t>R92-3a</t>
  </si>
  <si>
    <t>R92-9</t>
  </si>
  <si>
    <t>P111-2</t>
  </si>
  <si>
    <t>P116-3</t>
  </si>
  <si>
    <t>P116-4</t>
  </si>
  <si>
    <t>P135-1</t>
  </si>
  <si>
    <t>P135-4</t>
  </si>
  <si>
    <t>P64-2</t>
  </si>
  <si>
    <t>P64-3</t>
  </si>
  <si>
    <t>P64-5</t>
  </si>
  <si>
    <t>P64-6</t>
  </si>
  <si>
    <t>P64-7</t>
  </si>
  <si>
    <t>P70-1</t>
  </si>
  <si>
    <t>P77-1</t>
  </si>
  <si>
    <t>P9-2</t>
  </si>
  <si>
    <t>P9-3</t>
  </si>
  <si>
    <t>P9-3dup</t>
  </si>
  <si>
    <t>Staphylococcus epidermidis</t>
  </si>
  <si>
    <t>Enterococcus faecalis</t>
  </si>
  <si>
    <t>Staphylococcus hominis</t>
  </si>
  <si>
    <t>Staphylococcus haemolyticus</t>
  </si>
  <si>
    <t>Staphylococcus aureus</t>
  </si>
  <si>
    <t>P111-1</t>
  </si>
  <si>
    <t>P116-1</t>
  </si>
  <si>
    <t>P116-2</t>
  </si>
  <si>
    <t>P135-2</t>
  </si>
  <si>
    <t>P135-3</t>
  </si>
  <si>
    <t>P23-1</t>
  </si>
  <si>
    <t>P23-2</t>
  </si>
  <si>
    <t>P64-4</t>
  </si>
  <si>
    <t>P70-2</t>
  </si>
  <si>
    <t>P77-2</t>
  </si>
  <si>
    <t>P9-1</t>
  </si>
  <si>
    <t>R92-2</t>
  </si>
  <si>
    <t>R92-3b</t>
  </si>
  <si>
    <t>R93-6</t>
  </si>
  <si>
    <t>R95-6</t>
  </si>
  <si>
    <t>R96-3</t>
  </si>
  <si>
    <t>R96-9b</t>
  </si>
  <si>
    <t>R93-7</t>
  </si>
  <si>
    <t>R95-10</t>
  </si>
  <si>
    <t>R95-1</t>
  </si>
  <si>
    <t>R95-5</t>
  </si>
  <si>
    <t>R95-8</t>
  </si>
  <si>
    <t>R96-1</t>
  </si>
  <si>
    <t>R96-2</t>
  </si>
  <si>
    <t>R96-4</t>
  </si>
  <si>
    <t>R96-5</t>
  </si>
  <si>
    <t>R96-6</t>
  </si>
  <si>
    <t>R96-7</t>
  </si>
  <si>
    <t>R96-8</t>
  </si>
  <si>
    <t>R96-9a</t>
  </si>
  <si>
    <t>R97-10</t>
  </si>
  <si>
    <t>R97-1</t>
  </si>
  <si>
    <t>R97-5</t>
  </si>
  <si>
    <t>R97-6</t>
  </si>
  <si>
    <t>R97-7</t>
  </si>
  <si>
    <t>R97-8</t>
  </si>
  <si>
    <t>Host</t>
  </si>
  <si>
    <t>Rat</t>
  </si>
  <si>
    <t>Human</t>
  </si>
  <si>
    <t>Unassigned</t>
  </si>
  <si>
    <t>ST5</t>
  </si>
  <si>
    <t>ST25</t>
  </si>
  <si>
    <t>ST2</t>
  </si>
  <si>
    <t>ST69</t>
  </si>
  <si>
    <t>ST23</t>
  </si>
  <si>
    <t>ST48</t>
  </si>
  <si>
    <t>ST57</t>
  </si>
  <si>
    <t>ST88</t>
  </si>
  <si>
    <t>ST595</t>
  </si>
  <si>
    <t>ST328</t>
  </si>
  <si>
    <t>ST243</t>
  </si>
  <si>
    <t>ST9</t>
  </si>
  <si>
    <t>ST184</t>
  </si>
  <si>
    <t>Germany: Murnau</t>
  </si>
  <si>
    <t>47.672 N 11.216 E</t>
  </si>
  <si>
    <t>Switzerland: Davos</t>
  </si>
  <si>
    <t>46.777 N, 9.814 E</t>
  </si>
  <si>
    <t>SRR35902877</t>
  </si>
  <si>
    <t>SRR35902876</t>
  </si>
  <si>
    <t>SRR35902838</t>
  </si>
  <si>
    <t>SRR35902827</t>
  </si>
  <si>
    <t>SRR35902816</t>
  </si>
  <si>
    <t>SRR35902774</t>
  </si>
  <si>
    <t>SRR35902763</t>
  </si>
  <si>
    <t>SRR35902752</t>
  </si>
  <si>
    <t>SRR35902804</t>
  </si>
  <si>
    <t>SRR35902793</t>
  </si>
  <si>
    <t>SRR35902875</t>
  </si>
  <si>
    <t>SRR35902864</t>
  </si>
  <si>
    <t>SRR35902853</t>
  </si>
  <si>
    <t>SRR35902845</t>
  </si>
  <si>
    <t>SRR35902844</t>
  </si>
  <si>
    <t>SRR35902843</t>
  </si>
  <si>
    <t>SRR35902842</t>
  </si>
  <si>
    <t>SRR35902841</t>
  </si>
  <si>
    <t>SRR35902840</t>
  </si>
  <si>
    <t>SRR35902839</t>
  </si>
  <si>
    <t>SRR35902837</t>
  </si>
  <si>
    <t>SRR35902836</t>
  </si>
  <si>
    <t>SRR35902835</t>
  </si>
  <si>
    <t>SRR35902834</t>
  </si>
  <si>
    <t>SRR35902833</t>
  </si>
  <si>
    <t>SRR35902832</t>
  </si>
  <si>
    <t>SRR35902831</t>
  </si>
  <si>
    <t>SRR35902830</t>
  </si>
  <si>
    <t>SRR35902829</t>
  </si>
  <si>
    <t>SRR35902828</t>
  </si>
  <si>
    <t>SRR35902826</t>
  </si>
  <si>
    <t>SRR35902825</t>
  </si>
  <si>
    <t>SRR35902824</t>
  </si>
  <si>
    <t>SRR35902823</t>
  </si>
  <si>
    <t>SRR35902822</t>
  </si>
  <si>
    <t>SRR35902821</t>
  </si>
  <si>
    <t>SRR35902820</t>
  </si>
  <si>
    <t>SRR35902819</t>
  </si>
  <si>
    <t>SRR35902818</t>
  </si>
  <si>
    <t>SRR35902817</t>
  </si>
  <si>
    <t>SRR35902815</t>
  </si>
  <si>
    <t>SRR35902814</t>
  </si>
  <si>
    <t>SRR35902782</t>
  </si>
  <si>
    <t>SRR35902781</t>
  </si>
  <si>
    <t>SRR35902780</t>
  </si>
  <si>
    <t>SRR35902779</t>
  </si>
  <si>
    <t>SRR35902778</t>
  </si>
  <si>
    <t>SRR35902777</t>
  </si>
  <si>
    <t>SRR35902776</t>
  </si>
  <si>
    <t>SRR35902775</t>
  </si>
  <si>
    <t>SRR35902773</t>
  </si>
  <si>
    <t>SRR35902772</t>
  </si>
  <si>
    <t>SRR35902771</t>
  </si>
  <si>
    <t>SRR35902770</t>
  </si>
  <si>
    <t>SRR35902769</t>
  </si>
  <si>
    <t>SRR35902768</t>
  </si>
  <si>
    <t>SRR35902767</t>
  </si>
  <si>
    <t>SRR35902766</t>
  </si>
  <si>
    <t>SRR35902765</t>
  </si>
  <si>
    <t>SRR35902764</t>
  </si>
  <si>
    <t>SRR35902762</t>
  </si>
  <si>
    <t>SRR35902761</t>
  </si>
  <si>
    <t>SRR35902760</t>
  </si>
  <si>
    <t>SRR35902759</t>
  </si>
  <si>
    <t>SRR35902758</t>
  </si>
  <si>
    <t>SRR35902757</t>
  </si>
  <si>
    <t>SRR35902756</t>
  </si>
  <si>
    <t>SRR35902755</t>
  </si>
  <si>
    <t>SRR35902754</t>
  </si>
  <si>
    <t>SRR35902753</t>
  </si>
  <si>
    <t>SRR35902751</t>
  </si>
  <si>
    <t>SRR35902813</t>
  </si>
  <si>
    <t>SRR35902812</t>
  </si>
  <si>
    <t>SRR35902811</t>
  </si>
  <si>
    <t>SRR35902810</t>
  </si>
  <si>
    <t>SRR35902809</t>
  </si>
  <si>
    <t>SRR35902808</t>
  </si>
  <si>
    <t>SRR35902807</t>
  </si>
  <si>
    <t>SRR35902806</t>
  </si>
  <si>
    <t>SRR35902805</t>
  </si>
  <si>
    <t>SRR35902803</t>
  </si>
  <si>
    <t>SRR35902802</t>
  </si>
  <si>
    <t>SRR35902801</t>
  </si>
  <si>
    <t>SRR35902800</t>
  </si>
  <si>
    <t>SRR35902799</t>
  </si>
  <si>
    <t>SRR35902798</t>
  </si>
  <si>
    <t>SRR35902797</t>
  </si>
  <si>
    <t>SRR35902796</t>
  </si>
  <si>
    <t>SRR35902795</t>
  </si>
  <si>
    <t>SRR35902794</t>
  </si>
  <si>
    <t>SRR35902792</t>
  </si>
  <si>
    <t>SRR35902791</t>
  </si>
  <si>
    <t>SRR35902790</t>
  </si>
  <si>
    <t>SRR35902789</t>
  </si>
  <si>
    <t>SRR35902788</t>
  </si>
  <si>
    <t>SRR35902787</t>
  </si>
  <si>
    <t>SRR35902786</t>
  </si>
  <si>
    <t>SRR35902785</t>
  </si>
  <si>
    <t>SRR35902784</t>
  </si>
  <si>
    <t>SRR35902783</t>
  </si>
  <si>
    <t>SRR35902874</t>
  </si>
  <si>
    <t>SRR35902873</t>
  </si>
  <si>
    <t>SRR35902872</t>
  </si>
  <si>
    <t>SRR35902871</t>
  </si>
  <si>
    <t>SRR35902870</t>
  </si>
  <si>
    <t>SRR35902869</t>
  </si>
  <si>
    <t>SRR35902868</t>
  </si>
  <si>
    <t>SRR35902867</t>
  </si>
  <si>
    <t>SRR35902866</t>
  </si>
  <si>
    <t>SRR35902865</t>
  </si>
  <si>
    <t>SRR35902863</t>
  </si>
  <si>
    <t>SRR35902862</t>
  </si>
  <si>
    <t>SRR35902861</t>
  </si>
  <si>
    <t>SRR35902860</t>
  </si>
  <si>
    <t>SRR35902859</t>
  </si>
  <si>
    <t>SRR35902858</t>
  </si>
  <si>
    <t>SRR35902857</t>
  </si>
  <si>
    <t>SRR35902856</t>
  </si>
  <si>
    <t>SRR35902855</t>
  </si>
  <si>
    <t>SRR35902854</t>
  </si>
  <si>
    <t>SRR35902852</t>
  </si>
  <si>
    <t>SRR35902851</t>
  </si>
  <si>
    <t>SRR35902850</t>
  </si>
  <si>
    <t>SRR35902849</t>
  </si>
  <si>
    <t>SRR35902848</t>
  </si>
  <si>
    <t>SRR35902847</t>
  </si>
  <si>
    <t>SRR35902846</t>
  </si>
  <si>
    <t>SRR35911084</t>
  </si>
  <si>
    <t>SRR35911083</t>
  </si>
  <si>
    <t>SAMN05207191</t>
  </si>
  <si>
    <t>SAMN35310091</t>
  </si>
  <si>
    <t>SAMN31805548</t>
  </si>
  <si>
    <t>SAMN09995323</t>
  </si>
  <si>
    <t>SAMN29228701</t>
  </si>
  <si>
    <t>SAMN31818773</t>
  </si>
  <si>
    <t>SAMN09995386</t>
  </si>
  <si>
    <t>SAMN09995394</t>
  </si>
  <si>
    <t>SAMN05207262</t>
  </si>
  <si>
    <t>SAMN05207263</t>
  </si>
  <si>
    <t>SAMN05207257</t>
  </si>
  <si>
    <t>SAMN23168500</t>
  </si>
  <si>
    <t>SAMN05207268</t>
  </si>
  <si>
    <t>SAMN09995319</t>
  </si>
  <si>
    <t>SAMN09995362</t>
  </si>
  <si>
    <t>SAMN37737537</t>
  </si>
  <si>
    <t>SAMN31818803</t>
  </si>
  <si>
    <t>SAMN05207252</t>
  </si>
  <si>
    <t>SAMN05207249</t>
  </si>
  <si>
    <t>SAMN37900366</t>
  </si>
  <si>
    <t>SAMN05207210</t>
  </si>
  <si>
    <t>SAMN05207239</t>
  </si>
  <si>
    <t>SAMN09995353</t>
  </si>
  <si>
    <t>SAMN09995365</t>
  </si>
  <si>
    <t>SAMN09995395</t>
  </si>
  <si>
    <t>SAMN05207261</t>
  </si>
  <si>
    <t>SAMN05207264</t>
  </si>
  <si>
    <t>SAMN09995176</t>
  </si>
  <si>
    <t>SAMN09995177</t>
  </si>
  <si>
    <t>SAMN09995178</t>
  </si>
  <si>
    <t>SAMN09995263</t>
  </si>
  <si>
    <t>SAMN09995265</t>
  </si>
  <si>
    <t>SAMN09995331</t>
  </si>
  <si>
    <t>SAMN09995336</t>
  </si>
  <si>
    <t>SAMN09995339</t>
  </si>
  <si>
    <t>SAMN03197926</t>
  </si>
  <si>
    <t>SAMN03198158</t>
  </si>
  <si>
    <t>SAMN04479462</t>
  </si>
  <si>
    <t>SAMEA104567711</t>
  </si>
  <si>
    <t>SAMN38080570</t>
  </si>
  <si>
    <t>SAMN15665297</t>
  </si>
  <si>
    <t>SAMN37367873</t>
  </si>
  <si>
    <t>SAMN38080542</t>
  </si>
  <si>
    <t>SAMN38080543</t>
  </si>
  <si>
    <t>SAMN33099168</t>
  </si>
  <si>
    <t>SAMN21467081</t>
  </si>
  <si>
    <t>SAMN09995327</t>
  </si>
  <si>
    <t>SAMN08558296</t>
  </si>
  <si>
    <t>SAMN15665300</t>
  </si>
  <si>
    <t>SAMN15665250</t>
  </si>
  <si>
    <t>SAMN16357506</t>
  </si>
  <si>
    <t>SAMN18793316</t>
  </si>
  <si>
    <t>SAMEA5882333</t>
  </si>
  <si>
    <t>SAMEA5882316</t>
  </si>
  <si>
    <t>SAMEA5882331</t>
  </si>
  <si>
    <t>SAMEA5882322</t>
  </si>
  <si>
    <t>SAMN19114536</t>
  </si>
  <si>
    <t>SAMN18740295</t>
  </si>
  <si>
    <t>SAMN31819134</t>
  </si>
  <si>
    <t>SAMN26531264</t>
  </si>
  <si>
    <t>SAMN07534899</t>
  </si>
  <si>
    <t>SAMN35310093</t>
  </si>
  <si>
    <t>SAMN31818601</t>
  </si>
  <si>
    <t>SAMEA4413220</t>
  </si>
  <si>
    <t>SAMN09103920</t>
  </si>
  <si>
    <t>SAMN35843285</t>
  </si>
  <si>
    <t>SAMN35843296</t>
  </si>
  <si>
    <t>SAMN29127812</t>
  </si>
  <si>
    <t>SAMN12507874</t>
  </si>
  <si>
    <t>SAMN09995239</t>
  </si>
  <si>
    <t>SAMN37367865</t>
  </si>
  <si>
    <t>SAMN15815316</t>
  </si>
  <si>
    <t>SAMN37367870</t>
  </si>
  <si>
    <t>SAMN34998770</t>
  </si>
  <si>
    <t>SAMN04477577</t>
  </si>
  <si>
    <t>SAMN03197255</t>
  </si>
  <si>
    <t>SAMN02671422</t>
  </si>
  <si>
    <t>SAMEA3712725</t>
  </si>
  <si>
    <t>SAMN05207222</t>
  </si>
  <si>
    <t>SAMN35767266</t>
  </si>
  <si>
    <t>SAMN31913581</t>
  </si>
  <si>
    <t>SAMEA115875076</t>
  </si>
  <si>
    <t>SAMN35310098</t>
  </si>
  <si>
    <t>SAMN08558311</t>
  </si>
  <si>
    <t>SAMN31818626</t>
  </si>
  <si>
    <t>SAMN31819135</t>
  </si>
  <si>
    <t>SAMN09995335</t>
  </si>
  <si>
    <t>SAMEA862612</t>
  </si>
  <si>
    <t>SAMN35310080</t>
  </si>
  <si>
    <t>SAMEA115875105</t>
  </si>
  <si>
    <t>SAMN05207248</t>
  </si>
  <si>
    <t>SAMN12389994</t>
  </si>
  <si>
    <t>SAMN09995187</t>
  </si>
  <si>
    <t>SAMN42334640</t>
  </si>
  <si>
    <t>SAMN41098892</t>
  </si>
  <si>
    <t>SAMN29515211</t>
  </si>
  <si>
    <t>SAMN35310081</t>
  </si>
  <si>
    <t>SAMN16402359</t>
  </si>
  <si>
    <t>SAMN08558246</t>
  </si>
  <si>
    <t>SAMN06829247</t>
  </si>
  <si>
    <t>SAMN05207238</t>
  </si>
  <si>
    <t>SAMEA6247815</t>
  </si>
  <si>
    <t>SAMN37367860</t>
  </si>
  <si>
    <t>SAMN18740292</t>
  </si>
  <si>
    <t>SAMEA3713490</t>
  </si>
  <si>
    <t>SAMN12508782</t>
  </si>
  <si>
    <t>SAMN08558286</t>
  </si>
  <si>
    <t>SAMEA5374645</t>
  </si>
  <si>
    <t>SAMN38080558</t>
  </si>
  <si>
    <t>SAMEA111503666</t>
  </si>
  <si>
    <t>SAMEA5633849</t>
  </si>
  <si>
    <t>SAMEA115606837</t>
  </si>
  <si>
    <t>SAMN35843291</t>
  </si>
  <si>
    <t>SAMEA114604909</t>
  </si>
  <si>
    <t>SAMN14478499</t>
  </si>
  <si>
    <t>SAMEA5633933</t>
  </si>
  <si>
    <t>SAMN09995388</t>
  </si>
  <si>
    <t>SAMN35310088</t>
  </si>
  <si>
    <t>SAMN05207271</t>
  </si>
  <si>
    <t>SAMN38080564</t>
  </si>
  <si>
    <t>SAMN35843292</t>
  </si>
  <si>
    <t>SAMN29515214</t>
  </si>
  <si>
    <t>SAMEA1571090</t>
  </si>
  <si>
    <t>SAMN15815318</t>
  </si>
  <si>
    <t>SAMEA114604915</t>
  </si>
  <si>
    <t>SAMEA5633939</t>
  </si>
  <si>
    <t>SAMEA1708906</t>
  </si>
  <si>
    <t>SAMN26232420</t>
  </si>
  <si>
    <t>SAMEA3712735</t>
  </si>
  <si>
    <t>SAMN05207245</t>
  </si>
  <si>
    <t>SAMEA5043260</t>
  </si>
  <si>
    <t>SAMN09995345</t>
  </si>
  <si>
    <t>SAMN07534893</t>
  </si>
  <si>
    <t>SAMN05207194</t>
  </si>
  <si>
    <t>SAMN05207213</t>
  </si>
  <si>
    <t>SAMEA111328324</t>
  </si>
  <si>
    <t>SAMEA7471445</t>
  </si>
  <si>
    <t>SAMN05207247</t>
  </si>
  <si>
    <t>SAMN35440103</t>
  </si>
  <si>
    <t>SAMN35843299</t>
  </si>
  <si>
    <t>SAMEA3712738</t>
  </si>
  <si>
    <t>SAMN12508071</t>
  </si>
  <si>
    <t>SAMN31818860</t>
  </si>
  <si>
    <t>SAMN35440097</t>
  </si>
  <si>
    <t>SAMEA114604913</t>
  </si>
  <si>
    <t>SAMEA115875317</t>
  </si>
  <si>
    <t>SAMN35310096</t>
  </si>
  <si>
    <t>SAMN09995173</t>
  </si>
  <si>
    <t>SAMEA5633888</t>
  </si>
  <si>
    <t>SAMEA5374647</t>
  </si>
  <si>
    <t>SAMN03198191</t>
  </si>
  <si>
    <t>SAMN07534895</t>
  </si>
  <si>
    <t>SAMN35440107</t>
  </si>
  <si>
    <t>SAMN08558219</t>
  </si>
  <si>
    <t>SAMEA5633815</t>
  </si>
  <si>
    <t>SAMN05207220</t>
  </si>
  <si>
    <t>SAMEA2298643</t>
  </si>
  <si>
    <t>SAMN05207259</t>
  </si>
  <si>
    <t>SAMN10828899</t>
  </si>
  <si>
    <t>SAMN05207250</t>
  </si>
  <si>
    <t>SAMEA115875316</t>
  </si>
  <si>
    <t>SAMN34998691</t>
  </si>
  <si>
    <t>SAMN31805520</t>
  </si>
  <si>
    <t>SAMEA5882323</t>
  </si>
  <si>
    <t>SAMN38928158</t>
  </si>
  <si>
    <t>SAMEA114604912</t>
  </si>
  <si>
    <t>SAMN05207270</t>
  </si>
  <si>
    <t>SAMN08558264</t>
  </si>
  <si>
    <t>SAMN35843300</t>
  </si>
  <si>
    <t>SAMN05207226</t>
  </si>
  <si>
    <t>SAMN30370630</t>
  </si>
  <si>
    <t>SAMEA6434893</t>
  </si>
  <si>
    <t>SAMN08558258</t>
  </si>
  <si>
    <t>SAMN03197844</t>
  </si>
  <si>
    <t>SAMEA5633894</t>
  </si>
  <si>
    <t>SAMN12508070</t>
  </si>
  <si>
    <t>SAMN04487862</t>
  </si>
  <si>
    <t>SAMN09995179</t>
  </si>
  <si>
    <t>SAMN15665227</t>
  </si>
  <si>
    <t>SAMN38080568</t>
  </si>
  <si>
    <t>SAMEA4362498</t>
  </si>
  <si>
    <t>SAMN35310097</t>
  </si>
  <si>
    <t>SAMN42334634</t>
  </si>
  <si>
    <t>SAMEA5633814</t>
  </si>
  <si>
    <t>SAMEA5633821</t>
  </si>
  <si>
    <t>SAMEA5633807</t>
  </si>
  <si>
    <t>SAMEA5633826</t>
  </si>
  <si>
    <t>SAMEA5633825</t>
  </si>
  <si>
    <t>SAMEA5633833</t>
  </si>
  <si>
    <t>SAMN09995363</t>
  </si>
  <si>
    <t>SAMN31819007</t>
  </si>
  <si>
    <t>SAMEA5633853</t>
  </si>
  <si>
    <t>SAMEA5633855</t>
  </si>
  <si>
    <t>SAMN31913580</t>
  </si>
  <si>
    <t>SAMEA5633911</t>
  </si>
  <si>
    <t>SAMN09995291</t>
  </si>
  <si>
    <t>SAMN24282228</t>
  </si>
  <si>
    <t>SAMEA5633941</t>
  </si>
  <si>
    <t>SAMEA111328333</t>
  </si>
  <si>
    <t>SAMN31818954</t>
  </si>
  <si>
    <t>SAMEA111506103</t>
  </si>
  <si>
    <t>SAMEA5634014</t>
  </si>
  <si>
    <t>SAMEA5634018</t>
  </si>
  <si>
    <t>SAMEA5634019</t>
  </si>
  <si>
    <t>SAMEA5634031</t>
  </si>
  <si>
    <t>SAMEA5634035</t>
  </si>
  <si>
    <t>SAMEA5634038</t>
  </si>
  <si>
    <t>SAMEA5634076</t>
  </si>
  <si>
    <t>SAMN35843306</t>
  </si>
  <si>
    <t>SAMN08558213</t>
  </si>
  <si>
    <t>SAMN30379187</t>
  </si>
  <si>
    <t>SAMN12508899</t>
  </si>
  <si>
    <t>SAMN24252704</t>
  </si>
  <si>
    <t>SAMEA5192533</t>
  </si>
  <si>
    <t>SAMEA5192544</t>
  </si>
  <si>
    <t>SAMN05207219</t>
  </si>
  <si>
    <t>SAMEA7510110</t>
  </si>
  <si>
    <t>SAMEA1708682</t>
  </si>
  <si>
    <t>SAMEA7471450</t>
  </si>
  <si>
    <t>SAMN05721775</t>
  </si>
  <si>
    <t>SAMEA114604899</t>
  </si>
  <si>
    <t>SAMEA5374857</t>
  </si>
  <si>
    <t>SAMN35310087</t>
  </si>
  <si>
    <t>SAMN03198010</t>
  </si>
  <si>
    <t>SAMN05207232</t>
  </si>
  <si>
    <t>SAMEA3712731</t>
  </si>
  <si>
    <t>SAMEA114604917</t>
  </si>
  <si>
    <t>SAMN35767232</t>
  </si>
  <si>
    <t>SAMN38080552</t>
  </si>
  <si>
    <t>SAMN04480067</t>
  </si>
  <si>
    <t>SAMN42334625</t>
  </si>
  <si>
    <t>SAMEA6060850</t>
  </si>
  <si>
    <t>SAMEA6060853</t>
  </si>
  <si>
    <t>SAMN31913582</t>
  </si>
  <si>
    <t>SAMEA7471451</t>
  </si>
  <si>
    <t>SAMN38080577</t>
  </si>
  <si>
    <t>SAMEA7471452</t>
  </si>
  <si>
    <t>SAMN09995206</t>
  </si>
  <si>
    <t>SAMN04498626</t>
  </si>
  <si>
    <t>SAMN12508657</t>
  </si>
  <si>
    <t>SAMEA5690040</t>
  </si>
  <si>
    <t>SAMEA8492298</t>
  </si>
  <si>
    <t>SAMEA8492310</t>
  </si>
  <si>
    <t>SAMN31819109</t>
  </si>
  <si>
    <t>SAMN25653393</t>
  </si>
  <si>
    <t>SAMEA5882332</t>
  </si>
  <si>
    <t>SAMEA1929612</t>
  </si>
  <si>
    <t>SAMEA5374862</t>
  </si>
  <si>
    <t>SAMN16402349</t>
  </si>
  <si>
    <t>Independent replicate hotpsot</t>
  </si>
  <si>
    <t>OD600 culture</t>
  </si>
  <si>
    <t>OD600 biofilm</t>
  </si>
  <si>
    <t>Technical replicate</t>
  </si>
  <si>
    <t>Original strain</t>
  </si>
  <si>
    <t>Excluded reason</t>
  </si>
  <si>
    <t>Likely explanation</t>
  </si>
  <si>
    <t>MLST</t>
  </si>
  <si>
    <t>AllTheBacteria ID</t>
  </si>
  <si>
    <t>Tests with discrepencies are highlighted. Any isolate with a discrepency was repeated 3 additional times to confirm as outliers</t>
  </si>
  <si>
    <t>Latitude longitude</t>
  </si>
  <si>
    <t>Geographical location</t>
  </si>
  <si>
    <t>Collection date</t>
  </si>
  <si>
    <t>SRA ONT</t>
  </si>
  <si>
    <t>SRA Illumina</t>
  </si>
  <si>
    <t>Multilocus ST</t>
  </si>
  <si>
    <t>Rat inoculum</t>
  </si>
  <si>
    <t>Mapped to</t>
  </si>
  <si>
    <t>Illumina read1 count</t>
  </si>
  <si>
    <t>Illumina read2 count</t>
  </si>
  <si>
    <t>Illumina read length</t>
  </si>
  <si>
    <t>SKESA k31 assembly_length</t>
  </si>
  <si>
    <t>Illumina x coverage</t>
  </si>
  <si>
    <t>ONT read count</t>
  </si>
  <si>
    <t>ONT base count</t>
  </si>
  <si>
    <t>ONT x coverage</t>
  </si>
  <si>
    <t>Genome accession</t>
  </si>
  <si>
    <t>Ancestral strain</t>
  </si>
  <si>
    <t>Oxacillin (1µg/disk)</t>
  </si>
  <si>
    <t>Gentamicin (10µg/disk)</t>
  </si>
  <si>
    <t>Erythromycin (15µg/disk)</t>
  </si>
  <si>
    <t>13-mer sequence</t>
  </si>
  <si>
    <t>JBSPYX000000000</t>
  </si>
  <si>
    <t>JBSPYW000000000</t>
  </si>
  <si>
    <t>Table S2: Variants in SE13-evolved isolates</t>
  </si>
  <si>
    <t>Table S1: Patient and rat isolate collections and associated metadata</t>
  </si>
  <si>
    <t>Table S3: Variants in SE42-evolved isolates</t>
  </si>
  <si>
    <t>Table S4: AMR and biofilm-associated gene queries</t>
  </si>
  <si>
    <t>Table S5: AMR and biofilm associated genes detected in SE13</t>
  </si>
  <si>
    <t>Table S6: AMR and biofilm associated genes detected in SE42</t>
  </si>
  <si>
    <t>Table S7: predicted and phenotypically determined  AMR of SE13 and SE42</t>
  </si>
  <si>
    <t>Table S8: Disk diffusion tests performed on SE13, SE42, and rat-evolved isolates</t>
  </si>
  <si>
    <t>Table S9: Biofilm assay ODs</t>
  </si>
  <si>
    <t>Table S10: AllTheBacteria reference assemblies used for tree and core genome determination</t>
  </si>
  <si>
    <t>Table S11: Core genome analysis for SE13 and SE42</t>
  </si>
  <si>
    <t>Table S12: SCCmec characteristion in SE13 and SE42</t>
  </si>
  <si>
    <t>Table S13: Bacteriophage elements identified by PHASTEST in SE13 and SE42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</si>
</sst>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i/>
      <sz val="11"/>
      <color rgb="FFEE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theme="9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3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6" fillId="0" borderId="8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9" fillId="0" borderId="0" xfId="3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left" vertical="center"/>
    </xf>
    <xf numFmtId="0" fontId="7" fillId="0" borderId="4" xfId="2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10" fillId="0" borderId="0" xfId="3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7" fillId="0" borderId="11" xfId="0" applyNumberFormat="1" applyFont="1" applyBorder="1" applyAlignment="1">
      <alignment horizontal="left" vertical="center"/>
    </xf>
    <xf numFmtId="0" fontId="8" fillId="0" borderId="0" xfId="0" applyFont="1"/>
    <xf numFmtId="0" fontId="8" fillId="0" borderId="8" xfId="0" applyFont="1" applyBorder="1"/>
    <xf numFmtId="0" fontId="6" fillId="0" borderId="17" xfId="0" applyFont="1" applyBorder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3" xfId="0" applyFont="1" applyBorder="1"/>
    <xf numFmtId="0" fontId="7" fillId="0" borderId="2" xfId="0" applyFont="1" applyBorder="1"/>
    <xf numFmtId="0" fontId="6" fillId="0" borderId="6" xfId="0" applyFont="1" applyBorder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44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5E57CFC-5021-CD42-8D94-5D63E94A9964}" autoFormatId="16" applyNumberFormats="0" applyBorderFormats="0" applyFontFormats="0" applyPatternFormats="0" applyAlignmentFormats="0" applyWidthHeightFormats="0">
  <queryTableRefresh nextId="49" unboundColumnsRight="8">
    <queryTableFields count="12">
      <queryTableField id="1" name="GENE" tableColumnId="1"/>
      <queryTableField id="4" name="N_MIN_HSPS" tableColumnId="4"/>
      <queryTableField id="6" name="CONTIG_IDS" tableColumnId="6"/>
      <queryTableField id="7" name="CONTIG_COORDS" tableColumnId="7"/>
      <queryTableField id="41" dataBound="0" tableColumnId="41"/>
      <queryTableField id="40" dataBound="0" tableColumnId="40"/>
      <queryTableField id="47" dataBound="0" tableColumnId="47"/>
      <queryTableField id="43" dataBound="0" tableColumnId="43"/>
      <queryTableField id="42" dataBound="0" tableColumnId="42"/>
      <queryTableField id="45" dataBound="0" tableColumnId="45"/>
      <queryTableField id="44" dataBound="0" tableColumnId="44"/>
      <queryTableField id="39" dataBound="0" tableColumnId="39"/>
    </queryTableFields>
    <queryTableDeletedFields count="31">
      <deletedField name="N_HSPS"/>
      <deletedField name="N_CONTIGS"/>
      <deletedField name="N_MIN_CONTIGS"/>
      <deletedField name="BP_TO_CONTIG_START_END"/>
      <deletedField name="BP_HSP_SEPERATION"/>
      <deletedField name="HSP_ORIENTATION"/>
      <deletedField name="INVERSIONS"/>
      <deletedField name="GENE_LENGTH"/>
      <deletedField name="GENE_SPANNED"/>
      <deletedField name="GENE_COORDS_SPANNED"/>
      <deletedField name="N_IDENTICAL"/>
      <deletedField name="N_POSITIVES"/>
      <deletedField name="N_MISMATCHED"/>
      <deletedField name="N_GAPS"/>
      <deletedField name="N_UNKNOWNS"/>
      <deletedField name="N_FRAMESHIFTS"/>
      <deletedField name="FRAMESHIFT_POSITIONS"/>
      <deletedField name="N_PREM_STOPS"/>
      <deletedField name="PREM_STOP_POSITIONS"/>
      <deletedField name="N_INSERTIONS"/>
      <deletedField name="INSERTION_POSITIONS"/>
      <deletedField name="INSERTION_LENGTHS"/>
      <deletedField name="N_INSERTION_PREM_STOPS"/>
      <deletedField name="N_INSERTION_UNKNOWNS"/>
      <deletedField name="CODON_AT_EXPECTED_START_POSITION"/>
      <deletedField name="EXPECTED_START_CODON_FOUND"/>
      <deletedField name="STOP_CODON_FOUND"/>
      <deletedField name="N_EXTRA_POSITIONS_COVERED"/>
      <deletedField name="BP_OFF_CONTIG_GENE_START"/>
      <deletedField name="BP_OFF_CONTIG_GENE_END"/>
      <deletedField name="BP_OFF_CONTIG_GENE_INTERNAL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5D6CED1-B752-754A-AF1B-06829387B8F7}" autoFormatId="16" applyNumberFormats="0" applyBorderFormats="0" applyFontFormats="0" applyPatternFormats="0" applyAlignmentFormats="0" applyWidthHeightFormats="0">
  <queryTableRefresh nextId="43" unboundColumnsRight="3">
    <queryTableFields count="12">
      <queryTableField id="1" name="GENE" tableColumnId="1"/>
      <queryTableField id="4" name="N_MIN_HSPS" tableColumnId="4"/>
      <queryTableField id="6" name="CONTIG_IDS" tableColumnId="6"/>
      <queryTableField id="7" name="CONTIG_COORDS" tableColumnId="7"/>
      <queryTableField id="10" name="HSP_ORIENTATION" tableColumnId="10"/>
      <queryTableField id="12" name="GENE_LENGTH" tableColumnId="12"/>
      <queryTableField id="13" name="GENE_SPANNED" tableColumnId="13"/>
      <queryTableField id="14" name="GENE_COORDS_SPANNED" tableColumnId="14"/>
      <queryTableField id="15" name="N_IDENTICAL" tableColumnId="15"/>
      <queryTableField id="41" dataBound="0" tableColumnId="41"/>
      <queryTableField id="42" dataBound="0" tableColumnId="42"/>
      <queryTableField id="40" dataBound="0" tableColumnId="40"/>
    </queryTableFields>
    <queryTableDeletedFields count="26">
      <deletedField name="N_HSPS"/>
      <deletedField name="N_CONTIGS"/>
      <deletedField name="N_MIN_CONTIGS"/>
      <deletedField name="BP_TO_CONTIG_START_END"/>
      <deletedField name="BP_HSP_SEPERATION"/>
      <deletedField name="INVERSIONS"/>
      <deletedField name="N_POSITIVES"/>
      <deletedField name="N_MISMATCHED"/>
      <deletedField name="N_GAPS"/>
      <deletedField name="N_UNKNOWNS"/>
      <deletedField name="N_FRAMESHIFTS"/>
      <deletedField name="FRAMESHIFT_POSITIONS"/>
      <deletedField name="N_PREM_STOPS"/>
      <deletedField name="PREM_STOP_POSITIONS"/>
      <deletedField name="N_INSERTIONS"/>
      <deletedField name="INSERTION_POSITIONS"/>
      <deletedField name="INSERTION_LENGTHS"/>
      <deletedField name="N_INSERTION_PREM_STOPS"/>
      <deletedField name="N_INSERTION_UNKNOWNS"/>
      <deletedField name="CODON_AT_EXPECTED_START_POSITION"/>
      <deletedField name="EXPECTED_START_CODON_FOUND"/>
      <deletedField name="STOP_CODON_FOUND"/>
      <deletedField name="N_EXTRA_POSITIONS_COVERED"/>
      <deletedField name="BP_OFF_CONTIG_GENE_START"/>
      <deletedField name="BP_OFF_CONTIG_GENE_END"/>
      <deletedField name="BP_OFF_CONTIG_GENE_INTERNAL"/>
    </queryTableDeleted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262A18-DB4A-2E45-9B14-C3BDFC0A0B33}" name="Table1" displayName="Table1" ref="A2:H182" totalsRowShown="0" headerRowDxfId="43" dataDxfId="41" headerRowBorderDxfId="42" tableBorderDxfId="40">
  <autoFilter ref="A2:H182" xr:uid="{E6262A18-DB4A-2E45-9B14-C3BDFC0A0B3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1351AC9-9743-8347-8D6E-5FB6DEB06332}" name="Category" dataDxfId="39"/>
    <tableColumn id="2" xr3:uid="{42F941A3-75A8-F54E-BFBD-9BAA5F227E66}" name="Gene name" dataDxfId="38"/>
    <tableColumn id="3" xr3:uid="{EA2D0BF9-C583-6342-BF9E-27379D33CBB2}" name="Source" dataDxfId="37"/>
    <tableColumn id="4" xr3:uid="{6215A3B1-953B-2742-A80D-3D1333E3B57F}" name="Accession" dataDxfId="36"/>
    <tableColumn id="5" xr3:uid="{6792CB38-70E2-7540-B648-39555551AF4C}" name="Species" dataDxfId="35"/>
    <tableColumn id="6" xr3:uid="{EF058013-5530-E44A-BBA1-937FE6B6EDED}" name="Gene family" dataDxfId="34"/>
    <tableColumn id="7" xr3:uid="{41264C52-846F-0E4F-A448-93DFBC467CF6}" name="Drug class" dataDxfId="33"/>
    <tableColumn id="8" xr3:uid="{D4B4F83B-A9B1-DE47-B46E-254C36BB98A4}" name="Mechanism" dataDxfId="3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80AEC3-4840-644C-BBFC-ACDE280C1B04}" name="_13_4_1_pypolca_corrected_with_ermC_fasta__2" displayName="_13_4_1_pypolca_corrected_with_ermC_fasta__2" ref="A2:L95" tableType="queryTable" totalsRowShown="0" headerRowDxfId="31" dataDxfId="29" headerRowBorderDxfId="30" tableBorderDxfId="28">
  <autoFilter ref="A2:L95" xr:uid="{2180AEC3-4840-644C-BBFC-ACDE280C1B0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BD3C036E-90FE-484C-A1FA-994BB7668F4F}" uniqueName="1" name="Gene" queryTableFieldId="1" dataDxfId="27"/>
    <tableColumn id="4" xr3:uid="{CE29F0A5-87EF-A948-B4EE-597496E37D7D}" uniqueName="4" name="HSP count" queryTableFieldId="4" dataDxfId="26"/>
    <tableColumn id="6" xr3:uid="{E918A66E-4378-5A40-870E-EAAE28DA6F6F}" uniqueName="6" name="Contig name" queryTableFieldId="6" dataDxfId="25"/>
    <tableColumn id="7" xr3:uid="{E462C359-6E8E-7649-AF70-3FCF42EBEF81}" uniqueName="7" name="Contig coordinates" queryTableFieldId="7" dataDxfId="24"/>
    <tableColumn id="41" xr3:uid="{1545292C-D957-3F4F-A24B-00E6088392E1}" uniqueName="41" name="HSP orientation" queryTableFieldId="41" dataDxfId="23"/>
    <tableColumn id="40" xr3:uid="{4CDDB583-589D-D149-9EBB-EB1D3AD53876}" uniqueName="40" name="Gene length (aa, or bp for ncRNA)" queryTableFieldId="40" dataDxfId="22"/>
    <tableColumn id="47" xr3:uid="{B7C8A5DC-4AB4-A842-A0E1-A7E0FDCEF7BF}" uniqueName="47" name="Spanned length" queryTableFieldId="47" dataDxfId="21"/>
    <tableColumn id="43" xr3:uid="{B80828C9-B898-024D-8656-784C26FF907A}" uniqueName="43" name="Region spanned " queryTableFieldId="43" dataDxfId="20"/>
    <tableColumn id="42" xr3:uid="{1F4B6609-5D6A-DE48-9CF2-E3397786EB4C}" uniqueName="42" name="Identities" queryTableFieldId="42" dataDxfId="19"/>
    <tableColumn id="45" xr3:uid="{64455AF7-2D44-A343-9C20-80C12BE095A2}" uniqueName="45" name="Coverage (%)" queryTableFieldId="45" dataDxfId="18">
      <calculatedColumnFormula>ROUND(_13_4_1_pypolca_corrected_with_ermC_fasta__2[[#This Row],[Spanned length]]/_13_4_1_pypolca_corrected_with_ermC_fasta__2[[#This Row],[Gene length (aa, or bp for ncRNA)]]*100,2)</calculatedColumnFormula>
    </tableColumn>
    <tableColumn id="44" xr3:uid="{6862D3B7-80BE-E54B-A0C2-93521B7B30DE}" uniqueName="44" name="Identity (%)" queryTableFieldId="44" dataDxfId="17">
      <calculatedColumnFormula>ROUND(_13_4_1_pypolca_corrected_with_ermC_fasta__2[[#This Row],[Identities]]/_13_4_1_pypolca_corrected_with_ermC_fasta__2[[#This Row],[Spanned length]]*100,2)</calculatedColumnFormula>
    </tableColumn>
    <tableColumn id="39" xr3:uid="{83CB6EEB-B86E-8F4B-B41A-C1E6222BB9D0}" uniqueName="39" name="Comments" queryTableFieldId="39" dataDxfId="16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FEDF03-884A-B94C-9594-EB96EAD3DDB3}" name="_42_1_1_pypolca_corrected_with_ermC_fasta__2" displayName="_42_1_1_pypolca_corrected_with_ermC_fasta__2" ref="A2:L94" tableType="queryTable" totalsRowShown="0" headerRowDxfId="15" dataDxfId="13" headerRowBorderDxfId="14" tableBorderDxfId="12">
  <autoFilter ref="A2:L94" xr:uid="{5EFEDF03-884A-B94C-9594-EB96EAD3DD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6415BB28-26AE-8B42-BB79-8E1174BABF7E}" uniqueName="1" name="Gene" queryTableFieldId="1" dataDxfId="11"/>
    <tableColumn id="4" xr3:uid="{37F22268-FBE1-7540-ADEF-E53F7654D858}" uniqueName="4" name="HSP count" queryTableFieldId="4" dataDxfId="10"/>
    <tableColumn id="6" xr3:uid="{1B012114-1CC2-4647-BEDF-0DDCB9A4E81E}" uniqueName="6" name="Contig name" queryTableFieldId="6" dataDxfId="9"/>
    <tableColumn id="7" xr3:uid="{316FE0D4-B514-044D-9ACA-8B2CAE12C696}" uniqueName="7" name="Contig coordinates" queryTableFieldId="7" dataDxfId="8"/>
    <tableColumn id="10" xr3:uid="{68C9EA7D-BBA2-8049-823A-50D7E45E1849}" uniqueName="10" name="HSP orientation" queryTableFieldId="10" dataDxfId="7"/>
    <tableColumn id="12" xr3:uid="{8EBE3DE0-F506-5240-8694-32103D2F6047}" uniqueName="12" name="Gene length (aa, or bp for ncRNA)" queryTableFieldId="12" dataDxfId="6"/>
    <tableColumn id="13" xr3:uid="{AA229C25-A7DB-A04A-8C09-43F572213978}" uniqueName="13" name="Spanned length" queryTableFieldId="13" dataDxfId="5"/>
    <tableColumn id="14" xr3:uid="{CD81A102-B95B-F144-BCC0-8AD273F852FE}" uniqueName="14" name="Region spanned " queryTableFieldId="14" dataDxfId="4"/>
    <tableColumn id="15" xr3:uid="{4C19A997-CF08-8445-818A-D19CA4A76AD1}" uniqueName="15" name="Identities" queryTableFieldId="15" dataDxfId="3"/>
    <tableColumn id="41" xr3:uid="{1C783308-9E0D-0C43-AE2D-A820690AE72B}" uniqueName="41" name="Coverage (%)" queryTableFieldId="41" dataDxfId="2">
      <calculatedColumnFormula>ROUND(_42_1_1_pypolca_corrected_with_ermC_fasta__2[[#This Row],[Spanned length]]/_42_1_1_pypolca_corrected_with_ermC_fasta__2[[#This Row],[Gene length (aa, or bp for ncRNA)]]*100,2)</calculatedColumnFormula>
    </tableColumn>
    <tableColumn id="42" xr3:uid="{8624FBEF-0D3B-D244-9258-FEC57A4ACFC1}" uniqueName="42" name="Identity (%)" queryTableFieldId="42" dataDxfId="1">
      <calculatedColumnFormula>ROUND(_42_1_1_pypolca_corrected_with_ermC_fasta__2[[#This Row],[Identities]]/_42_1_1_pypolca_corrected_with_ermC_fasta__2[[#This Row],[Spanned length]]*100,2)</calculatedColumnFormula>
    </tableColumn>
    <tableColumn id="40" xr3:uid="{47714742-23A2-9E47-95A6-955AC25AA278}" uniqueName="40" name="Comments" queryTableFieldId="40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doi.org/10.1016/j.jid.2023.05.014" TargetMode="External"/><Relationship Id="rId7" Type="http://schemas.openxmlformats.org/officeDocument/2006/relationships/hyperlink" Target="https://doi.org/10.1371/journal.ppat.1007618" TargetMode="External"/><Relationship Id="rId2" Type="http://schemas.openxmlformats.org/officeDocument/2006/relationships/hyperlink" Target="https://doi.org/10.1016/j.jid.2023.05.014" TargetMode="External"/><Relationship Id="rId1" Type="http://schemas.openxmlformats.org/officeDocument/2006/relationships/hyperlink" Target="https://doi.org/10.1016/j.jid.2023.05.014" TargetMode="External"/><Relationship Id="rId6" Type="http://schemas.openxmlformats.org/officeDocument/2006/relationships/hyperlink" Target="https://doi.org/10.1111/mmi.14238" TargetMode="External"/><Relationship Id="rId5" Type="http://schemas.openxmlformats.org/officeDocument/2006/relationships/hyperlink" Target="https://doi.org/10.1016/j.jid.2023.05.014" TargetMode="External"/><Relationship Id="rId4" Type="http://schemas.openxmlformats.org/officeDocument/2006/relationships/hyperlink" Target="https://doi.org/10.1016/j.jid.2023.05.014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49AC-6E94-2B45-856E-A71B0D246F9D}">
  <dimension ref="A1:T129"/>
  <sheetViews>
    <sheetView tabSelected="1" zoomScaleNormal="100" workbookViewId="0">
      <selection sqref="A1:E1"/>
    </sheetView>
  </sheetViews>
  <sheetFormatPr baseColWidth="10" defaultRowHeight="14" x14ac:dyDescent="0.2"/>
  <cols>
    <col min="1" max="1" width="9" style="4" bestFit="1" customWidth="1"/>
    <col min="2" max="3" width="13" style="4" bestFit="1" customWidth="1"/>
    <col min="4" max="4" width="18.83203125" style="4" bestFit="1" customWidth="1"/>
    <col min="5" max="5" width="14.5" style="20" bestFit="1" customWidth="1"/>
    <col min="6" max="6" width="20.83203125" style="4" bestFit="1" customWidth="1"/>
    <col min="7" max="7" width="17.6640625" style="4" bestFit="1" customWidth="1"/>
    <col min="8" max="8" width="25.6640625" style="4" bestFit="1" customWidth="1"/>
    <col min="9" max="9" width="13.1640625" style="4" bestFit="1" customWidth="1"/>
    <col min="10" max="10" width="7" style="4" bestFit="1" customWidth="1"/>
    <col min="11" max="11" width="13" style="4" bestFit="1" customWidth="1"/>
    <col min="12" max="12" width="10.5" style="4" bestFit="1" customWidth="1"/>
    <col min="13" max="14" width="19.33203125" style="4" bestFit="1" customWidth="1"/>
    <col min="15" max="15" width="18.83203125" style="4" bestFit="1" customWidth="1"/>
    <col min="16" max="16" width="26.83203125" style="4" bestFit="1" customWidth="1"/>
    <col min="17" max="17" width="18.33203125" style="4" bestFit="1" customWidth="1"/>
    <col min="18" max="18" width="15.1640625" style="4" bestFit="1" customWidth="1"/>
    <col min="19" max="19" width="15.5" style="4" bestFit="1" customWidth="1"/>
    <col min="20" max="20" width="15.1640625" style="4" bestFit="1" customWidth="1"/>
    <col min="21" max="16384" width="10.83203125" style="4"/>
  </cols>
  <sheetData>
    <row r="1" spans="1:20" ht="17" customHeight="1" thickBot="1" x14ac:dyDescent="0.25">
      <c r="A1" s="106" t="s">
        <v>2363</v>
      </c>
      <c r="B1" s="107"/>
      <c r="C1" s="107"/>
      <c r="D1" s="107"/>
      <c r="E1" s="108"/>
    </row>
    <row r="2" spans="1:20" ht="15" thickBot="1" x14ac:dyDescent="0.25">
      <c r="A2" s="5" t="s">
        <v>1667</v>
      </c>
      <c r="B2" s="7" t="s">
        <v>2342</v>
      </c>
      <c r="C2" s="7" t="s">
        <v>2341</v>
      </c>
      <c r="D2" s="7" t="s">
        <v>2354</v>
      </c>
      <c r="E2" s="18" t="s">
        <v>2340</v>
      </c>
      <c r="F2" s="7" t="s">
        <v>2339</v>
      </c>
      <c r="G2" s="7" t="s">
        <v>2338</v>
      </c>
      <c r="H2" s="7" t="s">
        <v>353</v>
      </c>
      <c r="I2" s="7" t="s">
        <v>2343</v>
      </c>
      <c r="J2" s="7" t="s">
        <v>1929</v>
      </c>
      <c r="K2" s="7" t="s">
        <v>2344</v>
      </c>
      <c r="L2" s="7" t="s">
        <v>2345</v>
      </c>
      <c r="M2" s="7" t="s">
        <v>2346</v>
      </c>
      <c r="N2" s="7" t="s">
        <v>2347</v>
      </c>
      <c r="O2" s="7" t="s">
        <v>2348</v>
      </c>
      <c r="P2" s="7" t="s">
        <v>2349</v>
      </c>
      <c r="Q2" s="7" t="s">
        <v>2350</v>
      </c>
      <c r="R2" s="7" t="s">
        <v>2351</v>
      </c>
      <c r="S2" s="7" t="s">
        <v>2352</v>
      </c>
      <c r="T2" s="8" t="s">
        <v>2353</v>
      </c>
    </row>
    <row r="3" spans="1:20" x14ac:dyDescent="0.2">
      <c r="A3" s="89" t="s">
        <v>1893</v>
      </c>
      <c r="B3" s="59" t="s">
        <v>1950</v>
      </c>
      <c r="C3" s="38" t="s">
        <v>770</v>
      </c>
      <c r="D3" s="38" t="s">
        <v>770</v>
      </c>
      <c r="E3" s="92">
        <v>41313</v>
      </c>
      <c r="F3" s="38" t="s">
        <v>1946</v>
      </c>
      <c r="G3" s="38" t="s">
        <v>1947</v>
      </c>
      <c r="H3" s="59" t="s">
        <v>1888</v>
      </c>
      <c r="I3" s="38" t="s">
        <v>1933</v>
      </c>
      <c r="J3" s="38" t="s">
        <v>1931</v>
      </c>
      <c r="K3" s="38" t="b">
        <v>0</v>
      </c>
      <c r="L3" s="38" t="s">
        <v>770</v>
      </c>
      <c r="M3" s="38">
        <v>817707</v>
      </c>
      <c r="N3" s="38">
        <v>817707</v>
      </c>
      <c r="O3" s="38">
        <v>150</v>
      </c>
      <c r="P3" s="38">
        <v>2459248</v>
      </c>
      <c r="Q3" s="38">
        <f t="shared" ref="Q3:Q34" si="0">ROUND(((M3+N3)*O3)/P3, 2)</f>
        <v>99.75</v>
      </c>
      <c r="R3" s="38" t="s">
        <v>770</v>
      </c>
      <c r="S3" s="38" t="s">
        <v>770</v>
      </c>
      <c r="T3" s="37" t="s">
        <v>770</v>
      </c>
    </row>
    <row r="4" spans="1:20" x14ac:dyDescent="0.2">
      <c r="A4" s="9" t="s">
        <v>1873</v>
      </c>
      <c r="B4" s="19" t="s">
        <v>1951</v>
      </c>
      <c r="C4" s="4" t="s">
        <v>770</v>
      </c>
      <c r="D4" s="4" t="s">
        <v>770</v>
      </c>
      <c r="E4" s="20">
        <v>41337</v>
      </c>
      <c r="F4" s="4" t="s">
        <v>1946</v>
      </c>
      <c r="G4" s="4" t="s">
        <v>1947</v>
      </c>
      <c r="H4" s="19" t="s">
        <v>1888</v>
      </c>
      <c r="I4" s="4" t="s">
        <v>1933</v>
      </c>
      <c r="J4" s="4" t="s">
        <v>1931</v>
      </c>
      <c r="K4" s="4" t="b">
        <v>0</v>
      </c>
      <c r="L4" s="4" t="s">
        <v>770</v>
      </c>
      <c r="M4" s="4">
        <v>469254</v>
      </c>
      <c r="N4" s="4">
        <v>469254</v>
      </c>
      <c r="O4" s="4">
        <v>150</v>
      </c>
      <c r="P4" s="4">
        <v>2473066</v>
      </c>
      <c r="Q4" s="4">
        <f t="shared" si="0"/>
        <v>56.92</v>
      </c>
      <c r="R4" s="4" t="s">
        <v>770</v>
      </c>
      <c r="S4" s="4" t="s">
        <v>770</v>
      </c>
      <c r="T4" s="10" t="s">
        <v>770</v>
      </c>
    </row>
    <row r="5" spans="1:20" x14ac:dyDescent="0.2">
      <c r="A5" s="9" t="s">
        <v>1894</v>
      </c>
      <c r="B5" s="19" t="s">
        <v>1952</v>
      </c>
      <c r="C5" s="4" t="s">
        <v>770</v>
      </c>
      <c r="D5" s="4" t="s">
        <v>770</v>
      </c>
      <c r="E5" s="20">
        <v>41317</v>
      </c>
      <c r="F5" s="4" t="s">
        <v>1946</v>
      </c>
      <c r="G5" s="4" t="s">
        <v>1947</v>
      </c>
      <c r="H5" s="19" t="s">
        <v>1891</v>
      </c>
      <c r="I5" s="4" t="s">
        <v>1934</v>
      </c>
      <c r="J5" s="4" t="s">
        <v>1931</v>
      </c>
      <c r="K5" s="4" t="b">
        <v>0</v>
      </c>
      <c r="L5" s="4" t="s">
        <v>770</v>
      </c>
      <c r="M5" s="4">
        <v>730477</v>
      </c>
      <c r="N5" s="4">
        <v>730477</v>
      </c>
      <c r="O5" s="4">
        <v>150</v>
      </c>
      <c r="P5" s="4">
        <v>2487311</v>
      </c>
      <c r="Q5" s="4">
        <f t="shared" si="0"/>
        <v>88.1</v>
      </c>
      <c r="R5" s="4" t="s">
        <v>770</v>
      </c>
      <c r="S5" s="4" t="s">
        <v>770</v>
      </c>
      <c r="T5" s="10" t="s">
        <v>770</v>
      </c>
    </row>
    <row r="6" spans="1:20" x14ac:dyDescent="0.2">
      <c r="A6" s="9" t="s">
        <v>1895</v>
      </c>
      <c r="B6" s="19" t="s">
        <v>1953</v>
      </c>
      <c r="C6" s="4" t="s">
        <v>770</v>
      </c>
      <c r="D6" s="4" t="s">
        <v>770</v>
      </c>
      <c r="E6" s="20">
        <v>41320</v>
      </c>
      <c r="F6" s="4" t="s">
        <v>1946</v>
      </c>
      <c r="G6" s="4" t="s">
        <v>1947</v>
      </c>
      <c r="H6" s="19" t="s">
        <v>1888</v>
      </c>
      <c r="I6" s="4" t="s">
        <v>1935</v>
      </c>
      <c r="J6" s="4" t="s">
        <v>1931</v>
      </c>
      <c r="K6" s="4" t="b">
        <v>0</v>
      </c>
      <c r="L6" s="4" t="s">
        <v>770</v>
      </c>
      <c r="M6" s="4">
        <v>754375</v>
      </c>
      <c r="N6" s="4">
        <v>754375</v>
      </c>
      <c r="O6" s="4">
        <v>150</v>
      </c>
      <c r="P6" s="4">
        <v>2611617</v>
      </c>
      <c r="Q6" s="4">
        <f t="shared" si="0"/>
        <v>86.66</v>
      </c>
      <c r="R6" s="4" t="s">
        <v>770</v>
      </c>
      <c r="S6" s="4" t="s">
        <v>770</v>
      </c>
      <c r="T6" s="10" t="s">
        <v>770</v>
      </c>
    </row>
    <row r="7" spans="1:20" x14ac:dyDescent="0.2">
      <c r="A7" s="9" t="s">
        <v>1874</v>
      </c>
      <c r="B7" s="19" t="s">
        <v>1954</v>
      </c>
      <c r="C7" s="4" t="s">
        <v>770</v>
      </c>
      <c r="D7" s="4" t="s">
        <v>770</v>
      </c>
      <c r="E7" s="20">
        <v>41326</v>
      </c>
      <c r="F7" s="4" t="s">
        <v>1946</v>
      </c>
      <c r="G7" s="4" t="s">
        <v>1947</v>
      </c>
      <c r="H7" s="19" t="s">
        <v>1888</v>
      </c>
      <c r="I7" s="4" t="s">
        <v>1936</v>
      </c>
      <c r="J7" s="4" t="s">
        <v>1931</v>
      </c>
      <c r="K7" s="4" t="b">
        <v>0</v>
      </c>
      <c r="L7" s="4" t="s">
        <v>770</v>
      </c>
      <c r="M7" s="4">
        <v>677183</v>
      </c>
      <c r="N7" s="4">
        <v>677183</v>
      </c>
      <c r="O7" s="4">
        <v>150</v>
      </c>
      <c r="P7" s="4">
        <v>2525382</v>
      </c>
      <c r="Q7" s="4">
        <f t="shared" si="0"/>
        <v>80.45</v>
      </c>
      <c r="R7" s="4" t="s">
        <v>770</v>
      </c>
      <c r="S7" s="4" t="s">
        <v>770</v>
      </c>
      <c r="T7" s="10" t="s">
        <v>770</v>
      </c>
    </row>
    <row r="8" spans="1:20" x14ac:dyDescent="0.2">
      <c r="A8" s="9" t="s">
        <v>1875</v>
      </c>
      <c r="B8" s="19" t="s">
        <v>1955</v>
      </c>
      <c r="C8" s="4" t="s">
        <v>770</v>
      </c>
      <c r="D8" s="4" t="s">
        <v>770</v>
      </c>
      <c r="E8" s="20">
        <v>41337</v>
      </c>
      <c r="F8" s="4" t="s">
        <v>1946</v>
      </c>
      <c r="G8" s="4" t="s">
        <v>1947</v>
      </c>
      <c r="H8" s="19" t="s">
        <v>1888</v>
      </c>
      <c r="I8" s="4" t="s">
        <v>1936</v>
      </c>
      <c r="J8" s="4" t="s">
        <v>1931</v>
      </c>
      <c r="K8" s="4" t="b">
        <v>0</v>
      </c>
      <c r="L8" s="4" t="s">
        <v>770</v>
      </c>
      <c r="M8" s="4">
        <v>726439</v>
      </c>
      <c r="N8" s="4">
        <v>726439</v>
      </c>
      <c r="O8" s="4">
        <v>150</v>
      </c>
      <c r="P8" s="4">
        <v>2511624</v>
      </c>
      <c r="Q8" s="4">
        <f t="shared" si="0"/>
        <v>86.77</v>
      </c>
      <c r="R8" s="4" t="s">
        <v>770</v>
      </c>
      <c r="S8" s="4" t="s">
        <v>770</v>
      </c>
      <c r="T8" s="10" t="s">
        <v>770</v>
      </c>
    </row>
    <row r="9" spans="1:20" x14ac:dyDescent="0.2">
      <c r="A9" s="9" t="s">
        <v>1834</v>
      </c>
      <c r="B9" s="19" t="s">
        <v>1956</v>
      </c>
      <c r="C9" s="4" t="s">
        <v>770</v>
      </c>
      <c r="D9" s="4" t="s">
        <v>770</v>
      </c>
      <c r="E9" s="20">
        <v>41094</v>
      </c>
      <c r="F9" s="4" t="s">
        <v>1946</v>
      </c>
      <c r="G9" s="4" t="s">
        <v>1947</v>
      </c>
      <c r="H9" s="19" t="s">
        <v>1888</v>
      </c>
      <c r="I9" s="4" t="s">
        <v>1935</v>
      </c>
      <c r="J9" s="4" t="s">
        <v>1931</v>
      </c>
      <c r="K9" s="4" t="b">
        <v>0</v>
      </c>
      <c r="L9" s="4" t="s">
        <v>1653</v>
      </c>
      <c r="M9" s="4">
        <v>753581</v>
      </c>
      <c r="N9" s="4">
        <v>753581</v>
      </c>
      <c r="O9" s="4">
        <v>150</v>
      </c>
      <c r="P9" s="4">
        <v>2676943</v>
      </c>
      <c r="Q9" s="4">
        <f t="shared" si="0"/>
        <v>84.45</v>
      </c>
      <c r="R9" s="4" t="s">
        <v>770</v>
      </c>
      <c r="S9" s="4" t="s">
        <v>770</v>
      </c>
      <c r="T9" s="10" t="s">
        <v>770</v>
      </c>
    </row>
    <row r="10" spans="1:20" x14ac:dyDescent="0.2">
      <c r="A10" s="9" t="s">
        <v>1836</v>
      </c>
      <c r="B10" s="19" t="s">
        <v>1957</v>
      </c>
      <c r="C10" s="4" t="s">
        <v>770</v>
      </c>
      <c r="D10" s="4" t="s">
        <v>770</v>
      </c>
      <c r="E10" s="20">
        <v>41101</v>
      </c>
      <c r="F10" s="4" t="s">
        <v>1946</v>
      </c>
      <c r="G10" s="4" t="s">
        <v>1947</v>
      </c>
      <c r="H10" s="19" t="s">
        <v>1888</v>
      </c>
      <c r="I10" s="4" t="s">
        <v>1935</v>
      </c>
      <c r="J10" s="4" t="s">
        <v>1931</v>
      </c>
      <c r="K10" s="4" t="b">
        <v>0</v>
      </c>
      <c r="L10" s="4" t="s">
        <v>1653</v>
      </c>
      <c r="M10" s="4">
        <v>630775</v>
      </c>
      <c r="N10" s="4">
        <v>630775</v>
      </c>
      <c r="O10" s="4">
        <v>150</v>
      </c>
      <c r="P10" s="4">
        <v>2660417</v>
      </c>
      <c r="Q10" s="4">
        <f t="shared" si="0"/>
        <v>71.13</v>
      </c>
      <c r="R10" s="4" t="s">
        <v>770</v>
      </c>
      <c r="S10" s="4" t="s">
        <v>770</v>
      </c>
      <c r="T10" s="10" t="s">
        <v>770</v>
      </c>
    </row>
    <row r="11" spans="1:20" x14ac:dyDescent="0.2">
      <c r="A11" s="9" t="s">
        <v>1837</v>
      </c>
      <c r="B11" s="19" t="s">
        <v>1958</v>
      </c>
      <c r="C11" s="4" t="s">
        <v>770</v>
      </c>
      <c r="D11" s="4" t="s">
        <v>770</v>
      </c>
      <c r="E11" s="20">
        <v>41101</v>
      </c>
      <c r="F11" s="4" t="s">
        <v>1946</v>
      </c>
      <c r="G11" s="4" t="s">
        <v>1947</v>
      </c>
      <c r="H11" s="19" t="s">
        <v>1888</v>
      </c>
      <c r="I11" s="4" t="s">
        <v>1935</v>
      </c>
      <c r="J11" s="4" t="s">
        <v>1931</v>
      </c>
      <c r="K11" s="4" t="b">
        <v>0</v>
      </c>
      <c r="L11" s="4" t="s">
        <v>1653</v>
      </c>
      <c r="M11" s="4">
        <v>561023</v>
      </c>
      <c r="N11" s="4">
        <v>561023</v>
      </c>
      <c r="O11" s="4">
        <v>150</v>
      </c>
      <c r="P11" s="4">
        <v>2671797</v>
      </c>
      <c r="Q11" s="4">
        <f t="shared" si="0"/>
        <v>62.99</v>
      </c>
      <c r="R11" s="4" t="s">
        <v>770</v>
      </c>
      <c r="S11" s="4" t="s">
        <v>770</v>
      </c>
      <c r="T11" s="10" t="s">
        <v>770</v>
      </c>
    </row>
    <row r="12" spans="1:20" x14ac:dyDescent="0.2">
      <c r="A12" s="9" t="s">
        <v>1835</v>
      </c>
      <c r="B12" s="19" t="s">
        <v>1959</v>
      </c>
      <c r="C12" s="4" t="s">
        <v>770</v>
      </c>
      <c r="D12" s="4" t="s">
        <v>770</v>
      </c>
      <c r="E12" s="20">
        <v>41193</v>
      </c>
      <c r="F12" s="4" t="s">
        <v>1946</v>
      </c>
      <c r="G12" s="4" t="s">
        <v>1947</v>
      </c>
      <c r="H12" s="19" t="s">
        <v>1888</v>
      </c>
      <c r="I12" s="4" t="s">
        <v>1935</v>
      </c>
      <c r="J12" s="4" t="s">
        <v>1931</v>
      </c>
      <c r="K12" s="4" t="b">
        <v>0</v>
      </c>
      <c r="L12" s="4" t="s">
        <v>1653</v>
      </c>
      <c r="M12" s="4">
        <v>812481</v>
      </c>
      <c r="N12" s="4">
        <v>812481</v>
      </c>
      <c r="O12" s="4">
        <v>150</v>
      </c>
      <c r="P12" s="4">
        <v>2653958</v>
      </c>
      <c r="Q12" s="4">
        <f t="shared" si="0"/>
        <v>91.84</v>
      </c>
      <c r="R12" s="4" t="s">
        <v>770</v>
      </c>
      <c r="S12" s="4" t="s">
        <v>770</v>
      </c>
      <c r="T12" s="10" t="s">
        <v>770</v>
      </c>
    </row>
    <row r="13" spans="1:20" x14ac:dyDescent="0.2">
      <c r="A13" s="9" t="s">
        <v>1838</v>
      </c>
      <c r="B13" s="19" t="s">
        <v>1960</v>
      </c>
      <c r="C13" s="4" t="s">
        <v>770</v>
      </c>
      <c r="D13" s="4" t="s">
        <v>770</v>
      </c>
      <c r="E13" s="20">
        <v>41333</v>
      </c>
      <c r="F13" s="4" t="s">
        <v>1946</v>
      </c>
      <c r="G13" s="4" t="s">
        <v>1947</v>
      </c>
      <c r="H13" s="19" t="s">
        <v>1888</v>
      </c>
      <c r="I13" s="4" t="s">
        <v>1935</v>
      </c>
      <c r="J13" s="4" t="s">
        <v>1931</v>
      </c>
      <c r="K13" s="4" t="b">
        <v>0</v>
      </c>
      <c r="L13" s="4" t="s">
        <v>1653</v>
      </c>
      <c r="M13" s="4">
        <v>782116</v>
      </c>
      <c r="N13" s="4">
        <v>782116</v>
      </c>
      <c r="O13" s="4">
        <v>150</v>
      </c>
      <c r="P13" s="4">
        <v>2653005</v>
      </c>
      <c r="Q13" s="4">
        <f t="shared" si="0"/>
        <v>88.44</v>
      </c>
      <c r="R13" s="4" t="s">
        <v>770</v>
      </c>
      <c r="S13" s="4" t="s">
        <v>770</v>
      </c>
      <c r="T13" s="10" t="s">
        <v>770</v>
      </c>
    </row>
    <row r="14" spans="1:20" x14ac:dyDescent="0.2">
      <c r="A14" s="9" t="s">
        <v>1876</v>
      </c>
      <c r="B14" s="19" t="s">
        <v>1961</v>
      </c>
      <c r="C14" s="4" t="s">
        <v>770</v>
      </c>
      <c r="D14" s="4" t="s">
        <v>770</v>
      </c>
      <c r="E14" s="20">
        <v>41411</v>
      </c>
      <c r="F14" s="4" t="s">
        <v>1946</v>
      </c>
      <c r="G14" s="4" t="s">
        <v>1947</v>
      </c>
      <c r="H14" s="19" t="s">
        <v>1888</v>
      </c>
      <c r="I14" s="4" t="s">
        <v>1935</v>
      </c>
      <c r="J14" s="4" t="s">
        <v>1931</v>
      </c>
      <c r="K14" s="4" t="b">
        <v>0</v>
      </c>
      <c r="L14" s="4" t="s">
        <v>770</v>
      </c>
      <c r="M14" s="4">
        <v>853051</v>
      </c>
      <c r="N14" s="4">
        <v>853051</v>
      </c>
      <c r="O14" s="4">
        <v>150</v>
      </c>
      <c r="P14" s="4">
        <v>2421344</v>
      </c>
      <c r="Q14" s="4">
        <f t="shared" si="0"/>
        <v>105.69</v>
      </c>
      <c r="R14" s="4" t="s">
        <v>770</v>
      </c>
      <c r="S14" s="4" t="s">
        <v>770</v>
      </c>
      <c r="T14" s="10" t="s">
        <v>770</v>
      </c>
    </row>
    <row r="15" spans="1:20" x14ac:dyDescent="0.2">
      <c r="A15" s="9" t="s">
        <v>1896</v>
      </c>
      <c r="B15" s="19" t="s">
        <v>1962</v>
      </c>
      <c r="C15" s="4" t="s">
        <v>770</v>
      </c>
      <c r="D15" s="4" t="s">
        <v>770</v>
      </c>
      <c r="E15" s="20">
        <v>41418</v>
      </c>
      <c r="F15" s="4" t="s">
        <v>1946</v>
      </c>
      <c r="G15" s="4" t="s">
        <v>1947</v>
      </c>
      <c r="H15" s="19" t="s">
        <v>1888</v>
      </c>
      <c r="I15" s="4" t="s">
        <v>1935</v>
      </c>
      <c r="J15" s="4" t="s">
        <v>1931</v>
      </c>
      <c r="K15" s="4" t="b">
        <v>0</v>
      </c>
      <c r="L15" s="4" t="s">
        <v>770</v>
      </c>
      <c r="M15" s="4">
        <v>708786</v>
      </c>
      <c r="N15" s="4">
        <v>708786</v>
      </c>
      <c r="O15" s="4">
        <v>150</v>
      </c>
      <c r="P15" s="4">
        <v>2445604</v>
      </c>
      <c r="Q15" s="4">
        <f t="shared" si="0"/>
        <v>86.95</v>
      </c>
      <c r="R15" s="4" t="s">
        <v>770</v>
      </c>
      <c r="S15" s="4" t="s">
        <v>770</v>
      </c>
      <c r="T15" s="10" t="s">
        <v>770</v>
      </c>
    </row>
    <row r="16" spans="1:20" x14ac:dyDescent="0.2">
      <c r="A16" s="9" t="s">
        <v>1897</v>
      </c>
      <c r="B16" s="19" t="s">
        <v>1963</v>
      </c>
      <c r="C16" s="4" t="s">
        <v>770</v>
      </c>
      <c r="D16" s="4" t="s">
        <v>770</v>
      </c>
      <c r="E16" s="20">
        <v>41425</v>
      </c>
      <c r="F16" s="4" t="s">
        <v>1946</v>
      </c>
      <c r="G16" s="4" t="s">
        <v>1947</v>
      </c>
      <c r="H16" s="19" t="s">
        <v>1888</v>
      </c>
      <c r="I16" s="4" t="s">
        <v>1935</v>
      </c>
      <c r="J16" s="4" t="s">
        <v>1931</v>
      </c>
      <c r="K16" s="4" t="b">
        <v>0</v>
      </c>
      <c r="L16" s="4" t="s">
        <v>770</v>
      </c>
      <c r="M16" s="4">
        <v>808229</v>
      </c>
      <c r="N16" s="4">
        <v>808229</v>
      </c>
      <c r="O16" s="4">
        <v>150</v>
      </c>
      <c r="P16" s="4">
        <v>2422248</v>
      </c>
      <c r="Q16" s="4">
        <f t="shared" si="0"/>
        <v>100.1</v>
      </c>
      <c r="R16" s="4" t="s">
        <v>770</v>
      </c>
      <c r="S16" s="4" t="s">
        <v>770</v>
      </c>
      <c r="T16" s="10" t="s">
        <v>770</v>
      </c>
    </row>
    <row r="17" spans="1:20" x14ac:dyDescent="0.2">
      <c r="A17" s="9" t="s">
        <v>1877</v>
      </c>
      <c r="B17" s="19" t="s">
        <v>1964</v>
      </c>
      <c r="C17" s="4" t="s">
        <v>770</v>
      </c>
      <c r="D17" s="4" t="s">
        <v>770</v>
      </c>
      <c r="E17" s="20">
        <v>41432</v>
      </c>
      <c r="F17" s="4" t="s">
        <v>1946</v>
      </c>
      <c r="G17" s="4" t="s">
        <v>1947</v>
      </c>
      <c r="H17" s="19" t="s">
        <v>1888</v>
      </c>
      <c r="I17" s="4" t="s">
        <v>1937</v>
      </c>
      <c r="J17" s="4" t="s">
        <v>1931</v>
      </c>
      <c r="K17" s="4" t="b">
        <v>0</v>
      </c>
      <c r="L17" s="4" t="s">
        <v>770</v>
      </c>
      <c r="M17" s="4">
        <v>852393</v>
      </c>
      <c r="N17" s="4">
        <v>852393</v>
      </c>
      <c r="O17" s="4">
        <v>150</v>
      </c>
      <c r="P17" s="4">
        <v>2439725</v>
      </c>
      <c r="Q17" s="4">
        <f t="shared" si="0"/>
        <v>104.81</v>
      </c>
      <c r="R17" s="4" t="s">
        <v>770</v>
      </c>
      <c r="S17" s="4" t="s">
        <v>770</v>
      </c>
      <c r="T17" s="10" t="s">
        <v>770</v>
      </c>
    </row>
    <row r="18" spans="1:20" x14ac:dyDescent="0.2">
      <c r="A18" s="9" t="s">
        <v>1898</v>
      </c>
      <c r="B18" s="19" t="s">
        <v>1965</v>
      </c>
      <c r="C18" s="4" t="s">
        <v>770</v>
      </c>
      <c r="D18" s="4" t="s">
        <v>770</v>
      </c>
      <c r="E18" s="20">
        <v>40997</v>
      </c>
      <c r="F18" s="4" t="s">
        <v>1946</v>
      </c>
      <c r="G18" s="4" t="s">
        <v>1947</v>
      </c>
      <c r="H18" s="19" t="s">
        <v>1888</v>
      </c>
      <c r="I18" s="4" t="s">
        <v>1938</v>
      </c>
      <c r="J18" s="4" t="s">
        <v>1931</v>
      </c>
      <c r="K18" s="4" t="b">
        <v>0</v>
      </c>
      <c r="L18" s="4" t="s">
        <v>770</v>
      </c>
      <c r="M18" s="4">
        <v>713916</v>
      </c>
      <c r="N18" s="4">
        <v>713916</v>
      </c>
      <c r="O18" s="4">
        <v>150</v>
      </c>
      <c r="P18" s="4">
        <v>2383384</v>
      </c>
      <c r="Q18" s="4">
        <f t="shared" si="0"/>
        <v>89.86</v>
      </c>
      <c r="R18" s="4" t="s">
        <v>770</v>
      </c>
      <c r="S18" s="4" t="s">
        <v>770</v>
      </c>
      <c r="T18" s="10" t="s">
        <v>770</v>
      </c>
    </row>
    <row r="19" spans="1:20" x14ac:dyDescent="0.2">
      <c r="A19" s="9" t="s">
        <v>1899</v>
      </c>
      <c r="B19" s="19" t="s">
        <v>1966</v>
      </c>
      <c r="C19" s="4" t="s">
        <v>770</v>
      </c>
      <c r="D19" s="4" t="s">
        <v>770</v>
      </c>
      <c r="E19" s="20">
        <v>41116</v>
      </c>
      <c r="F19" s="4" t="s">
        <v>1946</v>
      </c>
      <c r="G19" s="4" t="s">
        <v>1947</v>
      </c>
      <c r="H19" s="19" t="s">
        <v>1888</v>
      </c>
      <c r="I19" s="4" t="s">
        <v>1935</v>
      </c>
      <c r="J19" s="4" t="s">
        <v>1931</v>
      </c>
      <c r="K19" s="4" t="b">
        <v>0</v>
      </c>
      <c r="L19" s="4" t="s">
        <v>770</v>
      </c>
      <c r="M19" s="4">
        <v>813430</v>
      </c>
      <c r="N19" s="4">
        <v>813430</v>
      </c>
      <c r="O19" s="4">
        <v>150</v>
      </c>
      <c r="P19" s="4">
        <v>2473146</v>
      </c>
      <c r="Q19" s="4">
        <f t="shared" si="0"/>
        <v>98.67</v>
      </c>
      <c r="R19" s="4" t="s">
        <v>770</v>
      </c>
      <c r="S19" s="4" t="s">
        <v>770</v>
      </c>
      <c r="T19" s="10" t="s">
        <v>770</v>
      </c>
    </row>
    <row r="20" spans="1:20" x14ac:dyDescent="0.2">
      <c r="A20" s="9" t="s">
        <v>1814</v>
      </c>
      <c r="B20" s="19" t="s">
        <v>1967</v>
      </c>
      <c r="C20" s="4" t="s">
        <v>770</v>
      </c>
      <c r="D20" s="4" t="s">
        <v>770</v>
      </c>
      <c r="E20" s="20">
        <v>41108</v>
      </c>
      <c r="F20" s="4" t="s">
        <v>1946</v>
      </c>
      <c r="G20" s="4" t="s">
        <v>1947</v>
      </c>
      <c r="H20" s="19" t="s">
        <v>1888</v>
      </c>
      <c r="I20" s="4" t="s">
        <v>1937</v>
      </c>
      <c r="J20" s="4" t="s">
        <v>1931</v>
      </c>
      <c r="K20" s="4" t="b">
        <v>0</v>
      </c>
      <c r="L20" s="4" t="s">
        <v>1659</v>
      </c>
      <c r="M20" s="4">
        <v>561822</v>
      </c>
      <c r="N20" s="4">
        <v>561822</v>
      </c>
      <c r="O20" s="4">
        <v>150</v>
      </c>
      <c r="P20" s="4">
        <v>2433011</v>
      </c>
      <c r="Q20" s="4">
        <f t="shared" si="0"/>
        <v>69.27</v>
      </c>
      <c r="R20" s="4" t="s">
        <v>770</v>
      </c>
      <c r="S20" s="4" t="s">
        <v>770</v>
      </c>
      <c r="T20" s="10" t="s">
        <v>770</v>
      </c>
    </row>
    <row r="21" spans="1:20" x14ac:dyDescent="0.2">
      <c r="A21" s="9" t="s">
        <v>1815</v>
      </c>
      <c r="B21" s="19" t="s">
        <v>1968</v>
      </c>
      <c r="C21" s="4" t="s">
        <v>770</v>
      </c>
      <c r="D21" s="4" t="s">
        <v>770</v>
      </c>
      <c r="E21" s="20">
        <v>41163</v>
      </c>
      <c r="F21" s="4" t="s">
        <v>1946</v>
      </c>
      <c r="G21" s="4" t="s">
        <v>1947</v>
      </c>
      <c r="H21" s="19" t="s">
        <v>1888</v>
      </c>
      <c r="I21" s="4" t="s">
        <v>1937</v>
      </c>
      <c r="J21" s="4" t="s">
        <v>1931</v>
      </c>
      <c r="K21" s="4" t="b">
        <v>0</v>
      </c>
      <c r="L21" s="4" t="s">
        <v>1659</v>
      </c>
      <c r="M21" s="4">
        <v>677113</v>
      </c>
      <c r="N21" s="4">
        <v>677113</v>
      </c>
      <c r="O21" s="4">
        <v>150</v>
      </c>
      <c r="P21" s="4">
        <v>2437054</v>
      </c>
      <c r="Q21" s="4">
        <f t="shared" si="0"/>
        <v>83.35</v>
      </c>
      <c r="R21" s="4" t="s">
        <v>770</v>
      </c>
      <c r="S21" s="4" t="s">
        <v>770</v>
      </c>
      <c r="T21" s="10" t="s">
        <v>770</v>
      </c>
    </row>
    <row r="22" spans="1:20" x14ac:dyDescent="0.2">
      <c r="A22" s="9" t="s">
        <v>1816</v>
      </c>
      <c r="B22" s="19" t="s">
        <v>1969</v>
      </c>
      <c r="C22" s="4" t="s">
        <v>770</v>
      </c>
      <c r="D22" s="4" t="s">
        <v>770</v>
      </c>
      <c r="E22" s="20">
        <v>41170</v>
      </c>
      <c r="F22" s="4" t="s">
        <v>1946</v>
      </c>
      <c r="G22" s="4" t="s">
        <v>1947</v>
      </c>
      <c r="H22" s="19" t="s">
        <v>1888</v>
      </c>
      <c r="I22" s="4" t="s">
        <v>1937</v>
      </c>
      <c r="J22" s="4" t="s">
        <v>1931</v>
      </c>
      <c r="K22" s="4" t="b">
        <v>0</v>
      </c>
      <c r="L22" s="4" t="s">
        <v>1659</v>
      </c>
      <c r="M22" s="4">
        <v>418472</v>
      </c>
      <c r="N22" s="4">
        <v>418472</v>
      </c>
      <c r="O22" s="4">
        <v>150</v>
      </c>
      <c r="P22" s="4">
        <v>2446083</v>
      </c>
      <c r="Q22" s="4">
        <f t="shared" si="0"/>
        <v>51.32</v>
      </c>
      <c r="R22" s="4" t="s">
        <v>770</v>
      </c>
      <c r="S22" s="4" t="s">
        <v>770</v>
      </c>
      <c r="T22" s="10" t="s">
        <v>770</v>
      </c>
    </row>
    <row r="23" spans="1:20" x14ac:dyDescent="0.2">
      <c r="A23" s="9" t="s">
        <v>1878</v>
      </c>
      <c r="B23" s="19" t="s">
        <v>1970</v>
      </c>
      <c r="C23" s="4" t="s">
        <v>770</v>
      </c>
      <c r="D23" s="4" t="s">
        <v>770</v>
      </c>
      <c r="E23" s="20">
        <v>41218</v>
      </c>
      <c r="F23" s="4" t="s">
        <v>1946</v>
      </c>
      <c r="G23" s="4" t="s">
        <v>1947</v>
      </c>
      <c r="H23" s="19" t="s">
        <v>1888</v>
      </c>
      <c r="I23" s="4" t="s">
        <v>1933</v>
      </c>
      <c r="J23" s="4" t="s">
        <v>1931</v>
      </c>
      <c r="K23" s="4" t="b">
        <v>0</v>
      </c>
      <c r="L23" s="4" t="s">
        <v>770</v>
      </c>
      <c r="M23" s="4">
        <v>396188</v>
      </c>
      <c r="N23" s="4">
        <v>396188</v>
      </c>
      <c r="O23" s="4">
        <v>150</v>
      </c>
      <c r="P23" s="4">
        <v>2425666</v>
      </c>
      <c r="Q23" s="4">
        <f t="shared" si="0"/>
        <v>49</v>
      </c>
      <c r="R23" s="4" t="s">
        <v>770</v>
      </c>
      <c r="S23" s="4" t="s">
        <v>770</v>
      </c>
      <c r="T23" s="10" t="s">
        <v>770</v>
      </c>
    </row>
    <row r="24" spans="1:20" x14ac:dyDescent="0.2">
      <c r="A24" s="9" t="s">
        <v>1879</v>
      </c>
      <c r="B24" s="19" t="s">
        <v>1971</v>
      </c>
      <c r="C24" s="4" t="s">
        <v>770</v>
      </c>
      <c r="D24" s="4" t="s">
        <v>770</v>
      </c>
      <c r="E24" s="20">
        <v>41228</v>
      </c>
      <c r="F24" s="4" t="s">
        <v>1946</v>
      </c>
      <c r="G24" s="4" t="s">
        <v>1947</v>
      </c>
      <c r="H24" s="19" t="s">
        <v>1888</v>
      </c>
      <c r="I24" s="4" t="s">
        <v>1933</v>
      </c>
      <c r="J24" s="4" t="s">
        <v>1931</v>
      </c>
      <c r="K24" s="4" t="b">
        <v>0</v>
      </c>
      <c r="L24" s="4" t="s">
        <v>770</v>
      </c>
      <c r="M24" s="4">
        <v>664448</v>
      </c>
      <c r="N24" s="4">
        <v>664448</v>
      </c>
      <c r="O24" s="4">
        <v>150</v>
      </c>
      <c r="P24" s="4">
        <v>2428366</v>
      </c>
      <c r="Q24" s="4">
        <f t="shared" si="0"/>
        <v>82.09</v>
      </c>
      <c r="R24" s="4" t="s">
        <v>770</v>
      </c>
      <c r="S24" s="4" t="s">
        <v>770</v>
      </c>
      <c r="T24" s="10" t="s">
        <v>770</v>
      </c>
    </row>
    <row r="25" spans="1:20" x14ac:dyDescent="0.2">
      <c r="A25" s="9" t="s">
        <v>1900</v>
      </c>
      <c r="B25" s="19" t="s">
        <v>1972</v>
      </c>
      <c r="C25" s="4" t="s">
        <v>770</v>
      </c>
      <c r="D25" s="4" t="s">
        <v>770</v>
      </c>
      <c r="E25" s="20">
        <v>41232</v>
      </c>
      <c r="F25" s="4" t="s">
        <v>1946</v>
      </c>
      <c r="G25" s="4" t="s">
        <v>1947</v>
      </c>
      <c r="H25" s="19" t="s">
        <v>1888</v>
      </c>
      <c r="I25" s="4" t="s">
        <v>1933</v>
      </c>
      <c r="J25" s="4" t="s">
        <v>1931</v>
      </c>
      <c r="K25" s="4" t="b">
        <v>0</v>
      </c>
      <c r="L25" s="4" t="s">
        <v>770</v>
      </c>
      <c r="M25" s="4">
        <v>834516</v>
      </c>
      <c r="N25" s="4">
        <v>834516</v>
      </c>
      <c r="O25" s="4">
        <v>150</v>
      </c>
      <c r="P25" s="4">
        <v>2423682</v>
      </c>
      <c r="Q25" s="4">
        <f t="shared" si="0"/>
        <v>103.3</v>
      </c>
      <c r="R25" s="4" t="s">
        <v>770</v>
      </c>
      <c r="S25" s="4" t="s">
        <v>770</v>
      </c>
      <c r="T25" s="10" t="s">
        <v>770</v>
      </c>
    </row>
    <row r="26" spans="1:20" x14ac:dyDescent="0.2">
      <c r="A26" s="9" t="s">
        <v>1880</v>
      </c>
      <c r="B26" s="19" t="s">
        <v>1973</v>
      </c>
      <c r="C26" s="4" t="s">
        <v>770</v>
      </c>
      <c r="D26" s="4" t="s">
        <v>770</v>
      </c>
      <c r="E26" s="20">
        <v>41236</v>
      </c>
      <c r="F26" s="4" t="s">
        <v>1946</v>
      </c>
      <c r="G26" s="4" t="s">
        <v>1947</v>
      </c>
      <c r="H26" s="19" t="s">
        <v>1888</v>
      </c>
      <c r="I26" s="4" t="s">
        <v>1935</v>
      </c>
      <c r="J26" s="4" t="s">
        <v>1931</v>
      </c>
      <c r="K26" s="4" t="b">
        <v>0</v>
      </c>
      <c r="L26" s="4" t="s">
        <v>770</v>
      </c>
      <c r="M26" s="4">
        <v>516631</v>
      </c>
      <c r="N26" s="4">
        <v>516631</v>
      </c>
      <c r="O26" s="4">
        <v>150</v>
      </c>
      <c r="P26" s="4">
        <v>2597384</v>
      </c>
      <c r="Q26" s="4">
        <f t="shared" si="0"/>
        <v>59.67</v>
      </c>
      <c r="R26" s="4" t="s">
        <v>770</v>
      </c>
      <c r="S26" s="4" t="s">
        <v>770</v>
      </c>
      <c r="T26" s="10" t="s">
        <v>770</v>
      </c>
    </row>
    <row r="27" spans="1:20" x14ac:dyDescent="0.2">
      <c r="A27" s="9" t="s">
        <v>1881</v>
      </c>
      <c r="B27" s="19" t="s">
        <v>1974</v>
      </c>
      <c r="C27" s="4" t="s">
        <v>770</v>
      </c>
      <c r="D27" s="4" t="s">
        <v>770</v>
      </c>
      <c r="E27" s="20">
        <v>41243</v>
      </c>
      <c r="F27" s="4" t="s">
        <v>1946</v>
      </c>
      <c r="G27" s="4" t="s">
        <v>1947</v>
      </c>
      <c r="H27" s="19" t="s">
        <v>1888</v>
      </c>
      <c r="I27" s="4" t="s">
        <v>1935</v>
      </c>
      <c r="J27" s="4" t="s">
        <v>1931</v>
      </c>
      <c r="K27" s="4" t="b">
        <v>0</v>
      </c>
      <c r="L27" s="4" t="s">
        <v>770</v>
      </c>
      <c r="M27" s="4">
        <v>582693</v>
      </c>
      <c r="N27" s="4">
        <v>582693</v>
      </c>
      <c r="O27" s="4">
        <v>150</v>
      </c>
      <c r="P27" s="4">
        <v>2566499</v>
      </c>
      <c r="Q27" s="4">
        <f t="shared" si="0"/>
        <v>68.11</v>
      </c>
      <c r="R27" s="4" t="s">
        <v>770</v>
      </c>
      <c r="S27" s="4" t="s">
        <v>770</v>
      </c>
      <c r="T27" s="10" t="s">
        <v>770</v>
      </c>
    </row>
    <row r="28" spans="1:20" x14ac:dyDescent="0.2">
      <c r="A28" s="9" t="s">
        <v>1882</v>
      </c>
      <c r="B28" s="19" t="s">
        <v>1975</v>
      </c>
      <c r="C28" s="4" t="s">
        <v>770</v>
      </c>
      <c r="D28" s="4" t="s">
        <v>770</v>
      </c>
      <c r="E28" s="20">
        <v>41248</v>
      </c>
      <c r="F28" s="4" t="s">
        <v>1946</v>
      </c>
      <c r="G28" s="4" t="s">
        <v>1947</v>
      </c>
      <c r="H28" s="19" t="s">
        <v>1888</v>
      </c>
      <c r="I28" s="4" t="s">
        <v>1935</v>
      </c>
      <c r="J28" s="4" t="s">
        <v>1931</v>
      </c>
      <c r="K28" s="4" t="b">
        <v>0</v>
      </c>
      <c r="L28" s="4" t="s">
        <v>770</v>
      </c>
      <c r="M28" s="4">
        <v>568965</v>
      </c>
      <c r="N28" s="4">
        <v>568965</v>
      </c>
      <c r="O28" s="4">
        <v>150</v>
      </c>
      <c r="P28" s="4">
        <v>2566458</v>
      </c>
      <c r="Q28" s="4">
        <f t="shared" si="0"/>
        <v>66.510000000000005</v>
      </c>
      <c r="R28" s="4" t="s">
        <v>770</v>
      </c>
      <c r="S28" s="4" t="s">
        <v>770</v>
      </c>
      <c r="T28" s="10" t="s">
        <v>770</v>
      </c>
    </row>
    <row r="29" spans="1:20" x14ac:dyDescent="0.2">
      <c r="A29" s="9" t="s">
        <v>1883</v>
      </c>
      <c r="B29" s="19" t="s">
        <v>1976</v>
      </c>
      <c r="C29" s="4" t="s">
        <v>770</v>
      </c>
      <c r="D29" s="4" t="s">
        <v>770</v>
      </c>
      <c r="E29" s="20">
        <v>41170</v>
      </c>
      <c r="F29" s="4" t="s">
        <v>1946</v>
      </c>
      <c r="G29" s="4" t="s">
        <v>1947</v>
      </c>
      <c r="H29" s="19" t="s">
        <v>1888</v>
      </c>
      <c r="I29" s="4" t="s">
        <v>1933</v>
      </c>
      <c r="J29" s="4" t="s">
        <v>1931</v>
      </c>
      <c r="K29" s="4" t="b">
        <v>0</v>
      </c>
      <c r="L29" s="4" t="s">
        <v>770</v>
      </c>
      <c r="M29" s="4">
        <v>674269</v>
      </c>
      <c r="N29" s="4">
        <v>674269</v>
      </c>
      <c r="O29" s="4">
        <v>150</v>
      </c>
      <c r="P29" s="4">
        <v>2536678</v>
      </c>
      <c r="Q29" s="4">
        <f t="shared" si="0"/>
        <v>79.739999999999995</v>
      </c>
      <c r="R29" s="4" t="s">
        <v>770</v>
      </c>
      <c r="S29" s="4" t="s">
        <v>770</v>
      </c>
      <c r="T29" s="10" t="s">
        <v>770</v>
      </c>
    </row>
    <row r="30" spans="1:20" x14ac:dyDescent="0.2">
      <c r="A30" s="9" t="s">
        <v>1901</v>
      </c>
      <c r="B30" s="19" t="s">
        <v>1977</v>
      </c>
      <c r="C30" s="4" t="s">
        <v>770</v>
      </c>
      <c r="D30" s="4" t="s">
        <v>770</v>
      </c>
      <c r="E30" s="20">
        <v>41368</v>
      </c>
      <c r="F30" s="4" t="s">
        <v>1946</v>
      </c>
      <c r="G30" s="4" t="s">
        <v>1947</v>
      </c>
      <c r="H30" s="19" t="s">
        <v>1888</v>
      </c>
      <c r="I30" s="4" t="s">
        <v>1937</v>
      </c>
      <c r="J30" s="4" t="s">
        <v>1931</v>
      </c>
      <c r="K30" s="4" t="b">
        <v>0</v>
      </c>
      <c r="L30" s="4" t="s">
        <v>770</v>
      </c>
      <c r="M30" s="4">
        <v>791185</v>
      </c>
      <c r="N30" s="4">
        <v>791185</v>
      </c>
      <c r="O30" s="4">
        <v>150</v>
      </c>
      <c r="P30" s="4">
        <v>2405621</v>
      </c>
      <c r="Q30" s="4">
        <f t="shared" si="0"/>
        <v>98.67</v>
      </c>
      <c r="R30" s="4" t="s">
        <v>770</v>
      </c>
      <c r="S30" s="4" t="s">
        <v>770</v>
      </c>
      <c r="T30" s="10" t="s">
        <v>770</v>
      </c>
    </row>
    <row r="31" spans="1:20" x14ac:dyDescent="0.2">
      <c r="A31" s="9" t="s">
        <v>1884</v>
      </c>
      <c r="B31" s="19" t="s">
        <v>1978</v>
      </c>
      <c r="C31" s="4" t="s">
        <v>770</v>
      </c>
      <c r="D31" s="4" t="s">
        <v>770</v>
      </c>
      <c r="E31" s="20">
        <v>41186</v>
      </c>
      <c r="F31" s="4" t="s">
        <v>1946</v>
      </c>
      <c r="G31" s="4" t="s">
        <v>1947</v>
      </c>
      <c r="H31" s="19" t="s">
        <v>1888</v>
      </c>
      <c r="I31" s="4" t="s">
        <v>1939</v>
      </c>
      <c r="J31" s="4" t="s">
        <v>1931</v>
      </c>
      <c r="K31" s="4" t="b">
        <v>0</v>
      </c>
      <c r="L31" s="4" t="s">
        <v>770</v>
      </c>
      <c r="M31" s="4">
        <v>619886</v>
      </c>
      <c r="N31" s="4">
        <v>619886</v>
      </c>
      <c r="O31" s="4">
        <v>150</v>
      </c>
      <c r="P31" s="4">
        <v>2353297</v>
      </c>
      <c r="Q31" s="4">
        <f t="shared" si="0"/>
        <v>79.02</v>
      </c>
      <c r="R31" s="4" t="s">
        <v>770</v>
      </c>
      <c r="S31" s="4" t="s">
        <v>770</v>
      </c>
      <c r="T31" s="10" t="s">
        <v>770</v>
      </c>
    </row>
    <row r="32" spans="1:20" x14ac:dyDescent="0.2">
      <c r="A32" s="9" t="s">
        <v>1902</v>
      </c>
      <c r="B32" s="19" t="s">
        <v>1979</v>
      </c>
      <c r="C32" s="4" t="s">
        <v>770</v>
      </c>
      <c r="D32" s="4" t="s">
        <v>770</v>
      </c>
      <c r="E32" s="20">
        <v>41443</v>
      </c>
      <c r="F32" s="4" t="s">
        <v>1946</v>
      </c>
      <c r="G32" s="4" t="s">
        <v>1947</v>
      </c>
      <c r="H32" s="19" t="s">
        <v>1888</v>
      </c>
      <c r="I32" s="4" t="s">
        <v>1940</v>
      </c>
      <c r="J32" s="4" t="s">
        <v>1931</v>
      </c>
      <c r="K32" s="4" t="b">
        <v>0</v>
      </c>
      <c r="L32" s="4" t="s">
        <v>770</v>
      </c>
      <c r="M32" s="4">
        <v>707915</v>
      </c>
      <c r="N32" s="4">
        <v>707915</v>
      </c>
      <c r="O32" s="4">
        <v>150</v>
      </c>
      <c r="P32" s="4">
        <v>2428272</v>
      </c>
      <c r="Q32" s="4">
        <f t="shared" si="0"/>
        <v>87.46</v>
      </c>
      <c r="R32" s="4" t="s">
        <v>770</v>
      </c>
      <c r="S32" s="4" t="s">
        <v>770</v>
      </c>
      <c r="T32" s="10" t="s">
        <v>770</v>
      </c>
    </row>
    <row r="33" spans="1:20" x14ac:dyDescent="0.2">
      <c r="A33" s="9" t="s">
        <v>1903</v>
      </c>
      <c r="B33" s="19" t="s">
        <v>1980</v>
      </c>
      <c r="C33" s="4" t="s">
        <v>770</v>
      </c>
      <c r="D33" s="4" t="s">
        <v>770</v>
      </c>
      <c r="E33" s="20">
        <v>40890</v>
      </c>
      <c r="F33" s="4" t="s">
        <v>1946</v>
      </c>
      <c r="G33" s="4" t="s">
        <v>1947</v>
      </c>
      <c r="H33" s="19" t="s">
        <v>1888</v>
      </c>
      <c r="I33" s="4" t="s">
        <v>1941</v>
      </c>
      <c r="J33" s="4" t="s">
        <v>1931</v>
      </c>
      <c r="K33" s="4" t="b">
        <v>0</v>
      </c>
      <c r="L33" s="4" t="s">
        <v>770</v>
      </c>
      <c r="M33" s="4">
        <v>788803</v>
      </c>
      <c r="N33" s="4">
        <v>788803</v>
      </c>
      <c r="O33" s="4">
        <v>150</v>
      </c>
      <c r="P33" s="4">
        <v>2481061</v>
      </c>
      <c r="Q33" s="4">
        <f t="shared" si="0"/>
        <v>95.38</v>
      </c>
      <c r="R33" s="4" t="s">
        <v>770</v>
      </c>
      <c r="S33" s="4" t="s">
        <v>770</v>
      </c>
      <c r="T33" s="10" t="s">
        <v>770</v>
      </c>
    </row>
    <row r="34" spans="1:20" x14ac:dyDescent="0.2">
      <c r="A34" s="9" t="s">
        <v>1885</v>
      </c>
      <c r="B34" s="19" t="s">
        <v>1981</v>
      </c>
      <c r="C34" s="4" t="s">
        <v>770</v>
      </c>
      <c r="D34" s="4" t="s">
        <v>770</v>
      </c>
      <c r="E34" s="20">
        <v>40912</v>
      </c>
      <c r="F34" s="4" t="s">
        <v>1946</v>
      </c>
      <c r="G34" s="4" t="s">
        <v>1947</v>
      </c>
      <c r="H34" s="19" t="s">
        <v>1888</v>
      </c>
      <c r="I34" s="4" t="s">
        <v>1941</v>
      </c>
      <c r="J34" s="4" t="s">
        <v>1931</v>
      </c>
      <c r="K34" s="4" t="b">
        <v>0</v>
      </c>
      <c r="L34" s="4" t="s">
        <v>770</v>
      </c>
      <c r="M34" s="4">
        <v>619912</v>
      </c>
      <c r="N34" s="4">
        <v>619912</v>
      </c>
      <c r="O34" s="4">
        <v>150</v>
      </c>
      <c r="P34" s="4">
        <v>2486160</v>
      </c>
      <c r="Q34" s="4">
        <f t="shared" si="0"/>
        <v>74.8</v>
      </c>
      <c r="R34" s="4" t="s">
        <v>770</v>
      </c>
      <c r="S34" s="4" t="s">
        <v>770</v>
      </c>
      <c r="T34" s="10" t="s">
        <v>770</v>
      </c>
    </row>
    <row r="35" spans="1:20" x14ac:dyDescent="0.2">
      <c r="A35" s="9" t="s">
        <v>1886</v>
      </c>
      <c r="B35" s="19" t="s">
        <v>1982</v>
      </c>
      <c r="C35" s="4" t="s">
        <v>770</v>
      </c>
      <c r="D35" s="4" t="s">
        <v>770</v>
      </c>
      <c r="E35" s="20">
        <v>41122</v>
      </c>
      <c r="F35" s="4" t="s">
        <v>1946</v>
      </c>
      <c r="G35" s="4" t="s">
        <v>1947</v>
      </c>
      <c r="H35" s="19" t="s">
        <v>1888</v>
      </c>
      <c r="I35" s="4" t="s">
        <v>1942</v>
      </c>
      <c r="J35" s="4" t="s">
        <v>1931</v>
      </c>
      <c r="K35" s="4" t="b">
        <v>0</v>
      </c>
      <c r="L35" s="4" t="s">
        <v>770</v>
      </c>
      <c r="M35" s="4">
        <v>741163</v>
      </c>
      <c r="N35" s="4">
        <v>741163</v>
      </c>
      <c r="O35" s="4">
        <v>150</v>
      </c>
      <c r="P35" s="4">
        <v>2510952</v>
      </c>
      <c r="Q35" s="4">
        <f t="shared" ref="Q35:Q66" si="1">ROUND(((M35+N35)*O35)/P35, 2)</f>
        <v>88.55</v>
      </c>
      <c r="R35" s="4" t="s">
        <v>770</v>
      </c>
      <c r="S35" s="4" t="s">
        <v>770</v>
      </c>
      <c r="T35" s="10" t="s">
        <v>770</v>
      </c>
    </row>
    <row r="36" spans="1:20" x14ac:dyDescent="0.2">
      <c r="A36" s="9" t="s">
        <v>1887</v>
      </c>
      <c r="B36" s="19" t="s">
        <v>1983</v>
      </c>
      <c r="C36" s="4" t="s">
        <v>770</v>
      </c>
      <c r="D36" s="4" t="s">
        <v>770</v>
      </c>
      <c r="E36" s="20">
        <v>41122</v>
      </c>
      <c r="F36" s="4" t="s">
        <v>1946</v>
      </c>
      <c r="G36" s="4" t="s">
        <v>1947</v>
      </c>
      <c r="H36" s="19" t="s">
        <v>1888</v>
      </c>
      <c r="I36" s="4" t="s">
        <v>1942</v>
      </c>
      <c r="J36" s="4" t="s">
        <v>1931</v>
      </c>
      <c r="K36" s="4" t="b">
        <v>0</v>
      </c>
      <c r="L36" s="4" t="s">
        <v>770</v>
      </c>
      <c r="M36" s="4">
        <v>593447</v>
      </c>
      <c r="N36" s="4">
        <v>593447</v>
      </c>
      <c r="O36" s="4">
        <v>150</v>
      </c>
      <c r="P36" s="4">
        <v>2532614</v>
      </c>
      <c r="Q36" s="4">
        <f t="shared" si="1"/>
        <v>70.3</v>
      </c>
      <c r="R36" s="4" t="s">
        <v>770</v>
      </c>
      <c r="S36" s="4" t="s">
        <v>770</v>
      </c>
      <c r="T36" s="10" t="s">
        <v>770</v>
      </c>
    </row>
    <row r="37" spans="1:20" x14ac:dyDescent="0.2">
      <c r="A37" s="9" t="s">
        <v>1848</v>
      </c>
      <c r="B37" s="19" t="s">
        <v>1984</v>
      </c>
      <c r="C37" s="4" t="s">
        <v>770</v>
      </c>
      <c r="D37" s="4" t="s">
        <v>770</v>
      </c>
      <c r="E37" s="20">
        <v>42751</v>
      </c>
      <c r="F37" s="4" t="s">
        <v>1948</v>
      </c>
      <c r="G37" s="4" t="s">
        <v>1949</v>
      </c>
      <c r="H37" s="19" t="s">
        <v>1888</v>
      </c>
      <c r="I37" s="4" t="s">
        <v>1935</v>
      </c>
      <c r="J37" s="4" t="s">
        <v>1930</v>
      </c>
      <c r="K37" s="4" t="b">
        <v>0</v>
      </c>
      <c r="L37" s="4" t="s">
        <v>1653</v>
      </c>
      <c r="M37" s="4">
        <v>785704</v>
      </c>
      <c r="N37" s="4">
        <v>785704</v>
      </c>
      <c r="O37" s="4">
        <v>150</v>
      </c>
      <c r="P37" s="4">
        <v>2682923</v>
      </c>
      <c r="Q37" s="4">
        <f t="shared" si="1"/>
        <v>87.86</v>
      </c>
      <c r="R37" s="4" t="s">
        <v>770</v>
      </c>
      <c r="S37" s="4" t="s">
        <v>770</v>
      </c>
      <c r="T37" s="10" t="s">
        <v>770</v>
      </c>
    </row>
    <row r="38" spans="1:20" x14ac:dyDescent="0.2">
      <c r="A38" s="9" t="s">
        <v>1844</v>
      </c>
      <c r="B38" s="19" t="s">
        <v>1985</v>
      </c>
      <c r="C38" s="4" t="s">
        <v>770</v>
      </c>
      <c r="D38" s="4" t="s">
        <v>770</v>
      </c>
      <c r="E38" s="20">
        <v>42751</v>
      </c>
      <c r="F38" s="4" t="s">
        <v>1948</v>
      </c>
      <c r="G38" s="4" t="s">
        <v>1949</v>
      </c>
      <c r="H38" s="19" t="s">
        <v>1888</v>
      </c>
      <c r="I38" s="4" t="s">
        <v>1935</v>
      </c>
      <c r="J38" s="4" t="s">
        <v>1930</v>
      </c>
      <c r="K38" s="4" t="b">
        <v>0</v>
      </c>
      <c r="L38" s="4" t="s">
        <v>1653</v>
      </c>
      <c r="M38" s="4">
        <v>774449</v>
      </c>
      <c r="N38" s="4">
        <v>774449</v>
      </c>
      <c r="O38" s="4">
        <v>150</v>
      </c>
      <c r="P38" s="4">
        <v>2648615</v>
      </c>
      <c r="Q38" s="4">
        <f t="shared" si="1"/>
        <v>87.72</v>
      </c>
      <c r="R38" s="4" t="s">
        <v>770</v>
      </c>
      <c r="S38" s="4" t="s">
        <v>770</v>
      </c>
      <c r="T38" s="10" t="s">
        <v>770</v>
      </c>
    </row>
    <row r="39" spans="1:20" x14ac:dyDescent="0.2">
      <c r="A39" s="9" t="s">
        <v>1707</v>
      </c>
      <c r="B39" s="19" t="s">
        <v>1986</v>
      </c>
      <c r="C39" s="4" t="s">
        <v>770</v>
      </c>
      <c r="D39" s="4" t="s">
        <v>770</v>
      </c>
      <c r="E39" s="20">
        <v>42751</v>
      </c>
      <c r="F39" s="4" t="s">
        <v>1948</v>
      </c>
      <c r="G39" s="4" t="s">
        <v>1949</v>
      </c>
      <c r="H39" s="19" t="s">
        <v>1888</v>
      </c>
      <c r="I39" s="4" t="s">
        <v>1935</v>
      </c>
      <c r="J39" s="4" t="s">
        <v>1930</v>
      </c>
      <c r="K39" s="4" t="b">
        <v>0</v>
      </c>
      <c r="L39" s="4" t="s">
        <v>1653</v>
      </c>
      <c r="M39" s="4">
        <v>665495</v>
      </c>
      <c r="N39" s="4">
        <v>665495</v>
      </c>
      <c r="O39" s="4">
        <v>150</v>
      </c>
      <c r="P39" s="4">
        <v>2652299</v>
      </c>
      <c r="Q39" s="4">
        <f t="shared" si="1"/>
        <v>75.27</v>
      </c>
      <c r="R39" s="4" t="s">
        <v>770</v>
      </c>
      <c r="S39" s="4" t="s">
        <v>770</v>
      </c>
      <c r="T39" s="10" t="s">
        <v>770</v>
      </c>
    </row>
    <row r="40" spans="1:20" x14ac:dyDescent="0.2">
      <c r="A40" s="9" t="s">
        <v>1709</v>
      </c>
      <c r="B40" s="19" t="s">
        <v>1987</v>
      </c>
      <c r="C40" s="4" t="s">
        <v>770</v>
      </c>
      <c r="D40" s="4" t="s">
        <v>770</v>
      </c>
      <c r="E40" s="20">
        <v>42751</v>
      </c>
      <c r="F40" s="4" t="s">
        <v>1948</v>
      </c>
      <c r="G40" s="4" t="s">
        <v>1949</v>
      </c>
      <c r="H40" s="19" t="s">
        <v>1888</v>
      </c>
      <c r="I40" s="4" t="s">
        <v>1935</v>
      </c>
      <c r="J40" s="4" t="s">
        <v>1930</v>
      </c>
      <c r="K40" s="4" t="b">
        <v>0</v>
      </c>
      <c r="L40" s="4" t="s">
        <v>1653</v>
      </c>
      <c r="M40" s="4">
        <v>839601</v>
      </c>
      <c r="N40" s="4">
        <v>839601</v>
      </c>
      <c r="O40" s="4">
        <v>150</v>
      </c>
      <c r="P40" s="4">
        <v>2655419</v>
      </c>
      <c r="Q40" s="4">
        <f t="shared" si="1"/>
        <v>94.86</v>
      </c>
      <c r="R40" s="4" t="s">
        <v>770</v>
      </c>
      <c r="S40" s="4" t="s">
        <v>770</v>
      </c>
      <c r="T40" s="10" t="s">
        <v>770</v>
      </c>
    </row>
    <row r="41" spans="1:20" x14ac:dyDescent="0.2">
      <c r="A41" s="9" t="s">
        <v>1854</v>
      </c>
      <c r="B41" s="19" t="s">
        <v>1988</v>
      </c>
      <c r="C41" s="4" t="s">
        <v>770</v>
      </c>
      <c r="D41" s="4" t="s">
        <v>770</v>
      </c>
      <c r="E41" s="20">
        <v>42751</v>
      </c>
      <c r="F41" s="4" t="s">
        <v>1948</v>
      </c>
      <c r="G41" s="4" t="s">
        <v>1949</v>
      </c>
      <c r="H41" s="4" t="s">
        <v>1888</v>
      </c>
      <c r="I41" s="4" t="s">
        <v>1935</v>
      </c>
      <c r="J41" s="4" t="s">
        <v>1930</v>
      </c>
      <c r="K41" s="4" t="b">
        <v>0</v>
      </c>
      <c r="L41" s="4" t="s">
        <v>1653</v>
      </c>
      <c r="M41" s="4">
        <v>786993</v>
      </c>
      <c r="N41" s="4">
        <v>786993</v>
      </c>
      <c r="O41" s="4">
        <v>150</v>
      </c>
      <c r="P41" s="4">
        <v>2653922</v>
      </c>
      <c r="Q41" s="4">
        <f t="shared" si="1"/>
        <v>88.96</v>
      </c>
      <c r="R41" s="4" t="s">
        <v>770</v>
      </c>
      <c r="S41" s="4" t="s">
        <v>770</v>
      </c>
      <c r="T41" s="10" t="s">
        <v>770</v>
      </c>
    </row>
    <row r="42" spans="1:20" x14ac:dyDescent="0.2">
      <c r="A42" s="9" t="s">
        <v>1711</v>
      </c>
      <c r="B42" s="19" t="s">
        <v>1989</v>
      </c>
      <c r="C42" s="4" t="s">
        <v>770</v>
      </c>
      <c r="D42" s="4" t="s">
        <v>770</v>
      </c>
      <c r="E42" s="20">
        <v>42751</v>
      </c>
      <c r="F42" s="4" t="s">
        <v>1948</v>
      </c>
      <c r="G42" s="4" t="s">
        <v>1949</v>
      </c>
      <c r="H42" s="19" t="s">
        <v>1888</v>
      </c>
      <c r="I42" s="4" t="s">
        <v>1935</v>
      </c>
      <c r="J42" s="4" t="s">
        <v>1930</v>
      </c>
      <c r="K42" s="4" t="b">
        <v>0</v>
      </c>
      <c r="L42" s="4" t="s">
        <v>1653</v>
      </c>
      <c r="M42" s="4">
        <v>684585</v>
      </c>
      <c r="N42" s="4">
        <v>684585</v>
      </c>
      <c r="O42" s="4">
        <v>150</v>
      </c>
      <c r="P42" s="4">
        <v>2676375</v>
      </c>
      <c r="Q42" s="4">
        <f t="shared" si="1"/>
        <v>76.739999999999995</v>
      </c>
      <c r="R42" s="4" t="s">
        <v>770</v>
      </c>
      <c r="S42" s="4" t="s">
        <v>770</v>
      </c>
      <c r="T42" s="10" t="s">
        <v>770</v>
      </c>
    </row>
    <row r="43" spans="1:20" x14ac:dyDescent="0.2">
      <c r="A43" s="9" t="s">
        <v>1713</v>
      </c>
      <c r="B43" s="19" t="s">
        <v>1990</v>
      </c>
      <c r="C43" s="4" t="s">
        <v>770</v>
      </c>
      <c r="D43" s="4" t="s">
        <v>770</v>
      </c>
      <c r="E43" s="20">
        <v>42751</v>
      </c>
      <c r="F43" s="4" t="s">
        <v>1948</v>
      </c>
      <c r="G43" s="4" t="s">
        <v>1949</v>
      </c>
      <c r="H43" s="19" t="s">
        <v>1888</v>
      </c>
      <c r="I43" s="4" t="s">
        <v>1935</v>
      </c>
      <c r="J43" s="4" t="s">
        <v>1930</v>
      </c>
      <c r="K43" s="4" t="b">
        <v>0</v>
      </c>
      <c r="L43" s="4" t="s">
        <v>1653</v>
      </c>
      <c r="M43" s="4">
        <v>740410</v>
      </c>
      <c r="N43" s="4">
        <v>740410</v>
      </c>
      <c r="O43" s="4">
        <v>150</v>
      </c>
      <c r="P43" s="4">
        <v>2653096</v>
      </c>
      <c r="Q43" s="4">
        <f t="shared" si="1"/>
        <v>83.72</v>
      </c>
      <c r="R43" s="4" t="s">
        <v>770</v>
      </c>
      <c r="S43" s="4" t="s">
        <v>770</v>
      </c>
      <c r="T43" s="10" t="s">
        <v>770</v>
      </c>
    </row>
    <row r="44" spans="1:20" x14ac:dyDescent="0.2">
      <c r="A44" s="9" t="s">
        <v>1859</v>
      </c>
      <c r="B44" s="19" t="s">
        <v>1991</v>
      </c>
      <c r="C44" s="4" t="s">
        <v>770</v>
      </c>
      <c r="D44" s="4" t="s">
        <v>770</v>
      </c>
      <c r="E44" s="20">
        <v>42751</v>
      </c>
      <c r="F44" s="4" t="s">
        <v>1948</v>
      </c>
      <c r="G44" s="4" t="s">
        <v>1949</v>
      </c>
      <c r="H44" s="19" t="s">
        <v>1888</v>
      </c>
      <c r="I44" s="4" t="s">
        <v>1935</v>
      </c>
      <c r="J44" s="4" t="s">
        <v>1930</v>
      </c>
      <c r="K44" s="4" t="b">
        <v>0</v>
      </c>
      <c r="L44" s="4" t="s">
        <v>1653</v>
      </c>
      <c r="M44" s="4">
        <v>685033</v>
      </c>
      <c r="N44" s="4">
        <v>685033</v>
      </c>
      <c r="O44" s="4">
        <v>150</v>
      </c>
      <c r="P44" s="4">
        <v>2653047</v>
      </c>
      <c r="Q44" s="4">
        <f t="shared" si="1"/>
        <v>77.459999999999994</v>
      </c>
      <c r="R44" s="4" t="s">
        <v>770</v>
      </c>
      <c r="S44" s="4" t="s">
        <v>770</v>
      </c>
      <c r="T44" s="10" t="s">
        <v>770</v>
      </c>
    </row>
    <row r="45" spans="1:20" x14ac:dyDescent="0.2">
      <c r="A45" s="9" t="s">
        <v>1845</v>
      </c>
      <c r="B45" s="19" t="s">
        <v>1992</v>
      </c>
      <c r="C45" s="4" t="s">
        <v>770</v>
      </c>
      <c r="D45" s="4" t="s">
        <v>770</v>
      </c>
      <c r="E45" s="20">
        <v>42751</v>
      </c>
      <c r="F45" s="4" t="s">
        <v>1948</v>
      </c>
      <c r="G45" s="4" t="s">
        <v>1949</v>
      </c>
      <c r="H45" s="19" t="s">
        <v>1888</v>
      </c>
      <c r="I45" s="4" t="s">
        <v>1935</v>
      </c>
      <c r="J45" s="4" t="s">
        <v>1930</v>
      </c>
      <c r="K45" s="4" t="b">
        <v>0</v>
      </c>
      <c r="L45" s="4" t="s">
        <v>1653</v>
      </c>
      <c r="M45" s="4">
        <v>803931</v>
      </c>
      <c r="N45" s="4">
        <v>803931</v>
      </c>
      <c r="O45" s="4">
        <v>150</v>
      </c>
      <c r="P45" s="4">
        <v>2678253</v>
      </c>
      <c r="Q45" s="4">
        <f t="shared" si="1"/>
        <v>90.05</v>
      </c>
      <c r="R45" s="4" t="s">
        <v>770</v>
      </c>
      <c r="S45" s="4" t="s">
        <v>770</v>
      </c>
      <c r="T45" s="10" t="s">
        <v>770</v>
      </c>
    </row>
    <row r="46" spans="1:20" x14ac:dyDescent="0.2">
      <c r="A46" s="9" t="s">
        <v>1850</v>
      </c>
      <c r="B46" s="19" t="s">
        <v>1993</v>
      </c>
      <c r="C46" s="4" t="s">
        <v>770</v>
      </c>
      <c r="D46" s="4" t="s">
        <v>770</v>
      </c>
      <c r="E46" s="20">
        <v>42751</v>
      </c>
      <c r="F46" s="4" t="s">
        <v>1948</v>
      </c>
      <c r="G46" s="4" t="s">
        <v>1949</v>
      </c>
      <c r="H46" s="19" t="s">
        <v>1888</v>
      </c>
      <c r="I46" s="4" t="s">
        <v>1935</v>
      </c>
      <c r="J46" s="4" t="s">
        <v>1930</v>
      </c>
      <c r="K46" s="4" t="b">
        <v>0</v>
      </c>
      <c r="L46" s="4" t="s">
        <v>1653</v>
      </c>
      <c r="M46" s="4">
        <v>564855</v>
      </c>
      <c r="N46" s="4">
        <v>564855</v>
      </c>
      <c r="O46" s="4">
        <v>150</v>
      </c>
      <c r="P46" s="4">
        <v>2653634</v>
      </c>
      <c r="Q46" s="4">
        <f t="shared" si="1"/>
        <v>63.86</v>
      </c>
      <c r="R46" s="4" t="s">
        <v>770</v>
      </c>
      <c r="S46" s="4" t="s">
        <v>770</v>
      </c>
      <c r="T46" s="10" t="s">
        <v>770</v>
      </c>
    </row>
    <row r="47" spans="1:20" x14ac:dyDescent="0.2">
      <c r="A47" s="9" t="s">
        <v>1715</v>
      </c>
      <c r="B47" s="19" t="s">
        <v>1994</v>
      </c>
      <c r="C47" s="4" t="s">
        <v>770</v>
      </c>
      <c r="D47" s="4" t="s">
        <v>770</v>
      </c>
      <c r="E47" s="20">
        <v>42751</v>
      </c>
      <c r="F47" s="4" t="s">
        <v>1948</v>
      </c>
      <c r="G47" s="4" t="s">
        <v>1949</v>
      </c>
      <c r="H47" s="19" t="s">
        <v>1888</v>
      </c>
      <c r="I47" s="4" t="s">
        <v>1935</v>
      </c>
      <c r="J47" s="4" t="s">
        <v>1930</v>
      </c>
      <c r="K47" s="4" t="b">
        <v>0</v>
      </c>
      <c r="L47" s="4" t="s">
        <v>1653</v>
      </c>
      <c r="M47" s="4">
        <v>723831</v>
      </c>
      <c r="N47" s="4">
        <v>723831</v>
      </c>
      <c r="O47" s="4">
        <v>150</v>
      </c>
      <c r="P47" s="4">
        <v>2663218</v>
      </c>
      <c r="Q47" s="4">
        <f t="shared" si="1"/>
        <v>81.540000000000006</v>
      </c>
      <c r="R47" s="4" t="s">
        <v>770</v>
      </c>
      <c r="S47" s="4" t="s">
        <v>770</v>
      </c>
      <c r="T47" s="10" t="s">
        <v>770</v>
      </c>
    </row>
    <row r="48" spans="1:20" x14ac:dyDescent="0.2">
      <c r="A48" s="9" t="s">
        <v>1719</v>
      </c>
      <c r="B48" s="19" t="s">
        <v>1995</v>
      </c>
      <c r="C48" s="4" t="s">
        <v>770</v>
      </c>
      <c r="D48" s="4" t="s">
        <v>770</v>
      </c>
      <c r="E48" s="20">
        <v>42751</v>
      </c>
      <c r="F48" s="4" t="s">
        <v>1948</v>
      </c>
      <c r="G48" s="4" t="s">
        <v>1949</v>
      </c>
      <c r="H48" s="4" t="s">
        <v>1888</v>
      </c>
      <c r="I48" s="4" t="s">
        <v>1935</v>
      </c>
      <c r="J48" s="4" t="s">
        <v>1930</v>
      </c>
      <c r="K48" s="4" t="b">
        <v>0</v>
      </c>
      <c r="L48" s="4" t="s">
        <v>1653</v>
      </c>
      <c r="M48" s="4">
        <v>718239</v>
      </c>
      <c r="N48" s="4">
        <v>718239</v>
      </c>
      <c r="O48" s="4">
        <v>150</v>
      </c>
      <c r="P48" s="4">
        <v>2652325</v>
      </c>
      <c r="Q48" s="4">
        <f t="shared" si="1"/>
        <v>81.239999999999995</v>
      </c>
      <c r="R48" s="4" t="s">
        <v>770</v>
      </c>
      <c r="S48" s="4" t="s">
        <v>770</v>
      </c>
      <c r="T48" s="10" t="s">
        <v>770</v>
      </c>
    </row>
    <row r="49" spans="1:20" x14ac:dyDescent="0.2">
      <c r="A49" s="9" t="s">
        <v>1717</v>
      </c>
      <c r="B49" s="19" t="s">
        <v>1996</v>
      </c>
      <c r="C49" s="4" t="s">
        <v>770</v>
      </c>
      <c r="D49" s="4" t="s">
        <v>770</v>
      </c>
      <c r="E49" s="20">
        <v>42751</v>
      </c>
      <c r="F49" s="4" t="s">
        <v>1948</v>
      </c>
      <c r="G49" s="4" t="s">
        <v>1949</v>
      </c>
      <c r="H49" s="4" t="s">
        <v>1888</v>
      </c>
      <c r="I49" s="4" t="s">
        <v>1935</v>
      </c>
      <c r="J49" s="4" t="s">
        <v>1930</v>
      </c>
      <c r="K49" s="4" t="b">
        <v>0</v>
      </c>
      <c r="L49" s="4" t="s">
        <v>1653</v>
      </c>
      <c r="M49" s="4">
        <v>788240</v>
      </c>
      <c r="N49" s="4">
        <v>788240</v>
      </c>
      <c r="O49" s="4">
        <v>150</v>
      </c>
      <c r="P49" s="4">
        <v>2649601</v>
      </c>
      <c r="Q49" s="4">
        <f t="shared" si="1"/>
        <v>89.25</v>
      </c>
      <c r="R49" s="4" t="s">
        <v>770</v>
      </c>
      <c r="S49" s="4" t="s">
        <v>770</v>
      </c>
      <c r="T49" s="10" t="s">
        <v>770</v>
      </c>
    </row>
    <row r="50" spans="1:20" x14ac:dyDescent="0.2">
      <c r="A50" s="9" t="s">
        <v>1860</v>
      </c>
      <c r="B50" s="19" t="s">
        <v>1997</v>
      </c>
      <c r="C50" s="4" t="s">
        <v>770</v>
      </c>
      <c r="D50" s="4" t="s">
        <v>770</v>
      </c>
      <c r="E50" s="20">
        <v>42751</v>
      </c>
      <c r="F50" s="4" t="s">
        <v>1948</v>
      </c>
      <c r="G50" s="4" t="s">
        <v>1949</v>
      </c>
      <c r="H50" s="19" t="s">
        <v>1888</v>
      </c>
      <c r="I50" s="4" t="s">
        <v>1935</v>
      </c>
      <c r="J50" s="4" t="s">
        <v>1930</v>
      </c>
      <c r="K50" s="4" t="b">
        <v>0</v>
      </c>
      <c r="L50" s="4" t="s">
        <v>1653</v>
      </c>
      <c r="M50" s="4">
        <v>831418</v>
      </c>
      <c r="N50" s="4">
        <v>831418</v>
      </c>
      <c r="O50" s="4">
        <v>150</v>
      </c>
      <c r="P50" s="4">
        <v>2679799</v>
      </c>
      <c r="Q50" s="4">
        <f t="shared" si="1"/>
        <v>93.08</v>
      </c>
      <c r="R50" s="4" t="s">
        <v>770</v>
      </c>
      <c r="S50" s="4" t="s">
        <v>770</v>
      </c>
      <c r="T50" s="10" t="s">
        <v>770</v>
      </c>
    </row>
    <row r="51" spans="1:20" x14ac:dyDescent="0.2">
      <c r="A51" s="9" t="s">
        <v>1861</v>
      </c>
      <c r="B51" s="19" t="s">
        <v>1998</v>
      </c>
      <c r="C51" s="4" t="s">
        <v>770</v>
      </c>
      <c r="D51" s="4" t="s">
        <v>770</v>
      </c>
      <c r="E51" s="20">
        <v>42751</v>
      </c>
      <c r="F51" s="4" t="s">
        <v>1948</v>
      </c>
      <c r="G51" s="4" t="s">
        <v>1949</v>
      </c>
      <c r="H51" s="19" t="s">
        <v>1888</v>
      </c>
      <c r="I51" s="4" t="s">
        <v>1935</v>
      </c>
      <c r="J51" s="4" t="s">
        <v>1930</v>
      </c>
      <c r="K51" s="4" t="b">
        <v>0</v>
      </c>
      <c r="L51" s="4" t="s">
        <v>1653</v>
      </c>
      <c r="M51" s="4">
        <v>706028</v>
      </c>
      <c r="N51" s="4">
        <v>706028</v>
      </c>
      <c r="O51" s="4">
        <v>150</v>
      </c>
      <c r="P51" s="4">
        <v>2650647</v>
      </c>
      <c r="Q51" s="4">
        <f t="shared" si="1"/>
        <v>79.91</v>
      </c>
      <c r="R51" s="4" t="s">
        <v>770</v>
      </c>
      <c r="S51" s="4" t="s">
        <v>770</v>
      </c>
      <c r="T51" s="10" t="s">
        <v>770</v>
      </c>
    </row>
    <row r="52" spans="1:20" x14ac:dyDescent="0.2">
      <c r="A52" s="9" t="s">
        <v>1852</v>
      </c>
      <c r="B52" s="19" t="s">
        <v>1999</v>
      </c>
      <c r="C52" s="4" t="s">
        <v>770</v>
      </c>
      <c r="D52" s="4" t="s">
        <v>770</v>
      </c>
      <c r="E52" s="20">
        <v>42751</v>
      </c>
      <c r="F52" s="4" t="s">
        <v>1948</v>
      </c>
      <c r="G52" s="4" t="s">
        <v>1949</v>
      </c>
      <c r="H52" s="19" t="s">
        <v>1888</v>
      </c>
      <c r="I52" s="4" t="s">
        <v>1935</v>
      </c>
      <c r="J52" s="4" t="s">
        <v>1930</v>
      </c>
      <c r="K52" s="4" t="b">
        <v>0</v>
      </c>
      <c r="L52" s="4" t="s">
        <v>1653</v>
      </c>
      <c r="M52" s="4">
        <v>665344</v>
      </c>
      <c r="N52" s="4">
        <v>665344</v>
      </c>
      <c r="O52" s="4">
        <v>150</v>
      </c>
      <c r="P52" s="4">
        <v>2654588</v>
      </c>
      <c r="Q52" s="4">
        <f t="shared" si="1"/>
        <v>75.19</v>
      </c>
      <c r="R52" s="4" t="s">
        <v>770</v>
      </c>
      <c r="S52" s="4" t="s">
        <v>770</v>
      </c>
      <c r="T52" s="10" t="s">
        <v>770</v>
      </c>
    </row>
    <row r="53" spans="1:20" x14ac:dyDescent="0.2">
      <c r="A53" s="9" t="s">
        <v>1862</v>
      </c>
      <c r="B53" s="19" t="s">
        <v>2000</v>
      </c>
      <c r="C53" s="4" t="s">
        <v>770</v>
      </c>
      <c r="D53" s="4" t="s">
        <v>770</v>
      </c>
      <c r="E53" s="20">
        <v>42751</v>
      </c>
      <c r="F53" s="4" t="s">
        <v>1948</v>
      </c>
      <c r="G53" s="4" t="s">
        <v>1949</v>
      </c>
      <c r="H53" s="19" t="s">
        <v>1888</v>
      </c>
      <c r="I53" s="4" t="s">
        <v>1935</v>
      </c>
      <c r="J53" s="4" t="s">
        <v>1930</v>
      </c>
      <c r="K53" s="4" t="b">
        <v>0</v>
      </c>
      <c r="L53" s="4" t="s">
        <v>1653</v>
      </c>
      <c r="M53" s="4">
        <v>794566</v>
      </c>
      <c r="N53" s="4">
        <v>794566</v>
      </c>
      <c r="O53" s="4">
        <v>150</v>
      </c>
      <c r="P53" s="4">
        <v>2655735</v>
      </c>
      <c r="Q53" s="4">
        <f t="shared" si="1"/>
        <v>89.76</v>
      </c>
      <c r="R53" s="4" t="s">
        <v>770</v>
      </c>
      <c r="S53" s="4" t="s">
        <v>770</v>
      </c>
      <c r="T53" s="10" t="s">
        <v>770</v>
      </c>
    </row>
    <row r="54" spans="1:20" x14ac:dyDescent="0.2">
      <c r="A54" s="9" t="s">
        <v>1846</v>
      </c>
      <c r="B54" s="19" t="s">
        <v>2001</v>
      </c>
      <c r="C54" s="4" t="s">
        <v>770</v>
      </c>
      <c r="D54" s="4" t="s">
        <v>770</v>
      </c>
      <c r="E54" s="20">
        <v>42751</v>
      </c>
      <c r="F54" s="4" t="s">
        <v>1948</v>
      </c>
      <c r="G54" s="4" t="s">
        <v>1949</v>
      </c>
      <c r="H54" s="19" t="s">
        <v>1888</v>
      </c>
      <c r="I54" s="4" t="s">
        <v>1935</v>
      </c>
      <c r="J54" s="4" t="s">
        <v>1930</v>
      </c>
      <c r="K54" s="4" t="b">
        <v>0</v>
      </c>
      <c r="L54" s="4" t="s">
        <v>1653</v>
      </c>
      <c r="M54" s="4">
        <v>745809</v>
      </c>
      <c r="N54" s="4">
        <v>745809</v>
      </c>
      <c r="O54" s="4">
        <v>150</v>
      </c>
      <c r="P54" s="4">
        <v>2653139</v>
      </c>
      <c r="Q54" s="4">
        <f t="shared" si="1"/>
        <v>84.33</v>
      </c>
      <c r="R54" s="4" t="s">
        <v>770</v>
      </c>
      <c r="S54" s="4" t="s">
        <v>770</v>
      </c>
      <c r="T54" s="10" t="s">
        <v>770</v>
      </c>
    </row>
    <row r="55" spans="1:20" x14ac:dyDescent="0.2">
      <c r="A55" s="9" t="s">
        <v>1863</v>
      </c>
      <c r="B55" s="19" t="s">
        <v>2002</v>
      </c>
      <c r="C55" s="4" t="s">
        <v>770</v>
      </c>
      <c r="D55" s="4" t="s">
        <v>770</v>
      </c>
      <c r="E55" s="20">
        <v>42751</v>
      </c>
      <c r="F55" s="4" t="s">
        <v>1948</v>
      </c>
      <c r="G55" s="4" t="s">
        <v>1949</v>
      </c>
      <c r="H55" s="19" t="s">
        <v>1888</v>
      </c>
      <c r="I55" s="4" t="s">
        <v>1935</v>
      </c>
      <c r="J55" s="4" t="s">
        <v>1930</v>
      </c>
      <c r="K55" s="4" t="b">
        <v>0</v>
      </c>
      <c r="L55" s="4" t="s">
        <v>1653</v>
      </c>
      <c r="M55" s="4">
        <v>657175</v>
      </c>
      <c r="N55" s="4">
        <v>657175</v>
      </c>
      <c r="O55" s="4">
        <v>150</v>
      </c>
      <c r="P55" s="4">
        <v>2654297</v>
      </c>
      <c r="Q55" s="4">
        <f t="shared" si="1"/>
        <v>74.28</v>
      </c>
      <c r="R55" s="4" t="s">
        <v>770</v>
      </c>
      <c r="S55" s="4" t="s">
        <v>770</v>
      </c>
      <c r="T55" s="10" t="s">
        <v>770</v>
      </c>
    </row>
    <row r="56" spans="1:20" x14ac:dyDescent="0.2">
      <c r="A56" s="9" t="s">
        <v>1864</v>
      </c>
      <c r="B56" s="19" t="s">
        <v>2003</v>
      </c>
      <c r="C56" s="4" t="s">
        <v>770</v>
      </c>
      <c r="D56" s="4" t="s">
        <v>770</v>
      </c>
      <c r="E56" s="20">
        <v>42751</v>
      </c>
      <c r="F56" s="4" t="s">
        <v>1948</v>
      </c>
      <c r="G56" s="4" t="s">
        <v>1949</v>
      </c>
      <c r="H56" s="19" t="s">
        <v>1888</v>
      </c>
      <c r="I56" s="4" t="s">
        <v>1935</v>
      </c>
      <c r="J56" s="4" t="s">
        <v>1930</v>
      </c>
      <c r="K56" s="4" t="b">
        <v>0</v>
      </c>
      <c r="L56" s="4" t="s">
        <v>1653</v>
      </c>
      <c r="M56" s="4">
        <v>728131</v>
      </c>
      <c r="N56" s="4">
        <v>728131</v>
      </c>
      <c r="O56" s="4">
        <v>150</v>
      </c>
      <c r="P56" s="4">
        <v>2659363</v>
      </c>
      <c r="Q56" s="4">
        <f t="shared" si="1"/>
        <v>82.14</v>
      </c>
      <c r="R56" s="4" t="s">
        <v>770</v>
      </c>
      <c r="S56" s="4" t="s">
        <v>770</v>
      </c>
      <c r="T56" s="10" t="s">
        <v>770</v>
      </c>
    </row>
    <row r="57" spans="1:20" x14ac:dyDescent="0.2">
      <c r="A57" s="9" t="s">
        <v>1865</v>
      </c>
      <c r="B57" s="19" t="s">
        <v>2004</v>
      </c>
      <c r="C57" s="4" t="s">
        <v>770</v>
      </c>
      <c r="D57" s="4" t="s">
        <v>770</v>
      </c>
      <c r="E57" s="20">
        <v>42751</v>
      </c>
      <c r="F57" s="4" t="s">
        <v>1948</v>
      </c>
      <c r="G57" s="4" t="s">
        <v>1949</v>
      </c>
      <c r="H57" s="19" t="s">
        <v>1888</v>
      </c>
      <c r="I57" s="4" t="s">
        <v>1935</v>
      </c>
      <c r="J57" s="4" t="s">
        <v>1930</v>
      </c>
      <c r="K57" s="4" t="b">
        <v>0</v>
      </c>
      <c r="L57" s="4" t="s">
        <v>1653</v>
      </c>
      <c r="M57" s="4">
        <v>896503</v>
      </c>
      <c r="N57" s="4">
        <v>896503</v>
      </c>
      <c r="O57" s="4">
        <v>150</v>
      </c>
      <c r="P57" s="4">
        <v>2680840</v>
      </c>
      <c r="Q57" s="4">
        <f t="shared" si="1"/>
        <v>100.32</v>
      </c>
      <c r="R57" s="4" t="s">
        <v>770</v>
      </c>
      <c r="S57" s="4" t="s">
        <v>770</v>
      </c>
      <c r="T57" s="10" t="s">
        <v>770</v>
      </c>
    </row>
    <row r="58" spans="1:20" x14ac:dyDescent="0.2">
      <c r="A58" s="9" t="s">
        <v>1866</v>
      </c>
      <c r="B58" s="19" t="s">
        <v>2005</v>
      </c>
      <c r="C58" s="4" t="s">
        <v>770</v>
      </c>
      <c r="D58" s="4" t="s">
        <v>770</v>
      </c>
      <c r="E58" s="20">
        <v>42751</v>
      </c>
      <c r="F58" s="4" t="s">
        <v>1948</v>
      </c>
      <c r="G58" s="4" t="s">
        <v>1949</v>
      </c>
      <c r="H58" s="19" t="s">
        <v>1888</v>
      </c>
      <c r="I58" s="4" t="s">
        <v>1935</v>
      </c>
      <c r="J58" s="4" t="s">
        <v>1930</v>
      </c>
      <c r="K58" s="4" t="b">
        <v>0</v>
      </c>
      <c r="L58" s="4" t="s">
        <v>1653</v>
      </c>
      <c r="M58" s="4">
        <v>646079</v>
      </c>
      <c r="N58" s="4">
        <v>646079</v>
      </c>
      <c r="O58" s="4">
        <v>150</v>
      </c>
      <c r="P58" s="4">
        <v>2668839</v>
      </c>
      <c r="Q58" s="4">
        <f t="shared" si="1"/>
        <v>72.62</v>
      </c>
      <c r="R58" s="4" t="s">
        <v>770</v>
      </c>
      <c r="S58" s="4" t="s">
        <v>770</v>
      </c>
      <c r="T58" s="10" t="s">
        <v>770</v>
      </c>
    </row>
    <row r="59" spans="1:20" x14ac:dyDescent="0.2">
      <c r="A59" s="9" t="s">
        <v>1855</v>
      </c>
      <c r="B59" s="19" t="s">
        <v>2006</v>
      </c>
      <c r="C59" s="4" t="s">
        <v>770</v>
      </c>
      <c r="D59" s="4" t="s">
        <v>770</v>
      </c>
      <c r="E59" s="20">
        <v>42751</v>
      </c>
      <c r="F59" s="4" t="s">
        <v>1948</v>
      </c>
      <c r="G59" s="4" t="s">
        <v>1949</v>
      </c>
      <c r="H59" s="19" t="s">
        <v>1888</v>
      </c>
      <c r="I59" s="4" t="s">
        <v>1935</v>
      </c>
      <c r="J59" s="4" t="s">
        <v>1930</v>
      </c>
      <c r="K59" s="4" t="b">
        <v>0</v>
      </c>
      <c r="L59" s="4" t="s">
        <v>1653</v>
      </c>
      <c r="M59" s="4">
        <v>749854</v>
      </c>
      <c r="N59" s="4">
        <v>749854</v>
      </c>
      <c r="O59" s="4">
        <v>150</v>
      </c>
      <c r="P59" s="4">
        <v>2655562</v>
      </c>
      <c r="Q59" s="4">
        <f t="shared" si="1"/>
        <v>84.71</v>
      </c>
      <c r="R59" s="4" t="s">
        <v>770</v>
      </c>
      <c r="S59" s="4" t="s">
        <v>770</v>
      </c>
      <c r="T59" s="10" t="s">
        <v>770</v>
      </c>
    </row>
    <row r="60" spans="1:20" x14ac:dyDescent="0.2">
      <c r="A60" s="9" t="s">
        <v>1747</v>
      </c>
      <c r="B60" s="19" t="s">
        <v>2007</v>
      </c>
      <c r="C60" s="4" t="s">
        <v>770</v>
      </c>
      <c r="D60" s="4" t="s">
        <v>770</v>
      </c>
      <c r="E60" s="20">
        <v>42751</v>
      </c>
      <c r="F60" s="4" t="s">
        <v>1948</v>
      </c>
      <c r="G60" s="4" t="s">
        <v>1949</v>
      </c>
      <c r="H60" s="19" t="s">
        <v>1888</v>
      </c>
      <c r="I60" s="4" t="s">
        <v>1935</v>
      </c>
      <c r="J60" s="4" t="s">
        <v>1930</v>
      </c>
      <c r="K60" s="4" t="b">
        <v>0</v>
      </c>
      <c r="L60" s="4" t="s">
        <v>1653</v>
      </c>
      <c r="M60" s="4">
        <v>777678</v>
      </c>
      <c r="N60" s="4">
        <v>777678</v>
      </c>
      <c r="O60" s="4">
        <v>150</v>
      </c>
      <c r="P60" s="4">
        <v>2653311</v>
      </c>
      <c r="Q60" s="4">
        <f t="shared" si="1"/>
        <v>87.93</v>
      </c>
      <c r="R60" s="4" t="s">
        <v>770</v>
      </c>
      <c r="S60" s="4" t="s">
        <v>770</v>
      </c>
      <c r="T60" s="10" t="s">
        <v>770</v>
      </c>
    </row>
    <row r="61" spans="1:20" x14ac:dyDescent="0.2">
      <c r="A61" s="9" t="s">
        <v>1839</v>
      </c>
      <c r="B61" s="19" t="s">
        <v>2008</v>
      </c>
      <c r="C61" s="4" t="s">
        <v>770</v>
      </c>
      <c r="D61" s="4" t="s">
        <v>770</v>
      </c>
      <c r="E61" s="20">
        <v>42751</v>
      </c>
      <c r="F61" s="4" t="s">
        <v>1948</v>
      </c>
      <c r="G61" s="4" t="s">
        <v>1949</v>
      </c>
      <c r="H61" s="19" t="s">
        <v>1888</v>
      </c>
      <c r="I61" s="4" t="s">
        <v>1935</v>
      </c>
      <c r="J61" s="4" t="s">
        <v>1930</v>
      </c>
      <c r="K61" s="4" t="b">
        <v>0</v>
      </c>
      <c r="L61" s="4" t="s">
        <v>1653</v>
      </c>
      <c r="M61" s="4">
        <v>831601</v>
      </c>
      <c r="N61" s="4">
        <v>831601</v>
      </c>
      <c r="O61" s="4">
        <v>150</v>
      </c>
      <c r="P61" s="4">
        <v>2621662</v>
      </c>
      <c r="Q61" s="4">
        <f t="shared" si="1"/>
        <v>95.16</v>
      </c>
      <c r="R61" s="4" t="s">
        <v>770</v>
      </c>
      <c r="S61" s="4" t="s">
        <v>770</v>
      </c>
      <c r="T61" s="10" t="s">
        <v>770</v>
      </c>
    </row>
    <row r="62" spans="1:20" x14ac:dyDescent="0.2">
      <c r="A62" s="9" t="s">
        <v>1858</v>
      </c>
      <c r="B62" s="19" t="s">
        <v>2009</v>
      </c>
      <c r="C62" s="4" t="s">
        <v>770</v>
      </c>
      <c r="D62" s="4" t="s">
        <v>770</v>
      </c>
      <c r="E62" s="20">
        <v>42751</v>
      </c>
      <c r="F62" s="4" t="s">
        <v>1948</v>
      </c>
      <c r="G62" s="4" t="s">
        <v>1949</v>
      </c>
      <c r="H62" s="19" t="s">
        <v>1888</v>
      </c>
      <c r="I62" s="4" t="s">
        <v>1935</v>
      </c>
      <c r="J62" s="4" t="s">
        <v>1930</v>
      </c>
      <c r="K62" s="4" t="b">
        <v>0</v>
      </c>
      <c r="L62" s="4" t="s">
        <v>1653</v>
      </c>
      <c r="M62" s="4">
        <v>376750</v>
      </c>
      <c r="N62" s="4">
        <v>376750</v>
      </c>
      <c r="O62" s="4">
        <v>150</v>
      </c>
      <c r="P62" s="4">
        <v>2652101</v>
      </c>
      <c r="Q62" s="4">
        <f t="shared" si="1"/>
        <v>42.62</v>
      </c>
      <c r="R62" s="4" t="s">
        <v>770</v>
      </c>
      <c r="S62" s="4" t="s">
        <v>770</v>
      </c>
      <c r="T62" s="10" t="s">
        <v>770</v>
      </c>
    </row>
    <row r="63" spans="1:20" x14ac:dyDescent="0.2">
      <c r="A63" s="9" t="s">
        <v>1751</v>
      </c>
      <c r="B63" s="19" t="s">
        <v>2010</v>
      </c>
      <c r="C63" s="4" t="s">
        <v>770</v>
      </c>
      <c r="D63" s="4" t="s">
        <v>770</v>
      </c>
      <c r="E63" s="20">
        <v>42751</v>
      </c>
      <c r="F63" s="4" t="s">
        <v>1948</v>
      </c>
      <c r="G63" s="4" t="s">
        <v>1949</v>
      </c>
      <c r="H63" s="19" t="s">
        <v>1888</v>
      </c>
      <c r="I63" s="4" t="s">
        <v>1935</v>
      </c>
      <c r="J63" s="4" t="s">
        <v>1930</v>
      </c>
      <c r="K63" s="4" t="b">
        <v>0</v>
      </c>
      <c r="L63" s="4" t="s">
        <v>1653</v>
      </c>
      <c r="M63" s="4">
        <v>763705</v>
      </c>
      <c r="N63" s="4">
        <v>763705</v>
      </c>
      <c r="O63" s="4">
        <v>150</v>
      </c>
      <c r="P63" s="4">
        <v>2655392</v>
      </c>
      <c r="Q63" s="4">
        <f t="shared" si="1"/>
        <v>86.28</v>
      </c>
      <c r="R63" s="4" t="s">
        <v>770</v>
      </c>
      <c r="S63" s="4" t="s">
        <v>770</v>
      </c>
      <c r="T63" s="10" t="s">
        <v>770</v>
      </c>
    </row>
    <row r="64" spans="1:20" x14ac:dyDescent="0.2">
      <c r="A64" s="9" t="s">
        <v>1840</v>
      </c>
      <c r="B64" s="19" t="s">
        <v>2011</v>
      </c>
      <c r="C64" s="4" t="s">
        <v>770</v>
      </c>
      <c r="D64" s="4" t="s">
        <v>770</v>
      </c>
      <c r="E64" s="20">
        <v>42751</v>
      </c>
      <c r="F64" s="4" t="s">
        <v>1948</v>
      </c>
      <c r="G64" s="4" t="s">
        <v>1949</v>
      </c>
      <c r="H64" s="19" t="s">
        <v>1888</v>
      </c>
      <c r="I64" s="4" t="s">
        <v>1935</v>
      </c>
      <c r="J64" s="4" t="s">
        <v>1930</v>
      </c>
      <c r="K64" s="4" t="b">
        <v>0</v>
      </c>
      <c r="L64" s="4" t="s">
        <v>1653</v>
      </c>
      <c r="M64" s="4">
        <v>468038</v>
      </c>
      <c r="N64" s="4">
        <v>468038</v>
      </c>
      <c r="O64" s="4">
        <v>150</v>
      </c>
      <c r="P64" s="4">
        <v>2663683</v>
      </c>
      <c r="Q64" s="4">
        <f t="shared" si="1"/>
        <v>52.71</v>
      </c>
      <c r="R64" s="4" t="s">
        <v>770</v>
      </c>
      <c r="S64" s="4" t="s">
        <v>770</v>
      </c>
      <c r="T64" s="10" t="s">
        <v>770</v>
      </c>
    </row>
    <row r="65" spans="1:20" x14ac:dyDescent="0.2">
      <c r="A65" s="9" t="s">
        <v>1867</v>
      </c>
      <c r="B65" s="19" t="s">
        <v>2012</v>
      </c>
      <c r="C65" s="4" t="s">
        <v>770</v>
      </c>
      <c r="D65" s="4" t="s">
        <v>770</v>
      </c>
      <c r="E65" s="20">
        <v>42751</v>
      </c>
      <c r="F65" s="4" t="s">
        <v>1948</v>
      </c>
      <c r="G65" s="4" t="s">
        <v>1949</v>
      </c>
      <c r="H65" s="4" t="s">
        <v>1888</v>
      </c>
      <c r="I65" s="4" t="s">
        <v>1935</v>
      </c>
      <c r="J65" s="4" t="s">
        <v>1930</v>
      </c>
      <c r="K65" s="4" t="b">
        <v>0</v>
      </c>
      <c r="L65" s="4" t="s">
        <v>1653</v>
      </c>
      <c r="M65" s="4">
        <v>728541</v>
      </c>
      <c r="N65" s="4">
        <v>728541</v>
      </c>
      <c r="O65" s="4">
        <v>150</v>
      </c>
      <c r="P65" s="4">
        <v>2653573</v>
      </c>
      <c r="Q65" s="4">
        <f t="shared" si="1"/>
        <v>82.37</v>
      </c>
      <c r="R65" s="4" t="s">
        <v>770</v>
      </c>
      <c r="S65" s="4" t="s">
        <v>770</v>
      </c>
      <c r="T65" s="10" t="s">
        <v>770</v>
      </c>
    </row>
    <row r="66" spans="1:20" x14ac:dyDescent="0.2">
      <c r="A66" s="9" t="s">
        <v>1847</v>
      </c>
      <c r="B66" s="19" t="s">
        <v>2013</v>
      </c>
      <c r="C66" s="4" t="s">
        <v>770</v>
      </c>
      <c r="D66" s="4" t="s">
        <v>770</v>
      </c>
      <c r="E66" s="20">
        <v>42751</v>
      </c>
      <c r="F66" s="4" t="s">
        <v>1948</v>
      </c>
      <c r="G66" s="4" t="s">
        <v>1949</v>
      </c>
      <c r="H66" s="19" t="s">
        <v>1888</v>
      </c>
      <c r="I66" s="4" t="s">
        <v>1935</v>
      </c>
      <c r="J66" s="4" t="s">
        <v>1930</v>
      </c>
      <c r="K66" s="4" t="b">
        <v>0</v>
      </c>
      <c r="L66" s="4" t="s">
        <v>1653</v>
      </c>
      <c r="M66" s="4">
        <v>767342</v>
      </c>
      <c r="N66" s="4">
        <v>767342</v>
      </c>
      <c r="O66" s="4">
        <v>150</v>
      </c>
      <c r="P66" s="4">
        <v>2715545</v>
      </c>
      <c r="Q66" s="4">
        <f t="shared" si="1"/>
        <v>84.77</v>
      </c>
      <c r="R66" s="4" t="s">
        <v>770</v>
      </c>
      <c r="S66" s="4" t="s">
        <v>770</v>
      </c>
      <c r="T66" s="10" t="s">
        <v>770</v>
      </c>
    </row>
    <row r="67" spans="1:20" x14ac:dyDescent="0.2">
      <c r="A67" s="9" t="s">
        <v>1841</v>
      </c>
      <c r="B67" s="19" t="s">
        <v>2014</v>
      </c>
      <c r="C67" s="4" t="s">
        <v>770</v>
      </c>
      <c r="D67" s="4" t="s">
        <v>770</v>
      </c>
      <c r="E67" s="20">
        <v>42751</v>
      </c>
      <c r="F67" s="4" t="s">
        <v>1948</v>
      </c>
      <c r="G67" s="4" t="s">
        <v>1949</v>
      </c>
      <c r="H67" s="19" t="s">
        <v>1888</v>
      </c>
      <c r="I67" s="4" t="s">
        <v>1935</v>
      </c>
      <c r="J67" s="4" t="s">
        <v>1930</v>
      </c>
      <c r="K67" s="4" t="b">
        <v>0</v>
      </c>
      <c r="L67" s="4" t="s">
        <v>1653</v>
      </c>
      <c r="M67" s="4">
        <v>269284</v>
      </c>
      <c r="N67" s="4">
        <v>269284</v>
      </c>
      <c r="O67" s="4">
        <v>150</v>
      </c>
      <c r="P67" s="4">
        <v>2647678</v>
      </c>
      <c r="Q67" s="4">
        <f t="shared" ref="Q67:Q98" si="2">ROUND(((M67+N67)*O67)/P67, 2)</f>
        <v>30.51</v>
      </c>
      <c r="R67" s="4" t="s">
        <v>770</v>
      </c>
      <c r="S67" s="4" t="s">
        <v>770</v>
      </c>
      <c r="T67" s="10" t="s">
        <v>770</v>
      </c>
    </row>
    <row r="68" spans="1:20" x14ac:dyDescent="0.2">
      <c r="A68" s="9" t="s">
        <v>1842</v>
      </c>
      <c r="B68" s="19" t="s">
        <v>2015</v>
      </c>
      <c r="C68" s="4" t="s">
        <v>770</v>
      </c>
      <c r="D68" s="4" t="s">
        <v>770</v>
      </c>
      <c r="E68" s="20">
        <v>42751</v>
      </c>
      <c r="F68" s="4" t="s">
        <v>1948</v>
      </c>
      <c r="G68" s="4" t="s">
        <v>1949</v>
      </c>
      <c r="H68" s="19" t="s">
        <v>1888</v>
      </c>
      <c r="I68" s="4" t="s">
        <v>1935</v>
      </c>
      <c r="J68" s="4" t="s">
        <v>1930</v>
      </c>
      <c r="K68" s="4" t="b">
        <v>0</v>
      </c>
      <c r="L68" s="4" t="s">
        <v>1653</v>
      </c>
      <c r="M68" s="4">
        <v>625247</v>
      </c>
      <c r="N68" s="4">
        <v>625247</v>
      </c>
      <c r="O68" s="4">
        <v>150</v>
      </c>
      <c r="P68" s="4">
        <v>2653522</v>
      </c>
      <c r="Q68" s="4">
        <f t="shared" si="2"/>
        <v>70.69</v>
      </c>
      <c r="R68" s="4" t="s">
        <v>770</v>
      </c>
      <c r="S68" s="4" t="s">
        <v>770</v>
      </c>
      <c r="T68" s="10" t="s">
        <v>770</v>
      </c>
    </row>
    <row r="69" spans="1:20" x14ac:dyDescent="0.2">
      <c r="A69" s="9" t="s">
        <v>1753</v>
      </c>
      <c r="B69" s="19" t="s">
        <v>2016</v>
      </c>
      <c r="C69" s="4" t="s">
        <v>770</v>
      </c>
      <c r="D69" s="4" t="s">
        <v>770</v>
      </c>
      <c r="E69" s="20">
        <v>42751</v>
      </c>
      <c r="F69" s="4" t="s">
        <v>1948</v>
      </c>
      <c r="G69" s="4" t="s">
        <v>1949</v>
      </c>
      <c r="H69" s="19" t="s">
        <v>1888</v>
      </c>
      <c r="I69" s="4" t="s">
        <v>1935</v>
      </c>
      <c r="J69" s="4" t="s">
        <v>1930</v>
      </c>
      <c r="K69" s="4" t="b">
        <v>0</v>
      </c>
      <c r="L69" s="4" t="s">
        <v>1653</v>
      </c>
      <c r="M69" s="4">
        <v>753274</v>
      </c>
      <c r="N69" s="4">
        <v>753274</v>
      </c>
      <c r="O69" s="4">
        <v>150</v>
      </c>
      <c r="P69" s="4">
        <v>2653694</v>
      </c>
      <c r="Q69" s="4">
        <f t="shared" si="2"/>
        <v>85.16</v>
      </c>
      <c r="R69" s="4" t="s">
        <v>770</v>
      </c>
      <c r="S69" s="4" t="s">
        <v>770</v>
      </c>
      <c r="T69" s="10" t="s">
        <v>770</v>
      </c>
    </row>
    <row r="70" spans="1:20" x14ac:dyDescent="0.2">
      <c r="A70" s="9" t="s">
        <v>1851</v>
      </c>
      <c r="B70" s="19" t="s">
        <v>2017</v>
      </c>
      <c r="C70" s="4" t="s">
        <v>770</v>
      </c>
      <c r="D70" s="4" t="s">
        <v>770</v>
      </c>
      <c r="E70" s="20">
        <v>42751</v>
      </c>
      <c r="F70" s="4" t="s">
        <v>1948</v>
      </c>
      <c r="G70" s="4" t="s">
        <v>1949</v>
      </c>
      <c r="H70" s="19" t="s">
        <v>1888</v>
      </c>
      <c r="I70" s="4" t="s">
        <v>1935</v>
      </c>
      <c r="J70" s="4" t="s">
        <v>1930</v>
      </c>
      <c r="K70" s="4" t="b">
        <v>0</v>
      </c>
      <c r="L70" s="4" t="s">
        <v>1653</v>
      </c>
      <c r="M70" s="4">
        <v>521445</v>
      </c>
      <c r="N70" s="4">
        <v>521445</v>
      </c>
      <c r="O70" s="4">
        <v>150</v>
      </c>
      <c r="P70" s="4">
        <v>2657881</v>
      </c>
      <c r="Q70" s="4">
        <f t="shared" si="2"/>
        <v>58.86</v>
      </c>
      <c r="R70" s="4" t="s">
        <v>770</v>
      </c>
      <c r="S70" s="4" t="s">
        <v>770</v>
      </c>
      <c r="T70" s="10" t="s">
        <v>770</v>
      </c>
    </row>
    <row r="71" spans="1:20" x14ac:dyDescent="0.2">
      <c r="A71" s="9" t="s">
        <v>1868</v>
      </c>
      <c r="B71" s="19" t="s">
        <v>2018</v>
      </c>
      <c r="C71" s="4" t="s">
        <v>770</v>
      </c>
      <c r="D71" s="4" t="s">
        <v>770</v>
      </c>
      <c r="E71" s="20">
        <v>42751</v>
      </c>
      <c r="F71" s="4" t="s">
        <v>1948</v>
      </c>
      <c r="G71" s="4" t="s">
        <v>1949</v>
      </c>
      <c r="H71" s="19" t="s">
        <v>1888</v>
      </c>
      <c r="I71" s="4" t="s">
        <v>1935</v>
      </c>
      <c r="J71" s="4" t="s">
        <v>1930</v>
      </c>
      <c r="K71" s="4" t="b">
        <v>0</v>
      </c>
      <c r="L71" s="4" t="s">
        <v>1653</v>
      </c>
      <c r="M71" s="4">
        <v>572831</v>
      </c>
      <c r="N71" s="4">
        <v>572831</v>
      </c>
      <c r="O71" s="4">
        <v>150</v>
      </c>
      <c r="P71" s="4">
        <v>2662353</v>
      </c>
      <c r="Q71" s="4">
        <f t="shared" si="2"/>
        <v>64.55</v>
      </c>
      <c r="R71" s="4" t="s">
        <v>770</v>
      </c>
      <c r="S71" s="4" t="s">
        <v>770</v>
      </c>
      <c r="T71" s="10" t="s">
        <v>770</v>
      </c>
    </row>
    <row r="72" spans="1:20" x14ac:dyDescent="0.2">
      <c r="A72" s="9" t="s">
        <v>1869</v>
      </c>
      <c r="B72" s="19" t="s">
        <v>2019</v>
      </c>
      <c r="C72" s="4" t="s">
        <v>770</v>
      </c>
      <c r="D72" s="4" t="s">
        <v>770</v>
      </c>
      <c r="E72" s="20">
        <v>42751</v>
      </c>
      <c r="F72" s="4" t="s">
        <v>1948</v>
      </c>
      <c r="G72" s="4" t="s">
        <v>1949</v>
      </c>
      <c r="H72" s="4" t="s">
        <v>1888</v>
      </c>
      <c r="I72" s="4" t="s">
        <v>1935</v>
      </c>
      <c r="J72" s="4" t="s">
        <v>1930</v>
      </c>
      <c r="K72" s="4" t="b">
        <v>0</v>
      </c>
      <c r="L72" s="4" t="s">
        <v>1653</v>
      </c>
      <c r="M72" s="4">
        <v>756451</v>
      </c>
      <c r="N72" s="4">
        <v>756451</v>
      </c>
      <c r="O72" s="4">
        <v>150</v>
      </c>
      <c r="P72" s="4">
        <v>2652326</v>
      </c>
      <c r="Q72" s="4">
        <f t="shared" si="2"/>
        <v>85.56</v>
      </c>
      <c r="R72" s="4" t="s">
        <v>770</v>
      </c>
      <c r="S72" s="4" t="s">
        <v>770</v>
      </c>
      <c r="T72" s="10" t="s">
        <v>770</v>
      </c>
    </row>
    <row r="73" spans="1:20" x14ac:dyDescent="0.2">
      <c r="A73" s="9" t="s">
        <v>1870</v>
      </c>
      <c r="B73" s="19" t="s">
        <v>2020</v>
      </c>
      <c r="C73" s="4" t="s">
        <v>770</v>
      </c>
      <c r="D73" s="4" t="s">
        <v>770</v>
      </c>
      <c r="E73" s="20">
        <v>42751</v>
      </c>
      <c r="F73" s="4" t="s">
        <v>1948</v>
      </c>
      <c r="G73" s="4" t="s">
        <v>1949</v>
      </c>
      <c r="H73" s="19" t="s">
        <v>1888</v>
      </c>
      <c r="I73" s="4" t="s">
        <v>1935</v>
      </c>
      <c r="J73" s="4" t="s">
        <v>1930</v>
      </c>
      <c r="K73" s="4" t="b">
        <v>0</v>
      </c>
      <c r="L73" s="4" t="s">
        <v>1653</v>
      </c>
      <c r="M73" s="4">
        <v>772529</v>
      </c>
      <c r="N73" s="4">
        <v>772529</v>
      </c>
      <c r="O73" s="4">
        <v>150</v>
      </c>
      <c r="P73" s="4">
        <v>2700160</v>
      </c>
      <c r="Q73" s="4">
        <f t="shared" si="2"/>
        <v>85.83</v>
      </c>
      <c r="R73" s="4" t="s">
        <v>770</v>
      </c>
      <c r="S73" s="4" t="s">
        <v>770</v>
      </c>
      <c r="T73" s="10" t="s">
        <v>770</v>
      </c>
    </row>
    <row r="74" spans="1:20" x14ac:dyDescent="0.2">
      <c r="A74" s="9" t="s">
        <v>1904</v>
      </c>
      <c r="B74" s="19" t="s">
        <v>2021</v>
      </c>
      <c r="C74" s="4" t="s">
        <v>770</v>
      </c>
      <c r="D74" s="4" t="s">
        <v>770</v>
      </c>
      <c r="E74" s="20">
        <v>42751</v>
      </c>
      <c r="F74" s="4" t="s">
        <v>1948</v>
      </c>
      <c r="G74" s="4" t="s">
        <v>1949</v>
      </c>
      <c r="H74" s="4" t="s">
        <v>1892</v>
      </c>
      <c r="I74" s="4" t="s">
        <v>1943</v>
      </c>
      <c r="J74" s="4" t="s">
        <v>1930</v>
      </c>
      <c r="K74" s="4" t="b">
        <v>0</v>
      </c>
      <c r="L74" s="4" t="s">
        <v>770</v>
      </c>
      <c r="M74" s="4">
        <v>793871</v>
      </c>
      <c r="N74" s="4">
        <v>793871</v>
      </c>
      <c r="O74" s="4">
        <v>150</v>
      </c>
      <c r="P74" s="4">
        <v>2758404</v>
      </c>
      <c r="Q74" s="4">
        <f t="shared" si="2"/>
        <v>86.34</v>
      </c>
      <c r="R74" s="4" t="s">
        <v>770</v>
      </c>
      <c r="S74" s="4" t="s">
        <v>770</v>
      </c>
      <c r="T74" s="10" t="s">
        <v>770</v>
      </c>
    </row>
    <row r="75" spans="1:20" x14ac:dyDescent="0.2">
      <c r="A75" s="9" t="s">
        <v>1871</v>
      </c>
      <c r="B75" s="19" t="s">
        <v>2022</v>
      </c>
      <c r="C75" s="4" t="s">
        <v>770</v>
      </c>
      <c r="D75" s="4" t="s">
        <v>770</v>
      </c>
      <c r="E75" s="20">
        <v>42751</v>
      </c>
      <c r="F75" s="4" t="s">
        <v>1948</v>
      </c>
      <c r="G75" s="4" t="s">
        <v>1949</v>
      </c>
      <c r="H75" s="19" t="s">
        <v>1888</v>
      </c>
      <c r="I75" s="4" t="s">
        <v>1935</v>
      </c>
      <c r="J75" s="4" t="s">
        <v>1930</v>
      </c>
      <c r="K75" s="4" t="b">
        <v>0</v>
      </c>
      <c r="L75" s="4" t="s">
        <v>1653</v>
      </c>
      <c r="M75" s="4">
        <v>615031</v>
      </c>
      <c r="N75" s="4">
        <v>615031</v>
      </c>
      <c r="O75" s="4">
        <v>150</v>
      </c>
      <c r="P75" s="4">
        <v>2680749</v>
      </c>
      <c r="Q75" s="4">
        <f t="shared" si="2"/>
        <v>68.83</v>
      </c>
      <c r="R75" s="4" t="s">
        <v>770</v>
      </c>
      <c r="S75" s="4" t="s">
        <v>770</v>
      </c>
      <c r="T75" s="10" t="s">
        <v>770</v>
      </c>
    </row>
    <row r="76" spans="1:20" x14ac:dyDescent="0.2">
      <c r="A76" s="9" t="s">
        <v>1905</v>
      </c>
      <c r="B76" s="19" t="s">
        <v>2023</v>
      </c>
      <c r="C76" s="4" t="s">
        <v>770</v>
      </c>
      <c r="D76" s="4" t="s">
        <v>770</v>
      </c>
      <c r="E76" s="20">
        <v>42751</v>
      </c>
      <c r="F76" s="4" t="s">
        <v>1948</v>
      </c>
      <c r="G76" s="4" t="s">
        <v>1949</v>
      </c>
      <c r="H76" s="4" t="s">
        <v>1892</v>
      </c>
      <c r="I76" s="4" t="s">
        <v>1943</v>
      </c>
      <c r="J76" s="4" t="s">
        <v>1930</v>
      </c>
      <c r="K76" s="4" t="b">
        <v>0</v>
      </c>
      <c r="L76" s="4" t="s">
        <v>770</v>
      </c>
      <c r="M76" s="4">
        <v>810798</v>
      </c>
      <c r="N76" s="4">
        <v>810798</v>
      </c>
      <c r="O76" s="4">
        <v>150</v>
      </c>
      <c r="P76" s="4">
        <v>2759256</v>
      </c>
      <c r="Q76" s="4">
        <f t="shared" si="2"/>
        <v>88.15</v>
      </c>
      <c r="R76" s="4" t="s">
        <v>770</v>
      </c>
      <c r="S76" s="4" t="s">
        <v>770</v>
      </c>
      <c r="T76" s="10" t="s">
        <v>770</v>
      </c>
    </row>
    <row r="77" spans="1:20" x14ac:dyDescent="0.2">
      <c r="A77" s="9" t="s">
        <v>1849</v>
      </c>
      <c r="B77" s="19" t="s">
        <v>2024</v>
      </c>
      <c r="C77" s="4" t="s">
        <v>770</v>
      </c>
      <c r="D77" s="4" t="s">
        <v>770</v>
      </c>
      <c r="E77" s="20">
        <v>42751</v>
      </c>
      <c r="F77" s="4" t="s">
        <v>1948</v>
      </c>
      <c r="G77" s="4" t="s">
        <v>1949</v>
      </c>
      <c r="H77" s="19" t="s">
        <v>1888</v>
      </c>
      <c r="I77" s="4" t="s">
        <v>1935</v>
      </c>
      <c r="J77" s="4" t="s">
        <v>1930</v>
      </c>
      <c r="K77" s="4" t="b">
        <v>0</v>
      </c>
      <c r="L77" s="4" t="s">
        <v>1653</v>
      </c>
      <c r="M77" s="4">
        <v>537200</v>
      </c>
      <c r="N77" s="4">
        <v>537200</v>
      </c>
      <c r="O77" s="4">
        <v>150</v>
      </c>
      <c r="P77" s="4">
        <v>2656476</v>
      </c>
      <c r="Q77" s="4">
        <f t="shared" si="2"/>
        <v>60.67</v>
      </c>
      <c r="R77" s="4" t="s">
        <v>770</v>
      </c>
      <c r="S77" s="4" t="s">
        <v>770</v>
      </c>
      <c r="T77" s="10" t="s">
        <v>770</v>
      </c>
    </row>
    <row r="78" spans="1:20" x14ac:dyDescent="0.2">
      <c r="A78" s="9" t="s">
        <v>1856</v>
      </c>
      <c r="B78" s="19" t="s">
        <v>2025</v>
      </c>
      <c r="C78" s="4" t="s">
        <v>770</v>
      </c>
      <c r="D78" s="4" t="s">
        <v>770</v>
      </c>
      <c r="E78" s="20">
        <v>42751</v>
      </c>
      <c r="F78" s="4" t="s">
        <v>1948</v>
      </c>
      <c r="G78" s="4" t="s">
        <v>1949</v>
      </c>
      <c r="H78" s="19" t="s">
        <v>1888</v>
      </c>
      <c r="I78" s="4" t="s">
        <v>1935</v>
      </c>
      <c r="J78" s="4" t="s">
        <v>1930</v>
      </c>
      <c r="K78" s="4" t="b">
        <v>0</v>
      </c>
      <c r="L78" s="4" t="s">
        <v>1653</v>
      </c>
      <c r="M78" s="4">
        <v>663276</v>
      </c>
      <c r="N78" s="4">
        <v>663276</v>
      </c>
      <c r="O78" s="4">
        <v>150</v>
      </c>
      <c r="P78" s="4">
        <v>2663243</v>
      </c>
      <c r="Q78" s="4">
        <f t="shared" si="2"/>
        <v>74.709999999999994</v>
      </c>
      <c r="R78" s="4" t="s">
        <v>770</v>
      </c>
      <c r="S78" s="4" t="s">
        <v>770</v>
      </c>
      <c r="T78" s="10" t="s">
        <v>770</v>
      </c>
    </row>
    <row r="79" spans="1:20" x14ac:dyDescent="0.2">
      <c r="A79" s="9" t="s">
        <v>1853</v>
      </c>
      <c r="B79" s="19" t="s">
        <v>2026</v>
      </c>
      <c r="C79" s="4" t="s">
        <v>770</v>
      </c>
      <c r="D79" s="4" t="s">
        <v>770</v>
      </c>
      <c r="E79" s="20">
        <v>42751</v>
      </c>
      <c r="F79" s="4" t="s">
        <v>1948</v>
      </c>
      <c r="G79" s="4" t="s">
        <v>1949</v>
      </c>
      <c r="H79" s="19" t="s">
        <v>1888</v>
      </c>
      <c r="I79" s="4" t="s">
        <v>1935</v>
      </c>
      <c r="J79" s="4" t="s">
        <v>1930</v>
      </c>
      <c r="K79" s="4" t="b">
        <v>0</v>
      </c>
      <c r="L79" s="4" t="s">
        <v>1653</v>
      </c>
      <c r="M79" s="4">
        <v>383818</v>
      </c>
      <c r="N79" s="4">
        <v>383818</v>
      </c>
      <c r="O79" s="4">
        <v>150</v>
      </c>
      <c r="P79" s="4">
        <v>2662992</v>
      </c>
      <c r="Q79" s="4">
        <f t="shared" si="2"/>
        <v>43.24</v>
      </c>
      <c r="R79" s="4" t="s">
        <v>770</v>
      </c>
      <c r="S79" s="4" t="s">
        <v>770</v>
      </c>
      <c r="T79" s="10" t="s">
        <v>770</v>
      </c>
    </row>
    <row r="80" spans="1:20" x14ac:dyDescent="0.2">
      <c r="A80" s="9" t="s">
        <v>1843</v>
      </c>
      <c r="B80" s="19" t="s">
        <v>2027</v>
      </c>
      <c r="C80" s="4" t="s">
        <v>770</v>
      </c>
      <c r="D80" s="4" t="s">
        <v>770</v>
      </c>
      <c r="E80" s="20">
        <v>42751</v>
      </c>
      <c r="F80" s="4" t="s">
        <v>1948</v>
      </c>
      <c r="G80" s="4" t="s">
        <v>1949</v>
      </c>
      <c r="H80" s="19" t="s">
        <v>1888</v>
      </c>
      <c r="I80" s="4" t="s">
        <v>1935</v>
      </c>
      <c r="J80" s="4" t="s">
        <v>1930</v>
      </c>
      <c r="K80" s="4" t="b">
        <v>0</v>
      </c>
      <c r="L80" s="4" t="s">
        <v>1653</v>
      </c>
      <c r="M80" s="4">
        <v>822213</v>
      </c>
      <c r="N80" s="4">
        <v>822213</v>
      </c>
      <c r="O80" s="4">
        <v>150</v>
      </c>
      <c r="P80" s="4">
        <v>2649181</v>
      </c>
      <c r="Q80" s="4">
        <f t="shared" si="2"/>
        <v>93.11</v>
      </c>
      <c r="R80" s="4" t="s">
        <v>770</v>
      </c>
      <c r="S80" s="4" t="s">
        <v>770</v>
      </c>
      <c r="T80" s="10" t="s">
        <v>770</v>
      </c>
    </row>
    <row r="81" spans="1:20" x14ac:dyDescent="0.2">
      <c r="A81" s="9" t="s">
        <v>1857</v>
      </c>
      <c r="B81" s="19" t="s">
        <v>2028</v>
      </c>
      <c r="C81" s="4" t="s">
        <v>770</v>
      </c>
      <c r="D81" s="4" t="s">
        <v>770</v>
      </c>
      <c r="E81" s="20">
        <v>42751</v>
      </c>
      <c r="F81" s="4" t="s">
        <v>1948</v>
      </c>
      <c r="G81" s="4" t="s">
        <v>1949</v>
      </c>
      <c r="H81" s="19" t="s">
        <v>1888</v>
      </c>
      <c r="I81" s="4" t="s">
        <v>1935</v>
      </c>
      <c r="J81" s="4" t="s">
        <v>1930</v>
      </c>
      <c r="K81" s="4" t="b">
        <v>0</v>
      </c>
      <c r="L81" s="4" t="s">
        <v>1653</v>
      </c>
      <c r="M81" s="4">
        <v>814058</v>
      </c>
      <c r="N81" s="4">
        <v>814058</v>
      </c>
      <c r="O81" s="4">
        <v>150</v>
      </c>
      <c r="P81" s="4">
        <v>2653286</v>
      </c>
      <c r="Q81" s="4">
        <f t="shared" si="2"/>
        <v>92.04</v>
      </c>
      <c r="R81" s="4" t="s">
        <v>770</v>
      </c>
      <c r="S81" s="4" t="s">
        <v>770</v>
      </c>
      <c r="T81" s="10" t="s">
        <v>770</v>
      </c>
    </row>
    <row r="82" spans="1:20" x14ac:dyDescent="0.2">
      <c r="A82" s="9" t="s">
        <v>1872</v>
      </c>
      <c r="B82" s="19" t="s">
        <v>2029</v>
      </c>
      <c r="C82" s="4" t="s">
        <v>770</v>
      </c>
      <c r="D82" s="4" t="s">
        <v>770</v>
      </c>
      <c r="E82" s="20">
        <v>42751</v>
      </c>
      <c r="F82" s="4" t="s">
        <v>1948</v>
      </c>
      <c r="G82" s="4" t="s">
        <v>1949</v>
      </c>
      <c r="H82" s="19" t="s">
        <v>1888</v>
      </c>
      <c r="I82" s="4" t="s">
        <v>1935</v>
      </c>
      <c r="J82" s="4" t="s">
        <v>1930</v>
      </c>
      <c r="K82" s="4" t="b">
        <v>0</v>
      </c>
      <c r="L82" s="4" t="s">
        <v>1653</v>
      </c>
      <c r="M82" s="4">
        <v>678873</v>
      </c>
      <c r="N82" s="4">
        <v>678873</v>
      </c>
      <c r="O82" s="4">
        <v>150</v>
      </c>
      <c r="P82" s="4">
        <v>2652014</v>
      </c>
      <c r="Q82" s="4">
        <f t="shared" si="2"/>
        <v>76.8</v>
      </c>
      <c r="R82" s="4" t="s">
        <v>770</v>
      </c>
      <c r="S82" s="4" t="s">
        <v>770</v>
      </c>
      <c r="T82" s="10" t="s">
        <v>770</v>
      </c>
    </row>
    <row r="83" spans="1:20" x14ac:dyDescent="0.2">
      <c r="A83" s="9" t="s">
        <v>1809</v>
      </c>
      <c r="B83" s="19" t="s">
        <v>2030</v>
      </c>
      <c r="C83" s="4" t="s">
        <v>770</v>
      </c>
      <c r="D83" s="4" t="s">
        <v>770</v>
      </c>
      <c r="E83" s="20">
        <v>42752</v>
      </c>
      <c r="F83" s="4" t="s">
        <v>1948</v>
      </c>
      <c r="G83" s="4" t="s">
        <v>1949</v>
      </c>
      <c r="H83" s="19" t="s">
        <v>1888</v>
      </c>
      <c r="I83" s="4" t="s">
        <v>1937</v>
      </c>
      <c r="J83" s="4" t="s">
        <v>1930</v>
      </c>
      <c r="K83" s="4" t="b">
        <v>0</v>
      </c>
      <c r="L83" s="4" t="s">
        <v>1659</v>
      </c>
      <c r="M83" s="4">
        <v>777818</v>
      </c>
      <c r="N83" s="4">
        <v>777818</v>
      </c>
      <c r="O83" s="4">
        <v>150</v>
      </c>
      <c r="P83" s="4">
        <v>2495406</v>
      </c>
      <c r="Q83" s="4">
        <f t="shared" si="2"/>
        <v>93.51</v>
      </c>
      <c r="R83" s="4" t="s">
        <v>770</v>
      </c>
      <c r="S83" s="4" t="s">
        <v>770</v>
      </c>
      <c r="T83" s="10" t="s">
        <v>770</v>
      </c>
    </row>
    <row r="84" spans="1:20" x14ac:dyDescent="0.2">
      <c r="A84" s="9" t="s">
        <v>1810</v>
      </c>
      <c r="B84" s="19" t="s">
        <v>2031</v>
      </c>
      <c r="C84" s="4" t="s">
        <v>770</v>
      </c>
      <c r="D84" s="4" t="s">
        <v>770</v>
      </c>
      <c r="E84" s="20">
        <v>42752</v>
      </c>
      <c r="F84" s="4" t="s">
        <v>1948</v>
      </c>
      <c r="G84" s="4" t="s">
        <v>1949</v>
      </c>
      <c r="H84" s="19" t="s">
        <v>1888</v>
      </c>
      <c r="I84" s="4" t="s">
        <v>1937</v>
      </c>
      <c r="J84" s="4" t="s">
        <v>1930</v>
      </c>
      <c r="K84" s="4" t="b">
        <v>0</v>
      </c>
      <c r="L84" s="4" t="s">
        <v>1659</v>
      </c>
      <c r="M84" s="4">
        <v>745091</v>
      </c>
      <c r="N84" s="4">
        <v>745091</v>
      </c>
      <c r="O84" s="4">
        <v>150</v>
      </c>
      <c r="P84" s="4">
        <v>2410151</v>
      </c>
      <c r="Q84" s="4">
        <f t="shared" si="2"/>
        <v>92.74</v>
      </c>
      <c r="R84" s="4" t="s">
        <v>770</v>
      </c>
      <c r="S84" s="4" t="s">
        <v>770</v>
      </c>
      <c r="T84" s="10" t="s">
        <v>770</v>
      </c>
    </row>
    <row r="85" spans="1:20" x14ac:dyDescent="0.2">
      <c r="A85" s="9" t="s">
        <v>1811</v>
      </c>
      <c r="B85" s="19" t="s">
        <v>2032</v>
      </c>
      <c r="C85" s="4" t="s">
        <v>770</v>
      </c>
      <c r="D85" s="4" t="s">
        <v>770</v>
      </c>
      <c r="E85" s="20">
        <v>42752</v>
      </c>
      <c r="F85" s="4" t="s">
        <v>1948</v>
      </c>
      <c r="G85" s="4" t="s">
        <v>1949</v>
      </c>
      <c r="H85" s="19" t="s">
        <v>1888</v>
      </c>
      <c r="I85" s="4" t="s">
        <v>1937</v>
      </c>
      <c r="J85" s="4" t="s">
        <v>1930</v>
      </c>
      <c r="K85" s="4" t="b">
        <v>0</v>
      </c>
      <c r="L85" s="4" t="s">
        <v>1659</v>
      </c>
      <c r="M85" s="4">
        <v>455358</v>
      </c>
      <c r="N85" s="4">
        <v>455358</v>
      </c>
      <c r="O85" s="4">
        <v>150</v>
      </c>
      <c r="P85" s="4">
        <v>2414898</v>
      </c>
      <c r="Q85" s="4">
        <f t="shared" si="2"/>
        <v>56.57</v>
      </c>
      <c r="R85" s="4" t="s">
        <v>770</v>
      </c>
      <c r="S85" s="4" t="s">
        <v>770</v>
      </c>
      <c r="T85" s="10" t="s">
        <v>770</v>
      </c>
    </row>
    <row r="86" spans="1:20" x14ac:dyDescent="0.2">
      <c r="A86" s="9" t="s">
        <v>1812</v>
      </c>
      <c r="B86" s="19" t="s">
        <v>2033</v>
      </c>
      <c r="C86" s="4" t="s">
        <v>770</v>
      </c>
      <c r="D86" s="4" t="s">
        <v>770</v>
      </c>
      <c r="E86" s="20">
        <v>42752</v>
      </c>
      <c r="F86" s="4" t="s">
        <v>1948</v>
      </c>
      <c r="G86" s="4" t="s">
        <v>1949</v>
      </c>
      <c r="H86" s="19" t="s">
        <v>1888</v>
      </c>
      <c r="I86" s="4" t="s">
        <v>1937</v>
      </c>
      <c r="J86" s="4" t="s">
        <v>1930</v>
      </c>
      <c r="K86" s="4" t="b">
        <v>0</v>
      </c>
      <c r="L86" s="4" t="s">
        <v>1659</v>
      </c>
      <c r="M86" s="4">
        <v>628538</v>
      </c>
      <c r="N86" s="4">
        <v>628538</v>
      </c>
      <c r="O86" s="4">
        <v>150</v>
      </c>
      <c r="P86" s="4">
        <v>2408562</v>
      </c>
      <c r="Q86" s="4">
        <f t="shared" si="2"/>
        <v>78.290000000000006</v>
      </c>
      <c r="R86" s="4" t="s">
        <v>770</v>
      </c>
      <c r="S86" s="4" t="s">
        <v>770</v>
      </c>
      <c r="T86" s="10" t="s">
        <v>770</v>
      </c>
    </row>
    <row r="87" spans="1:20" x14ac:dyDescent="0.2">
      <c r="A87" s="9" t="s">
        <v>1824</v>
      </c>
      <c r="B87" s="19" t="s">
        <v>2034</v>
      </c>
      <c r="C87" s="4" t="s">
        <v>770</v>
      </c>
      <c r="D87" s="4" t="s">
        <v>770</v>
      </c>
      <c r="E87" s="20">
        <v>42752</v>
      </c>
      <c r="F87" s="4" t="s">
        <v>1948</v>
      </c>
      <c r="G87" s="4" t="s">
        <v>1949</v>
      </c>
      <c r="H87" s="19" t="s">
        <v>1888</v>
      </c>
      <c r="I87" s="4" t="s">
        <v>1937</v>
      </c>
      <c r="J87" s="4" t="s">
        <v>1930</v>
      </c>
      <c r="K87" s="4" t="b">
        <v>0</v>
      </c>
      <c r="L87" s="4" t="s">
        <v>1659</v>
      </c>
      <c r="M87" s="4">
        <v>751709</v>
      </c>
      <c r="N87" s="4">
        <v>751709</v>
      </c>
      <c r="O87" s="4">
        <v>150</v>
      </c>
      <c r="P87" s="4">
        <v>2433762</v>
      </c>
      <c r="Q87" s="4">
        <f t="shared" si="2"/>
        <v>92.66</v>
      </c>
      <c r="R87" s="4" t="s">
        <v>770</v>
      </c>
      <c r="S87" s="4" t="s">
        <v>770</v>
      </c>
      <c r="T87" s="10" t="s">
        <v>770</v>
      </c>
    </row>
    <row r="88" spans="1:20" x14ac:dyDescent="0.2">
      <c r="A88" s="9" t="s">
        <v>1758</v>
      </c>
      <c r="B88" s="19" t="s">
        <v>2035</v>
      </c>
      <c r="C88" s="4" t="s">
        <v>770</v>
      </c>
      <c r="D88" s="4" t="s">
        <v>770</v>
      </c>
      <c r="E88" s="20">
        <v>42752</v>
      </c>
      <c r="F88" s="4" t="s">
        <v>1948</v>
      </c>
      <c r="G88" s="4" t="s">
        <v>1949</v>
      </c>
      <c r="H88" s="19" t="s">
        <v>1888</v>
      </c>
      <c r="I88" s="4" t="s">
        <v>1937</v>
      </c>
      <c r="J88" s="4" t="s">
        <v>1930</v>
      </c>
      <c r="K88" s="4" t="b">
        <v>0</v>
      </c>
      <c r="L88" s="4" t="s">
        <v>1659</v>
      </c>
      <c r="M88" s="4">
        <v>867985</v>
      </c>
      <c r="N88" s="4">
        <v>867985</v>
      </c>
      <c r="O88" s="4">
        <v>150</v>
      </c>
      <c r="P88" s="4">
        <v>2409390</v>
      </c>
      <c r="Q88" s="4">
        <f t="shared" si="2"/>
        <v>108.08</v>
      </c>
      <c r="R88" s="4" t="s">
        <v>770</v>
      </c>
      <c r="S88" s="4" t="s">
        <v>770</v>
      </c>
      <c r="T88" s="10" t="s">
        <v>770</v>
      </c>
    </row>
    <row r="89" spans="1:20" x14ac:dyDescent="0.2">
      <c r="A89" s="9" t="s">
        <v>1906</v>
      </c>
      <c r="B89" s="19" t="s">
        <v>2036</v>
      </c>
      <c r="C89" s="4" t="s">
        <v>770</v>
      </c>
      <c r="D89" s="4" t="s">
        <v>770</v>
      </c>
      <c r="E89" s="20">
        <v>42752</v>
      </c>
      <c r="F89" s="4" t="s">
        <v>1948</v>
      </c>
      <c r="G89" s="4" t="s">
        <v>1949</v>
      </c>
      <c r="H89" s="19" t="s">
        <v>1888</v>
      </c>
      <c r="I89" s="4" t="s">
        <v>1937</v>
      </c>
      <c r="J89" s="4" t="s">
        <v>1930</v>
      </c>
      <c r="K89" s="4" t="b">
        <v>0</v>
      </c>
      <c r="L89" s="4" t="s">
        <v>1659</v>
      </c>
      <c r="M89" s="4">
        <v>754924</v>
      </c>
      <c r="N89" s="4">
        <v>754924</v>
      </c>
      <c r="O89" s="4">
        <v>150</v>
      </c>
      <c r="P89" s="4">
        <v>2433117</v>
      </c>
      <c r="Q89" s="4">
        <f t="shared" si="2"/>
        <v>93.08</v>
      </c>
      <c r="R89" s="4" t="s">
        <v>770</v>
      </c>
      <c r="S89" s="4" t="s">
        <v>770</v>
      </c>
      <c r="T89" s="10" t="s">
        <v>770</v>
      </c>
    </row>
    <row r="90" spans="1:20" x14ac:dyDescent="0.2">
      <c r="A90" s="9" t="s">
        <v>1910</v>
      </c>
      <c r="B90" s="19" t="s">
        <v>2037</v>
      </c>
      <c r="C90" s="4" t="s">
        <v>770</v>
      </c>
      <c r="D90" s="4" t="s">
        <v>770</v>
      </c>
      <c r="E90" s="20">
        <v>42752</v>
      </c>
      <c r="F90" s="4" t="s">
        <v>1948</v>
      </c>
      <c r="G90" s="4" t="s">
        <v>1949</v>
      </c>
      <c r="H90" s="19" t="s">
        <v>1888</v>
      </c>
      <c r="I90" s="4" t="s">
        <v>1937</v>
      </c>
      <c r="J90" s="4" t="s">
        <v>1930</v>
      </c>
      <c r="K90" s="4" t="b">
        <v>0</v>
      </c>
      <c r="L90" s="4" t="s">
        <v>1659</v>
      </c>
      <c r="M90" s="4">
        <v>938690</v>
      </c>
      <c r="N90" s="4">
        <v>938690</v>
      </c>
      <c r="O90" s="4">
        <v>150</v>
      </c>
      <c r="P90" s="4">
        <v>2460873</v>
      </c>
      <c r="Q90" s="4">
        <f t="shared" si="2"/>
        <v>114.43</v>
      </c>
      <c r="R90" s="4" t="s">
        <v>770</v>
      </c>
      <c r="S90" s="4" t="s">
        <v>770</v>
      </c>
      <c r="T90" s="10" t="s">
        <v>770</v>
      </c>
    </row>
    <row r="91" spans="1:20" x14ac:dyDescent="0.2">
      <c r="A91" s="9" t="s">
        <v>1760</v>
      </c>
      <c r="B91" s="19" t="s">
        <v>2038</v>
      </c>
      <c r="C91" s="4" t="s">
        <v>770</v>
      </c>
      <c r="D91" s="4" t="s">
        <v>770</v>
      </c>
      <c r="E91" s="20">
        <v>42752</v>
      </c>
      <c r="F91" s="4" t="s">
        <v>1948</v>
      </c>
      <c r="G91" s="4" t="s">
        <v>1949</v>
      </c>
      <c r="H91" s="19" t="s">
        <v>1888</v>
      </c>
      <c r="I91" s="4" t="s">
        <v>1937</v>
      </c>
      <c r="J91" s="4" t="s">
        <v>1930</v>
      </c>
      <c r="K91" s="4" t="b">
        <v>0</v>
      </c>
      <c r="L91" s="4" t="s">
        <v>1659</v>
      </c>
      <c r="M91" s="4">
        <v>683213</v>
      </c>
      <c r="N91" s="4">
        <v>683213</v>
      </c>
      <c r="O91" s="4">
        <v>150</v>
      </c>
      <c r="P91" s="4">
        <v>2389228</v>
      </c>
      <c r="Q91" s="4">
        <f t="shared" si="2"/>
        <v>85.79</v>
      </c>
      <c r="R91" s="4" t="s">
        <v>770</v>
      </c>
      <c r="S91" s="4" t="s">
        <v>770</v>
      </c>
      <c r="T91" s="10" t="s">
        <v>770</v>
      </c>
    </row>
    <row r="92" spans="1:20" x14ac:dyDescent="0.2">
      <c r="A92" s="9" t="s">
        <v>1813</v>
      </c>
      <c r="B92" s="19" t="s">
        <v>2039</v>
      </c>
      <c r="C92" s="4" t="s">
        <v>770</v>
      </c>
      <c r="D92" s="4" t="s">
        <v>770</v>
      </c>
      <c r="E92" s="20">
        <v>42752</v>
      </c>
      <c r="F92" s="4" t="s">
        <v>1948</v>
      </c>
      <c r="G92" s="4" t="s">
        <v>1949</v>
      </c>
      <c r="H92" s="19" t="s">
        <v>1888</v>
      </c>
      <c r="I92" s="4" t="s">
        <v>1937</v>
      </c>
      <c r="J92" s="4" t="s">
        <v>1930</v>
      </c>
      <c r="K92" s="4" t="b">
        <v>0</v>
      </c>
      <c r="L92" s="4" t="s">
        <v>1659</v>
      </c>
      <c r="M92" s="4">
        <v>817584</v>
      </c>
      <c r="N92" s="4">
        <v>817584</v>
      </c>
      <c r="O92" s="4">
        <v>150</v>
      </c>
      <c r="P92" s="4">
        <v>2407541</v>
      </c>
      <c r="Q92" s="4">
        <f t="shared" si="2"/>
        <v>101.88</v>
      </c>
      <c r="R92" s="4" t="s">
        <v>770</v>
      </c>
      <c r="S92" s="4" t="s">
        <v>770</v>
      </c>
      <c r="T92" s="10" t="s">
        <v>770</v>
      </c>
    </row>
    <row r="93" spans="1:20" x14ac:dyDescent="0.2">
      <c r="A93" s="9" t="s">
        <v>1912</v>
      </c>
      <c r="B93" s="19" t="s">
        <v>2040</v>
      </c>
      <c r="C93" s="4" t="s">
        <v>770</v>
      </c>
      <c r="D93" s="4" t="s">
        <v>770</v>
      </c>
      <c r="E93" s="20">
        <v>42752</v>
      </c>
      <c r="F93" s="4" t="s">
        <v>1948</v>
      </c>
      <c r="G93" s="4" t="s">
        <v>1949</v>
      </c>
      <c r="H93" s="19" t="s">
        <v>1888</v>
      </c>
      <c r="I93" s="4" t="s">
        <v>1937</v>
      </c>
      <c r="J93" s="4" t="s">
        <v>1930</v>
      </c>
      <c r="K93" s="4" t="b">
        <v>0</v>
      </c>
      <c r="L93" s="4" t="s">
        <v>1659</v>
      </c>
      <c r="M93" s="4">
        <v>678482</v>
      </c>
      <c r="N93" s="4">
        <v>678482</v>
      </c>
      <c r="O93" s="4">
        <v>150</v>
      </c>
      <c r="P93" s="4">
        <v>2437290</v>
      </c>
      <c r="Q93" s="4">
        <f t="shared" si="2"/>
        <v>83.51</v>
      </c>
      <c r="R93" s="4" t="s">
        <v>770</v>
      </c>
      <c r="S93" s="4" t="s">
        <v>770</v>
      </c>
      <c r="T93" s="10" t="s">
        <v>770</v>
      </c>
    </row>
    <row r="94" spans="1:20" x14ac:dyDescent="0.2">
      <c r="A94" s="9" t="s">
        <v>1911</v>
      </c>
      <c r="B94" s="19" t="s">
        <v>2041</v>
      </c>
      <c r="C94" s="4" t="s">
        <v>770</v>
      </c>
      <c r="D94" s="4" t="s">
        <v>770</v>
      </c>
      <c r="E94" s="20">
        <v>42752</v>
      </c>
      <c r="F94" s="4" t="s">
        <v>1948</v>
      </c>
      <c r="G94" s="4" t="s">
        <v>1949</v>
      </c>
      <c r="H94" s="19" t="s">
        <v>1890</v>
      </c>
      <c r="I94" s="4" t="s">
        <v>1932</v>
      </c>
      <c r="J94" s="4" t="s">
        <v>1930</v>
      </c>
      <c r="K94" s="4" t="b">
        <v>0</v>
      </c>
      <c r="L94" s="4" t="s">
        <v>770</v>
      </c>
      <c r="M94" s="4">
        <v>863382</v>
      </c>
      <c r="N94" s="4">
        <v>863382</v>
      </c>
      <c r="O94" s="4">
        <v>150</v>
      </c>
      <c r="P94" s="4">
        <v>2191909</v>
      </c>
      <c r="Q94" s="4">
        <f t="shared" si="2"/>
        <v>118.17</v>
      </c>
      <c r="R94" s="4" t="s">
        <v>770</v>
      </c>
      <c r="S94" s="4" t="s">
        <v>770</v>
      </c>
      <c r="T94" s="10" t="s">
        <v>770</v>
      </c>
    </row>
    <row r="95" spans="1:20" x14ac:dyDescent="0.2">
      <c r="A95" s="9" t="s">
        <v>1822</v>
      </c>
      <c r="B95" s="19" t="s">
        <v>2042</v>
      </c>
      <c r="C95" s="4" t="s">
        <v>770</v>
      </c>
      <c r="D95" s="4" t="s">
        <v>770</v>
      </c>
      <c r="E95" s="20">
        <v>42752</v>
      </c>
      <c r="F95" s="4" t="s">
        <v>1948</v>
      </c>
      <c r="G95" s="4" t="s">
        <v>1949</v>
      </c>
      <c r="H95" s="19" t="s">
        <v>1888</v>
      </c>
      <c r="I95" s="4" t="s">
        <v>1937</v>
      </c>
      <c r="J95" s="4" t="s">
        <v>1930</v>
      </c>
      <c r="K95" s="4" t="b">
        <v>0</v>
      </c>
      <c r="L95" s="4" t="s">
        <v>1659</v>
      </c>
      <c r="M95" s="4">
        <v>718804</v>
      </c>
      <c r="N95" s="4">
        <v>718804</v>
      </c>
      <c r="O95" s="4">
        <v>150</v>
      </c>
      <c r="P95" s="4">
        <v>2432996</v>
      </c>
      <c r="Q95" s="4">
        <f t="shared" si="2"/>
        <v>88.63</v>
      </c>
      <c r="R95" s="4" t="s">
        <v>770</v>
      </c>
      <c r="S95" s="4" t="s">
        <v>770</v>
      </c>
      <c r="T95" s="10" t="s">
        <v>770</v>
      </c>
    </row>
    <row r="96" spans="1:20" x14ac:dyDescent="0.2">
      <c r="A96" s="9" t="s">
        <v>1825</v>
      </c>
      <c r="B96" s="19" t="s">
        <v>2043</v>
      </c>
      <c r="C96" s="4" t="s">
        <v>770</v>
      </c>
      <c r="D96" s="4" t="s">
        <v>770</v>
      </c>
      <c r="E96" s="20">
        <v>42752</v>
      </c>
      <c r="F96" s="4" t="s">
        <v>1948</v>
      </c>
      <c r="G96" s="4" t="s">
        <v>1949</v>
      </c>
      <c r="H96" s="19" t="s">
        <v>1888</v>
      </c>
      <c r="I96" s="4" t="s">
        <v>1937</v>
      </c>
      <c r="J96" s="4" t="s">
        <v>1930</v>
      </c>
      <c r="K96" s="4" t="b">
        <v>0</v>
      </c>
      <c r="L96" s="4" t="s">
        <v>1659</v>
      </c>
      <c r="M96" s="4">
        <v>653545</v>
      </c>
      <c r="N96" s="4">
        <v>653545</v>
      </c>
      <c r="O96" s="4">
        <v>150</v>
      </c>
      <c r="P96" s="4">
        <v>2437398</v>
      </c>
      <c r="Q96" s="4">
        <f t="shared" si="2"/>
        <v>80.44</v>
      </c>
      <c r="R96" s="4" t="s">
        <v>770</v>
      </c>
      <c r="S96" s="4" t="s">
        <v>770</v>
      </c>
      <c r="T96" s="10" t="s">
        <v>770</v>
      </c>
    </row>
    <row r="97" spans="1:20" x14ac:dyDescent="0.2">
      <c r="A97" s="9" t="s">
        <v>1819</v>
      </c>
      <c r="B97" s="19" t="s">
        <v>2044</v>
      </c>
      <c r="C97" s="4" t="s">
        <v>770</v>
      </c>
      <c r="D97" s="4" t="s">
        <v>770</v>
      </c>
      <c r="E97" s="20">
        <v>42752</v>
      </c>
      <c r="F97" s="4" t="s">
        <v>1948</v>
      </c>
      <c r="G97" s="4" t="s">
        <v>1949</v>
      </c>
      <c r="H97" s="19" t="s">
        <v>1888</v>
      </c>
      <c r="I97" s="4" t="s">
        <v>1937</v>
      </c>
      <c r="J97" s="4" t="s">
        <v>1930</v>
      </c>
      <c r="K97" s="4" t="b">
        <v>0</v>
      </c>
      <c r="L97" s="4" t="s">
        <v>1659</v>
      </c>
      <c r="M97" s="4">
        <v>590075</v>
      </c>
      <c r="N97" s="4">
        <v>590075</v>
      </c>
      <c r="O97" s="4">
        <v>150</v>
      </c>
      <c r="P97" s="4">
        <v>2432740</v>
      </c>
      <c r="Q97" s="4">
        <f t="shared" si="2"/>
        <v>72.77</v>
      </c>
      <c r="R97" s="4" t="s">
        <v>770</v>
      </c>
      <c r="S97" s="4" t="s">
        <v>770</v>
      </c>
      <c r="T97" s="10" t="s">
        <v>770</v>
      </c>
    </row>
    <row r="98" spans="1:20" x14ac:dyDescent="0.2">
      <c r="A98" s="9" t="s">
        <v>1913</v>
      </c>
      <c r="B98" s="19" t="s">
        <v>2045</v>
      </c>
      <c r="C98" s="4" t="s">
        <v>770</v>
      </c>
      <c r="D98" s="4" t="s">
        <v>770</v>
      </c>
      <c r="E98" s="20">
        <v>42752</v>
      </c>
      <c r="F98" s="4" t="s">
        <v>1948</v>
      </c>
      <c r="G98" s="4" t="s">
        <v>1949</v>
      </c>
      <c r="H98" s="19" t="s">
        <v>1888</v>
      </c>
      <c r="I98" s="4" t="s">
        <v>1937</v>
      </c>
      <c r="J98" s="4" t="s">
        <v>1930</v>
      </c>
      <c r="K98" s="4" t="b">
        <v>0</v>
      </c>
      <c r="L98" s="4" t="s">
        <v>1659</v>
      </c>
      <c r="M98" s="4">
        <v>894815</v>
      </c>
      <c r="N98" s="4">
        <v>894815</v>
      </c>
      <c r="O98" s="4">
        <v>150</v>
      </c>
      <c r="P98" s="4">
        <v>2433423</v>
      </c>
      <c r="Q98" s="4">
        <f t="shared" si="2"/>
        <v>110.32</v>
      </c>
      <c r="R98" s="4" t="s">
        <v>770</v>
      </c>
      <c r="S98" s="4" t="s">
        <v>770</v>
      </c>
      <c r="T98" s="10" t="s">
        <v>770</v>
      </c>
    </row>
    <row r="99" spans="1:20" x14ac:dyDescent="0.2">
      <c r="A99" s="9" t="s">
        <v>1907</v>
      </c>
      <c r="B99" s="19" t="s">
        <v>2046</v>
      </c>
      <c r="C99" s="4" t="s">
        <v>770</v>
      </c>
      <c r="D99" s="4" t="s">
        <v>770</v>
      </c>
      <c r="E99" s="20">
        <v>42752</v>
      </c>
      <c r="F99" s="4" t="s">
        <v>1948</v>
      </c>
      <c r="G99" s="4" t="s">
        <v>1949</v>
      </c>
      <c r="H99" s="19" t="s">
        <v>1888</v>
      </c>
      <c r="I99" s="4" t="s">
        <v>1937</v>
      </c>
      <c r="J99" s="4" t="s">
        <v>1930</v>
      </c>
      <c r="K99" s="4" t="b">
        <v>0</v>
      </c>
      <c r="L99" s="4" t="s">
        <v>1659</v>
      </c>
      <c r="M99" s="4">
        <v>527886</v>
      </c>
      <c r="N99" s="4">
        <v>527886</v>
      </c>
      <c r="O99" s="4">
        <v>150</v>
      </c>
      <c r="P99" s="4">
        <v>2430306</v>
      </c>
      <c r="Q99" s="4">
        <f t="shared" ref="Q99:Q129" si="3">ROUND(((M99+N99)*O99)/P99, 2)</f>
        <v>65.16</v>
      </c>
      <c r="R99" s="4" t="s">
        <v>770</v>
      </c>
      <c r="S99" s="4" t="s">
        <v>770</v>
      </c>
      <c r="T99" s="10" t="s">
        <v>770</v>
      </c>
    </row>
    <row r="100" spans="1:20" x14ac:dyDescent="0.2">
      <c r="A100" s="9" t="s">
        <v>1820</v>
      </c>
      <c r="B100" s="19" t="s">
        <v>2047</v>
      </c>
      <c r="C100" s="4" t="s">
        <v>770</v>
      </c>
      <c r="D100" s="4" t="s">
        <v>770</v>
      </c>
      <c r="E100" s="20">
        <v>42752</v>
      </c>
      <c r="F100" s="4" t="s">
        <v>1948</v>
      </c>
      <c r="G100" s="4" t="s">
        <v>1949</v>
      </c>
      <c r="H100" s="19" t="s">
        <v>1888</v>
      </c>
      <c r="I100" s="4" t="s">
        <v>1937</v>
      </c>
      <c r="J100" s="4" t="s">
        <v>1930</v>
      </c>
      <c r="K100" s="4" t="b">
        <v>0</v>
      </c>
      <c r="L100" s="4" t="s">
        <v>1659</v>
      </c>
      <c r="M100" s="4">
        <v>785140</v>
      </c>
      <c r="N100" s="4">
        <v>785140</v>
      </c>
      <c r="O100" s="4">
        <v>150</v>
      </c>
      <c r="P100" s="4">
        <v>2433098</v>
      </c>
      <c r="Q100" s="4">
        <f t="shared" si="3"/>
        <v>96.81</v>
      </c>
      <c r="R100" s="4" t="s">
        <v>770</v>
      </c>
      <c r="S100" s="4" t="s">
        <v>770</v>
      </c>
      <c r="T100" s="10" t="s">
        <v>770</v>
      </c>
    </row>
    <row r="101" spans="1:20" x14ac:dyDescent="0.2">
      <c r="A101" s="9" t="s">
        <v>1914</v>
      </c>
      <c r="B101" s="19" t="s">
        <v>2048</v>
      </c>
      <c r="C101" s="4" t="s">
        <v>770</v>
      </c>
      <c r="D101" s="4" t="s">
        <v>770</v>
      </c>
      <c r="E101" s="20">
        <v>42752</v>
      </c>
      <c r="F101" s="4" t="s">
        <v>1948</v>
      </c>
      <c r="G101" s="4" t="s">
        <v>1949</v>
      </c>
      <c r="H101" s="19" t="s">
        <v>1888</v>
      </c>
      <c r="I101" s="4" t="s">
        <v>1937</v>
      </c>
      <c r="J101" s="4" t="s">
        <v>1930</v>
      </c>
      <c r="K101" s="4" t="b">
        <v>0</v>
      </c>
      <c r="L101" s="4" t="s">
        <v>1659</v>
      </c>
      <c r="M101" s="4">
        <v>724543</v>
      </c>
      <c r="N101" s="4">
        <v>724543</v>
      </c>
      <c r="O101" s="4">
        <v>150</v>
      </c>
      <c r="P101" s="4">
        <v>2432970</v>
      </c>
      <c r="Q101" s="4">
        <f t="shared" si="3"/>
        <v>89.34</v>
      </c>
      <c r="R101" s="4" t="s">
        <v>770</v>
      </c>
      <c r="S101" s="4" t="s">
        <v>770</v>
      </c>
      <c r="T101" s="10" t="s">
        <v>770</v>
      </c>
    </row>
    <row r="102" spans="1:20" x14ac:dyDescent="0.2">
      <c r="A102" s="9" t="s">
        <v>1808</v>
      </c>
      <c r="B102" s="19" t="s">
        <v>2049</v>
      </c>
      <c r="C102" s="4" t="s">
        <v>770</v>
      </c>
      <c r="D102" s="4" t="s">
        <v>770</v>
      </c>
      <c r="E102" s="20">
        <v>42752</v>
      </c>
      <c r="F102" s="4" t="s">
        <v>1948</v>
      </c>
      <c r="G102" s="4" t="s">
        <v>1949</v>
      </c>
      <c r="H102" s="19" t="s">
        <v>1888</v>
      </c>
      <c r="I102" s="4" t="s">
        <v>1937</v>
      </c>
      <c r="J102" s="4" t="s">
        <v>1930</v>
      </c>
      <c r="K102" s="4" t="b">
        <v>0</v>
      </c>
      <c r="L102" s="4" t="s">
        <v>1659</v>
      </c>
      <c r="M102" s="4">
        <v>621799</v>
      </c>
      <c r="N102" s="4">
        <v>621799</v>
      </c>
      <c r="O102" s="4">
        <v>150</v>
      </c>
      <c r="P102" s="4">
        <v>2426761</v>
      </c>
      <c r="Q102" s="4">
        <f t="shared" si="3"/>
        <v>76.87</v>
      </c>
      <c r="R102" s="4" t="s">
        <v>770</v>
      </c>
      <c r="S102" s="4" t="s">
        <v>770</v>
      </c>
      <c r="T102" s="10" t="s">
        <v>770</v>
      </c>
    </row>
    <row r="103" spans="1:20" x14ac:dyDescent="0.2">
      <c r="A103" s="9" t="s">
        <v>1915</v>
      </c>
      <c r="B103" s="19" t="s">
        <v>2050</v>
      </c>
      <c r="C103" s="4" t="s">
        <v>770</v>
      </c>
      <c r="D103" s="4" t="s">
        <v>770</v>
      </c>
      <c r="E103" s="20">
        <v>42752</v>
      </c>
      <c r="F103" s="4" t="s">
        <v>1948</v>
      </c>
      <c r="G103" s="4" t="s">
        <v>1949</v>
      </c>
      <c r="H103" s="19" t="s">
        <v>1889</v>
      </c>
      <c r="I103" s="4" t="s">
        <v>1944</v>
      </c>
      <c r="J103" s="4" t="s">
        <v>1930</v>
      </c>
      <c r="K103" s="4" t="b">
        <v>0</v>
      </c>
      <c r="L103" s="4" t="s">
        <v>770</v>
      </c>
      <c r="M103" s="4">
        <v>759908</v>
      </c>
      <c r="N103" s="4">
        <v>759908</v>
      </c>
      <c r="O103" s="4">
        <v>150</v>
      </c>
      <c r="P103" s="4">
        <v>3207731</v>
      </c>
      <c r="Q103" s="4">
        <f t="shared" si="3"/>
        <v>71.069999999999993</v>
      </c>
      <c r="R103" s="4" t="s">
        <v>770</v>
      </c>
      <c r="S103" s="4" t="s">
        <v>770</v>
      </c>
      <c r="T103" s="10" t="s">
        <v>770</v>
      </c>
    </row>
    <row r="104" spans="1:20" x14ac:dyDescent="0.2">
      <c r="A104" s="9" t="s">
        <v>1916</v>
      </c>
      <c r="B104" s="19" t="s">
        <v>2051</v>
      </c>
      <c r="C104" s="4" t="s">
        <v>770</v>
      </c>
      <c r="D104" s="4" t="s">
        <v>770</v>
      </c>
      <c r="E104" s="20">
        <v>42752</v>
      </c>
      <c r="F104" s="4" t="s">
        <v>1948</v>
      </c>
      <c r="G104" s="4" t="s">
        <v>1949</v>
      </c>
      <c r="H104" s="19" t="s">
        <v>1889</v>
      </c>
      <c r="I104" s="4" t="s">
        <v>1944</v>
      </c>
      <c r="J104" s="4" t="s">
        <v>1930</v>
      </c>
      <c r="K104" s="4" t="b">
        <v>0</v>
      </c>
      <c r="L104" s="4" t="s">
        <v>770</v>
      </c>
      <c r="M104" s="4">
        <v>644279</v>
      </c>
      <c r="N104" s="4">
        <v>644279</v>
      </c>
      <c r="O104" s="4">
        <v>150</v>
      </c>
      <c r="P104" s="4">
        <v>3205461</v>
      </c>
      <c r="Q104" s="4">
        <f t="shared" si="3"/>
        <v>60.3</v>
      </c>
      <c r="R104" s="4" t="s">
        <v>770</v>
      </c>
      <c r="S104" s="4" t="s">
        <v>770</v>
      </c>
      <c r="T104" s="10" t="s">
        <v>770</v>
      </c>
    </row>
    <row r="105" spans="1:20" x14ac:dyDescent="0.2">
      <c r="A105" s="9" t="s">
        <v>1908</v>
      </c>
      <c r="B105" s="19" t="s">
        <v>2052</v>
      </c>
      <c r="C105" s="4" t="s">
        <v>770</v>
      </c>
      <c r="D105" s="4" t="s">
        <v>770</v>
      </c>
      <c r="E105" s="20">
        <v>42752</v>
      </c>
      <c r="F105" s="4" t="s">
        <v>1948</v>
      </c>
      <c r="G105" s="4" t="s">
        <v>1949</v>
      </c>
      <c r="H105" s="19" t="s">
        <v>1889</v>
      </c>
      <c r="I105" s="4" t="s">
        <v>1944</v>
      </c>
      <c r="J105" s="4" t="s">
        <v>1930</v>
      </c>
      <c r="K105" s="4" t="b">
        <v>0</v>
      </c>
      <c r="L105" s="4" t="s">
        <v>770</v>
      </c>
      <c r="M105" s="4">
        <v>710993</v>
      </c>
      <c r="N105" s="4">
        <v>710993</v>
      </c>
      <c r="O105" s="4">
        <v>150</v>
      </c>
      <c r="P105" s="4">
        <v>3205379</v>
      </c>
      <c r="Q105" s="4">
        <f t="shared" si="3"/>
        <v>66.540000000000006</v>
      </c>
      <c r="R105" s="4" t="s">
        <v>770</v>
      </c>
      <c r="S105" s="4" t="s">
        <v>770</v>
      </c>
      <c r="T105" s="10" t="s">
        <v>770</v>
      </c>
    </row>
    <row r="106" spans="1:20" x14ac:dyDescent="0.2">
      <c r="A106" s="9" t="s">
        <v>1917</v>
      </c>
      <c r="B106" s="19" t="s">
        <v>2053</v>
      </c>
      <c r="C106" s="4" t="s">
        <v>770</v>
      </c>
      <c r="D106" s="4" t="s">
        <v>770</v>
      </c>
      <c r="E106" s="20">
        <v>42752</v>
      </c>
      <c r="F106" s="4" t="s">
        <v>1948</v>
      </c>
      <c r="G106" s="4" t="s">
        <v>1949</v>
      </c>
      <c r="H106" s="19" t="s">
        <v>1889</v>
      </c>
      <c r="I106" s="4" t="s">
        <v>1944</v>
      </c>
      <c r="J106" s="4" t="s">
        <v>1930</v>
      </c>
      <c r="K106" s="4" t="b">
        <v>0</v>
      </c>
      <c r="L106" s="4" t="s">
        <v>770</v>
      </c>
      <c r="M106" s="4">
        <v>673083</v>
      </c>
      <c r="N106" s="4">
        <v>673083</v>
      </c>
      <c r="O106" s="4">
        <v>150</v>
      </c>
      <c r="P106" s="4">
        <v>3205897</v>
      </c>
      <c r="Q106" s="4">
        <f t="shared" si="3"/>
        <v>62.99</v>
      </c>
      <c r="R106" s="4" t="s">
        <v>770</v>
      </c>
      <c r="S106" s="4" t="s">
        <v>770</v>
      </c>
      <c r="T106" s="10" t="s">
        <v>770</v>
      </c>
    </row>
    <row r="107" spans="1:20" x14ac:dyDescent="0.2">
      <c r="A107" s="9" t="s">
        <v>1918</v>
      </c>
      <c r="B107" s="19" t="s">
        <v>2054</v>
      </c>
      <c r="C107" s="4" t="s">
        <v>770</v>
      </c>
      <c r="D107" s="4" t="s">
        <v>770</v>
      </c>
      <c r="E107" s="20">
        <v>42752</v>
      </c>
      <c r="F107" s="4" t="s">
        <v>1948</v>
      </c>
      <c r="G107" s="4" t="s">
        <v>1949</v>
      </c>
      <c r="H107" s="19" t="s">
        <v>1889</v>
      </c>
      <c r="I107" s="4" t="s">
        <v>1944</v>
      </c>
      <c r="J107" s="4" t="s">
        <v>1930</v>
      </c>
      <c r="K107" s="4" t="b">
        <v>0</v>
      </c>
      <c r="L107" s="4" t="s">
        <v>770</v>
      </c>
      <c r="M107" s="4">
        <v>636715</v>
      </c>
      <c r="N107" s="4">
        <v>636715</v>
      </c>
      <c r="O107" s="4">
        <v>150</v>
      </c>
      <c r="P107" s="4">
        <v>3206383</v>
      </c>
      <c r="Q107" s="4">
        <f t="shared" si="3"/>
        <v>59.57</v>
      </c>
      <c r="R107" s="4" t="s">
        <v>770</v>
      </c>
      <c r="S107" s="4" t="s">
        <v>770</v>
      </c>
      <c r="T107" s="10" t="s">
        <v>770</v>
      </c>
    </row>
    <row r="108" spans="1:20" x14ac:dyDescent="0.2">
      <c r="A108" s="9" t="s">
        <v>1919</v>
      </c>
      <c r="B108" s="19" t="s">
        <v>2055</v>
      </c>
      <c r="C108" s="4" t="s">
        <v>770</v>
      </c>
      <c r="D108" s="4" t="s">
        <v>770</v>
      </c>
      <c r="E108" s="20">
        <v>42752</v>
      </c>
      <c r="F108" s="4" t="s">
        <v>1948</v>
      </c>
      <c r="G108" s="4" t="s">
        <v>1949</v>
      </c>
      <c r="H108" s="19" t="s">
        <v>1889</v>
      </c>
      <c r="I108" s="4" t="s">
        <v>1944</v>
      </c>
      <c r="J108" s="4" t="s">
        <v>1930</v>
      </c>
      <c r="K108" s="4" t="b">
        <v>0</v>
      </c>
      <c r="L108" s="4" t="s">
        <v>770</v>
      </c>
      <c r="M108" s="4">
        <v>485388</v>
      </c>
      <c r="N108" s="4">
        <v>485388</v>
      </c>
      <c r="O108" s="4">
        <v>150</v>
      </c>
      <c r="P108" s="4">
        <v>3204595</v>
      </c>
      <c r="Q108" s="4">
        <f t="shared" si="3"/>
        <v>45.44</v>
      </c>
      <c r="R108" s="4" t="s">
        <v>770</v>
      </c>
      <c r="S108" s="4" t="s">
        <v>770</v>
      </c>
      <c r="T108" s="10" t="s">
        <v>770</v>
      </c>
    </row>
    <row r="109" spans="1:20" x14ac:dyDescent="0.2">
      <c r="A109" s="9" t="s">
        <v>1920</v>
      </c>
      <c r="B109" s="19" t="s">
        <v>2056</v>
      </c>
      <c r="C109" s="4" t="s">
        <v>770</v>
      </c>
      <c r="D109" s="4" t="s">
        <v>770</v>
      </c>
      <c r="E109" s="20">
        <v>42752</v>
      </c>
      <c r="F109" s="4" t="s">
        <v>1948</v>
      </c>
      <c r="G109" s="4" t="s">
        <v>1949</v>
      </c>
      <c r="H109" s="19" t="s">
        <v>1889</v>
      </c>
      <c r="I109" s="4" t="s">
        <v>1944</v>
      </c>
      <c r="J109" s="4" t="s">
        <v>1930</v>
      </c>
      <c r="K109" s="4" t="b">
        <v>0</v>
      </c>
      <c r="L109" s="4" t="s">
        <v>770</v>
      </c>
      <c r="M109" s="4">
        <v>850096</v>
      </c>
      <c r="N109" s="4">
        <v>850096</v>
      </c>
      <c r="O109" s="4">
        <v>150</v>
      </c>
      <c r="P109" s="4">
        <v>3209767</v>
      </c>
      <c r="Q109" s="4">
        <f t="shared" si="3"/>
        <v>79.45</v>
      </c>
      <c r="R109" s="4" t="s">
        <v>770</v>
      </c>
      <c r="S109" s="4" t="s">
        <v>770</v>
      </c>
      <c r="T109" s="10" t="s">
        <v>770</v>
      </c>
    </row>
    <row r="110" spans="1:20" x14ac:dyDescent="0.2">
      <c r="A110" s="9" t="s">
        <v>1921</v>
      </c>
      <c r="B110" s="19" t="s">
        <v>2057</v>
      </c>
      <c r="C110" s="4" t="s">
        <v>770</v>
      </c>
      <c r="D110" s="4" t="s">
        <v>770</v>
      </c>
      <c r="E110" s="20">
        <v>42752</v>
      </c>
      <c r="F110" s="4" t="s">
        <v>1948</v>
      </c>
      <c r="G110" s="4" t="s">
        <v>1949</v>
      </c>
      <c r="H110" s="19" t="s">
        <v>1888</v>
      </c>
      <c r="I110" s="4" t="s">
        <v>1937</v>
      </c>
      <c r="J110" s="4" t="s">
        <v>1930</v>
      </c>
      <c r="K110" s="4" t="b">
        <v>0</v>
      </c>
      <c r="L110" s="4" t="s">
        <v>1659</v>
      </c>
      <c r="M110" s="4">
        <v>611401</v>
      </c>
      <c r="N110" s="4">
        <v>611401</v>
      </c>
      <c r="O110" s="4">
        <v>150</v>
      </c>
      <c r="P110" s="4">
        <v>2432650</v>
      </c>
      <c r="Q110" s="4">
        <f t="shared" si="3"/>
        <v>75.400000000000006</v>
      </c>
      <c r="R110" s="4" t="s">
        <v>770</v>
      </c>
      <c r="S110" s="4" t="s">
        <v>770</v>
      </c>
      <c r="T110" s="10" t="s">
        <v>770</v>
      </c>
    </row>
    <row r="111" spans="1:20" x14ac:dyDescent="0.2">
      <c r="A111" s="9" t="s">
        <v>1922</v>
      </c>
      <c r="B111" s="19" t="s">
        <v>2058</v>
      </c>
      <c r="C111" s="4" t="s">
        <v>770</v>
      </c>
      <c r="D111" s="4" t="s">
        <v>770</v>
      </c>
      <c r="E111" s="20">
        <v>42752</v>
      </c>
      <c r="F111" s="4" t="s">
        <v>1948</v>
      </c>
      <c r="G111" s="4" t="s">
        <v>1949</v>
      </c>
      <c r="H111" s="19" t="s">
        <v>1888</v>
      </c>
      <c r="I111" s="4" t="s">
        <v>1945</v>
      </c>
      <c r="J111" s="4" t="s">
        <v>1930</v>
      </c>
      <c r="K111" s="4" t="b">
        <v>0</v>
      </c>
      <c r="L111" s="4" t="s">
        <v>770</v>
      </c>
      <c r="M111" s="4">
        <v>362650</v>
      </c>
      <c r="N111" s="4">
        <v>362650</v>
      </c>
      <c r="O111" s="4">
        <v>150</v>
      </c>
      <c r="P111" s="4">
        <v>2478864</v>
      </c>
      <c r="Q111" s="4">
        <f t="shared" si="3"/>
        <v>43.89</v>
      </c>
      <c r="R111" s="4" t="s">
        <v>770</v>
      </c>
      <c r="S111" s="4" t="s">
        <v>770</v>
      </c>
      <c r="T111" s="10" t="s">
        <v>770</v>
      </c>
    </row>
    <row r="112" spans="1:20" x14ac:dyDescent="0.2">
      <c r="A112" s="9" t="s">
        <v>1909</v>
      </c>
      <c r="B112" s="19" t="s">
        <v>2059</v>
      </c>
      <c r="C112" s="4" t="s">
        <v>770</v>
      </c>
      <c r="D112" s="4" t="s">
        <v>770</v>
      </c>
      <c r="E112" s="20">
        <v>42752</v>
      </c>
      <c r="F112" s="4" t="s">
        <v>1948</v>
      </c>
      <c r="G112" s="4" t="s">
        <v>1949</v>
      </c>
      <c r="H112" s="19" t="s">
        <v>1889</v>
      </c>
      <c r="I112" s="4" t="s">
        <v>1944</v>
      </c>
      <c r="J112" s="4" t="s">
        <v>1930</v>
      </c>
      <c r="K112" s="4" t="b">
        <v>0</v>
      </c>
      <c r="L112" s="4" t="s">
        <v>770</v>
      </c>
      <c r="M112" s="4">
        <v>925256</v>
      </c>
      <c r="N112" s="4">
        <v>925256</v>
      </c>
      <c r="O112" s="4">
        <v>150</v>
      </c>
      <c r="P112" s="4">
        <v>3209015</v>
      </c>
      <c r="Q112" s="4">
        <f t="shared" si="3"/>
        <v>86.5</v>
      </c>
      <c r="R112" s="4" t="s">
        <v>770</v>
      </c>
      <c r="S112" s="4" t="s">
        <v>770</v>
      </c>
      <c r="T112" s="10" t="s">
        <v>770</v>
      </c>
    </row>
    <row r="113" spans="1:20" x14ac:dyDescent="0.2">
      <c r="A113" s="9" t="s">
        <v>1924</v>
      </c>
      <c r="B113" s="19" t="s">
        <v>2060</v>
      </c>
      <c r="C113" s="4" t="s">
        <v>770</v>
      </c>
      <c r="D113" s="4" t="s">
        <v>770</v>
      </c>
      <c r="E113" s="20">
        <v>42752</v>
      </c>
      <c r="F113" s="4" t="s">
        <v>1948</v>
      </c>
      <c r="G113" s="4" t="s">
        <v>1949</v>
      </c>
      <c r="H113" s="19" t="s">
        <v>1888</v>
      </c>
      <c r="I113" s="4" t="s">
        <v>1937</v>
      </c>
      <c r="J113" s="4" t="s">
        <v>1930</v>
      </c>
      <c r="K113" s="4" t="b">
        <v>0</v>
      </c>
      <c r="L113" s="4" t="s">
        <v>1659</v>
      </c>
      <c r="M113" s="4">
        <v>639874</v>
      </c>
      <c r="N113" s="4">
        <v>639874</v>
      </c>
      <c r="O113" s="4">
        <v>150</v>
      </c>
      <c r="P113" s="4">
        <v>2432652</v>
      </c>
      <c r="Q113" s="4">
        <f t="shared" si="3"/>
        <v>78.91</v>
      </c>
      <c r="R113" s="4" t="s">
        <v>770</v>
      </c>
      <c r="S113" s="4" t="s">
        <v>770</v>
      </c>
      <c r="T113" s="10" t="s">
        <v>770</v>
      </c>
    </row>
    <row r="114" spans="1:20" x14ac:dyDescent="0.2">
      <c r="A114" s="9" t="s">
        <v>1923</v>
      </c>
      <c r="B114" s="19" t="s">
        <v>2061</v>
      </c>
      <c r="C114" s="4" t="s">
        <v>770</v>
      </c>
      <c r="D114" s="4" t="s">
        <v>770</v>
      </c>
      <c r="E114" s="20">
        <v>42752</v>
      </c>
      <c r="F114" s="4" t="s">
        <v>1948</v>
      </c>
      <c r="G114" s="4" t="s">
        <v>1949</v>
      </c>
      <c r="H114" s="19" t="s">
        <v>1888</v>
      </c>
      <c r="I114" s="4" t="s">
        <v>1937</v>
      </c>
      <c r="J114" s="4" t="s">
        <v>1930</v>
      </c>
      <c r="K114" s="4" t="b">
        <v>0</v>
      </c>
      <c r="L114" s="4" t="s">
        <v>1659</v>
      </c>
      <c r="M114" s="4">
        <v>241391</v>
      </c>
      <c r="N114" s="4">
        <v>241391</v>
      </c>
      <c r="O114" s="4">
        <v>150</v>
      </c>
      <c r="P114" s="4">
        <v>2426898</v>
      </c>
      <c r="Q114" s="4">
        <f t="shared" si="3"/>
        <v>29.84</v>
      </c>
      <c r="R114" s="4" t="s">
        <v>770</v>
      </c>
      <c r="S114" s="4" t="s">
        <v>770</v>
      </c>
      <c r="T114" s="10" t="s">
        <v>770</v>
      </c>
    </row>
    <row r="115" spans="1:20" x14ac:dyDescent="0.2">
      <c r="A115" s="9" t="s">
        <v>1821</v>
      </c>
      <c r="B115" s="19" t="s">
        <v>2062</v>
      </c>
      <c r="C115" s="4" t="s">
        <v>770</v>
      </c>
      <c r="D115" s="4" t="s">
        <v>770</v>
      </c>
      <c r="E115" s="20">
        <v>42752</v>
      </c>
      <c r="F115" s="4" t="s">
        <v>1948</v>
      </c>
      <c r="G115" s="4" t="s">
        <v>1949</v>
      </c>
      <c r="H115" s="19" t="s">
        <v>1888</v>
      </c>
      <c r="I115" s="4" t="s">
        <v>1937</v>
      </c>
      <c r="J115" s="4" t="s">
        <v>1930</v>
      </c>
      <c r="K115" s="4" t="b">
        <v>0</v>
      </c>
      <c r="L115" s="4" t="s">
        <v>1659</v>
      </c>
      <c r="M115" s="4">
        <v>804171</v>
      </c>
      <c r="N115" s="4">
        <v>804171</v>
      </c>
      <c r="O115" s="4">
        <v>150</v>
      </c>
      <c r="P115" s="4">
        <v>2432646</v>
      </c>
      <c r="Q115" s="4">
        <f t="shared" si="3"/>
        <v>99.17</v>
      </c>
      <c r="R115" s="4" t="s">
        <v>770</v>
      </c>
      <c r="S115" s="4" t="s">
        <v>770</v>
      </c>
      <c r="T115" s="10" t="s">
        <v>770</v>
      </c>
    </row>
    <row r="116" spans="1:20" x14ac:dyDescent="0.2">
      <c r="A116" s="9" t="s">
        <v>1826</v>
      </c>
      <c r="B116" s="19" t="s">
        <v>2063</v>
      </c>
      <c r="C116" s="4" t="s">
        <v>770</v>
      </c>
      <c r="D116" s="4" t="s">
        <v>770</v>
      </c>
      <c r="E116" s="20">
        <v>42752</v>
      </c>
      <c r="F116" s="4" t="s">
        <v>1948</v>
      </c>
      <c r="G116" s="4" t="s">
        <v>1949</v>
      </c>
      <c r="H116" s="19" t="s">
        <v>1888</v>
      </c>
      <c r="I116" s="4" t="s">
        <v>1937</v>
      </c>
      <c r="J116" s="4" t="s">
        <v>1930</v>
      </c>
      <c r="K116" s="4" t="b">
        <v>0</v>
      </c>
      <c r="L116" s="4" t="s">
        <v>1659</v>
      </c>
      <c r="M116" s="4">
        <v>514576</v>
      </c>
      <c r="N116" s="4">
        <v>514576</v>
      </c>
      <c r="O116" s="4">
        <v>150</v>
      </c>
      <c r="P116" s="4">
        <v>2434383</v>
      </c>
      <c r="Q116" s="4">
        <f t="shared" si="3"/>
        <v>63.41</v>
      </c>
      <c r="R116" s="4" t="s">
        <v>770</v>
      </c>
      <c r="S116" s="4" t="s">
        <v>770</v>
      </c>
      <c r="T116" s="10" t="s">
        <v>770</v>
      </c>
    </row>
    <row r="117" spans="1:20" x14ac:dyDescent="0.2">
      <c r="A117" s="9" t="s">
        <v>1762</v>
      </c>
      <c r="B117" s="19" t="s">
        <v>2064</v>
      </c>
      <c r="C117" s="4" t="s">
        <v>770</v>
      </c>
      <c r="D117" s="4" t="s">
        <v>770</v>
      </c>
      <c r="E117" s="20">
        <v>42752</v>
      </c>
      <c r="F117" s="4" t="s">
        <v>1948</v>
      </c>
      <c r="G117" s="4" t="s">
        <v>1949</v>
      </c>
      <c r="H117" s="19" t="s">
        <v>1888</v>
      </c>
      <c r="I117" s="4" t="s">
        <v>1937</v>
      </c>
      <c r="J117" s="4" t="s">
        <v>1930</v>
      </c>
      <c r="K117" s="4" t="b">
        <v>0</v>
      </c>
      <c r="L117" s="4" t="s">
        <v>1659</v>
      </c>
      <c r="M117" s="4">
        <v>250960</v>
      </c>
      <c r="N117" s="4">
        <v>250960</v>
      </c>
      <c r="O117" s="4">
        <v>150</v>
      </c>
      <c r="P117" s="4">
        <v>2427854</v>
      </c>
      <c r="Q117" s="4">
        <f t="shared" si="3"/>
        <v>31.01</v>
      </c>
      <c r="R117" s="4" t="s">
        <v>770</v>
      </c>
      <c r="S117" s="4" t="s">
        <v>770</v>
      </c>
      <c r="T117" s="10" t="s">
        <v>770</v>
      </c>
    </row>
    <row r="118" spans="1:20" x14ac:dyDescent="0.2">
      <c r="A118" s="9" t="s">
        <v>1925</v>
      </c>
      <c r="B118" s="19" t="s">
        <v>2065</v>
      </c>
      <c r="C118" s="4" t="s">
        <v>770</v>
      </c>
      <c r="D118" s="4" t="s">
        <v>770</v>
      </c>
      <c r="E118" s="20">
        <v>42752</v>
      </c>
      <c r="F118" s="4" t="s">
        <v>1948</v>
      </c>
      <c r="G118" s="4" t="s">
        <v>1949</v>
      </c>
      <c r="H118" s="19" t="s">
        <v>1888</v>
      </c>
      <c r="I118" s="4" t="s">
        <v>1937</v>
      </c>
      <c r="J118" s="4" t="s">
        <v>1930</v>
      </c>
      <c r="K118" s="4" t="b">
        <v>0</v>
      </c>
      <c r="L118" s="4" t="s">
        <v>1659</v>
      </c>
      <c r="M118" s="4">
        <v>640569</v>
      </c>
      <c r="N118" s="4">
        <v>640569</v>
      </c>
      <c r="O118" s="4">
        <v>150</v>
      </c>
      <c r="P118" s="4">
        <v>2433969</v>
      </c>
      <c r="Q118" s="4">
        <f t="shared" si="3"/>
        <v>78.95</v>
      </c>
      <c r="R118" s="4" t="s">
        <v>770</v>
      </c>
      <c r="S118" s="4" t="s">
        <v>770</v>
      </c>
      <c r="T118" s="10" t="s">
        <v>770</v>
      </c>
    </row>
    <row r="119" spans="1:20" x14ac:dyDescent="0.2">
      <c r="A119" s="9" t="s">
        <v>1926</v>
      </c>
      <c r="B119" s="19" t="s">
        <v>2066</v>
      </c>
      <c r="C119" s="4" t="s">
        <v>770</v>
      </c>
      <c r="D119" s="4" t="s">
        <v>770</v>
      </c>
      <c r="E119" s="20">
        <v>42752</v>
      </c>
      <c r="F119" s="4" t="s">
        <v>1948</v>
      </c>
      <c r="G119" s="4" t="s">
        <v>1949</v>
      </c>
      <c r="H119" s="19" t="s">
        <v>1888</v>
      </c>
      <c r="I119" s="4" t="s">
        <v>1937</v>
      </c>
      <c r="J119" s="4" t="s">
        <v>1930</v>
      </c>
      <c r="K119" s="4" t="b">
        <v>0</v>
      </c>
      <c r="L119" s="4" t="s">
        <v>1659</v>
      </c>
      <c r="M119" s="4">
        <v>723214</v>
      </c>
      <c r="N119" s="4">
        <v>723214</v>
      </c>
      <c r="O119" s="4">
        <v>150</v>
      </c>
      <c r="P119" s="4">
        <v>2433536</v>
      </c>
      <c r="Q119" s="4">
        <f t="shared" si="3"/>
        <v>89.16</v>
      </c>
      <c r="R119" s="4" t="s">
        <v>770</v>
      </c>
      <c r="S119" s="4" t="s">
        <v>770</v>
      </c>
      <c r="T119" s="10" t="s">
        <v>770</v>
      </c>
    </row>
    <row r="120" spans="1:20" x14ac:dyDescent="0.2">
      <c r="A120" s="9" t="s">
        <v>1927</v>
      </c>
      <c r="B120" s="19" t="s">
        <v>2067</v>
      </c>
      <c r="C120" s="4" t="s">
        <v>770</v>
      </c>
      <c r="D120" s="4" t="s">
        <v>770</v>
      </c>
      <c r="E120" s="20">
        <v>42752</v>
      </c>
      <c r="F120" s="4" t="s">
        <v>1948</v>
      </c>
      <c r="G120" s="4" t="s">
        <v>1949</v>
      </c>
      <c r="H120" s="19" t="s">
        <v>1888</v>
      </c>
      <c r="I120" s="4" t="s">
        <v>1937</v>
      </c>
      <c r="J120" s="4" t="s">
        <v>1930</v>
      </c>
      <c r="K120" s="4" t="b">
        <v>0</v>
      </c>
      <c r="L120" s="4" t="s">
        <v>1659</v>
      </c>
      <c r="M120" s="4">
        <v>656225</v>
      </c>
      <c r="N120" s="4">
        <v>656225</v>
      </c>
      <c r="O120" s="4">
        <v>150</v>
      </c>
      <c r="P120" s="4">
        <v>2434291</v>
      </c>
      <c r="Q120" s="4">
        <f t="shared" si="3"/>
        <v>80.87</v>
      </c>
      <c r="R120" s="4" t="s">
        <v>770</v>
      </c>
      <c r="S120" s="4" t="s">
        <v>770</v>
      </c>
      <c r="T120" s="10" t="s">
        <v>770</v>
      </c>
    </row>
    <row r="121" spans="1:20" x14ac:dyDescent="0.2">
      <c r="A121" s="9" t="s">
        <v>1928</v>
      </c>
      <c r="B121" s="19" t="s">
        <v>2068</v>
      </c>
      <c r="C121" s="4" t="s">
        <v>770</v>
      </c>
      <c r="D121" s="4" t="s">
        <v>770</v>
      </c>
      <c r="E121" s="20">
        <v>42752</v>
      </c>
      <c r="F121" s="4" t="s">
        <v>1948</v>
      </c>
      <c r="G121" s="4" t="s">
        <v>1949</v>
      </c>
      <c r="H121" s="19" t="s">
        <v>1888</v>
      </c>
      <c r="I121" s="4" t="s">
        <v>1937</v>
      </c>
      <c r="J121" s="4" t="s">
        <v>1930</v>
      </c>
      <c r="K121" s="4" t="b">
        <v>0</v>
      </c>
      <c r="L121" s="4" t="s">
        <v>1659</v>
      </c>
      <c r="M121" s="4">
        <v>720323</v>
      </c>
      <c r="N121" s="4">
        <v>720323</v>
      </c>
      <c r="O121" s="4">
        <v>150</v>
      </c>
      <c r="P121" s="4">
        <v>2432846</v>
      </c>
      <c r="Q121" s="4">
        <f t="shared" si="3"/>
        <v>88.82</v>
      </c>
      <c r="R121" s="4" t="s">
        <v>770</v>
      </c>
      <c r="S121" s="4" t="s">
        <v>770</v>
      </c>
      <c r="T121" s="10" t="s">
        <v>770</v>
      </c>
    </row>
    <row r="122" spans="1:20" x14ac:dyDescent="0.2">
      <c r="A122" s="9" t="s">
        <v>1764</v>
      </c>
      <c r="B122" s="19" t="s">
        <v>2069</v>
      </c>
      <c r="C122" s="4" t="s">
        <v>770</v>
      </c>
      <c r="D122" s="4" t="s">
        <v>770</v>
      </c>
      <c r="E122" s="20">
        <v>42752</v>
      </c>
      <c r="F122" s="4" t="s">
        <v>1948</v>
      </c>
      <c r="G122" s="4" t="s">
        <v>1949</v>
      </c>
      <c r="H122" s="19" t="s">
        <v>1888</v>
      </c>
      <c r="I122" s="4" t="s">
        <v>1937</v>
      </c>
      <c r="J122" s="4" t="s">
        <v>1930</v>
      </c>
      <c r="K122" s="4" t="b">
        <v>0</v>
      </c>
      <c r="L122" s="4" t="s">
        <v>1659</v>
      </c>
      <c r="M122" s="4">
        <v>593064</v>
      </c>
      <c r="N122" s="4">
        <v>593064</v>
      </c>
      <c r="O122" s="4">
        <v>150</v>
      </c>
      <c r="P122" s="4">
        <v>2433794</v>
      </c>
      <c r="Q122" s="4">
        <f t="shared" si="3"/>
        <v>73.099999999999994</v>
      </c>
      <c r="R122" s="4" t="s">
        <v>770</v>
      </c>
      <c r="S122" s="4" t="s">
        <v>770</v>
      </c>
      <c r="T122" s="10" t="s">
        <v>770</v>
      </c>
    </row>
    <row r="123" spans="1:20" x14ac:dyDescent="0.2">
      <c r="A123" s="9" t="s">
        <v>1806</v>
      </c>
      <c r="B123" s="19" t="s">
        <v>2070</v>
      </c>
      <c r="C123" s="4" t="s">
        <v>770</v>
      </c>
      <c r="D123" s="4" t="s">
        <v>770</v>
      </c>
      <c r="E123" s="20">
        <v>42752</v>
      </c>
      <c r="F123" s="4" t="s">
        <v>1948</v>
      </c>
      <c r="G123" s="4" t="s">
        <v>1949</v>
      </c>
      <c r="H123" s="19" t="s">
        <v>1888</v>
      </c>
      <c r="I123" s="4" t="s">
        <v>1937</v>
      </c>
      <c r="J123" s="4" t="s">
        <v>1930</v>
      </c>
      <c r="K123" s="4" t="b">
        <v>0</v>
      </c>
      <c r="L123" s="4" t="s">
        <v>1659</v>
      </c>
      <c r="M123" s="4">
        <v>746171</v>
      </c>
      <c r="N123" s="4">
        <v>746171</v>
      </c>
      <c r="O123" s="4">
        <v>150</v>
      </c>
      <c r="P123" s="4">
        <v>2440739</v>
      </c>
      <c r="Q123" s="4">
        <f t="shared" si="3"/>
        <v>91.71</v>
      </c>
      <c r="R123" s="4" t="s">
        <v>770</v>
      </c>
      <c r="S123" s="4" t="s">
        <v>770</v>
      </c>
      <c r="T123" s="10" t="s">
        <v>770</v>
      </c>
    </row>
    <row r="124" spans="1:20" x14ac:dyDescent="0.2">
      <c r="A124" s="9" t="s">
        <v>1807</v>
      </c>
      <c r="B124" s="19" t="s">
        <v>2071</v>
      </c>
      <c r="C124" s="4" t="s">
        <v>770</v>
      </c>
      <c r="D124" s="4" t="s">
        <v>770</v>
      </c>
      <c r="E124" s="20">
        <v>42752</v>
      </c>
      <c r="F124" s="4" t="s">
        <v>1948</v>
      </c>
      <c r="G124" s="4" t="s">
        <v>1949</v>
      </c>
      <c r="H124" s="19" t="s">
        <v>1888</v>
      </c>
      <c r="I124" s="4" t="s">
        <v>1937</v>
      </c>
      <c r="J124" s="4" t="s">
        <v>1930</v>
      </c>
      <c r="K124" s="4" t="b">
        <v>0</v>
      </c>
      <c r="L124" s="4" t="s">
        <v>1659</v>
      </c>
      <c r="M124" s="4">
        <v>777937</v>
      </c>
      <c r="N124" s="4">
        <v>777937</v>
      </c>
      <c r="O124" s="4">
        <v>150</v>
      </c>
      <c r="P124" s="4">
        <v>2436050</v>
      </c>
      <c r="Q124" s="4">
        <f t="shared" si="3"/>
        <v>95.8</v>
      </c>
      <c r="R124" s="4" t="s">
        <v>770</v>
      </c>
      <c r="S124" s="4" t="s">
        <v>770</v>
      </c>
      <c r="T124" s="10" t="s">
        <v>770</v>
      </c>
    </row>
    <row r="125" spans="1:20" x14ac:dyDescent="0.2">
      <c r="A125" s="9" t="s">
        <v>1817</v>
      </c>
      <c r="B125" s="19" t="s">
        <v>2072</v>
      </c>
      <c r="C125" s="4" t="s">
        <v>770</v>
      </c>
      <c r="D125" s="4" t="s">
        <v>770</v>
      </c>
      <c r="E125" s="20">
        <v>42752</v>
      </c>
      <c r="F125" s="4" t="s">
        <v>1948</v>
      </c>
      <c r="G125" s="4" t="s">
        <v>1949</v>
      </c>
      <c r="H125" s="19" t="s">
        <v>1888</v>
      </c>
      <c r="I125" s="4" t="s">
        <v>1937</v>
      </c>
      <c r="J125" s="4" t="s">
        <v>1930</v>
      </c>
      <c r="K125" s="4" t="b">
        <v>0</v>
      </c>
      <c r="L125" s="4" t="s">
        <v>1659</v>
      </c>
      <c r="M125" s="4">
        <v>796010</v>
      </c>
      <c r="N125" s="4">
        <v>796010</v>
      </c>
      <c r="O125" s="4">
        <v>150</v>
      </c>
      <c r="P125" s="4">
        <v>2427770</v>
      </c>
      <c r="Q125" s="4">
        <f t="shared" si="3"/>
        <v>98.36</v>
      </c>
      <c r="R125" s="4" t="s">
        <v>770</v>
      </c>
      <c r="S125" s="4" t="s">
        <v>770</v>
      </c>
      <c r="T125" s="10" t="s">
        <v>770</v>
      </c>
    </row>
    <row r="126" spans="1:20" x14ac:dyDescent="0.2">
      <c r="A126" s="9" t="s">
        <v>1823</v>
      </c>
      <c r="B126" s="19" t="s">
        <v>2073</v>
      </c>
      <c r="C126" s="4" t="s">
        <v>770</v>
      </c>
      <c r="D126" s="4" t="s">
        <v>770</v>
      </c>
      <c r="E126" s="20">
        <v>42752</v>
      </c>
      <c r="F126" s="4" t="s">
        <v>1948</v>
      </c>
      <c r="G126" s="4" t="s">
        <v>1949</v>
      </c>
      <c r="H126" s="19" t="s">
        <v>1888</v>
      </c>
      <c r="I126" s="4" t="s">
        <v>1937</v>
      </c>
      <c r="J126" s="4" t="s">
        <v>1930</v>
      </c>
      <c r="K126" s="4" t="b">
        <v>0</v>
      </c>
      <c r="L126" s="4" t="s">
        <v>1659</v>
      </c>
      <c r="M126" s="4">
        <v>405477</v>
      </c>
      <c r="N126" s="4">
        <v>405477</v>
      </c>
      <c r="O126" s="4">
        <v>150</v>
      </c>
      <c r="P126" s="4">
        <v>2427080</v>
      </c>
      <c r="Q126" s="4">
        <f t="shared" si="3"/>
        <v>50.12</v>
      </c>
      <c r="R126" s="4" t="s">
        <v>770</v>
      </c>
      <c r="S126" s="4" t="s">
        <v>770</v>
      </c>
      <c r="T126" s="10" t="s">
        <v>770</v>
      </c>
    </row>
    <row r="127" spans="1:20" x14ac:dyDescent="0.2">
      <c r="A127" s="9" t="s">
        <v>1818</v>
      </c>
      <c r="B127" s="19" t="s">
        <v>2074</v>
      </c>
      <c r="C127" s="4" t="s">
        <v>770</v>
      </c>
      <c r="D127" s="4" t="s">
        <v>770</v>
      </c>
      <c r="E127" s="20">
        <v>42752</v>
      </c>
      <c r="F127" s="4" t="s">
        <v>1948</v>
      </c>
      <c r="G127" s="4" t="s">
        <v>1949</v>
      </c>
      <c r="H127" s="19" t="s">
        <v>1888</v>
      </c>
      <c r="I127" s="4" t="s">
        <v>1937</v>
      </c>
      <c r="J127" s="4" t="s">
        <v>1930</v>
      </c>
      <c r="K127" s="4" t="b">
        <v>0</v>
      </c>
      <c r="L127" s="4" t="s">
        <v>1659</v>
      </c>
      <c r="M127" s="4">
        <v>669878</v>
      </c>
      <c r="N127" s="4">
        <v>669878</v>
      </c>
      <c r="O127" s="4">
        <v>150</v>
      </c>
      <c r="P127" s="4">
        <v>2428230</v>
      </c>
      <c r="Q127" s="4">
        <f t="shared" si="3"/>
        <v>82.76</v>
      </c>
      <c r="R127" s="4" t="s">
        <v>770</v>
      </c>
      <c r="S127" s="4" t="s">
        <v>770</v>
      </c>
      <c r="T127" s="10" t="s">
        <v>770</v>
      </c>
    </row>
    <row r="128" spans="1:20" x14ac:dyDescent="0.15">
      <c r="A128" s="9" t="s">
        <v>1653</v>
      </c>
      <c r="B128" s="19" t="s">
        <v>2075</v>
      </c>
      <c r="C128" s="19" t="s">
        <v>2077</v>
      </c>
      <c r="D128" s="93" t="s">
        <v>2360</v>
      </c>
      <c r="E128" s="20">
        <v>41094</v>
      </c>
      <c r="F128" s="4" t="s">
        <v>1946</v>
      </c>
      <c r="G128" s="4" t="s">
        <v>1947</v>
      </c>
      <c r="H128" s="19" t="s">
        <v>1888</v>
      </c>
      <c r="I128" s="4" t="s">
        <v>1935</v>
      </c>
      <c r="J128" s="4" t="s">
        <v>1931</v>
      </c>
      <c r="K128" s="4" t="b">
        <v>1</v>
      </c>
      <c r="L128" s="4" t="s">
        <v>770</v>
      </c>
      <c r="M128" s="4">
        <v>746575</v>
      </c>
      <c r="N128" s="4">
        <v>746575</v>
      </c>
      <c r="O128" s="4">
        <v>150</v>
      </c>
      <c r="P128" s="4">
        <v>2656120</v>
      </c>
      <c r="Q128" s="4">
        <f t="shared" si="3"/>
        <v>84.32</v>
      </c>
      <c r="R128" s="4">
        <v>18803</v>
      </c>
      <c r="S128" s="19">
        <v>298586277</v>
      </c>
      <c r="T128" s="10">
        <f>ROUND(S128/P128, 2)</f>
        <v>112.41</v>
      </c>
    </row>
    <row r="129" spans="1:20" ht="15" thickBot="1" x14ac:dyDescent="0.2">
      <c r="A129" s="11" t="s">
        <v>1659</v>
      </c>
      <c r="B129" s="21" t="s">
        <v>2076</v>
      </c>
      <c r="C129" s="21" t="s">
        <v>2078</v>
      </c>
      <c r="D129" s="94" t="s">
        <v>2361</v>
      </c>
      <c r="E129" s="22">
        <v>41108</v>
      </c>
      <c r="F129" s="12" t="s">
        <v>1946</v>
      </c>
      <c r="G129" s="12" t="s">
        <v>1947</v>
      </c>
      <c r="H129" s="21" t="s">
        <v>1888</v>
      </c>
      <c r="I129" s="12" t="s">
        <v>1937</v>
      </c>
      <c r="J129" s="12" t="s">
        <v>1931</v>
      </c>
      <c r="K129" s="12" t="b">
        <v>1</v>
      </c>
      <c r="L129" s="12" t="s">
        <v>770</v>
      </c>
      <c r="M129" s="12">
        <v>830602</v>
      </c>
      <c r="N129" s="12">
        <v>830602</v>
      </c>
      <c r="O129" s="12">
        <v>150</v>
      </c>
      <c r="P129" s="12">
        <v>2434609</v>
      </c>
      <c r="Q129" s="12">
        <f t="shared" si="3"/>
        <v>102.35</v>
      </c>
      <c r="R129" s="12">
        <v>16907</v>
      </c>
      <c r="S129" s="21">
        <v>243982151</v>
      </c>
      <c r="T129" s="13">
        <f>ROUND(S129/P129, 2)</f>
        <v>100.21</v>
      </c>
    </row>
  </sheetData>
  <sortState xmlns:xlrd2="http://schemas.microsoft.com/office/spreadsheetml/2017/richdata2" ref="A3:T129">
    <sortCondition ref="A2:A129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0BAF-50B4-6840-B593-BA4AA6733B24}">
  <dimension ref="A1:S141"/>
  <sheetViews>
    <sheetView workbookViewId="0">
      <selection sqref="A1:C1"/>
    </sheetView>
  </sheetViews>
  <sheetFormatPr baseColWidth="10" defaultColWidth="22.33203125" defaultRowHeight="14" x14ac:dyDescent="0.2"/>
  <cols>
    <col min="1" max="1" width="16.5" style="4" bestFit="1" customWidth="1"/>
    <col min="2" max="2" width="8.1640625" style="4" bestFit="1" customWidth="1"/>
    <col min="3" max="3" width="69" style="4" bestFit="1" customWidth="1"/>
    <col min="4" max="4" width="28.33203125" style="4" bestFit="1" customWidth="1"/>
    <col min="5" max="5" width="9" style="4" bestFit="1" customWidth="1"/>
    <col min="6" max="6" width="11.83203125" style="4" bestFit="1" customWidth="1"/>
    <col min="7" max="7" width="16" style="4" bestFit="1" customWidth="1"/>
    <col min="8" max="8" width="15.33203125" style="4" bestFit="1" customWidth="1"/>
    <col min="9" max="9" width="17.83203125" style="4" bestFit="1" customWidth="1"/>
    <col min="10" max="10" width="11.6640625" style="4" bestFit="1" customWidth="1"/>
    <col min="11" max="11" width="14.33203125" style="4" bestFit="1" customWidth="1"/>
    <col min="12" max="12" width="58.6640625" style="4" bestFit="1" customWidth="1"/>
    <col min="13" max="13" width="255.83203125" style="4" bestFit="1" customWidth="1"/>
    <col min="14" max="14" width="138.33203125" style="4" bestFit="1" customWidth="1"/>
    <col min="15" max="15" width="130.33203125" style="4" bestFit="1" customWidth="1"/>
    <col min="16" max="16" width="111" style="4" bestFit="1" customWidth="1"/>
    <col min="17" max="18" width="255.83203125" style="4" bestFit="1" customWidth="1"/>
    <col min="19" max="19" width="96" style="4" bestFit="1" customWidth="1"/>
    <col min="20" max="16384" width="22.33203125" style="4"/>
  </cols>
  <sheetData>
    <row r="1" spans="1:19" ht="15" thickBot="1" x14ac:dyDescent="0.25">
      <c r="A1" s="106" t="s">
        <v>2362</v>
      </c>
      <c r="B1" s="107"/>
      <c r="C1" s="108"/>
    </row>
    <row r="2" spans="1:19" ht="15" thickBot="1" x14ac:dyDescent="0.25">
      <c r="A2" s="5" t="s">
        <v>949</v>
      </c>
      <c r="B2" s="6" t="s">
        <v>950</v>
      </c>
      <c r="C2" s="6" t="s">
        <v>951</v>
      </c>
      <c r="D2" s="6" t="s">
        <v>2328</v>
      </c>
      <c r="E2" s="6" t="s">
        <v>1667</v>
      </c>
      <c r="F2" s="7" t="s">
        <v>934</v>
      </c>
      <c r="G2" s="7" t="s">
        <v>953</v>
      </c>
      <c r="H2" s="7" t="s">
        <v>954</v>
      </c>
      <c r="I2" s="7" t="s">
        <v>955</v>
      </c>
      <c r="J2" s="7" t="s">
        <v>956</v>
      </c>
      <c r="K2" s="7" t="s">
        <v>957</v>
      </c>
      <c r="L2" s="7" t="s">
        <v>958</v>
      </c>
      <c r="M2" s="7" t="s">
        <v>959</v>
      </c>
      <c r="N2" s="7" t="s">
        <v>960</v>
      </c>
      <c r="O2" s="7" t="s">
        <v>961</v>
      </c>
      <c r="P2" s="7" t="s">
        <v>962</v>
      </c>
      <c r="Q2" s="7" t="s">
        <v>963</v>
      </c>
      <c r="R2" s="7" t="s">
        <v>964</v>
      </c>
      <c r="S2" s="8" t="s">
        <v>965</v>
      </c>
    </row>
    <row r="3" spans="1:19" x14ac:dyDescent="0.2">
      <c r="A3" s="9">
        <v>1</v>
      </c>
      <c r="B3" s="4" t="s">
        <v>966</v>
      </c>
      <c r="D3" s="4" t="s">
        <v>966</v>
      </c>
      <c r="E3" s="4" t="s">
        <v>1719</v>
      </c>
      <c r="F3" s="4" t="s">
        <v>183</v>
      </c>
      <c r="G3" s="4">
        <v>1655</v>
      </c>
      <c r="H3" s="4">
        <v>1687</v>
      </c>
      <c r="I3" s="4">
        <v>33</v>
      </c>
      <c r="J3" s="4" t="s">
        <v>994</v>
      </c>
      <c r="K3" s="4" t="s">
        <v>973</v>
      </c>
      <c r="L3" s="4" t="s">
        <v>770</v>
      </c>
      <c r="M3" s="4" t="s">
        <v>770</v>
      </c>
      <c r="N3" s="4" t="s">
        <v>770</v>
      </c>
      <c r="O3" s="4" t="s">
        <v>1280</v>
      </c>
      <c r="P3" s="4" t="s">
        <v>1281</v>
      </c>
      <c r="R3" s="4" t="s">
        <v>1282</v>
      </c>
      <c r="S3" s="10" t="s">
        <v>1283</v>
      </c>
    </row>
    <row r="4" spans="1:19" ht="17" customHeight="1" x14ac:dyDescent="0.2">
      <c r="A4" s="9">
        <v>1</v>
      </c>
      <c r="B4" s="4" t="s">
        <v>966</v>
      </c>
      <c r="D4" s="4" t="s">
        <v>966</v>
      </c>
      <c r="E4" s="4" t="s">
        <v>1717</v>
      </c>
      <c r="F4" s="4" t="s">
        <v>183</v>
      </c>
      <c r="G4" s="4">
        <v>1655</v>
      </c>
      <c r="H4" s="4">
        <v>1687</v>
      </c>
      <c r="I4" s="4">
        <v>33</v>
      </c>
      <c r="J4" s="4" t="s">
        <v>994</v>
      </c>
      <c r="K4" s="4" t="s">
        <v>973</v>
      </c>
      <c r="L4" s="4" t="s">
        <v>770</v>
      </c>
      <c r="M4" s="4" t="s">
        <v>770</v>
      </c>
      <c r="N4" s="4" t="s">
        <v>770</v>
      </c>
      <c r="O4" s="4" t="s">
        <v>1280</v>
      </c>
      <c r="P4" s="4" t="s">
        <v>1281</v>
      </c>
      <c r="R4" s="4" t="s">
        <v>1282</v>
      </c>
      <c r="S4" s="10" t="s">
        <v>1283</v>
      </c>
    </row>
    <row r="5" spans="1:19" x14ac:dyDescent="0.2">
      <c r="A5" s="9">
        <v>2</v>
      </c>
      <c r="B5" s="4" t="s">
        <v>966</v>
      </c>
      <c r="D5" s="4" t="s">
        <v>966</v>
      </c>
      <c r="E5" s="4" t="s">
        <v>1709</v>
      </c>
      <c r="F5" s="4" t="s">
        <v>183</v>
      </c>
      <c r="G5" s="4">
        <v>11563</v>
      </c>
      <c r="H5" s="4">
        <v>14110</v>
      </c>
      <c r="I5" s="4">
        <v>2548</v>
      </c>
      <c r="J5" s="4" t="s">
        <v>1284</v>
      </c>
      <c r="K5" s="4" t="s">
        <v>968</v>
      </c>
      <c r="L5" s="4" t="s">
        <v>770</v>
      </c>
      <c r="M5" s="4" t="s">
        <v>1285</v>
      </c>
      <c r="N5" s="4" t="s">
        <v>770</v>
      </c>
      <c r="O5" s="4" t="s">
        <v>1286</v>
      </c>
      <c r="P5" s="4" t="s">
        <v>1287</v>
      </c>
      <c r="Q5" s="4" t="s">
        <v>1288</v>
      </c>
      <c r="S5" s="10" t="s">
        <v>1289</v>
      </c>
    </row>
    <row r="6" spans="1:19" x14ac:dyDescent="0.2">
      <c r="A6" s="9">
        <v>3</v>
      </c>
      <c r="B6" s="4" t="s">
        <v>966</v>
      </c>
      <c r="D6" s="4" t="s">
        <v>966</v>
      </c>
      <c r="E6" s="4" t="s">
        <v>1839</v>
      </c>
      <c r="F6" s="4" t="s">
        <v>1</v>
      </c>
      <c r="G6" s="4">
        <v>73859</v>
      </c>
      <c r="H6" s="4">
        <v>111196</v>
      </c>
      <c r="I6" s="4">
        <v>37338</v>
      </c>
      <c r="J6" s="4" t="s">
        <v>994</v>
      </c>
      <c r="K6" s="4" t="s">
        <v>968</v>
      </c>
      <c r="L6" s="4" t="s">
        <v>770</v>
      </c>
      <c r="M6" s="4" t="s">
        <v>1290</v>
      </c>
      <c r="N6" s="4" t="s">
        <v>770</v>
      </c>
      <c r="O6" s="4" t="s">
        <v>1291</v>
      </c>
      <c r="P6" s="4" t="s">
        <v>1292</v>
      </c>
      <c r="Q6" s="4" t="s">
        <v>1293</v>
      </c>
      <c r="R6" s="4" t="s">
        <v>1294</v>
      </c>
      <c r="S6" s="10" t="s">
        <v>1295</v>
      </c>
    </row>
    <row r="7" spans="1:19" x14ac:dyDescent="0.2">
      <c r="A7" s="9">
        <v>4</v>
      </c>
      <c r="B7" s="4" t="s">
        <v>966</v>
      </c>
      <c r="D7" s="4" t="s">
        <v>966</v>
      </c>
      <c r="E7" s="4" t="s">
        <v>1751</v>
      </c>
      <c r="F7" s="4" t="s">
        <v>1</v>
      </c>
      <c r="G7" s="4">
        <v>80159</v>
      </c>
      <c r="H7" s="4">
        <v>80159</v>
      </c>
      <c r="I7" s="4">
        <v>1561</v>
      </c>
      <c r="J7" s="4" t="s">
        <v>1007</v>
      </c>
      <c r="K7" s="4" t="s">
        <v>968</v>
      </c>
      <c r="L7" s="4" t="s">
        <v>1296</v>
      </c>
      <c r="M7" s="4" t="s">
        <v>1297</v>
      </c>
      <c r="N7" s="4" t="s">
        <v>1298</v>
      </c>
      <c r="O7" s="4" t="s">
        <v>1299</v>
      </c>
      <c r="P7" s="4" t="s">
        <v>1300</v>
      </c>
      <c r="Q7" s="4" t="s">
        <v>1301</v>
      </c>
      <c r="R7" s="4" t="s">
        <v>1302</v>
      </c>
      <c r="S7" s="10" t="s">
        <v>1303</v>
      </c>
    </row>
    <row r="8" spans="1:19" x14ac:dyDescent="0.2">
      <c r="A8" s="9">
        <v>4</v>
      </c>
      <c r="B8" s="4" t="s">
        <v>966</v>
      </c>
      <c r="D8" s="4" t="s">
        <v>966</v>
      </c>
      <c r="E8" s="4" t="s">
        <v>1840</v>
      </c>
      <c r="F8" s="4" t="s">
        <v>1</v>
      </c>
      <c r="G8" s="4">
        <v>80159</v>
      </c>
      <c r="H8" s="4">
        <v>80159</v>
      </c>
      <c r="I8" s="4">
        <v>1562</v>
      </c>
      <c r="J8" s="4" t="s">
        <v>1007</v>
      </c>
      <c r="K8" s="4" t="s">
        <v>968</v>
      </c>
      <c r="L8" s="4" t="s">
        <v>1304</v>
      </c>
      <c r="M8" s="4" t="s">
        <v>1297</v>
      </c>
      <c r="N8" s="4" t="s">
        <v>1298</v>
      </c>
      <c r="O8" s="4" t="s">
        <v>1299</v>
      </c>
      <c r="P8" s="4" t="s">
        <v>1300</v>
      </c>
      <c r="Q8" s="4" t="s">
        <v>1301</v>
      </c>
      <c r="R8" s="4" t="s">
        <v>1302</v>
      </c>
      <c r="S8" s="10" t="s">
        <v>1303</v>
      </c>
    </row>
    <row r="9" spans="1:19" x14ac:dyDescent="0.2">
      <c r="A9" s="9">
        <v>5</v>
      </c>
      <c r="B9" s="4" t="s">
        <v>966</v>
      </c>
      <c r="D9" s="4" t="s">
        <v>966</v>
      </c>
      <c r="E9" s="4" t="s">
        <v>1834</v>
      </c>
      <c r="F9" s="4" t="s">
        <v>1</v>
      </c>
      <c r="G9" s="4">
        <v>99350</v>
      </c>
      <c r="H9" s="4">
        <v>99350</v>
      </c>
      <c r="I9" s="4">
        <v>800</v>
      </c>
      <c r="J9" s="4" t="s">
        <v>1007</v>
      </c>
      <c r="K9" s="4" t="s">
        <v>968</v>
      </c>
      <c r="L9" s="4" t="s">
        <v>1305</v>
      </c>
      <c r="M9" s="4" t="s">
        <v>1306</v>
      </c>
      <c r="N9" s="4" t="s">
        <v>1307</v>
      </c>
      <c r="O9" s="4" t="s">
        <v>1308</v>
      </c>
      <c r="P9" s="4" t="s">
        <v>1309</v>
      </c>
      <c r="Q9" s="4" t="s">
        <v>1310</v>
      </c>
      <c r="R9" s="4" t="s">
        <v>1311</v>
      </c>
      <c r="S9" s="10" t="s">
        <v>1312</v>
      </c>
    </row>
    <row r="10" spans="1:19" x14ac:dyDescent="0.2">
      <c r="A10" s="9">
        <v>6</v>
      </c>
      <c r="B10" s="4" t="s">
        <v>966</v>
      </c>
      <c r="D10" s="4" t="s">
        <v>966</v>
      </c>
      <c r="E10" s="4" t="s">
        <v>1841</v>
      </c>
      <c r="F10" s="4" t="s">
        <v>1</v>
      </c>
      <c r="G10" s="4">
        <v>143724</v>
      </c>
      <c r="H10" s="4">
        <v>143724</v>
      </c>
      <c r="I10" s="4">
        <v>1</v>
      </c>
      <c r="J10" s="4" t="s">
        <v>1039</v>
      </c>
      <c r="K10" s="4" t="s">
        <v>968</v>
      </c>
      <c r="L10" s="4" t="s">
        <v>1313</v>
      </c>
      <c r="M10" s="4" t="s">
        <v>1314</v>
      </c>
      <c r="N10" s="4" t="s">
        <v>770</v>
      </c>
      <c r="O10" s="4" t="s">
        <v>1315</v>
      </c>
      <c r="P10" s="4" t="s">
        <v>1316</v>
      </c>
      <c r="Q10" s="4" t="s">
        <v>1317</v>
      </c>
      <c r="R10" s="4" t="s">
        <v>1318</v>
      </c>
      <c r="S10" s="10" t="s">
        <v>1319</v>
      </c>
    </row>
    <row r="11" spans="1:19" x14ac:dyDescent="0.2">
      <c r="A11" s="9">
        <v>6</v>
      </c>
      <c r="B11" s="4" t="s">
        <v>966</v>
      </c>
      <c r="D11" s="4" t="s">
        <v>966</v>
      </c>
      <c r="E11" s="4" t="s">
        <v>1842</v>
      </c>
      <c r="F11" s="4" t="s">
        <v>1</v>
      </c>
      <c r="G11" s="4">
        <v>143724</v>
      </c>
      <c r="H11" s="4">
        <v>143724</v>
      </c>
      <c r="I11" s="4">
        <v>1</v>
      </c>
      <c r="J11" s="4" t="s">
        <v>1039</v>
      </c>
      <c r="K11" s="4" t="s">
        <v>968</v>
      </c>
      <c r="L11" s="4" t="s">
        <v>1313</v>
      </c>
      <c r="M11" s="4" t="s">
        <v>1314</v>
      </c>
      <c r="N11" s="4" t="s">
        <v>770</v>
      </c>
      <c r="O11" s="4" t="s">
        <v>1315</v>
      </c>
      <c r="P11" s="4" t="s">
        <v>1316</v>
      </c>
      <c r="Q11" s="4" t="s">
        <v>1317</v>
      </c>
      <c r="R11" s="4" t="s">
        <v>1318</v>
      </c>
      <c r="S11" s="10" t="s">
        <v>1319</v>
      </c>
    </row>
    <row r="12" spans="1:19" x14ac:dyDescent="0.2">
      <c r="A12" s="9">
        <v>7</v>
      </c>
      <c r="B12" s="4" t="s">
        <v>966</v>
      </c>
      <c r="D12" s="4" t="s">
        <v>966</v>
      </c>
      <c r="E12" s="4" t="s">
        <v>1841</v>
      </c>
      <c r="F12" s="4" t="s">
        <v>1</v>
      </c>
      <c r="G12" s="4">
        <v>145693</v>
      </c>
      <c r="H12" s="4">
        <v>145693</v>
      </c>
      <c r="I12" s="4">
        <v>1</v>
      </c>
      <c r="J12" s="4" t="s">
        <v>1039</v>
      </c>
      <c r="K12" s="4" t="s">
        <v>968</v>
      </c>
      <c r="L12" s="4" t="s">
        <v>1320</v>
      </c>
      <c r="M12" s="4" t="s">
        <v>1321</v>
      </c>
      <c r="N12" s="4" t="s">
        <v>770</v>
      </c>
      <c r="O12" s="4" t="s">
        <v>1322</v>
      </c>
      <c r="P12" s="4" t="s">
        <v>1323</v>
      </c>
      <c r="Q12" s="4" t="s">
        <v>1324</v>
      </c>
      <c r="R12" s="4" t="s">
        <v>1325</v>
      </c>
      <c r="S12" s="10" t="s">
        <v>1326</v>
      </c>
    </row>
    <row r="13" spans="1:19" x14ac:dyDescent="0.2">
      <c r="A13" s="9">
        <v>7</v>
      </c>
      <c r="B13" s="4" t="s">
        <v>966</v>
      </c>
      <c r="D13" s="4" t="s">
        <v>966</v>
      </c>
      <c r="E13" s="4" t="s">
        <v>1842</v>
      </c>
      <c r="F13" s="4" t="s">
        <v>1</v>
      </c>
      <c r="G13" s="4">
        <v>145693</v>
      </c>
      <c r="H13" s="4">
        <v>145693</v>
      </c>
      <c r="I13" s="4">
        <v>1</v>
      </c>
      <c r="J13" s="4" t="s">
        <v>1039</v>
      </c>
      <c r="K13" s="4" t="s">
        <v>968</v>
      </c>
      <c r="L13" s="4" t="s">
        <v>1320</v>
      </c>
      <c r="M13" s="4" t="s">
        <v>1321</v>
      </c>
      <c r="N13" s="4" t="s">
        <v>770</v>
      </c>
      <c r="O13" s="4" t="s">
        <v>1322</v>
      </c>
      <c r="P13" s="4" t="s">
        <v>1323</v>
      </c>
      <c r="Q13" s="4" t="s">
        <v>1324</v>
      </c>
      <c r="R13" s="4" t="s">
        <v>1325</v>
      </c>
      <c r="S13" s="10" t="s">
        <v>1326</v>
      </c>
    </row>
    <row r="14" spans="1:19" x14ac:dyDescent="0.2">
      <c r="A14" s="9">
        <v>8</v>
      </c>
      <c r="B14" s="4" t="s">
        <v>966</v>
      </c>
      <c r="D14" s="4" t="s">
        <v>966</v>
      </c>
      <c r="E14" s="4" t="s">
        <v>1841</v>
      </c>
      <c r="F14" s="4" t="s">
        <v>1</v>
      </c>
      <c r="G14" s="4">
        <v>208592</v>
      </c>
      <c r="H14" s="4">
        <v>208592</v>
      </c>
      <c r="I14" s="4">
        <v>1</v>
      </c>
      <c r="J14" s="4" t="s">
        <v>1039</v>
      </c>
      <c r="K14" s="4" t="s">
        <v>968</v>
      </c>
      <c r="L14" s="4" t="s">
        <v>1327</v>
      </c>
      <c r="M14" s="4" t="s">
        <v>1328</v>
      </c>
      <c r="N14" s="4" t="s">
        <v>770</v>
      </c>
      <c r="O14" s="4" t="s">
        <v>770</v>
      </c>
      <c r="P14" s="4" t="s">
        <v>1329</v>
      </c>
      <c r="Q14" s="4" t="s">
        <v>770</v>
      </c>
      <c r="R14" s="4" t="s">
        <v>1330</v>
      </c>
      <c r="S14" s="10" t="s">
        <v>1331</v>
      </c>
    </row>
    <row r="15" spans="1:19" x14ac:dyDescent="0.2">
      <c r="A15" s="9">
        <v>9</v>
      </c>
      <c r="B15" s="4" t="s">
        <v>966</v>
      </c>
      <c r="D15" s="4" t="s">
        <v>966</v>
      </c>
      <c r="E15" s="4" t="s">
        <v>1843</v>
      </c>
      <c r="F15" s="4" t="s">
        <v>1</v>
      </c>
      <c r="G15" s="4">
        <v>288318</v>
      </c>
      <c r="H15" s="4">
        <v>288318</v>
      </c>
      <c r="I15" s="4">
        <v>1334</v>
      </c>
      <c r="J15" s="4" t="s">
        <v>1007</v>
      </c>
      <c r="K15" s="4" t="s">
        <v>973</v>
      </c>
      <c r="L15" s="4" t="s">
        <v>770</v>
      </c>
      <c r="M15" s="4" t="s">
        <v>770</v>
      </c>
      <c r="N15" s="4" t="s">
        <v>1010</v>
      </c>
      <c r="O15" s="4" t="s">
        <v>1332</v>
      </c>
      <c r="P15" s="4" t="s">
        <v>1333</v>
      </c>
      <c r="Q15" s="4" t="s">
        <v>1334</v>
      </c>
      <c r="R15" s="4" t="s">
        <v>1335</v>
      </c>
      <c r="S15" s="10" t="s">
        <v>1336</v>
      </c>
    </row>
    <row r="16" spans="1:19" x14ac:dyDescent="0.2">
      <c r="A16" s="9">
        <v>10</v>
      </c>
      <c r="B16" s="4" t="s">
        <v>966</v>
      </c>
      <c r="D16" s="4" t="s">
        <v>966</v>
      </c>
      <c r="E16" s="4" t="s">
        <v>1843</v>
      </c>
      <c r="F16" s="4" t="s">
        <v>1</v>
      </c>
      <c r="G16" s="4">
        <v>329400</v>
      </c>
      <c r="H16" s="4">
        <v>329400</v>
      </c>
      <c r="I16" s="4">
        <v>1333</v>
      </c>
      <c r="J16" s="4" t="s">
        <v>1007</v>
      </c>
      <c r="K16" s="4" t="s">
        <v>973</v>
      </c>
      <c r="L16" s="4" t="s">
        <v>770</v>
      </c>
      <c r="M16" s="4" t="s">
        <v>770</v>
      </c>
      <c r="N16" s="4" t="s">
        <v>1010</v>
      </c>
      <c r="O16" s="4" t="s">
        <v>1337</v>
      </c>
      <c r="P16" s="4" t="s">
        <v>1338</v>
      </c>
      <c r="Q16" s="4" t="s">
        <v>1339</v>
      </c>
      <c r="R16" s="4" t="s">
        <v>1340</v>
      </c>
      <c r="S16" s="10" t="s">
        <v>1341</v>
      </c>
    </row>
    <row r="17" spans="1:19" x14ac:dyDescent="0.2">
      <c r="A17" s="9">
        <v>11</v>
      </c>
      <c r="B17" s="4" t="s">
        <v>966</v>
      </c>
      <c r="D17" s="4" t="s">
        <v>966</v>
      </c>
      <c r="E17" s="4" t="s">
        <v>1834</v>
      </c>
      <c r="F17" s="4" t="s">
        <v>1</v>
      </c>
      <c r="G17" s="4">
        <v>335725</v>
      </c>
      <c r="H17" s="4">
        <v>335725</v>
      </c>
      <c r="I17" s="4">
        <v>1334</v>
      </c>
      <c r="J17" s="4" t="s">
        <v>1007</v>
      </c>
      <c r="K17" s="4" t="s">
        <v>973</v>
      </c>
      <c r="L17" s="4" t="s">
        <v>770</v>
      </c>
      <c r="M17" s="4" t="s">
        <v>770</v>
      </c>
      <c r="N17" s="4" t="s">
        <v>1010</v>
      </c>
      <c r="O17" s="4" t="s">
        <v>1342</v>
      </c>
      <c r="P17" s="4" t="s">
        <v>1343</v>
      </c>
      <c r="Q17" s="4" t="s">
        <v>1344</v>
      </c>
      <c r="R17" s="4" t="s">
        <v>1345</v>
      </c>
      <c r="S17" s="10" t="s">
        <v>1346</v>
      </c>
    </row>
    <row r="18" spans="1:19" x14ac:dyDescent="0.2">
      <c r="A18" s="9">
        <v>12</v>
      </c>
      <c r="B18" s="4" t="s">
        <v>966</v>
      </c>
      <c r="D18" s="4" t="s">
        <v>966</v>
      </c>
      <c r="E18" s="4" t="s">
        <v>1747</v>
      </c>
      <c r="F18" s="4" t="s">
        <v>1</v>
      </c>
      <c r="G18" s="4">
        <v>404539</v>
      </c>
      <c r="H18" s="4">
        <v>404539</v>
      </c>
      <c r="I18" s="4">
        <v>1</v>
      </c>
      <c r="J18" s="4" t="s">
        <v>1039</v>
      </c>
      <c r="K18" s="4" t="s">
        <v>973</v>
      </c>
      <c r="L18" s="4" t="s">
        <v>770</v>
      </c>
      <c r="M18" s="4" t="s">
        <v>770</v>
      </c>
      <c r="N18" s="4" t="s">
        <v>770</v>
      </c>
      <c r="O18" s="4" t="s">
        <v>1347</v>
      </c>
      <c r="P18" s="4" t="s">
        <v>1348</v>
      </c>
      <c r="Q18" s="4" t="s">
        <v>1349</v>
      </c>
      <c r="R18" s="4" t="s">
        <v>1350</v>
      </c>
      <c r="S18" s="10" t="s">
        <v>1351</v>
      </c>
    </row>
    <row r="19" spans="1:19" x14ac:dyDescent="0.2">
      <c r="A19" s="9">
        <v>13</v>
      </c>
      <c r="B19" s="4" t="s">
        <v>966</v>
      </c>
      <c r="D19" s="4" t="s">
        <v>966</v>
      </c>
      <c r="E19" s="4" t="s">
        <v>1844</v>
      </c>
      <c r="F19" s="4" t="s">
        <v>1</v>
      </c>
      <c r="G19" s="4">
        <v>462259</v>
      </c>
      <c r="H19" s="4">
        <v>462513</v>
      </c>
      <c r="I19" s="4">
        <v>255</v>
      </c>
      <c r="J19" s="4" t="s">
        <v>967</v>
      </c>
      <c r="K19" s="4" t="s">
        <v>968</v>
      </c>
      <c r="L19" s="4" t="s">
        <v>770</v>
      </c>
      <c r="M19" s="4" t="s">
        <v>1352</v>
      </c>
      <c r="N19" s="4" t="s">
        <v>770</v>
      </c>
      <c r="O19" s="4" t="s">
        <v>1353</v>
      </c>
      <c r="P19" s="4" t="s">
        <v>1354</v>
      </c>
      <c r="Q19" s="4" t="s">
        <v>1355</v>
      </c>
      <c r="R19" s="4" t="s">
        <v>1356</v>
      </c>
      <c r="S19" s="10" t="s">
        <v>1357</v>
      </c>
    </row>
    <row r="20" spans="1:19" x14ac:dyDescent="0.2">
      <c r="A20" s="9">
        <v>14</v>
      </c>
      <c r="B20" s="4" t="s">
        <v>966</v>
      </c>
      <c r="D20" s="4" t="s">
        <v>966</v>
      </c>
      <c r="E20" s="4" t="s">
        <v>1709</v>
      </c>
      <c r="F20" s="4" t="s">
        <v>1</v>
      </c>
      <c r="G20" s="4">
        <v>462513</v>
      </c>
      <c r="H20" s="4">
        <v>462513</v>
      </c>
      <c r="I20" s="4">
        <v>1</v>
      </c>
      <c r="J20" s="4" t="s">
        <v>1039</v>
      </c>
      <c r="K20" s="4" t="s">
        <v>968</v>
      </c>
      <c r="L20" s="4" t="s">
        <v>1358</v>
      </c>
      <c r="M20" s="4" t="s">
        <v>1352</v>
      </c>
      <c r="N20" s="4" t="s">
        <v>770</v>
      </c>
      <c r="O20" s="4" t="s">
        <v>1359</v>
      </c>
      <c r="P20" s="4" t="s">
        <v>1354</v>
      </c>
      <c r="Q20" s="4" t="s">
        <v>1360</v>
      </c>
      <c r="R20" s="4" t="s">
        <v>1356</v>
      </c>
      <c r="S20" s="10" t="s">
        <v>1361</v>
      </c>
    </row>
    <row r="21" spans="1:19" x14ac:dyDescent="0.2">
      <c r="A21" s="9">
        <v>15</v>
      </c>
      <c r="B21" s="4" t="s">
        <v>966</v>
      </c>
      <c r="D21" s="4" t="s">
        <v>966</v>
      </c>
      <c r="E21" s="4" t="s">
        <v>1845</v>
      </c>
      <c r="F21" s="4" t="s">
        <v>1</v>
      </c>
      <c r="G21" s="4">
        <v>474774</v>
      </c>
      <c r="H21" s="4">
        <v>474774</v>
      </c>
      <c r="I21" s="4">
        <v>1</v>
      </c>
      <c r="J21" s="4" t="s">
        <v>1039</v>
      </c>
      <c r="K21" s="4" t="s">
        <v>973</v>
      </c>
      <c r="L21" s="4" t="s">
        <v>770</v>
      </c>
      <c r="M21" s="4" t="s">
        <v>770</v>
      </c>
      <c r="N21" s="4" t="s">
        <v>770</v>
      </c>
      <c r="O21" s="4" t="s">
        <v>1362</v>
      </c>
      <c r="P21" s="4" t="s">
        <v>1363</v>
      </c>
      <c r="Q21" s="4" t="s">
        <v>1364</v>
      </c>
      <c r="R21" s="4" t="s">
        <v>1365</v>
      </c>
      <c r="S21" s="10" t="s">
        <v>1366</v>
      </c>
    </row>
    <row r="22" spans="1:19" x14ac:dyDescent="0.2">
      <c r="A22" s="9">
        <v>16</v>
      </c>
      <c r="B22" s="4" t="s">
        <v>966</v>
      </c>
      <c r="D22" s="4" t="s">
        <v>966</v>
      </c>
      <c r="E22" s="4" t="s">
        <v>1846</v>
      </c>
      <c r="F22" s="4" t="s">
        <v>1</v>
      </c>
      <c r="G22" s="4">
        <v>544175</v>
      </c>
      <c r="H22" s="4">
        <v>544175</v>
      </c>
      <c r="I22" s="4">
        <v>1</v>
      </c>
      <c r="J22" s="4" t="s">
        <v>1039</v>
      </c>
      <c r="K22" s="4" t="s">
        <v>968</v>
      </c>
      <c r="L22" s="4" t="s">
        <v>1367</v>
      </c>
      <c r="M22" s="4" t="s">
        <v>1368</v>
      </c>
      <c r="N22" s="4" t="s">
        <v>770</v>
      </c>
      <c r="O22" s="4" t="s">
        <v>1369</v>
      </c>
      <c r="P22" s="4" t="s">
        <v>1370</v>
      </c>
      <c r="Q22" s="4" t="s">
        <v>1371</v>
      </c>
      <c r="R22" s="4" t="s">
        <v>1372</v>
      </c>
      <c r="S22" s="10" t="s">
        <v>1373</v>
      </c>
    </row>
    <row r="23" spans="1:19" x14ac:dyDescent="0.2">
      <c r="A23" s="9">
        <v>17</v>
      </c>
      <c r="B23" s="4" t="s">
        <v>966</v>
      </c>
      <c r="D23" s="4" t="s">
        <v>966</v>
      </c>
      <c r="E23" s="4" t="s">
        <v>1747</v>
      </c>
      <c r="F23" s="4" t="s">
        <v>1</v>
      </c>
      <c r="G23" s="4">
        <v>546543</v>
      </c>
      <c r="H23" s="4">
        <v>546543</v>
      </c>
      <c r="I23" s="4">
        <v>1335</v>
      </c>
      <c r="J23" s="4" t="s">
        <v>1007</v>
      </c>
      <c r="K23" s="4" t="s">
        <v>973</v>
      </c>
      <c r="L23" s="4" t="s">
        <v>770</v>
      </c>
      <c r="M23" s="4" t="s">
        <v>770</v>
      </c>
      <c r="N23" s="4" t="s">
        <v>1374</v>
      </c>
      <c r="O23" s="4" t="s">
        <v>1375</v>
      </c>
      <c r="P23" s="4" t="s">
        <v>1376</v>
      </c>
      <c r="Q23" s="4" t="s">
        <v>1377</v>
      </c>
      <c r="R23" s="4" t="s">
        <v>1378</v>
      </c>
      <c r="S23" s="10" t="s">
        <v>1379</v>
      </c>
    </row>
    <row r="24" spans="1:19" x14ac:dyDescent="0.2">
      <c r="A24" s="9">
        <v>17</v>
      </c>
      <c r="B24" s="4" t="s">
        <v>966</v>
      </c>
      <c r="D24" s="4" t="s">
        <v>966</v>
      </c>
      <c r="E24" s="4" t="s">
        <v>1839</v>
      </c>
      <c r="F24" s="4" t="s">
        <v>1</v>
      </c>
      <c r="G24" s="4">
        <v>546543</v>
      </c>
      <c r="H24" s="4">
        <v>546543</v>
      </c>
      <c r="I24" s="4">
        <v>1334</v>
      </c>
      <c r="J24" s="4" t="s">
        <v>1007</v>
      </c>
      <c r="K24" s="4" t="s">
        <v>973</v>
      </c>
      <c r="L24" s="4" t="s">
        <v>770</v>
      </c>
      <c r="M24" s="4" t="s">
        <v>770</v>
      </c>
      <c r="N24" s="4" t="s">
        <v>1374</v>
      </c>
      <c r="O24" s="4" t="s">
        <v>1375</v>
      </c>
      <c r="P24" s="4" t="s">
        <v>1376</v>
      </c>
      <c r="Q24" s="4" t="s">
        <v>1377</v>
      </c>
      <c r="R24" s="4" t="s">
        <v>1378</v>
      </c>
      <c r="S24" s="10" t="s">
        <v>1379</v>
      </c>
    </row>
    <row r="25" spans="1:19" x14ac:dyDescent="0.2">
      <c r="A25" s="9">
        <v>18</v>
      </c>
      <c r="B25" s="4" t="s">
        <v>966</v>
      </c>
      <c r="D25" s="4" t="s">
        <v>966</v>
      </c>
      <c r="E25" s="4" t="s">
        <v>1843</v>
      </c>
      <c r="F25" s="4" t="s">
        <v>1</v>
      </c>
      <c r="G25" s="4">
        <v>588552</v>
      </c>
      <c r="H25" s="4">
        <v>588552</v>
      </c>
      <c r="I25" s="4">
        <v>1340</v>
      </c>
      <c r="J25" s="4" t="s">
        <v>1007</v>
      </c>
      <c r="K25" s="4" t="s">
        <v>973</v>
      </c>
      <c r="L25" s="4" t="s">
        <v>770</v>
      </c>
      <c r="M25" s="4" t="s">
        <v>770</v>
      </c>
      <c r="N25" s="4" t="s">
        <v>1010</v>
      </c>
      <c r="O25" s="4" t="s">
        <v>1380</v>
      </c>
      <c r="P25" s="4" t="s">
        <v>1381</v>
      </c>
      <c r="Q25" s="4" t="s">
        <v>1382</v>
      </c>
      <c r="R25" s="4" t="s">
        <v>1383</v>
      </c>
      <c r="S25" s="10" t="s">
        <v>1384</v>
      </c>
    </row>
    <row r="26" spans="1:19" x14ac:dyDescent="0.2">
      <c r="A26" s="9">
        <v>19</v>
      </c>
      <c r="B26" s="4" t="s">
        <v>966</v>
      </c>
      <c r="D26" s="4" t="s">
        <v>966</v>
      </c>
      <c r="E26" s="4" t="s">
        <v>1847</v>
      </c>
      <c r="F26" s="4" t="s">
        <v>1</v>
      </c>
      <c r="G26" s="4">
        <v>615867</v>
      </c>
      <c r="H26" s="4">
        <v>615867</v>
      </c>
      <c r="I26" s="4">
        <v>1</v>
      </c>
      <c r="J26" s="4" t="s">
        <v>1007</v>
      </c>
      <c r="K26" s="4" t="s">
        <v>968</v>
      </c>
      <c r="L26" s="4" t="s">
        <v>1385</v>
      </c>
      <c r="M26" s="4" t="s">
        <v>1386</v>
      </c>
      <c r="N26" s="4" t="s">
        <v>770</v>
      </c>
      <c r="O26" s="4" t="s">
        <v>1387</v>
      </c>
      <c r="P26" s="4" t="s">
        <v>1388</v>
      </c>
      <c r="Q26" s="4" t="s">
        <v>1389</v>
      </c>
      <c r="R26" s="4" t="s">
        <v>1390</v>
      </c>
      <c r="S26" s="10" t="s">
        <v>1391</v>
      </c>
    </row>
    <row r="27" spans="1:19" x14ac:dyDescent="0.2">
      <c r="A27" s="9">
        <v>20</v>
      </c>
      <c r="B27" s="4" t="s">
        <v>966</v>
      </c>
      <c r="D27" s="4" t="s">
        <v>966</v>
      </c>
      <c r="E27" s="4" t="s">
        <v>1835</v>
      </c>
      <c r="F27" s="4" t="s">
        <v>1</v>
      </c>
      <c r="G27" s="4">
        <v>648256</v>
      </c>
      <c r="H27" s="4">
        <v>648256</v>
      </c>
      <c r="I27" s="4">
        <v>1561</v>
      </c>
      <c r="J27" s="4" t="s">
        <v>1007</v>
      </c>
      <c r="K27" s="4" t="s">
        <v>973</v>
      </c>
      <c r="L27" s="4" t="s">
        <v>770</v>
      </c>
      <c r="M27" s="4" t="s">
        <v>770</v>
      </c>
      <c r="N27" s="4" t="s">
        <v>1392</v>
      </c>
      <c r="O27" s="4" t="s">
        <v>1393</v>
      </c>
      <c r="P27" s="4" t="s">
        <v>1394</v>
      </c>
      <c r="Q27" s="4" t="s">
        <v>1395</v>
      </c>
      <c r="R27" s="4" t="s">
        <v>1396</v>
      </c>
      <c r="S27" s="10" t="s">
        <v>1397</v>
      </c>
    </row>
    <row r="28" spans="1:19" x14ac:dyDescent="0.2">
      <c r="A28" s="9">
        <v>21</v>
      </c>
      <c r="B28" s="4" t="s">
        <v>966</v>
      </c>
      <c r="D28" s="4" t="s">
        <v>966</v>
      </c>
      <c r="E28" s="4" t="s">
        <v>1751</v>
      </c>
      <c r="F28" s="4" t="s">
        <v>1</v>
      </c>
      <c r="G28" s="4">
        <v>655037</v>
      </c>
      <c r="H28" s="4">
        <v>655037</v>
      </c>
      <c r="I28" s="4">
        <v>1561</v>
      </c>
      <c r="J28" s="4" t="s">
        <v>1007</v>
      </c>
      <c r="K28" s="4" t="s">
        <v>973</v>
      </c>
      <c r="L28" s="4" t="s">
        <v>770</v>
      </c>
      <c r="M28" s="4" t="s">
        <v>770</v>
      </c>
      <c r="N28" s="4" t="s">
        <v>1298</v>
      </c>
      <c r="O28" s="4" t="s">
        <v>1398</v>
      </c>
      <c r="P28" s="4" t="s">
        <v>1399</v>
      </c>
      <c r="Q28" s="4" t="s">
        <v>1400</v>
      </c>
      <c r="R28" s="4" t="s">
        <v>1401</v>
      </c>
      <c r="S28" s="10" t="s">
        <v>1402</v>
      </c>
    </row>
    <row r="29" spans="1:19" x14ac:dyDescent="0.2">
      <c r="A29" s="9">
        <v>21</v>
      </c>
      <c r="B29" s="4" t="s">
        <v>966</v>
      </c>
      <c r="D29" s="4" t="s">
        <v>966</v>
      </c>
      <c r="E29" s="4" t="s">
        <v>1840</v>
      </c>
      <c r="F29" s="4" t="s">
        <v>1</v>
      </c>
      <c r="G29" s="4">
        <v>655037</v>
      </c>
      <c r="H29" s="4">
        <v>655037</v>
      </c>
      <c r="I29" s="4">
        <v>1561</v>
      </c>
      <c r="J29" s="4" t="s">
        <v>1007</v>
      </c>
      <c r="K29" s="4" t="s">
        <v>973</v>
      </c>
      <c r="L29" s="4" t="s">
        <v>770</v>
      </c>
      <c r="M29" s="4" t="s">
        <v>770</v>
      </c>
      <c r="N29" s="4" t="s">
        <v>1298</v>
      </c>
      <c r="O29" s="4" t="s">
        <v>1398</v>
      </c>
      <c r="P29" s="4" t="s">
        <v>1399</v>
      </c>
      <c r="Q29" s="4" t="s">
        <v>1400</v>
      </c>
      <c r="R29" s="4" t="s">
        <v>1401</v>
      </c>
      <c r="S29" s="10" t="s">
        <v>1402</v>
      </c>
    </row>
    <row r="30" spans="1:19" x14ac:dyDescent="0.2">
      <c r="A30" s="9">
        <v>22</v>
      </c>
      <c r="B30" s="4" t="s">
        <v>966</v>
      </c>
      <c r="D30" s="4" t="s">
        <v>966</v>
      </c>
      <c r="E30" s="4" t="s">
        <v>1846</v>
      </c>
      <c r="F30" s="4" t="s">
        <v>1</v>
      </c>
      <c r="G30" s="4">
        <v>690913</v>
      </c>
      <c r="H30" s="4">
        <v>690913</v>
      </c>
      <c r="I30" s="4">
        <v>1</v>
      </c>
      <c r="J30" s="4" t="s">
        <v>1007</v>
      </c>
      <c r="K30" s="4" t="s">
        <v>968</v>
      </c>
      <c r="L30" s="4" t="s">
        <v>1403</v>
      </c>
      <c r="M30" s="4" t="s">
        <v>1404</v>
      </c>
      <c r="N30" s="4" t="s">
        <v>770</v>
      </c>
      <c r="O30" s="4" t="s">
        <v>1405</v>
      </c>
      <c r="P30" s="4" t="s">
        <v>1406</v>
      </c>
      <c r="Q30" s="4" t="s">
        <v>1407</v>
      </c>
      <c r="R30" s="4" t="s">
        <v>1408</v>
      </c>
      <c r="S30" s="10" t="s">
        <v>1409</v>
      </c>
    </row>
    <row r="31" spans="1:19" x14ac:dyDescent="0.2">
      <c r="A31" s="9">
        <v>23</v>
      </c>
      <c r="B31" s="4" t="s">
        <v>966</v>
      </c>
      <c r="D31" s="4" t="s">
        <v>1410</v>
      </c>
      <c r="E31" s="4" t="s">
        <v>1848</v>
      </c>
      <c r="F31" s="4" t="s">
        <v>1</v>
      </c>
      <c r="G31" s="4">
        <v>712213</v>
      </c>
      <c r="H31" s="4">
        <v>712213</v>
      </c>
      <c r="I31" s="4">
        <v>1561</v>
      </c>
      <c r="J31" s="4" t="s">
        <v>1007</v>
      </c>
      <c r="K31" s="4" t="s">
        <v>973</v>
      </c>
      <c r="L31" s="4" t="s">
        <v>770</v>
      </c>
      <c r="M31" s="4" t="s">
        <v>770</v>
      </c>
      <c r="N31" s="4" t="s">
        <v>1392</v>
      </c>
      <c r="O31" s="4" t="s">
        <v>1411</v>
      </c>
      <c r="P31" s="4" t="s">
        <v>1412</v>
      </c>
      <c r="Q31" s="4" t="s">
        <v>1413</v>
      </c>
      <c r="R31" s="4" t="s">
        <v>1414</v>
      </c>
      <c r="S31" s="10" t="s">
        <v>1415</v>
      </c>
    </row>
    <row r="32" spans="1:19" x14ac:dyDescent="0.2">
      <c r="A32" s="9">
        <v>23</v>
      </c>
      <c r="B32" s="4" t="s">
        <v>966</v>
      </c>
      <c r="D32" s="4" t="s">
        <v>1410</v>
      </c>
      <c r="E32" s="4" t="s">
        <v>1707</v>
      </c>
      <c r="F32" s="4" t="s">
        <v>1</v>
      </c>
      <c r="G32" s="4">
        <v>712213</v>
      </c>
      <c r="H32" s="4">
        <v>712213</v>
      </c>
      <c r="I32" s="4">
        <v>1568</v>
      </c>
      <c r="J32" s="4" t="s">
        <v>1007</v>
      </c>
      <c r="K32" s="4" t="s">
        <v>973</v>
      </c>
      <c r="L32" s="4" t="s">
        <v>770</v>
      </c>
      <c r="M32" s="4" t="s">
        <v>770</v>
      </c>
      <c r="N32" s="4" t="s">
        <v>1392</v>
      </c>
      <c r="O32" s="4" t="s">
        <v>1411</v>
      </c>
      <c r="P32" s="4" t="s">
        <v>1412</v>
      </c>
      <c r="Q32" s="4" t="s">
        <v>1413</v>
      </c>
      <c r="R32" s="4" t="s">
        <v>1414</v>
      </c>
      <c r="S32" s="10" t="s">
        <v>1415</v>
      </c>
    </row>
    <row r="33" spans="1:19" x14ac:dyDescent="0.2">
      <c r="A33" s="9">
        <v>23</v>
      </c>
      <c r="B33" s="4" t="s">
        <v>966</v>
      </c>
      <c r="D33" s="4" t="s">
        <v>1410</v>
      </c>
      <c r="E33" s="4" t="s">
        <v>1713</v>
      </c>
      <c r="F33" s="4" t="s">
        <v>1</v>
      </c>
      <c r="G33" s="4">
        <v>712213</v>
      </c>
      <c r="H33" s="4">
        <v>712213</v>
      </c>
      <c r="I33" s="4">
        <v>1561</v>
      </c>
      <c r="J33" s="4" t="s">
        <v>1007</v>
      </c>
      <c r="K33" s="4" t="s">
        <v>973</v>
      </c>
      <c r="L33" s="4" t="s">
        <v>770</v>
      </c>
      <c r="M33" s="4" t="s">
        <v>770</v>
      </c>
      <c r="N33" s="4" t="s">
        <v>1392</v>
      </c>
      <c r="O33" s="4" t="s">
        <v>1411</v>
      </c>
      <c r="P33" s="4" t="s">
        <v>1412</v>
      </c>
      <c r="Q33" s="4" t="s">
        <v>1413</v>
      </c>
      <c r="R33" s="4" t="s">
        <v>1414</v>
      </c>
      <c r="S33" s="10" t="s">
        <v>1415</v>
      </c>
    </row>
    <row r="34" spans="1:19" x14ac:dyDescent="0.2">
      <c r="A34" s="9">
        <v>23</v>
      </c>
      <c r="B34" s="4" t="s">
        <v>966</v>
      </c>
      <c r="D34" s="4" t="s">
        <v>1410</v>
      </c>
      <c r="E34" s="4" t="s">
        <v>1849</v>
      </c>
      <c r="F34" s="4" t="s">
        <v>1</v>
      </c>
      <c r="G34" s="4">
        <v>712213</v>
      </c>
      <c r="H34" s="4">
        <v>712213</v>
      </c>
      <c r="I34" s="4">
        <v>1562</v>
      </c>
      <c r="J34" s="4" t="s">
        <v>1007</v>
      </c>
      <c r="K34" s="4" t="s">
        <v>973</v>
      </c>
      <c r="L34" s="4" t="s">
        <v>770</v>
      </c>
      <c r="M34" s="4" t="s">
        <v>770</v>
      </c>
      <c r="N34" s="4" t="s">
        <v>1392</v>
      </c>
      <c r="O34" s="4" t="s">
        <v>1411</v>
      </c>
      <c r="P34" s="4" t="s">
        <v>1412</v>
      </c>
      <c r="Q34" s="4" t="s">
        <v>1413</v>
      </c>
      <c r="R34" s="4" t="s">
        <v>1414</v>
      </c>
      <c r="S34" s="10" t="s">
        <v>1415</v>
      </c>
    </row>
    <row r="35" spans="1:19" x14ac:dyDescent="0.2">
      <c r="A35" s="9">
        <v>24</v>
      </c>
      <c r="B35" s="4" t="s">
        <v>1021</v>
      </c>
      <c r="C35" s="4" t="s">
        <v>1022</v>
      </c>
      <c r="D35" s="4" t="s">
        <v>966</v>
      </c>
      <c r="E35" s="4" t="s">
        <v>1834</v>
      </c>
      <c r="F35" s="4" t="s">
        <v>1</v>
      </c>
      <c r="G35" s="4">
        <v>728313</v>
      </c>
      <c r="H35" s="4">
        <v>728313</v>
      </c>
      <c r="I35" s="4">
        <v>1</v>
      </c>
      <c r="J35" s="4" t="s">
        <v>1039</v>
      </c>
      <c r="K35" s="4" t="s">
        <v>968</v>
      </c>
      <c r="L35" s="4" t="s">
        <v>1416</v>
      </c>
      <c r="M35" s="4" t="s">
        <v>1417</v>
      </c>
      <c r="N35" s="4" t="s">
        <v>770</v>
      </c>
      <c r="O35" s="4" t="s">
        <v>1418</v>
      </c>
      <c r="P35" s="4" t="s">
        <v>1419</v>
      </c>
      <c r="Q35" s="4" t="s">
        <v>1420</v>
      </c>
      <c r="R35" s="4" t="s">
        <v>1421</v>
      </c>
      <c r="S35" s="10" t="s">
        <v>1422</v>
      </c>
    </row>
    <row r="36" spans="1:19" x14ac:dyDescent="0.2">
      <c r="A36" s="9">
        <v>24</v>
      </c>
      <c r="B36" s="4" t="s">
        <v>1021</v>
      </c>
      <c r="C36" s="4" t="s">
        <v>1022</v>
      </c>
      <c r="D36" s="4" t="s">
        <v>966</v>
      </c>
      <c r="E36" s="4" t="s">
        <v>1836</v>
      </c>
      <c r="F36" s="4" t="s">
        <v>1</v>
      </c>
      <c r="G36" s="4">
        <v>728313</v>
      </c>
      <c r="H36" s="4">
        <v>728313</v>
      </c>
      <c r="I36" s="4">
        <v>1</v>
      </c>
      <c r="J36" s="4" t="s">
        <v>1039</v>
      </c>
      <c r="K36" s="4" t="s">
        <v>968</v>
      </c>
      <c r="L36" s="4" t="s">
        <v>1416</v>
      </c>
      <c r="M36" s="4" t="s">
        <v>1417</v>
      </c>
      <c r="N36" s="4" t="s">
        <v>770</v>
      </c>
      <c r="O36" s="4" t="s">
        <v>1418</v>
      </c>
      <c r="P36" s="4" t="s">
        <v>1419</v>
      </c>
      <c r="Q36" s="4" t="s">
        <v>1420</v>
      </c>
      <c r="R36" s="4" t="s">
        <v>1421</v>
      </c>
      <c r="S36" s="10" t="s">
        <v>1422</v>
      </c>
    </row>
    <row r="37" spans="1:19" x14ac:dyDescent="0.2">
      <c r="A37" s="9">
        <v>24</v>
      </c>
      <c r="B37" s="4" t="s">
        <v>1021</v>
      </c>
      <c r="C37" s="4" t="s">
        <v>1022</v>
      </c>
      <c r="D37" s="4" t="s">
        <v>966</v>
      </c>
      <c r="E37" s="4" t="s">
        <v>1837</v>
      </c>
      <c r="F37" s="4" t="s">
        <v>1</v>
      </c>
      <c r="G37" s="4">
        <v>728313</v>
      </c>
      <c r="H37" s="4">
        <v>728313</v>
      </c>
      <c r="I37" s="4">
        <v>1</v>
      </c>
      <c r="J37" s="4" t="s">
        <v>1039</v>
      </c>
      <c r="K37" s="4" t="s">
        <v>968</v>
      </c>
      <c r="L37" s="4" t="s">
        <v>1416</v>
      </c>
      <c r="M37" s="4" t="s">
        <v>1417</v>
      </c>
      <c r="N37" s="4" t="s">
        <v>770</v>
      </c>
      <c r="O37" s="4" t="s">
        <v>1418</v>
      </c>
      <c r="P37" s="4" t="s">
        <v>1419</v>
      </c>
      <c r="Q37" s="4" t="s">
        <v>1420</v>
      </c>
      <c r="R37" s="4" t="s">
        <v>1421</v>
      </c>
      <c r="S37" s="10" t="s">
        <v>1422</v>
      </c>
    </row>
    <row r="38" spans="1:19" x14ac:dyDescent="0.2">
      <c r="A38" s="9">
        <v>24</v>
      </c>
      <c r="B38" s="4" t="s">
        <v>1021</v>
      </c>
      <c r="C38" s="4" t="s">
        <v>1022</v>
      </c>
      <c r="D38" s="4" t="s">
        <v>966</v>
      </c>
      <c r="E38" s="4" t="s">
        <v>1835</v>
      </c>
      <c r="F38" s="4" t="s">
        <v>1</v>
      </c>
      <c r="G38" s="4">
        <v>728313</v>
      </c>
      <c r="H38" s="4">
        <v>728313</v>
      </c>
      <c r="I38" s="4">
        <v>1</v>
      </c>
      <c r="J38" s="4" t="s">
        <v>1039</v>
      </c>
      <c r="K38" s="4" t="s">
        <v>968</v>
      </c>
      <c r="L38" s="4" t="s">
        <v>1416</v>
      </c>
      <c r="M38" s="4" t="s">
        <v>1417</v>
      </c>
      <c r="N38" s="4" t="s">
        <v>770</v>
      </c>
      <c r="O38" s="4" t="s">
        <v>1418</v>
      </c>
      <c r="P38" s="4" t="s">
        <v>1419</v>
      </c>
      <c r="Q38" s="4" t="s">
        <v>1420</v>
      </c>
      <c r="R38" s="4" t="s">
        <v>1421</v>
      </c>
      <c r="S38" s="10" t="s">
        <v>1422</v>
      </c>
    </row>
    <row r="39" spans="1:19" x14ac:dyDescent="0.2">
      <c r="A39" s="9">
        <v>24</v>
      </c>
      <c r="B39" s="4" t="s">
        <v>1021</v>
      </c>
      <c r="C39" s="4" t="s">
        <v>1022</v>
      </c>
      <c r="D39" s="4" t="s">
        <v>966</v>
      </c>
      <c r="E39" s="4" t="s">
        <v>1838</v>
      </c>
      <c r="F39" s="4" t="s">
        <v>1</v>
      </c>
      <c r="G39" s="4">
        <v>728313</v>
      </c>
      <c r="H39" s="4">
        <v>728313</v>
      </c>
      <c r="I39" s="4">
        <v>1</v>
      </c>
      <c r="J39" s="4" t="s">
        <v>1039</v>
      </c>
      <c r="K39" s="4" t="s">
        <v>968</v>
      </c>
      <c r="L39" s="4" t="s">
        <v>1416</v>
      </c>
      <c r="M39" s="4" t="s">
        <v>1417</v>
      </c>
      <c r="N39" s="4" t="s">
        <v>770</v>
      </c>
      <c r="O39" s="4" t="s">
        <v>1418</v>
      </c>
      <c r="P39" s="4" t="s">
        <v>1419</v>
      </c>
      <c r="Q39" s="4" t="s">
        <v>1420</v>
      </c>
      <c r="R39" s="4" t="s">
        <v>1421</v>
      </c>
      <c r="S39" s="10" t="s">
        <v>1422</v>
      </c>
    </row>
    <row r="40" spans="1:19" x14ac:dyDescent="0.2">
      <c r="A40" s="9">
        <v>25</v>
      </c>
      <c r="B40" s="4" t="s">
        <v>966</v>
      </c>
      <c r="D40" s="4" t="s">
        <v>966</v>
      </c>
      <c r="E40" s="4" t="s">
        <v>1711</v>
      </c>
      <c r="F40" s="4" t="s">
        <v>1</v>
      </c>
      <c r="G40" s="4">
        <v>795786</v>
      </c>
      <c r="H40" s="4">
        <v>795786</v>
      </c>
      <c r="I40" s="4">
        <v>1</v>
      </c>
      <c r="J40" s="4" t="s">
        <v>1039</v>
      </c>
      <c r="K40" s="4" t="s">
        <v>968</v>
      </c>
      <c r="L40" s="4" t="s">
        <v>1423</v>
      </c>
      <c r="M40" s="4" t="s">
        <v>1424</v>
      </c>
      <c r="N40" s="4" t="s">
        <v>770</v>
      </c>
      <c r="O40" s="4" t="s">
        <v>1425</v>
      </c>
      <c r="P40" s="4" t="s">
        <v>1426</v>
      </c>
      <c r="Q40" s="4" t="s">
        <v>1427</v>
      </c>
      <c r="R40" s="4" t="s">
        <v>1428</v>
      </c>
      <c r="S40" s="10" t="s">
        <v>1429</v>
      </c>
    </row>
    <row r="41" spans="1:19" x14ac:dyDescent="0.2">
      <c r="A41" s="9">
        <v>26</v>
      </c>
      <c r="B41" s="4" t="s">
        <v>966</v>
      </c>
      <c r="D41" s="4" t="s">
        <v>966</v>
      </c>
      <c r="E41" s="4" t="s">
        <v>1717</v>
      </c>
      <c r="F41" s="4" t="s">
        <v>1</v>
      </c>
      <c r="G41" s="4">
        <v>832652</v>
      </c>
      <c r="H41" s="4">
        <v>832652</v>
      </c>
      <c r="I41" s="4">
        <v>1</v>
      </c>
      <c r="J41" s="4" t="s">
        <v>1039</v>
      </c>
      <c r="K41" s="4" t="s">
        <v>968</v>
      </c>
      <c r="L41" s="4" t="s">
        <v>1430</v>
      </c>
      <c r="M41" s="4" t="s">
        <v>1431</v>
      </c>
      <c r="N41" s="4" t="s">
        <v>770</v>
      </c>
      <c r="O41" s="4" t="s">
        <v>1432</v>
      </c>
      <c r="P41" s="4" t="s">
        <v>1433</v>
      </c>
      <c r="Q41" s="4" t="s">
        <v>1434</v>
      </c>
      <c r="R41" s="4" t="s">
        <v>1435</v>
      </c>
      <c r="S41" s="10" t="s">
        <v>1436</v>
      </c>
    </row>
    <row r="42" spans="1:19" x14ac:dyDescent="0.2">
      <c r="A42" s="9">
        <v>27</v>
      </c>
      <c r="B42" s="4" t="s">
        <v>966</v>
      </c>
      <c r="D42" s="4" t="s">
        <v>966</v>
      </c>
      <c r="E42" s="4" t="s">
        <v>1846</v>
      </c>
      <c r="F42" s="4" t="s">
        <v>1</v>
      </c>
      <c r="G42" s="4">
        <v>837254</v>
      </c>
      <c r="H42" s="4">
        <v>837254</v>
      </c>
      <c r="I42" s="4">
        <v>1</v>
      </c>
      <c r="J42" s="4" t="s">
        <v>1039</v>
      </c>
      <c r="K42" s="4" t="s">
        <v>968</v>
      </c>
      <c r="L42" s="4" t="s">
        <v>1437</v>
      </c>
      <c r="M42" s="4" t="s">
        <v>1438</v>
      </c>
      <c r="N42" s="4" t="s">
        <v>770</v>
      </c>
      <c r="O42" s="4" t="s">
        <v>1439</v>
      </c>
      <c r="P42" s="4" t="s">
        <v>1440</v>
      </c>
      <c r="Q42" s="4" t="s">
        <v>1441</v>
      </c>
      <c r="R42" s="4" t="s">
        <v>1442</v>
      </c>
      <c r="S42" s="10" t="s">
        <v>1443</v>
      </c>
    </row>
    <row r="43" spans="1:19" x14ac:dyDescent="0.2">
      <c r="A43" s="9">
        <v>28</v>
      </c>
      <c r="B43" s="4" t="s">
        <v>966</v>
      </c>
      <c r="D43" s="4" t="s">
        <v>966</v>
      </c>
      <c r="E43" s="4" t="s">
        <v>1843</v>
      </c>
      <c r="F43" s="4" t="s">
        <v>1</v>
      </c>
      <c r="G43" s="4">
        <v>924026</v>
      </c>
      <c r="H43" s="4">
        <v>924184</v>
      </c>
      <c r="I43" s="4">
        <v>159</v>
      </c>
      <c r="J43" s="4" t="s">
        <v>994</v>
      </c>
      <c r="K43" s="4" t="s">
        <v>968</v>
      </c>
      <c r="L43" s="4" t="s">
        <v>770</v>
      </c>
      <c r="M43" s="4" t="s">
        <v>1444</v>
      </c>
      <c r="N43" s="4" t="s">
        <v>770</v>
      </c>
      <c r="O43" s="4" t="s">
        <v>1445</v>
      </c>
      <c r="P43" s="4" t="s">
        <v>1446</v>
      </c>
      <c r="Q43" s="4" t="s">
        <v>1447</v>
      </c>
      <c r="R43" s="4" t="s">
        <v>1448</v>
      </c>
      <c r="S43" s="10" t="s">
        <v>1449</v>
      </c>
    </row>
    <row r="44" spans="1:19" x14ac:dyDescent="0.2">
      <c r="A44" s="9">
        <v>29</v>
      </c>
      <c r="B44" s="4" t="s">
        <v>966</v>
      </c>
      <c r="D44" s="4" t="s">
        <v>966</v>
      </c>
      <c r="E44" s="4" t="s">
        <v>1850</v>
      </c>
      <c r="F44" s="4" t="s">
        <v>1</v>
      </c>
      <c r="G44" s="4">
        <v>999307</v>
      </c>
      <c r="H44" s="4">
        <v>999307</v>
      </c>
      <c r="I44" s="4">
        <v>1</v>
      </c>
      <c r="J44" s="4" t="s">
        <v>1039</v>
      </c>
      <c r="K44" s="4" t="s">
        <v>968</v>
      </c>
      <c r="L44" s="4" t="s">
        <v>1450</v>
      </c>
      <c r="M44" s="4" t="s">
        <v>1451</v>
      </c>
      <c r="N44" s="4" t="s">
        <v>770</v>
      </c>
      <c r="O44" s="4" t="s">
        <v>1452</v>
      </c>
      <c r="P44" s="4" t="s">
        <v>1453</v>
      </c>
      <c r="Q44" s="4" t="s">
        <v>1454</v>
      </c>
      <c r="R44" s="4" t="s">
        <v>1455</v>
      </c>
      <c r="S44" s="10" t="s">
        <v>1456</v>
      </c>
    </row>
    <row r="45" spans="1:19" x14ac:dyDescent="0.2">
      <c r="A45" s="9">
        <v>30</v>
      </c>
      <c r="B45" s="4" t="s">
        <v>966</v>
      </c>
      <c r="D45" s="4" t="s">
        <v>966</v>
      </c>
      <c r="E45" s="4" t="s">
        <v>1715</v>
      </c>
      <c r="F45" s="4" t="s">
        <v>1</v>
      </c>
      <c r="G45" s="4">
        <v>1107883</v>
      </c>
      <c r="H45" s="4">
        <v>1107883</v>
      </c>
      <c r="I45" s="4">
        <v>1333</v>
      </c>
      <c r="J45" s="4" t="s">
        <v>1007</v>
      </c>
      <c r="K45" s="4" t="s">
        <v>968</v>
      </c>
      <c r="L45" s="4" t="s">
        <v>1457</v>
      </c>
      <c r="M45" s="4" t="s">
        <v>1458</v>
      </c>
      <c r="N45" s="4" t="s">
        <v>1459</v>
      </c>
      <c r="O45" s="4" t="s">
        <v>1460</v>
      </c>
      <c r="P45" s="4" t="s">
        <v>1461</v>
      </c>
      <c r="Q45" s="4" t="s">
        <v>1462</v>
      </c>
      <c r="R45" s="4" t="s">
        <v>1463</v>
      </c>
      <c r="S45" s="10" t="s">
        <v>1464</v>
      </c>
    </row>
    <row r="46" spans="1:19" x14ac:dyDescent="0.2">
      <c r="A46" s="9">
        <v>31</v>
      </c>
      <c r="B46" s="4" t="s">
        <v>966</v>
      </c>
      <c r="D46" s="4" t="s">
        <v>966</v>
      </c>
      <c r="E46" s="4" t="s">
        <v>1835</v>
      </c>
      <c r="F46" s="4" t="s">
        <v>1</v>
      </c>
      <c r="G46" s="4">
        <v>1114262</v>
      </c>
      <c r="H46" s="4">
        <v>1114262</v>
      </c>
      <c r="I46" s="4">
        <v>1333</v>
      </c>
      <c r="J46" s="4" t="s">
        <v>1007</v>
      </c>
      <c r="K46" s="4" t="s">
        <v>968</v>
      </c>
      <c r="L46" s="4" t="s">
        <v>1465</v>
      </c>
      <c r="M46" s="4" t="s">
        <v>1466</v>
      </c>
      <c r="N46" s="4" t="s">
        <v>1467</v>
      </c>
      <c r="O46" s="4" t="s">
        <v>1468</v>
      </c>
      <c r="P46" s="4" t="s">
        <v>1469</v>
      </c>
      <c r="Q46" s="4" t="s">
        <v>1470</v>
      </c>
      <c r="R46" s="4" t="s">
        <v>1471</v>
      </c>
      <c r="S46" s="10" t="s">
        <v>1472</v>
      </c>
    </row>
    <row r="47" spans="1:19" x14ac:dyDescent="0.2">
      <c r="A47" s="9">
        <v>32</v>
      </c>
      <c r="B47" s="4" t="s">
        <v>966</v>
      </c>
      <c r="D47" s="4" t="s">
        <v>966</v>
      </c>
      <c r="E47" s="4" t="s">
        <v>1839</v>
      </c>
      <c r="F47" s="4" t="s">
        <v>1</v>
      </c>
      <c r="G47" s="4">
        <v>1127512</v>
      </c>
      <c r="H47" s="4">
        <v>1127512</v>
      </c>
      <c r="I47" s="4">
        <v>1276</v>
      </c>
      <c r="J47" s="4" t="s">
        <v>1007</v>
      </c>
      <c r="K47" s="4" t="s">
        <v>973</v>
      </c>
      <c r="L47" s="4" t="s">
        <v>770</v>
      </c>
      <c r="M47" s="4" t="s">
        <v>770</v>
      </c>
      <c r="N47" s="4" t="s">
        <v>1473</v>
      </c>
      <c r="O47" s="4" t="s">
        <v>1474</v>
      </c>
      <c r="P47" s="4" t="s">
        <v>1475</v>
      </c>
      <c r="Q47" s="4" t="s">
        <v>1476</v>
      </c>
      <c r="R47" s="4" t="s">
        <v>1477</v>
      </c>
      <c r="S47" s="10" t="s">
        <v>1478</v>
      </c>
    </row>
    <row r="48" spans="1:19" x14ac:dyDescent="0.2">
      <c r="A48" s="9">
        <v>33</v>
      </c>
      <c r="B48" s="4" t="s">
        <v>966</v>
      </c>
      <c r="D48" s="4" t="s">
        <v>966</v>
      </c>
      <c r="E48" s="4" t="s">
        <v>1838</v>
      </c>
      <c r="F48" s="4" t="s">
        <v>1</v>
      </c>
      <c r="G48" s="4">
        <v>1173214</v>
      </c>
      <c r="H48" s="4">
        <v>1173214</v>
      </c>
      <c r="I48" s="4">
        <v>1</v>
      </c>
      <c r="J48" s="4" t="s">
        <v>1039</v>
      </c>
      <c r="K48" s="4" t="s">
        <v>968</v>
      </c>
      <c r="L48" s="4" t="s">
        <v>1479</v>
      </c>
      <c r="M48" s="4" t="s">
        <v>1480</v>
      </c>
      <c r="N48" s="4" t="s">
        <v>770</v>
      </c>
      <c r="O48" s="4" t="s">
        <v>1481</v>
      </c>
      <c r="P48" s="4" t="s">
        <v>1482</v>
      </c>
      <c r="Q48" s="4" t="s">
        <v>1483</v>
      </c>
      <c r="R48" s="4" t="s">
        <v>1484</v>
      </c>
      <c r="S48" s="10" t="s">
        <v>1485</v>
      </c>
    </row>
    <row r="49" spans="1:19" x14ac:dyDescent="0.2">
      <c r="A49" s="9">
        <v>34</v>
      </c>
      <c r="B49" s="4" t="s">
        <v>966</v>
      </c>
      <c r="D49" s="4" t="s">
        <v>966</v>
      </c>
      <c r="E49" s="4" t="s">
        <v>1719</v>
      </c>
      <c r="F49" s="4" t="s">
        <v>1</v>
      </c>
      <c r="G49" s="4">
        <v>1178676</v>
      </c>
      <c r="H49" s="4">
        <v>1178676</v>
      </c>
      <c r="I49" s="4">
        <v>1</v>
      </c>
      <c r="J49" s="4" t="s">
        <v>994</v>
      </c>
      <c r="K49" s="4" t="s">
        <v>968</v>
      </c>
      <c r="L49" s="4" t="s">
        <v>1486</v>
      </c>
      <c r="M49" s="4" t="s">
        <v>1487</v>
      </c>
      <c r="N49" s="4" t="s">
        <v>770</v>
      </c>
      <c r="O49" s="4" t="s">
        <v>1488</v>
      </c>
      <c r="P49" s="4" t="s">
        <v>1489</v>
      </c>
      <c r="Q49" s="4" t="s">
        <v>1490</v>
      </c>
      <c r="R49" s="4" t="s">
        <v>1491</v>
      </c>
      <c r="S49" s="10" t="s">
        <v>1492</v>
      </c>
    </row>
    <row r="50" spans="1:19" x14ac:dyDescent="0.2">
      <c r="A50" s="9">
        <v>34</v>
      </c>
      <c r="B50" s="4" t="s">
        <v>966</v>
      </c>
      <c r="D50" s="4" t="s">
        <v>966</v>
      </c>
      <c r="E50" s="4" t="s">
        <v>1717</v>
      </c>
      <c r="F50" s="4" t="s">
        <v>1</v>
      </c>
      <c r="G50" s="4">
        <v>1178676</v>
      </c>
      <c r="H50" s="4">
        <v>1178676</v>
      </c>
      <c r="I50" s="4">
        <v>1</v>
      </c>
      <c r="J50" s="4" t="s">
        <v>994</v>
      </c>
      <c r="K50" s="4" t="s">
        <v>968</v>
      </c>
      <c r="L50" s="4" t="s">
        <v>1486</v>
      </c>
      <c r="M50" s="4" t="s">
        <v>1487</v>
      </c>
      <c r="N50" s="4" t="s">
        <v>770</v>
      </c>
      <c r="O50" s="4" t="s">
        <v>1488</v>
      </c>
      <c r="P50" s="4" t="s">
        <v>1489</v>
      </c>
      <c r="Q50" s="4" t="s">
        <v>1490</v>
      </c>
      <c r="R50" s="4" t="s">
        <v>1491</v>
      </c>
      <c r="S50" s="10" t="s">
        <v>1492</v>
      </c>
    </row>
    <row r="51" spans="1:19" x14ac:dyDescent="0.2">
      <c r="A51" s="9">
        <v>35</v>
      </c>
      <c r="B51" s="4" t="s">
        <v>966</v>
      </c>
      <c r="D51" s="4" t="s">
        <v>966</v>
      </c>
      <c r="E51" s="4" t="s">
        <v>1753</v>
      </c>
      <c r="F51" s="4" t="s">
        <v>1</v>
      </c>
      <c r="G51" s="4">
        <v>1225169</v>
      </c>
      <c r="H51" s="4">
        <v>1225169</v>
      </c>
      <c r="I51" s="4">
        <v>1</v>
      </c>
      <c r="J51" s="4" t="s">
        <v>1007</v>
      </c>
      <c r="K51" s="4" t="s">
        <v>968</v>
      </c>
      <c r="L51" s="4" t="s">
        <v>1493</v>
      </c>
      <c r="M51" s="4" t="s">
        <v>1494</v>
      </c>
      <c r="N51" s="4" t="s">
        <v>770</v>
      </c>
      <c r="O51" s="4" t="s">
        <v>1495</v>
      </c>
      <c r="P51" s="4" t="s">
        <v>1496</v>
      </c>
      <c r="Q51" s="4" t="s">
        <v>1497</v>
      </c>
      <c r="R51" s="4" t="s">
        <v>1498</v>
      </c>
      <c r="S51" s="10" t="s">
        <v>1499</v>
      </c>
    </row>
    <row r="52" spans="1:19" x14ac:dyDescent="0.2">
      <c r="A52" s="9">
        <v>35</v>
      </c>
      <c r="B52" s="4" t="s">
        <v>966</v>
      </c>
      <c r="D52" s="4" t="s">
        <v>966</v>
      </c>
      <c r="E52" s="4" t="s">
        <v>1851</v>
      </c>
      <c r="F52" s="4" t="s">
        <v>1</v>
      </c>
      <c r="G52" s="4">
        <v>1225169</v>
      </c>
      <c r="H52" s="4">
        <v>1225169</v>
      </c>
      <c r="I52" s="4">
        <v>1</v>
      </c>
      <c r="J52" s="4" t="s">
        <v>1007</v>
      </c>
      <c r="K52" s="4" t="s">
        <v>968</v>
      </c>
      <c r="L52" s="4" t="s">
        <v>1493</v>
      </c>
      <c r="M52" s="4" t="s">
        <v>1494</v>
      </c>
      <c r="N52" s="4" t="s">
        <v>770</v>
      </c>
      <c r="O52" s="4" t="s">
        <v>1495</v>
      </c>
      <c r="P52" s="4" t="s">
        <v>1496</v>
      </c>
      <c r="Q52" s="4" t="s">
        <v>1497</v>
      </c>
      <c r="R52" s="4" t="s">
        <v>1498</v>
      </c>
      <c r="S52" s="10" t="s">
        <v>1499</v>
      </c>
    </row>
    <row r="53" spans="1:19" x14ac:dyDescent="0.2">
      <c r="A53" s="9">
        <v>36</v>
      </c>
      <c r="B53" s="4" t="s">
        <v>966</v>
      </c>
      <c r="D53" s="4" t="s">
        <v>966</v>
      </c>
      <c r="E53" s="4" t="s">
        <v>1852</v>
      </c>
      <c r="F53" s="4" t="s">
        <v>1</v>
      </c>
      <c r="G53" s="4">
        <v>1338604</v>
      </c>
      <c r="H53" s="4">
        <v>1338604</v>
      </c>
      <c r="I53" s="4">
        <v>1</v>
      </c>
      <c r="J53" s="4" t="s">
        <v>1039</v>
      </c>
      <c r="K53" s="4" t="s">
        <v>968</v>
      </c>
      <c r="L53" s="4" t="s">
        <v>1500</v>
      </c>
      <c r="M53" s="4" t="s">
        <v>1501</v>
      </c>
      <c r="N53" s="4" t="s">
        <v>770</v>
      </c>
      <c r="O53" s="4" t="s">
        <v>1502</v>
      </c>
      <c r="P53" s="4" t="s">
        <v>1503</v>
      </c>
      <c r="Q53" s="4" t="s">
        <v>1504</v>
      </c>
      <c r="R53" s="4" t="s">
        <v>1505</v>
      </c>
      <c r="S53" s="10" t="s">
        <v>1506</v>
      </c>
    </row>
    <row r="54" spans="1:19" x14ac:dyDescent="0.2">
      <c r="A54" s="9">
        <v>37</v>
      </c>
      <c r="B54" s="4" t="s">
        <v>966</v>
      </c>
      <c r="D54" s="4" t="s">
        <v>966</v>
      </c>
      <c r="E54" s="4" t="s">
        <v>1853</v>
      </c>
      <c r="F54" s="4" t="s">
        <v>1</v>
      </c>
      <c r="G54" s="4">
        <v>1494684</v>
      </c>
      <c r="H54" s="4">
        <v>1494690</v>
      </c>
      <c r="I54" s="4">
        <v>7</v>
      </c>
      <c r="J54" s="4" t="s">
        <v>994</v>
      </c>
      <c r="K54" s="4" t="s">
        <v>973</v>
      </c>
      <c r="L54" s="4" t="s">
        <v>770</v>
      </c>
      <c r="M54" s="4" t="s">
        <v>770</v>
      </c>
      <c r="N54" s="4" t="s">
        <v>770</v>
      </c>
      <c r="O54" s="4" t="s">
        <v>1507</v>
      </c>
      <c r="P54" s="4" t="s">
        <v>1508</v>
      </c>
      <c r="Q54" s="4" t="s">
        <v>1509</v>
      </c>
      <c r="R54" s="4" t="s">
        <v>1510</v>
      </c>
      <c r="S54" s="10" t="s">
        <v>1511</v>
      </c>
    </row>
    <row r="55" spans="1:19" x14ac:dyDescent="0.2">
      <c r="A55" s="9">
        <v>38</v>
      </c>
      <c r="B55" s="4" t="s">
        <v>1021</v>
      </c>
      <c r="C55" s="4" t="s">
        <v>1022</v>
      </c>
      <c r="D55" s="4" t="s">
        <v>966</v>
      </c>
      <c r="E55" s="4" t="s">
        <v>1834</v>
      </c>
      <c r="F55" s="4" t="s">
        <v>1</v>
      </c>
      <c r="G55" s="4">
        <v>1525715</v>
      </c>
      <c r="H55" s="4">
        <v>1525715</v>
      </c>
      <c r="I55" s="4">
        <v>1</v>
      </c>
      <c r="J55" s="4" t="s">
        <v>994</v>
      </c>
      <c r="K55" s="4" t="s">
        <v>968</v>
      </c>
      <c r="L55" s="4" t="s">
        <v>1512</v>
      </c>
      <c r="M55" s="4" t="s">
        <v>1513</v>
      </c>
      <c r="N55" s="4" t="s">
        <v>770</v>
      </c>
      <c r="O55" s="4" t="s">
        <v>1514</v>
      </c>
      <c r="P55" s="4" t="s">
        <v>1515</v>
      </c>
      <c r="Q55" s="4" t="s">
        <v>1516</v>
      </c>
      <c r="R55" s="4" t="s">
        <v>1517</v>
      </c>
      <c r="S55" s="10" t="s">
        <v>1518</v>
      </c>
    </row>
    <row r="56" spans="1:19" x14ac:dyDescent="0.2">
      <c r="A56" s="9">
        <v>38</v>
      </c>
      <c r="B56" s="4" t="s">
        <v>1021</v>
      </c>
      <c r="C56" s="4" t="s">
        <v>1022</v>
      </c>
      <c r="D56" s="4" t="s">
        <v>966</v>
      </c>
      <c r="E56" s="4" t="s">
        <v>1836</v>
      </c>
      <c r="F56" s="4" t="s">
        <v>1</v>
      </c>
      <c r="G56" s="4">
        <v>1525715</v>
      </c>
      <c r="H56" s="4">
        <v>1525715</v>
      </c>
      <c r="I56" s="4">
        <v>1</v>
      </c>
      <c r="J56" s="4" t="s">
        <v>994</v>
      </c>
      <c r="K56" s="4" t="s">
        <v>968</v>
      </c>
      <c r="L56" s="4" t="s">
        <v>1512</v>
      </c>
      <c r="M56" s="4" t="s">
        <v>1513</v>
      </c>
      <c r="N56" s="4" t="s">
        <v>770</v>
      </c>
      <c r="O56" s="4" t="s">
        <v>1514</v>
      </c>
      <c r="P56" s="4" t="s">
        <v>1515</v>
      </c>
      <c r="Q56" s="4" t="s">
        <v>1516</v>
      </c>
      <c r="R56" s="4" t="s">
        <v>1517</v>
      </c>
      <c r="S56" s="10" t="s">
        <v>1518</v>
      </c>
    </row>
    <row r="57" spans="1:19" x14ac:dyDescent="0.2">
      <c r="A57" s="9">
        <v>38</v>
      </c>
      <c r="B57" s="4" t="s">
        <v>1021</v>
      </c>
      <c r="C57" s="4" t="s">
        <v>1022</v>
      </c>
      <c r="D57" s="4" t="s">
        <v>966</v>
      </c>
      <c r="E57" s="4" t="s">
        <v>1837</v>
      </c>
      <c r="F57" s="4" t="s">
        <v>1</v>
      </c>
      <c r="G57" s="4">
        <v>1525715</v>
      </c>
      <c r="H57" s="4">
        <v>1525715</v>
      </c>
      <c r="I57" s="4">
        <v>1</v>
      </c>
      <c r="J57" s="4" t="s">
        <v>994</v>
      </c>
      <c r="K57" s="4" t="s">
        <v>968</v>
      </c>
      <c r="L57" s="4" t="s">
        <v>1512</v>
      </c>
      <c r="M57" s="4" t="s">
        <v>1513</v>
      </c>
      <c r="N57" s="4" t="s">
        <v>770</v>
      </c>
      <c r="O57" s="4" t="s">
        <v>1514</v>
      </c>
      <c r="P57" s="4" t="s">
        <v>1515</v>
      </c>
      <c r="Q57" s="4" t="s">
        <v>1516</v>
      </c>
      <c r="R57" s="4" t="s">
        <v>1517</v>
      </c>
      <c r="S57" s="10" t="s">
        <v>1518</v>
      </c>
    </row>
    <row r="58" spans="1:19" x14ac:dyDescent="0.2">
      <c r="A58" s="9">
        <v>38</v>
      </c>
      <c r="B58" s="4" t="s">
        <v>1021</v>
      </c>
      <c r="C58" s="4" t="s">
        <v>1022</v>
      </c>
      <c r="D58" s="4" t="s">
        <v>966</v>
      </c>
      <c r="E58" s="4" t="s">
        <v>1835</v>
      </c>
      <c r="F58" s="4" t="s">
        <v>1</v>
      </c>
      <c r="G58" s="4">
        <v>1525715</v>
      </c>
      <c r="H58" s="4">
        <v>1525715</v>
      </c>
      <c r="I58" s="4">
        <v>1</v>
      </c>
      <c r="J58" s="4" t="s">
        <v>994</v>
      </c>
      <c r="K58" s="4" t="s">
        <v>968</v>
      </c>
      <c r="L58" s="4" t="s">
        <v>1512</v>
      </c>
      <c r="M58" s="4" t="s">
        <v>1513</v>
      </c>
      <c r="N58" s="4" t="s">
        <v>770</v>
      </c>
      <c r="O58" s="4" t="s">
        <v>1514</v>
      </c>
      <c r="P58" s="4" t="s">
        <v>1515</v>
      </c>
      <c r="Q58" s="4" t="s">
        <v>1516</v>
      </c>
      <c r="R58" s="4" t="s">
        <v>1517</v>
      </c>
      <c r="S58" s="10" t="s">
        <v>1518</v>
      </c>
    </row>
    <row r="59" spans="1:19" x14ac:dyDescent="0.2">
      <c r="A59" s="9">
        <v>38</v>
      </c>
      <c r="B59" s="4" t="s">
        <v>1021</v>
      </c>
      <c r="C59" s="4" t="s">
        <v>1022</v>
      </c>
      <c r="D59" s="4" t="s">
        <v>966</v>
      </c>
      <c r="E59" s="4" t="s">
        <v>1838</v>
      </c>
      <c r="F59" s="4" t="s">
        <v>1</v>
      </c>
      <c r="G59" s="4">
        <v>1525715</v>
      </c>
      <c r="H59" s="4">
        <v>1525715</v>
      </c>
      <c r="I59" s="4">
        <v>1</v>
      </c>
      <c r="J59" s="4" t="s">
        <v>994</v>
      </c>
      <c r="K59" s="4" t="s">
        <v>968</v>
      </c>
      <c r="L59" s="4" t="s">
        <v>1512</v>
      </c>
      <c r="M59" s="4" t="s">
        <v>1513</v>
      </c>
      <c r="N59" s="4" t="s">
        <v>770</v>
      </c>
      <c r="O59" s="4" t="s">
        <v>1514</v>
      </c>
      <c r="P59" s="4" t="s">
        <v>1515</v>
      </c>
      <c r="Q59" s="4" t="s">
        <v>1516</v>
      </c>
      <c r="R59" s="4" t="s">
        <v>1517</v>
      </c>
      <c r="S59" s="10" t="s">
        <v>1518</v>
      </c>
    </row>
    <row r="60" spans="1:19" x14ac:dyDescent="0.2">
      <c r="A60" s="9">
        <v>39</v>
      </c>
      <c r="B60" s="4" t="s">
        <v>966</v>
      </c>
      <c r="D60" s="4" t="s">
        <v>966</v>
      </c>
      <c r="E60" s="4" t="s">
        <v>1835</v>
      </c>
      <c r="F60" s="4" t="s">
        <v>1</v>
      </c>
      <c r="G60" s="4">
        <v>1526979</v>
      </c>
      <c r="H60" s="4">
        <v>1526979</v>
      </c>
      <c r="I60" s="4">
        <v>1561</v>
      </c>
      <c r="J60" s="4" t="s">
        <v>1007</v>
      </c>
      <c r="K60" s="4" t="s">
        <v>968</v>
      </c>
      <c r="L60" s="4" t="s">
        <v>1519</v>
      </c>
      <c r="M60" s="4" t="s">
        <v>1520</v>
      </c>
      <c r="N60" s="4" t="s">
        <v>1392</v>
      </c>
      <c r="O60" s="4" t="s">
        <v>1521</v>
      </c>
      <c r="P60" s="4" t="s">
        <v>1522</v>
      </c>
      <c r="Q60" s="4" t="s">
        <v>1523</v>
      </c>
      <c r="R60" s="4" t="s">
        <v>1524</v>
      </c>
      <c r="S60" s="10" t="s">
        <v>1525</v>
      </c>
    </row>
    <row r="61" spans="1:19" x14ac:dyDescent="0.2">
      <c r="A61" s="9">
        <v>40</v>
      </c>
      <c r="B61" s="4" t="s">
        <v>966</v>
      </c>
      <c r="D61" s="4" t="s">
        <v>1526</v>
      </c>
      <c r="E61" s="4" t="s">
        <v>1747</v>
      </c>
      <c r="F61" s="4" t="s">
        <v>1</v>
      </c>
      <c r="G61" s="4">
        <v>1620860</v>
      </c>
      <c r="H61" s="4">
        <v>1620860</v>
      </c>
      <c r="I61" s="4">
        <v>1333</v>
      </c>
      <c r="J61" s="4" t="s">
        <v>1007</v>
      </c>
      <c r="K61" s="4" t="s">
        <v>968</v>
      </c>
      <c r="L61" s="4" t="s">
        <v>1527</v>
      </c>
      <c r="M61" s="4" t="s">
        <v>1528</v>
      </c>
      <c r="N61" s="4" t="s">
        <v>1010</v>
      </c>
      <c r="O61" s="4" t="s">
        <v>1529</v>
      </c>
      <c r="P61" s="4" t="s">
        <v>1530</v>
      </c>
      <c r="Q61" s="4" t="s">
        <v>1531</v>
      </c>
      <c r="R61" s="4" t="s">
        <v>1532</v>
      </c>
      <c r="S61" s="10" t="s">
        <v>1533</v>
      </c>
    </row>
    <row r="62" spans="1:19" x14ac:dyDescent="0.2">
      <c r="A62" s="9">
        <v>41</v>
      </c>
      <c r="B62" s="4" t="s">
        <v>966</v>
      </c>
      <c r="D62" s="4" t="s">
        <v>1526</v>
      </c>
      <c r="E62" s="4" t="s">
        <v>1707</v>
      </c>
      <c r="F62" s="4" t="s">
        <v>1</v>
      </c>
      <c r="G62" s="4">
        <v>1620878</v>
      </c>
      <c r="H62" s="4">
        <v>1620878</v>
      </c>
      <c r="I62" s="4">
        <v>1334</v>
      </c>
      <c r="J62" s="4" t="s">
        <v>1007</v>
      </c>
      <c r="K62" s="4" t="s">
        <v>968</v>
      </c>
      <c r="L62" s="4" t="s">
        <v>1534</v>
      </c>
      <c r="M62" s="4" t="s">
        <v>1528</v>
      </c>
      <c r="N62" s="4" t="s">
        <v>1535</v>
      </c>
      <c r="O62" s="4" t="s">
        <v>1536</v>
      </c>
      <c r="P62" s="4" t="s">
        <v>1537</v>
      </c>
      <c r="Q62" s="4" t="s">
        <v>1538</v>
      </c>
      <c r="R62" s="4" t="s">
        <v>1539</v>
      </c>
      <c r="S62" s="10" t="s">
        <v>1540</v>
      </c>
    </row>
    <row r="63" spans="1:19" x14ac:dyDescent="0.2">
      <c r="A63" s="9">
        <v>42</v>
      </c>
      <c r="B63" s="4" t="s">
        <v>966</v>
      </c>
      <c r="D63" s="4" t="s">
        <v>966</v>
      </c>
      <c r="E63" s="4" t="s">
        <v>1719</v>
      </c>
      <c r="F63" s="4" t="s">
        <v>1</v>
      </c>
      <c r="G63" s="4">
        <v>1623991</v>
      </c>
      <c r="H63" s="4">
        <v>1623991</v>
      </c>
      <c r="I63" s="4">
        <v>1335</v>
      </c>
      <c r="J63" s="4" t="s">
        <v>1007</v>
      </c>
      <c r="K63" s="4" t="s">
        <v>968</v>
      </c>
      <c r="L63" s="4" t="s">
        <v>1541</v>
      </c>
      <c r="M63" s="4" t="s">
        <v>1542</v>
      </c>
      <c r="N63" s="4" t="s">
        <v>1535</v>
      </c>
      <c r="O63" s="4" t="s">
        <v>1543</v>
      </c>
      <c r="P63" s="4" t="s">
        <v>1544</v>
      </c>
      <c r="Q63" s="4" t="s">
        <v>1545</v>
      </c>
      <c r="R63" s="4" t="s">
        <v>1546</v>
      </c>
      <c r="S63" s="10" t="s">
        <v>1547</v>
      </c>
    </row>
    <row r="64" spans="1:19" x14ac:dyDescent="0.2">
      <c r="A64" s="9">
        <v>42</v>
      </c>
      <c r="B64" s="4" t="s">
        <v>966</v>
      </c>
      <c r="D64" s="4" t="s">
        <v>966</v>
      </c>
      <c r="E64" s="4" t="s">
        <v>1717</v>
      </c>
      <c r="F64" s="4" t="s">
        <v>1</v>
      </c>
      <c r="G64" s="4">
        <v>1623991</v>
      </c>
      <c r="H64" s="4">
        <v>1623991</v>
      </c>
      <c r="I64" s="4">
        <v>1333</v>
      </c>
      <c r="J64" s="4" t="s">
        <v>1007</v>
      </c>
      <c r="K64" s="4" t="s">
        <v>968</v>
      </c>
      <c r="L64" s="4" t="s">
        <v>1548</v>
      </c>
      <c r="M64" s="4" t="s">
        <v>1542</v>
      </c>
      <c r="N64" s="4" t="s">
        <v>1535</v>
      </c>
      <c r="O64" s="4" t="s">
        <v>1543</v>
      </c>
      <c r="P64" s="4" t="s">
        <v>1544</v>
      </c>
      <c r="Q64" s="4" t="s">
        <v>1545</v>
      </c>
      <c r="R64" s="4" t="s">
        <v>1546</v>
      </c>
      <c r="S64" s="10" t="s">
        <v>1547</v>
      </c>
    </row>
    <row r="65" spans="1:19" x14ac:dyDescent="0.2">
      <c r="A65" s="9">
        <v>43</v>
      </c>
      <c r="B65" s="4" t="s">
        <v>966</v>
      </c>
      <c r="D65" s="4" t="s">
        <v>966</v>
      </c>
      <c r="E65" s="4" t="s">
        <v>1854</v>
      </c>
      <c r="F65" s="4" t="s">
        <v>1</v>
      </c>
      <c r="G65" s="4">
        <v>1693996</v>
      </c>
      <c r="H65" s="4">
        <v>1693996</v>
      </c>
      <c r="I65" s="4">
        <v>1</v>
      </c>
      <c r="J65" s="4" t="s">
        <v>1039</v>
      </c>
      <c r="K65" s="4" t="s">
        <v>973</v>
      </c>
      <c r="L65" s="4" t="s">
        <v>770</v>
      </c>
      <c r="M65" s="4" t="s">
        <v>770</v>
      </c>
      <c r="N65" s="4" t="s">
        <v>770</v>
      </c>
      <c r="O65" s="4" t="s">
        <v>1549</v>
      </c>
      <c r="P65" s="4" t="s">
        <v>1550</v>
      </c>
      <c r="Q65" s="4" t="s">
        <v>1551</v>
      </c>
      <c r="R65" s="4" t="s">
        <v>1552</v>
      </c>
      <c r="S65" s="10" t="s">
        <v>1553</v>
      </c>
    </row>
    <row r="66" spans="1:19" x14ac:dyDescent="0.2">
      <c r="A66" s="9">
        <v>44</v>
      </c>
      <c r="B66" s="4" t="s">
        <v>966</v>
      </c>
      <c r="D66" s="4" t="s">
        <v>966</v>
      </c>
      <c r="E66" s="4" t="s">
        <v>1855</v>
      </c>
      <c r="F66" s="4" t="s">
        <v>1</v>
      </c>
      <c r="G66" s="4">
        <v>1730475</v>
      </c>
      <c r="H66" s="4">
        <v>1730475</v>
      </c>
      <c r="I66" s="4">
        <v>1333</v>
      </c>
      <c r="J66" s="4" t="s">
        <v>1007</v>
      </c>
      <c r="K66" s="4" t="s">
        <v>968</v>
      </c>
      <c r="L66" s="4" t="s">
        <v>1554</v>
      </c>
      <c r="M66" s="4" t="s">
        <v>1555</v>
      </c>
      <c r="N66" s="4" t="s">
        <v>1010</v>
      </c>
      <c r="O66" s="4" t="s">
        <v>1556</v>
      </c>
      <c r="P66" s="4" t="s">
        <v>1557</v>
      </c>
      <c r="Q66" s="4" t="s">
        <v>1558</v>
      </c>
      <c r="R66" s="4" t="s">
        <v>1559</v>
      </c>
      <c r="S66" s="10" t="s">
        <v>1560</v>
      </c>
    </row>
    <row r="67" spans="1:19" x14ac:dyDescent="0.2">
      <c r="A67" s="9">
        <v>45</v>
      </c>
      <c r="B67" s="4" t="s">
        <v>966</v>
      </c>
      <c r="D67" s="4" t="s">
        <v>966</v>
      </c>
      <c r="E67" s="4" t="s">
        <v>1850</v>
      </c>
      <c r="F67" s="4" t="s">
        <v>1</v>
      </c>
      <c r="G67" s="4">
        <v>1811894</v>
      </c>
      <c r="H67" s="4">
        <v>1811894</v>
      </c>
      <c r="I67" s="4">
        <v>1</v>
      </c>
      <c r="J67" s="4" t="s">
        <v>1039</v>
      </c>
      <c r="K67" s="4" t="s">
        <v>973</v>
      </c>
      <c r="L67" s="4" t="s">
        <v>770</v>
      </c>
      <c r="M67" s="4" t="s">
        <v>770</v>
      </c>
      <c r="N67" s="4" t="s">
        <v>770</v>
      </c>
      <c r="O67" s="4" t="s">
        <v>1561</v>
      </c>
      <c r="P67" s="4" t="s">
        <v>1562</v>
      </c>
      <c r="Q67" s="4" t="s">
        <v>1563</v>
      </c>
      <c r="R67" s="4" t="s">
        <v>1564</v>
      </c>
      <c r="S67" s="10" t="s">
        <v>1565</v>
      </c>
    </row>
    <row r="68" spans="1:19" x14ac:dyDescent="0.2">
      <c r="A68" s="9">
        <v>46</v>
      </c>
      <c r="B68" s="4" t="s">
        <v>966</v>
      </c>
      <c r="D68" s="4" t="s">
        <v>966</v>
      </c>
      <c r="E68" s="4" t="s">
        <v>1711</v>
      </c>
      <c r="F68" s="4" t="s">
        <v>1</v>
      </c>
      <c r="G68" s="4">
        <v>1839905</v>
      </c>
      <c r="H68" s="4">
        <v>1839905</v>
      </c>
      <c r="I68" s="4">
        <v>2</v>
      </c>
      <c r="J68" s="4" t="s">
        <v>1007</v>
      </c>
      <c r="K68" s="4" t="s">
        <v>968</v>
      </c>
      <c r="L68" s="4" t="s">
        <v>1566</v>
      </c>
      <c r="M68" s="4" t="s">
        <v>1567</v>
      </c>
      <c r="N68" s="4" t="s">
        <v>770</v>
      </c>
      <c r="O68" s="4" t="s">
        <v>1568</v>
      </c>
      <c r="P68" s="4" t="s">
        <v>1569</v>
      </c>
      <c r="Q68" s="4" t="s">
        <v>1570</v>
      </c>
      <c r="R68" s="4" t="s">
        <v>1571</v>
      </c>
      <c r="S68" s="10" t="s">
        <v>1572</v>
      </c>
    </row>
    <row r="69" spans="1:19" x14ac:dyDescent="0.2">
      <c r="A69" s="9">
        <v>47</v>
      </c>
      <c r="B69" s="4" t="s">
        <v>966</v>
      </c>
      <c r="D69" s="4" t="s">
        <v>966</v>
      </c>
      <c r="E69" s="4" t="s">
        <v>1715</v>
      </c>
      <c r="F69" s="4" t="s">
        <v>1</v>
      </c>
      <c r="G69" s="4">
        <v>1845297</v>
      </c>
      <c r="H69" s="4">
        <v>1845297</v>
      </c>
      <c r="I69" s="4">
        <v>1332</v>
      </c>
      <c r="J69" s="4" t="s">
        <v>1007</v>
      </c>
      <c r="K69" s="4" t="s">
        <v>973</v>
      </c>
      <c r="L69" s="4" t="s">
        <v>770</v>
      </c>
      <c r="M69" s="4" t="s">
        <v>770</v>
      </c>
      <c r="N69" s="4" t="s">
        <v>1010</v>
      </c>
      <c r="O69" s="4" t="s">
        <v>1573</v>
      </c>
      <c r="P69" s="4" t="s">
        <v>1574</v>
      </c>
      <c r="Q69" s="4" t="s">
        <v>1575</v>
      </c>
      <c r="R69" s="4" t="s">
        <v>1576</v>
      </c>
      <c r="S69" s="10" t="s">
        <v>1577</v>
      </c>
    </row>
    <row r="70" spans="1:19" x14ac:dyDescent="0.2">
      <c r="A70" s="9">
        <v>48</v>
      </c>
      <c r="B70" s="4" t="s">
        <v>1021</v>
      </c>
      <c r="C70" s="4" t="s">
        <v>1022</v>
      </c>
      <c r="D70" s="4" t="s">
        <v>966</v>
      </c>
      <c r="E70" s="4" t="s">
        <v>1834</v>
      </c>
      <c r="F70" s="4" t="s">
        <v>1</v>
      </c>
      <c r="G70" s="4">
        <v>1849557</v>
      </c>
      <c r="H70" s="4">
        <v>1849557</v>
      </c>
      <c r="I70" s="4">
        <v>1</v>
      </c>
      <c r="J70" s="4" t="s">
        <v>994</v>
      </c>
      <c r="K70" s="4" t="s">
        <v>968</v>
      </c>
      <c r="L70" s="4" t="s">
        <v>1578</v>
      </c>
      <c r="M70" s="4" t="s">
        <v>1579</v>
      </c>
      <c r="N70" s="4" t="s">
        <v>770</v>
      </c>
      <c r="O70" s="4" t="s">
        <v>1580</v>
      </c>
      <c r="P70" s="4" t="s">
        <v>1581</v>
      </c>
      <c r="Q70" s="4" t="s">
        <v>1582</v>
      </c>
      <c r="R70" s="4" t="s">
        <v>1583</v>
      </c>
      <c r="S70" s="10" t="s">
        <v>1584</v>
      </c>
    </row>
    <row r="71" spans="1:19" x14ac:dyDescent="0.2">
      <c r="A71" s="9">
        <v>48</v>
      </c>
      <c r="B71" s="4" t="s">
        <v>1021</v>
      </c>
      <c r="C71" s="4" t="s">
        <v>1022</v>
      </c>
      <c r="D71" s="4" t="s">
        <v>966</v>
      </c>
      <c r="E71" s="4" t="s">
        <v>1836</v>
      </c>
      <c r="F71" s="4" t="s">
        <v>1</v>
      </c>
      <c r="G71" s="4">
        <v>1849557</v>
      </c>
      <c r="H71" s="4">
        <v>1849557</v>
      </c>
      <c r="I71" s="4">
        <v>1</v>
      </c>
      <c r="J71" s="4" t="s">
        <v>994</v>
      </c>
      <c r="K71" s="4" t="s">
        <v>968</v>
      </c>
      <c r="L71" s="4" t="s">
        <v>1578</v>
      </c>
      <c r="M71" s="4" t="s">
        <v>1579</v>
      </c>
      <c r="N71" s="4" t="s">
        <v>770</v>
      </c>
      <c r="O71" s="4" t="s">
        <v>1580</v>
      </c>
      <c r="P71" s="4" t="s">
        <v>1581</v>
      </c>
      <c r="Q71" s="4" t="s">
        <v>1582</v>
      </c>
      <c r="R71" s="4" t="s">
        <v>1583</v>
      </c>
      <c r="S71" s="10" t="s">
        <v>1584</v>
      </c>
    </row>
    <row r="72" spans="1:19" x14ac:dyDescent="0.2">
      <c r="A72" s="9">
        <v>48</v>
      </c>
      <c r="B72" s="4" t="s">
        <v>1021</v>
      </c>
      <c r="C72" s="4" t="s">
        <v>1022</v>
      </c>
      <c r="D72" s="4" t="s">
        <v>966</v>
      </c>
      <c r="E72" s="4" t="s">
        <v>1837</v>
      </c>
      <c r="F72" s="4" t="s">
        <v>1</v>
      </c>
      <c r="G72" s="4">
        <v>1849557</v>
      </c>
      <c r="H72" s="4">
        <v>1849557</v>
      </c>
      <c r="I72" s="4">
        <v>1</v>
      </c>
      <c r="J72" s="4" t="s">
        <v>994</v>
      </c>
      <c r="K72" s="4" t="s">
        <v>968</v>
      </c>
      <c r="L72" s="4" t="s">
        <v>1578</v>
      </c>
      <c r="M72" s="4" t="s">
        <v>1579</v>
      </c>
      <c r="N72" s="4" t="s">
        <v>770</v>
      </c>
      <c r="O72" s="4" t="s">
        <v>1580</v>
      </c>
      <c r="P72" s="4" t="s">
        <v>1581</v>
      </c>
      <c r="Q72" s="4" t="s">
        <v>1582</v>
      </c>
      <c r="R72" s="4" t="s">
        <v>1583</v>
      </c>
      <c r="S72" s="10" t="s">
        <v>1584</v>
      </c>
    </row>
    <row r="73" spans="1:19" x14ac:dyDescent="0.2">
      <c r="A73" s="9">
        <v>48</v>
      </c>
      <c r="B73" s="4" t="s">
        <v>1021</v>
      </c>
      <c r="C73" s="4" t="s">
        <v>1022</v>
      </c>
      <c r="D73" s="4" t="s">
        <v>966</v>
      </c>
      <c r="E73" s="4" t="s">
        <v>1835</v>
      </c>
      <c r="F73" s="4" t="s">
        <v>1</v>
      </c>
      <c r="G73" s="4">
        <v>1849557</v>
      </c>
      <c r="H73" s="4">
        <v>1849557</v>
      </c>
      <c r="I73" s="4">
        <v>1</v>
      </c>
      <c r="J73" s="4" t="s">
        <v>994</v>
      </c>
      <c r="K73" s="4" t="s">
        <v>968</v>
      </c>
      <c r="L73" s="4" t="s">
        <v>1578</v>
      </c>
      <c r="M73" s="4" t="s">
        <v>1579</v>
      </c>
      <c r="N73" s="4" t="s">
        <v>770</v>
      </c>
      <c r="O73" s="4" t="s">
        <v>1580</v>
      </c>
      <c r="P73" s="4" t="s">
        <v>1581</v>
      </c>
      <c r="Q73" s="4" t="s">
        <v>1582</v>
      </c>
      <c r="R73" s="4" t="s">
        <v>1583</v>
      </c>
      <c r="S73" s="10" t="s">
        <v>1584</v>
      </c>
    </row>
    <row r="74" spans="1:19" x14ac:dyDescent="0.2">
      <c r="A74" s="9">
        <v>48</v>
      </c>
      <c r="B74" s="4" t="s">
        <v>1021</v>
      </c>
      <c r="C74" s="4" t="s">
        <v>1022</v>
      </c>
      <c r="D74" s="4" t="s">
        <v>966</v>
      </c>
      <c r="E74" s="4" t="s">
        <v>1838</v>
      </c>
      <c r="F74" s="4" t="s">
        <v>1</v>
      </c>
      <c r="G74" s="4">
        <v>1849557</v>
      </c>
      <c r="H74" s="4">
        <v>1849557</v>
      </c>
      <c r="I74" s="4">
        <v>1</v>
      </c>
      <c r="J74" s="4" t="s">
        <v>994</v>
      </c>
      <c r="K74" s="4" t="s">
        <v>968</v>
      </c>
      <c r="L74" s="4" t="s">
        <v>1578</v>
      </c>
      <c r="M74" s="4" t="s">
        <v>1579</v>
      </c>
      <c r="N74" s="4" t="s">
        <v>770</v>
      </c>
      <c r="O74" s="4" t="s">
        <v>1580</v>
      </c>
      <c r="P74" s="4" t="s">
        <v>1581</v>
      </c>
      <c r="Q74" s="4" t="s">
        <v>1582</v>
      </c>
      <c r="R74" s="4" t="s">
        <v>1583</v>
      </c>
      <c r="S74" s="10" t="s">
        <v>1584</v>
      </c>
    </row>
    <row r="75" spans="1:19" x14ac:dyDescent="0.2">
      <c r="A75" s="9">
        <v>49</v>
      </c>
      <c r="B75" s="4" t="s">
        <v>966</v>
      </c>
      <c r="D75" s="4" t="s">
        <v>1410</v>
      </c>
      <c r="E75" s="4" t="s">
        <v>1711</v>
      </c>
      <c r="F75" s="4" t="s">
        <v>1</v>
      </c>
      <c r="G75" s="4">
        <v>1931599</v>
      </c>
      <c r="H75" s="4">
        <v>1931599</v>
      </c>
      <c r="I75" s="4">
        <v>1562</v>
      </c>
      <c r="J75" s="4" t="s">
        <v>1007</v>
      </c>
      <c r="K75" s="4" t="s">
        <v>968</v>
      </c>
      <c r="L75" s="4" t="s">
        <v>1585</v>
      </c>
      <c r="M75" s="4" t="s">
        <v>1586</v>
      </c>
      <c r="N75" s="4" t="s">
        <v>1392</v>
      </c>
      <c r="O75" s="4" t="s">
        <v>1587</v>
      </c>
      <c r="P75" s="4" t="s">
        <v>1588</v>
      </c>
      <c r="R75" s="4" t="s">
        <v>1589</v>
      </c>
      <c r="S75" s="10" t="s">
        <v>1590</v>
      </c>
    </row>
    <row r="76" spans="1:19" x14ac:dyDescent="0.2">
      <c r="A76" s="9">
        <v>49</v>
      </c>
      <c r="B76" s="4" t="s">
        <v>966</v>
      </c>
      <c r="D76" s="4" t="s">
        <v>1410</v>
      </c>
      <c r="E76" s="4" t="s">
        <v>1839</v>
      </c>
      <c r="F76" s="4" t="s">
        <v>1</v>
      </c>
      <c r="G76" s="4">
        <v>1931599</v>
      </c>
      <c r="H76" s="4">
        <v>1931599</v>
      </c>
      <c r="I76" s="4">
        <v>1561</v>
      </c>
      <c r="J76" s="4" t="s">
        <v>1007</v>
      </c>
      <c r="K76" s="4" t="s">
        <v>968</v>
      </c>
      <c r="L76" s="4" t="s">
        <v>1591</v>
      </c>
      <c r="M76" s="4" t="s">
        <v>1586</v>
      </c>
      <c r="N76" s="4" t="s">
        <v>1392</v>
      </c>
      <c r="O76" s="4" t="s">
        <v>1587</v>
      </c>
      <c r="P76" s="4" t="s">
        <v>1588</v>
      </c>
      <c r="R76" s="4" t="s">
        <v>1589</v>
      </c>
      <c r="S76" s="10" t="s">
        <v>1590</v>
      </c>
    </row>
    <row r="77" spans="1:19" x14ac:dyDescent="0.2">
      <c r="A77" s="9">
        <v>49</v>
      </c>
      <c r="B77" s="4" t="s">
        <v>966</v>
      </c>
      <c r="D77" s="4" t="s">
        <v>1410</v>
      </c>
      <c r="E77" s="4" t="s">
        <v>1751</v>
      </c>
      <c r="F77" s="4" t="s">
        <v>1</v>
      </c>
      <c r="G77" s="4">
        <v>1931599</v>
      </c>
      <c r="H77" s="4">
        <v>1931599</v>
      </c>
      <c r="I77" s="4">
        <v>1561</v>
      </c>
      <c r="J77" s="4" t="s">
        <v>1007</v>
      </c>
      <c r="K77" s="4" t="s">
        <v>968</v>
      </c>
      <c r="L77" s="4" t="s">
        <v>1591</v>
      </c>
      <c r="M77" s="4" t="s">
        <v>1586</v>
      </c>
      <c r="N77" s="4" t="s">
        <v>1392</v>
      </c>
      <c r="O77" s="4" t="s">
        <v>1587</v>
      </c>
      <c r="P77" s="4" t="s">
        <v>1588</v>
      </c>
      <c r="R77" s="4" t="s">
        <v>1589</v>
      </c>
      <c r="S77" s="10" t="s">
        <v>1590</v>
      </c>
    </row>
    <row r="78" spans="1:19" x14ac:dyDescent="0.2">
      <c r="A78" s="9">
        <v>49</v>
      </c>
      <c r="B78" s="4" t="s">
        <v>966</v>
      </c>
      <c r="D78" s="4" t="s">
        <v>1410</v>
      </c>
      <c r="E78" s="4" t="s">
        <v>1856</v>
      </c>
      <c r="F78" s="4" t="s">
        <v>1</v>
      </c>
      <c r="G78" s="4">
        <v>1931599</v>
      </c>
      <c r="H78" s="4">
        <v>1931599</v>
      </c>
      <c r="I78" s="4">
        <v>1561</v>
      </c>
      <c r="J78" s="4" t="s">
        <v>1007</v>
      </c>
      <c r="K78" s="4" t="s">
        <v>968</v>
      </c>
      <c r="L78" s="4" t="s">
        <v>1591</v>
      </c>
      <c r="M78" s="4" t="s">
        <v>1586</v>
      </c>
      <c r="N78" s="4" t="s">
        <v>1392</v>
      </c>
      <c r="O78" s="4" t="s">
        <v>1587</v>
      </c>
      <c r="P78" s="4" t="s">
        <v>1588</v>
      </c>
      <c r="R78" s="4" t="s">
        <v>1589</v>
      </c>
      <c r="S78" s="10" t="s">
        <v>1590</v>
      </c>
    </row>
    <row r="79" spans="1:19" x14ac:dyDescent="0.2">
      <c r="A79" s="9">
        <v>49</v>
      </c>
      <c r="B79" s="4" t="s">
        <v>966</v>
      </c>
      <c r="D79" s="4" t="s">
        <v>1410</v>
      </c>
      <c r="E79" s="4" t="s">
        <v>1843</v>
      </c>
      <c r="F79" s="4" t="s">
        <v>1</v>
      </c>
      <c r="G79" s="4">
        <v>1931599</v>
      </c>
      <c r="H79" s="4">
        <v>1931599</v>
      </c>
      <c r="I79" s="4">
        <v>1562</v>
      </c>
      <c r="J79" s="4" t="s">
        <v>1007</v>
      </c>
      <c r="K79" s="4" t="s">
        <v>968</v>
      </c>
      <c r="L79" s="4" t="s">
        <v>1585</v>
      </c>
      <c r="M79" s="4" t="s">
        <v>1586</v>
      </c>
      <c r="N79" s="4" t="s">
        <v>1392</v>
      </c>
      <c r="O79" s="4" t="s">
        <v>1587</v>
      </c>
      <c r="P79" s="4" t="s">
        <v>1588</v>
      </c>
      <c r="R79" s="4" t="s">
        <v>1589</v>
      </c>
      <c r="S79" s="10" t="s">
        <v>1590</v>
      </c>
    </row>
    <row r="80" spans="1:19" x14ac:dyDescent="0.2">
      <c r="A80" s="9">
        <v>49</v>
      </c>
      <c r="B80" s="4" t="s">
        <v>966</v>
      </c>
      <c r="D80" s="4" t="s">
        <v>1410</v>
      </c>
      <c r="E80" s="4" t="s">
        <v>1857</v>
      </c>
      <c r="F80" s="4" t="s">
        <v>1</v>
      </c>
      <c r="G80" s="4">
        <v>1931599</v>
      </c>
      <c r="H80" s="4">
        <v>1931599</v>
      </c>
      <c r="I80" s="4">
        <v>1561</v>
      </c>
      <c r="J80" s="4" t="s">
        <v>1007</v>
      </c>
      <c r="K80" s="4" t="s">
        <v>968</v>
      </c>
      <c r="L80" s="4" t="s">
        <v>1591</v>
      </c>
      <c r="M80" s="4" t="s">
        <v>1586</v>
      </c>
      <c r="N80" s="4" t="s">
        <v>1392</v>
      </c>
      <c r="O80" s="4" t="s">
        <v>1587</v>
      </c>
      <c r="P80" s="4" t="s">
        <v>1588</v>
      </c>
      <c r="R80" s="4" t="s">
        <v>1589</v>
      </c>
      <c r="S80" s="10" t="s">
        <v>1590</v>
      </c>
    </row>
    <row r="81" spans="1:19" x14ac:dyDescent="0.2">
      <c r="A81" s="9">
        <v>49</v>
      </c>
      <c r="B81" s="4" t="s">
        <v>966</v>
      </c>
      <c r="D81" s="4" t="s">
        <v>1410</v>
      </c>
      <c r="E81" s="4" t="s">
        <v>1834</v>
      </c>
      <c r="F81" s="4" t="s">
        <v>1</v>
      </c>
      <c r="G81" s="4">
        <v>1931599</v>
      </c>
      <c r="H81" s="4">
        <v>1931599</v>
      </c>
      <c r="I81" s="4">
        <v>1563</v>
      </c>
      <c r="J81" s="4" t="s">
        <v>1007</v>
      </c>
      <c r="K81" s="4" t="s">
        <v>968</v>
      </c>
      <c r="L81" s="4" t="s">
        <v>1592</v>
      </c>
      <c r="M81" s="4" t="s">
        <v>1586</v>
      </c>
      <c r="N81" s="4" t="s">
        <v>1392</v>
      </c>
      <c r="O81" s="4" t="s">
        <v>1587</v>
      </c>
      <c r="P81" s="4" t="s">
        <v>1588</v>
      </c>
      <c r="R81" s="4" t="s">
        <v>1589</v>
      </c>
      <c r="S81" s="10" t="s">
        <v>1590</v>
      </c>
    </row>
    <row r="82" spans="1:19" x14ac:dyDescent="0.2">
      <c r="A82" s="9">
        <v>49</v>
      </c>
      <c r="B82" s="4" t="s">
        <v>966</v>
      </c>
      <c r="D82" s="4" t="s">
        <v>1410</v>
      </c>
      <c r="E82" s="4" t="s">
        <v>1835</v>
      </c>
      <c r="F82" s="4" t="s">
        <v>1</v>
      </c>
      <c r="G82" s="4">
        <v>1931599</v>
      </c>
      <c r="H82" s="4">
        <v>1931599</v>
      </c>
      <c r="I82" s="4">
        <v>1561</v>
      </c>
      <c r="J82" s="4" t="s">
        <v>1007</v>
      </c>
      <c r="K82" s="4" t="s">
        <v>968</v>
      </c>
      <c r="L82" s="4" t="s">
        <v>1591</v>
      </c>
      <c r="M82" s="4" t="s">
        <v>1586</v>
      </c>
      <c r="N82" s="4" t="s">
        <v>1392</v>
      </c>
      <c r="O82" s="4" t="s">
        <v>1587</v>
      </c>
      <c r="P82" s="4" t="s">
        <v>1588</v>
      </c>
      <c r="R82" s="4" t="s">
        <v>1589</v>
      </c>
      <c r="S82" s="10" t="s">
        <v>1590</v>
      </c>
    </row>
    <row r="83" spans="1:19" x14ac:dyDescent="0.2">
      <c r="A83" s="9">
        <v>50</v>
      </c>
      <c r="B83" s="4" t="s">
        <v>966</v>
      </c>
      <c r="D83" s="4" t="s">
        <v>966</v>
      </c>
      <c r="E83" s="4" t="s">
        <v>1834</v>
      </c>
      <c r="F83" s="4" t="s">
        <v>1</v>
      </c>
      <c r="G83" s="4">
        <v>2012598</v>
      </c>
      <c r="H83" s="4">
        <v>2012598</v>
      </c>
      <c r="I83" s="4">
        <v>1334</v>
      </c>
      <c r="J83" s="4" t="s">
        <v>1007</v>
      </c>
      <c r="K83" s="4" t="s">
        <v>973</v>
      </c>
      <c r="L83" s="4" t="s">
        <v>770</v>
      </c>
      <c r="M83" s="4" t="s">
        <v>770</v>
      </c>
      <c r="N83" s="4" t="s">
        <v>1010</v>
      </c>
      <c r="O83" s="4" t="s">
        <v>1593</v>
      </c>
      <c r="P83" s="4" t="s">
        <v>1594</v>
      </c>
      <c r="Q83" s="4" t="s">
        <v>1595</v>
      </c>
      <c r="R83" s="4" t="s">
        <v>1596</v>
      </c>
      <c r="S83" s="10" t="s">
        <v>1597</v>
      </c>
    </row>
    <row r="84" spans="1:19" x14ac:dyDescent="0.2">
      <c r="A84" s="9">
        <v>51</v>
      </c>
      <c r="B84" s="4" t="s">
        <v>966</v>
      </c>
      <c r="D84" s="4" t="s">
        <v>966</v>
      </c>
      <c r="E84" s="4" t="s">
        <v>1751</v>
      </c>
      <c r="F84" s="4" t="s">
        <v>1</v>
      </c>
      <c r="G84" s="4">
        <v>2188500</v>
      </c>
      <c r="H84" s="4">
        <v>2188500</v>
      </c>
      <c r="I84" s="4">
        <v>1</v>
      </c>
      <c r="J84" s="4" t="s">
        <v>1039</v>
      </c>
      <c r="K84" s="4" t="s">
        <v>968</v>
      </c>
      <c r="L84" s="4" t="s">
        <v>1598</v>
      </c>
      <c r="M84" s="4" t="s">
        <v>1599</v>
      </c>
      <c r="N84" s="4" t="s">
        <v>770</v>
      </c>
      <c r="O84" s="4" t="s">
        <v>1600</v>
      </c>
      <c r="P84" s="4" t="s">
        <v>1601</v>
      </c>
      <c r="Q84" s="4" t="s">
        <v>1602</v>
      </c>
      <c r="R84" s="4" t="s">
        <v>1603</v>
      </c>
      <c r="S84" s="10" t="s">
        <v>1604</v>
      </c>
    </row>
    <row r="85" spans="1:19" x14ac:dyDescent="0.2">
      <c r="A85" s="9">
        <v>52</v>
      </c>
      <c r="B85" s="4" t="s">
        <v>966</v>
      </c>
      <c r="D85" s="4" t="s">
        <v>966</v>
      </c>
      <c r="E85" s="4" t="s">
        <v>1858</v>
      </c>
      <c r="F85" s="4" t="s">
        <v>1</v>
      </c>
      <c r="G85" s="4">
        <v>2240299</v>
      </c>
      <c r="H85" s="4">
        <v>2240299</v>
      </c>
      <c r="I85" s="4">
        <v>1562</v>
      </c>
      <c r="J85" s="4" t="s">
        <v>1007</v>
      </c>
      <c r="K85" s="4" t="s">
        <v>973</v>
      </c>
      <c r="L85" s="4" t="s">
        <v>770</v>
      </c>
      <c r="M85" s="4" t="s">
        <v>770</v>
      </c>
      <c r="N85" s="4" t="s">
        <v>1392</v>
      </c>
      <c r="O85" s="4" t="s">
        <v>1605</v>
      </c>
      <c r="P85" s="4" t="s">
        <v>1606</v>
      </c>
      <c r="Q85" s="4" t="s">
        <v>1607</v>
      </c>
      <c r="R85" s="4" t="s">
        <v>1608</v>
      </c>
      <c r="S85" s="10" t="s">
        <v>1609</v>
      </c>
    </row>
    <row r="86" spans="1:19" x14ac:dyDescent="0.2">
      <c r="A86" s="9">
        <v>53</v>
      </c>
      <c r="B86" s="4" t="s">
        <v>966</v>
      </c>
      <c r="D86" s="4" t="s">
        <v>966</v>
      </c>
      <c r="E86" s="4" t="s">
        <v>1751</v>
      </c>
      <c r="F86" s="4" t="s">
        <v>1</v>
      </c>
      <c r="G86" s="4">
        <v>2244688</v>
      </c>
      <c r="H86" s="4">
        <v>2244688</v>
      </c>
      <c r="I86" s="4">
        <v>1333</v>
      </c>
      <c r="J86" s="4" t="s">
        <v>1007</v>
      </c>
      <c r="K86" s="4" t="s">
        <v>973</v>
      </c>
      <c r="L86" s="4" t="s">
        <v>770</v>
      </c>
      <c r="M86" s="4" t="s">
        <v>770</v>
      </c>
      <c r="N86" s="4" t="s">
        <v>1610</v>
      </c>
      <c r="O86" s="4" t="s">
        <v>1611</v>
      </c>
      <c r="P86" s="4" t="s">
        <v>1612</v>
      </c>
      <c r="Q86" s="4" t="s">
        <v>1613</v>
      </c>
      <c r="R86" s="4" t="s">
        <v>1614</v>
      </c>
      <c r="S86" s="10" t="s">
        <v>1615</v>
      </c>
    </row>
    <row r="87" spans="1:19" x14ac:dyDescent="0.2">
      <c r="A87" s="9">
        <v>54</v>
      </c>
      <c r="B87" s="4" t="s">
        <v>966</v>
      </c>
      <c r="D87" s="4" t="s">
        <v>966</v>
      </c>
      <c r="E87" s="4" t="s">
        <v>1719</v>
      </c>
      <c r="F87" s="4" t="s">
        <v>1</v>
      </c>
      <c r="G87" s="4">
        <v>2338611</v>
      </c>
      <c r="H87" s="4">
        <v>2338611</v>
      </c>
      <c r="I87" s="4">
        <v>1</v>
      </c>
      <c r="J87" s="4" t="s">
        <v>994</v>
      </c>
      <c r="K87" s="4" t="s">
        <v>968</v>
      </c>
      <c r="L87" s="4" t="s">
        <v>1616</v>
      </c>
      <c r="M87" s="4" t="s">
        <v>1617</v>
      </c>
      <c r="N87" s="4" t="s">
        <v>770</v>
      </c>
      <c r="O87" s="4" t="s">
        <v>1618</v>
      </c>
      <c r="P87" s="4" t="s">
        <v>1619</v>
      </c>
      <c r="Q87" s="4" t="s">
        <v>1620</v>
      </c>
      <c r="R87" s="4" t="s">
        <v>1621</v>
      </c>
      <c r="S87" s="10" t="s">
        <v>1622</v>
      </c>
    </row>
    <row r="88" spans="1:19" x14ac:dyDescent="0.2">
      <c r="A88" s="9">
        <v>55</v>
      </c>
      <c r="B88" s="4" t="s">
        <v>966</v>
      </c>
      <c r="D88" s="4" t="s">
        <v>966</v>
      </c>
      <c r="E88" s="4" t="s">
        <v>1717</v>
      </c>
      <c r="F88" s="4" t="s">
        <v>1</v>
      </c>
      <c r="G88" s="4">
        <v>2338611</v>
      </c>
      <c r="H88" s="4">
        <v>2338611</v>
      </c>
      <c r="I88" s="4">
        <v>1</v>
      </c>
      <c r="J88" s="4" t="s">
        <v>994</v>
      </c>
      <c r="K88" s="4" t="s">
        <v>968</v>
      </c>
      <c r="L88" s="4" t="s">
        <v>1616</v>
      </c>
      <c r="M88" s="4" t="s">
        <v>1617</v>
      </c>
      <c r="N88" s="4" t="s">
        <v>770</v>
      </c>
      <c r="O88" s="4" t="s">
        <v>1618</v>
      </c>
      <c r="P88" s="4" t="s">
        <v>1619</v>
      </c>
      <c r="Q88" s="4" t="s">
        <v>1620</v>
      </c>
      <c r="R88" s="4" t="s">
        <v>1621</v>
      </c>
      <c r="S88" s="10" t="s">
        <v>1622</v>
      </c>
    </row>
    <row r="89" spans="1:19" x14ac:dyDescent="0.2">
      <c r="A89" s="9">
        <v>56</v>
      </c>
      <c r="B89" s="4" t="s">
        <v>1021</v>
      </c>
      <c r="C89" s="4" t="s">
        <v>1623</v>
      </c>
      <c r="D89" s="4" t="s">
        <v>966</v>
      </c>
      <c r="E89" s="4" t="s">
        <v>1848</v>
      </c>
      <c r="F89" s="4" t="s">
        <v>1</v>
      </c>
      <c r="G89" s="4">
        <v>2397080</v>
      </c>
      <c r="H89" s="4">
        <v>2398412</v>
      </c>
      <c r="I89" s="4">
        <v>1333</v>
      </c>
      <c r="J89" s="4" t="s">
        <v>994</v>
      </c>
      <c r="K89" s="4" t="s">
        <v>968</v>
      </c>
      <c r="L89" s="4" t="s">
        <v>770</v>
      </c>
      <c r="M89" s="4" t="s">
        <v>1624</v>
      </c>
      <c r="N89" s="4" t="s">
        <v>770</v>
      </c>
      <c r="O89" s="4" t="s">
        <v>1625</v>
      </c>
      <c r="P89" s="4" t="s">
        <v>1626</v>
      </c>
      <c r="Q89" s="4" t="s">
        <v>1627</v>
      </c>
      <c r="R89" s="4" t="s">
        <v>1628</v>
      </c>
      <c r="S89" s="10" t="s">
        <v>1629</v>
      </c>
    </row>
    <row r="90" spans="1:19" x14ac:dyDescent="0.2">
      <c r="A90" s="9">
        <v>56</v>
      </c>
      <c r="B90" s="4" t="s">
        <v>1021</v>
      </c>
      <c r="C90" s="4" t="s">
        <v>1623</v>
      </c>
      <c r="D90" s="4" t="s">
        <v>966</v>
      </c>
      <c r="E90" s="4" t="s">
        <v>1844</v>
      </c>
      <c r="F90" s="4" t="s">
        <v>1</v>
      </c>
      <c r="G90" s="4">
        <v>2397080</v>
      </c>
      <c r="H90" s="4">
        <v>2398412</v>
      </c>
      <c r="I90" s="4">
        <v>1333</v>
      </c>
      <c r="J90" s="4" t="s">
        <v>994</v>
      </c>
      <c r="K90" s="4" t="s">
        <v>968</v>
      </c>
      <c r="L90" s="4" t="s">
        <v>770</v>
      </c>
      <c r="M90" s="4" t="s">
        <v>1624</v>
      </c>
      <c r="N90" s="4" t="s">
        <v>770</v>
      </c>
      <c r="O90" s="4" t="s">
        <v>1625</v>
      </c>
      <c r="P90" s="4" t="s">
        <v>1626</v>
      </c>
      <c r="Q90" s="4" t="s">
        <v>1627</v>
      </c>
      <c r="R90" s="4" t="s">
        <v>1628</v>
      </c>
      <c r="S90" s="10" t="s">
        <v>1629</v>
      </c>
    </row>
    <row r="91" spans="1:19" x14ac:dyDescent="0.2">
      <c r="A91" s="9">
        <v>56</v>
      </c>
      <c r="B91" s="4" t="s">
        <v>1021</v>
      </c>
      <c r="C91" s="4" t="s">
        <v>1623</v>
      </c>
      <c r="D91" s="4" t="s">
        <v>966</v>
      </c>
      <c r="E91" s="4" t="s">
        <v>1707</v>
      </c>
      <c r="F91" s="4" t="s">
        <v>1</v>
      </c>
      <c r="G91" s="4">
        <v>2397080</v>
      </c>
      <c r="H91" s="4">
        <v>2398412</v>
      </c>
      <c r="I91" s="4">
        <v>1333</v>
      </c>
      <c r="J91" s="4" t="s">
        <v>994</v>
      </c>
      <c r="K91" s="4" t="s">
        <v>968</v>
      </c>
      <c r="L91" s="4" t="s">
        <v>770</v>
      </c>
      <c r="M91" s="4" t="s">
        <v>1624</v>
      </c>
      <c r="N91" s="4" t="s">
        <v>770</v>
      </c>
      <c r="O91" s="4" t="s">
        <v>1625</v>
      </c>
      <c r="P91" s="4" t="s">
        <v>1626</v>
      </c>
      <c r="Q91" s="4" t="s">
        <v>1627</v>
      </c>
      <c r="R91" s="4" t="s">
        <v>1628</v>
      </c>
      <c r="S91" s="10" t="s">
        <v>1629</v>
      </c>
    </row>
    <row r="92" spans="1:19" x14ac:dyDescent="0.2">
      <c r="A92" s="9">
        <v>56</v>
      </c>
      <c r="B92" s="4" t="s">
        <v>1021</v>
      </c>
      <c r="C92" s="4" t="s">
        <v>1623</v>
      </c>
      <c r="D92" s="4" t="s">
        <v>966</v>
      </c>
      <c r="E92" s="4" t="s">
        <v>1709</v>
      </c>
      <c r="F92" s="4" t="s">
        <v>1</v>
      </c>
      <c r="G92" s="4">
        <v>2397080</v>
      </c>
      <c r="H92" s="4">
        <v>2398412</v>
      </c>
      <c r="I92" s="4">
        <v>1333</v>
      </c>
      <c r="J92" s="4" t="s">
        <v>994</v>
      </c>
      <c r="K92" s="4" t="s">
        <v>968</v>
      </c>
      <c r="L92" s="4" t="s">
        <v>770</v>
      </c>
      <c r="M92" s="4" t="s">
        <v>1624</v>
      </c>
      <c r="N92" s="4" t="s">
        <v>770</v>
      </c>
      <c r="O92" s="4" t="s">
        <v>1625</v>
      </c>
      <c r="P92" s="4" t="s">
        <v>1626</v>
      </c>
      <c r="Q92" s="4" t="s">
        <v>1627</v>
      </c>
      <c r="R92" s="4" t="s">
        <v>1628</v>
      </c>
      <c r="S92" s="10" t="s">
        <v>1629</v>
      </c>
    </row>
    <row r="93" spans="1:19" x14ac:dyDescent="0.2">
      <c r="A93" s="9">
        <v>56</v>
      </c>
      <c r="B93" s="4" t="s">
        <v>1021</v>
      </c>
      <c r="C93" s="4" t="s">
        <v>1623</v>
      </c>
      <c r="D93" s="4" t="s">
        <v>966</v>
      </c>
      <c r="E93" s="4" t="s">
        <v>1854</v>
      </c>
      <c r="F93" s="4" t="s">
        <v>1</v>
      </c>
      <c r="G93" s="4">
        <v>2397080</v>
      </c>
      <c r="H93" s="4">
        <v>2398412</v>
      </c>
      <c r="I93" s="4">
        <v>1333</v>
      </c>
      <c r="J93" s="4" t="s">
        <v>994</v>
      </c>
      <c r="K93" s="4" t="s">
        <v>968</v>
      </c>
      <c r="L93" s="4" t="s">
        <v>770</v>
      </c>
      <c r="M93" s="4" t="s">
        <v>1624</v>
      </c>
      <c r="N93" s="4" t="s">
        <v>770</v>
      </c>
      <c r="O93" s="4" t="s">
        <v>1625</v>
      </c>
      <c r="P93" s="4" t="s">
        <v>1626</v>
      </c>
      <c r="Q93" s="4" t="s">
        <v>1627</v>
      </c>
      <c r="R93" s="4" t="s">
        <v>1628</v>
      </c>
      <c r="S93" s="10" t="s">
        <v>1629</v>
      </c>
    </row>
    <row r="94" spans="1:19" x14ac:dyDescent="0.2">
      <c r="A94" s="9">
        <v>56</v>
      </c>
      <c r="B94" s="4" t="s">
        <v>1021</v>
      </c>
      <c r="C94" s="4" t="s">
        <v>1623</v>
      </c>
      <c r="D94" s="4" t="s">
        <v>966</v>
      </c>
      <c r="E94" s="4" t="s">
        <v>1711</v>
      </c>
      <c r="F94" s="4" t="s">
        <v>1</v>
      </c>
      <c r="G94" s="4">
        <v>2397080</v>
      </c>
      <c r="H94" s="4">
        <v>2398412</v>
      </c>
      <c r="I94" s="4">
        <v>1333</v>
      </c>
      <c r="J94" s="4" t="s">
        <v>994</v>
      </c>
      <c r="K94" s="4" t="s">
        <v>968</v>
      </c>
      <c r="L94" s="4" t="s">
        <v>770</v>
      </c>
      <c r="M94" s="4" t="s">
        <v>1624</v>
      </c>
      <c r="N94" s="4" t="s">
        <v>770</v>
      </c>
      <c r="O94" s="4" t="s">
        <v>1625</v>
      </c>
      <c r="P94" s="4" t="s">
        <v>1626</v>
      </c>
      <c r="Q94" s="4" t="s">
        <v>1627</v>
      </c>
      <c r="R94" s="4" t="s">
        <v>1628</v>
      </c>
      <c r="S94" s="10" t="s">
        <v>1629</v>
      </c>
    </row>
    <row r="95" spans="1:19" x14ac:dyDescent="0.2">
      <c r="A95" s="9">
        <v>56</v>
      </c>
      <c r="B95" s="4" t="s">
        <v>1021</v>
      </c>
      <c r="C95" s="4" t="s">
        <v>1623</v>
      </c>
      <c r="D95" s="4" t="s">
        <v>966</v>
      </c>
      <c r="E95" s="4" t="s">
        <v>1713</v>
      </c>
      <c r="F95" s="4" t="s">
        <v>1</v>
      </c>
      <c r="G95" s="4">
        <v>2397080</v>
      </c>
      <c r="H95" s="4">
        <v>2398412</v>
      </c>
      <c r="I95" s="4">
        <v>1333</v>
      </c>
      <c r="J95" s="4" t="s">
        <v>994</v>
      </c>
      <c r="K95" s="4" t="s">
        <v>968</v>
      </c>
      <c r="L95" s="4" t="s">
        <v>770</v>
      </c>
      <c r="M95" s="4" t="s">
        <v>1624</v>
      </c>
      <c r="N95" s="4" t="s">
        <v>770</v>
      </c>
      <c r="O95" s="4" t="s">
        <v>1625</v>
      </c>
      <c r="P95" s="4" t="s">
        <v>1626</v>
      </c>
      <c r="Q95" s="4" t="s">
        <v>1627</v>
      </c>
      <c r="R95" s="4" t="s">
        <v>1628</v>
      </c>
      <c r="S95" s="10" t="s">
        <v>1629</v>
      </c>
    </row>
    <row r="96" spans="1:19" x14ac:dyDescent="0.2">
      <c r="A96" s="9">
        <v>56</v>
      </c>
      <c r="B96" s="4" t="s">
        <v>1021</v>
      </c>
      <c r="C96" s="4" t="s">
        <v>1623</v>
      </c>
      <c r="D96" s="4" t="s">
        <v>966</v>
      </c>
      <c r="E96" s="4" t="s">
        <v>1859</v>
      </c>
      <c r="F96" s="4" t="s">
        <v>1</v>
      </c>
      <c r="G96" s="4">
        <v>2397080</v>
      </c>
      <c r="H96" s="4">
        <v>2398412</v>
      </c>
      <c r="I96" s="4">
        <v>1333</v>
      </c>
      <c r="J96" s="4" t="s">
        <v>994</v>
      </c>
      <c r="K96" s="4" t="s">
        <v>968</v>
      </c>
      <c r="L96" s="4" t="s">
        <v>770</v>
      </c>
      <c r="M96" s="4" t="s">
        <v>1624</v>
      </c>
      <c r="N96" s="4" t="s">
        <v>770</v>
      </c>
      <c r="O96" s="4" t="s">
        <v>1625</v>
      </c>
      <c r="P96" s="4" t="s">
        <v>1626</v>
      </c>
      <c r="Q96" s="4" t="s">
        <v>1627</v>
      </c>
      <c r="R96" s="4" t="s">
        <v>1628</v>
      </c>
      <c r="S96" s="10" t="s">
        <v>1629</v>
      </c>
    </row>
    <row r="97" spans="1:19" x14ac:dyDescent="0.2">
      <c r="A97" s="9">
        <v>56</v>
      </c>
      <c r="B97" s="4" t="s">
        <v>1021</v>
      </c>
      <c r="C97" s="4" t="s">
        <v>1623</v>
      </c>
      <c r="D97" s="4" t="s">
        <v>966</v>
      </c>
      <c r="E97" s="4" t="s">
        <v>1845</v>
      </c>
      <c r="F97" s="4" t="s">
        <v>1</v>
      </c>
      <c r="G97" s="4">
        <v>2397080</v>
      </c>
      <c r="H97" s="4">
        <v>2398412</v>
      </c>
      <c r="I97" s="4">
        <v>1333</v>
      </c>
      <c r="J97" s="4" t="s">
        <v>994</v>
      </c>
      <c r="K97" s="4" t="s">
        <v>968</v>
      </c>
      <c r="L97" s="4" t="s">
        <v>770</v>
      </c>
      <c r="M97" s="4" t="s">
        <v>1624</v>
      </c>
      <c r="N97" s="4" t="s">
        <v>770</v>
      </c>
      <c r="O97" s="4" t="s">
        <v>1625</v>
      </c>
      <c r="P97" s="4" t="s">
        <v>1626</v>
      </c>
      <c r="Q97" s="4" t="s">
        <v>1627</v>
      </c>
      <c r="R97" s="4" t="s">
        <v>1628</v>
      </c>
      <c r="S97" s="10" t="s">
        <v>1629</v>
      </c>
    </row>
    <row r="98" spans="1:19" x14ac:dyDescent="0.2">
      <c r="A98" s="9">
        <v>56</v>
      </c>
      <c r="B98" s="4" t="s">
        <v>1021</v>
      </c>
      <c r="C98" s="4" t="s">
        <v>1623</v>
      </c>
      <c r="D98" s="4" t="s">
        <v>966</v>
      </c>
      <c r="E98" s="4" t="s">
        <v>1850</v>
      </c>
      <c r="F98" s="4" t="s">
        <v>1</v>
      </c>
      <c r="G98" s="4">
        <v>2397080</v>
      </c>
      <c r="H98" s="4">
        <v>2398412</v>
      </c>
      <c r="I98" s="4">
        <v>1333</v>
      </c>
      <c r="J98" s="4" t="s">
        <v>994</v>
      </c>
      <c r="K98" s="4" t="s">
        <v>968</v>
      </c>
      <c r="L98" s="4" t="s">
        <v>770</v>
      </c>
      <c r="M98" s="4" t="s">
        <v>1624</v>
      </c>
      <c r="N98" s="4" t="s">
        <v>770</v>
      </c>
      <c r="O98" s="4" t="s">
        <v>1625</v>
      </c>
      <c r="P98" s="4" t="s">
        <v>1626</v>
      </c>
      <c r="Q98" s="4" t="s">
        <v>1627</v>
      </c>
      <c r="R98" s="4" t="s">
        <v>1628</v>
      </c>
      <c r="S98" s="10" t="s">
        <v>1629</v>
      </c>
    </row>
    <row r="99" spans="1:19" x14ac:dyDescent="0.2">
      <c r="A99" s="9">
        <v>56</v>
      </c>
      <c r="B99" s="4" t="s">
        <v>1021</v>
      </c>
      <c r="C99" s="4" t="s">
        <v>1623</v>
      </c>
      <c r="D99" s="4" t="s">
        <v>966</v>
      </c>
      <c r="E99" s="4" t="s">
        <v>1715</v>
      </c>
      <c r="F99" s="4" t="s">
        <v>1</v>
      </c>
      <c r="G99" s="4">
        <v>2397080</v>
      </c>
      <c r="H99" s="4">
        <v>2398412</v>
      </c>
      <c r="I99" s="4">
        <v>1333</v>
      </c>
      <c r="J99" s="4" t="s">
        <v>994</v>
      </c>
      <c r="K99" s="4" t="s">
        <v>968</v>
      </c>
      <c r="L99" s="4" t="s">
        <v>770</v>
      </c>
      <c r="M99" s="4" t="s">
        <v>1624</v>
      </c>
      <c r="N99" s="4" t="s">
        <v>770</v>
      </c>
      <c r="O99" s="4" t="s">
        <v>1625</v>
      </c>
      <c r="P99" s="4" t="s">
        <v>1626</v>
      </c>
      <c r="Q99" s="4" t="s">
        <v>1627</v>
      </c>
      <c r="R99" s="4" t="s">
        <v>1628</v>
      </c>
      <c r="S99" s="10" t="s">
        <v>1629</v>
      </c>
    </row>
    <row r="100" spans="1:19" x14ac:dyDescent="0.2">
      <c r="A100" s="9">
        <v>56</v>
      </c>
      <c r="B100" s="4" t="s">
        <v>1021</v>
      </c>
      <c r="C100" s="4" t="s">
        <v>1623</v>
      </c>
      <c r="D100" s="4" t="s">
        <v>966</v>
      </c>
      <c r="E100" s="4" t="s">
        <v>1719</v>
      </c>
      <c r="F100" s="4" t="s">
        <v>1</v>
      </c>
      <c r="G100" s="4">
        <v>2397080</v>
      </c>
      <c r="H100" s="4">
        <v>2398412</v>
      </c>
      <c r="I100" s="4">
        <v>1333</v>
      </c>
      <c r="J100" s="4" t="s">
        <v>994</v>
      </c>
      <c r="K100" s="4" t="s">
        <v>968</v>
      </c>
      <c r="L100" s="4" t="s">
        <v>770</v>
      </c>
      <c r="M100" s="4" t="s">
        <v>1624</v>
      </c>
      <c r="N100" s="4" t="s">
        <v>770</v>
      </c>
      <c r="O100" s="4" t="s">
        <v>1625</v>
      </c>
      <c r="P100" s="4" t="s">
        <v>1626</v>
      </c>
      <c r="Q100" s="4" t="s">
        <v>1627</v>
      </c>
      <c r="R100" s="4" t="s">
        <v>1628</v>
      </c>
      <c r="S100" s="10" t="s">
        <v>1629</v>
      </c>
    </row>
    <row r="101" spans="1:19" x14ac:dyDescent="0.2">
      <c r="A101" s="9">
        <v>56</v>
      </c>
      <c r="B101" s="4" t="s">
        <v>1021</v>
      </c>
      <c r="C101" s="4" t="s">
        <v>1623</v>
      </c>
      <c r="D101" s="4" t="s">
        <v>966</v>
      </c>
      <c r="E101" s="4" t="s">
        <v>1717</v>
      </c>
      <c r="F101" s="4" t="s">
        <v>1</v>
      </c>
      <c r="G101" s="4">
        <v>2397080</v>
      </c>
      <c r="H101" s="4">
        <v>2398412</v>
      </c>
      <c r="I101" s="4">
        <v>1333</v>
      </c>
      <c r="J101" s="4" t="s">
        <v>994</v>
      </c>
      <c r="K101" s="4" t="s">
        <v>968</v>
      </c>
      <c r="L101" s="4" t="s">
        <v>770</v>
      </c>
      <c r="M101" s="4" t="s">
        <v>1624</v>
      </c>
      <c r="N101" s="4" t="s">
        <v>770</v>
      </c>
      <c r="O101" s="4" t="s">
        <v>1625</v>
      </c>
      <c r="P101" s="4" t="s">
        <v>1626</v>
      </c>
      <c r="Q101" s="4" t="s">
        <v>1627</v>
      </c>
      <c r="R101" s="4" t="s">
        <v>1628</v>
      </c>
      <c r="S101" s="10" t="s">
        <v>1629</v>
      </c>
    </row>
    <row r="102" spans="1:19" x14ac:dyDescent="0.2">
      <c r="A102" s="9">
        <v>56</v>
      </c>
      <c r="B102" s="4" t="s">
        <v>1021</v>
      </c>
      <c r="C102" s="4" t="s">
        <v>1623</v>
      </c>
      <c r="D102" s="4" t="s">
        <v>966</v>
      </c>
      <c r="E102" s="4" t="s">
        <v>1860</v>
      </c>
      <c r="F102" s="4" t="s">
        <v>1</v>
      </c>
      <c r="G102" s="4">
        <v>2397080</v>
      </c>
      <c r="H102" s="4">
        <v>2398412</v>
      </c>
      <c r="I102" s="4">
        <v>1333</v>
      </c>
      <c r="J102" s="4" t="s">
        <v>994</v>
      </c>
      <c r="K102" s="4" t="s">
        <v>968</v>
      </c>
      <c r="L102" s="4" t="s">
        <v>770</v>
      </c>
      <c r="M102" s="4" t="s">
        <v>1624</v>
      </c>
      <c r="N102" s="4" t="s">
        <v>770</v>
      </c>
      <c r="O102" s="4" t="s">
        <v>1625</v>
      </c>
      <c r="P102" s="4" t="s">
        <v>1626</v>
      </c>
      <c r="Q102" s="4" t="s">
        <v>1627</v>
      </c>
      <c r="R102" s="4" t="s">
        <v>1628</v>
      </c>
      <c r="S102" s="10" t="s">
        <v>1629</v>
      </c>
    </row>
    <row r="103" spans="1:19" x14ac:dyDescent="0.2">
      <c r="A103" s="9">
        <v>56</v>
      </c>
      <c r="B103" s="4" t="s">
        <v>1021</v>
      </c>
      <c r="C103" s="4" t="s">
        <v>1623</v>
      </c>
      <c r="D103" s="4" t="s">
        <v>966</v>
      </c>
      <c r="E103" s="4" t="s">
        <v>1861</v>
      </c>
      <c r="F103" s="4" t="s">
        <v>1</v>
      </c>
      <c r="G103" s="4">
        <v>2397080</v>
      </c>
      <c r="H103" s="4">
        <v>2398412</v>
      </c>
      <c r="I103" s="4">
        <v>1333</v>
      </c>
      <c r="J103" s="4" t="s">
        <v>994</v>
      </c>
      <c r="K103" s="4" t="s">
        <v>968</v>
      </c>
      <c r="L103" s="4" t="s">
        <v>770</v>
      </c>
      <c r="M103" s="4" t="s">
        <v>1624</v>
      </c>
      <c r="N103" s="4" t="s">
        <v>770</v>
      </c>
      <c r="O103" s="4" t="s">
        <v>1625</v>
      </c>
      <c r="P103" s="4" t="s">
        <v>1626</v>
      </c>
      <c r="Q103" s="4" t="s">
        <v>1627</v>
      </c>
      <c r="R103" s="4" t="s">
        <v>1628</v>
      </c>
      <c r="S103" s="10" t="s">
        <v>1629</v>
      </c>
    </row>
    <row r="104" spans="1:19" x14ac:dyDescent="0.2">
      <c r="A104" s="9">
        <v>56</v>
      </c>
      <c r="B104" s="4" t="s">
        <v>1021</v>
      </c>
      <c r="C104" s="4" t="s">
        <v>1623</v>
      </c>
      <c r="D104" s="4" t="s">
        <v>966</v>
      </c>
      <c r="E104" s="4" t="s">
        <v>1852</v>
      </c>
      <c r="F104" s="4" t="s">
        <v>1</v>
      </c>
      <c r="G104" s="4">
        <v>2397080</v>
      </c>
      <c r="H104" s="4">
        <v>2398412</v>
      </c>
      <c r="I104" s="4">
        <v>1333</v>
      </c>
      <c r="J104" s="4" t="s">
        <v>994</v>
      </c>
      <c r="K104" s="4" t="s">
        <v>968</v>
      </c>
      <c r="L104" s="4" t="s">
        <v>770</v>
      </c>
      <c r="M104" s="4" t="s">
        <v>1624</v>
      </c>
      <c r="N104" s="4" t="s">
        <v>770</v>
      </c>
      <c r="O104" s="4" t="s">
        <v>1625</v>
      </c>
      <c r="P104" s="4" t="s">
        <v>1626</v>
      </c>
      <c r="Q104" s="4" t="s">
        <v>1627</v>
      </c>
      <c r="R104" s="4" t="s">
        <v>1628</v>
      </c>
      <c r="S104" s="10" t="s">
        <v>1629</v>
      </c>
    </row>
    <row r="105" spans="1:19" x14ac:dyDescent="0.2">
      <c r="A105" s="9">
        <v>56</v>
      </c>
      <c r="B105" s="4" t="s">
        <v>1021</v>
      </c>
      <c r="C105" s="4" t="s">
        <v>1623</v>
      </c>
      <c r="D105" s="4" t="s">
        <v>966</v>
      </c>
      <c r="E105" s="4" t="s">
        <v>1862</v>
      </c>
      <c r="F105" s="4" t="s">
        <v>1</v>
      </c>
      <c r="G105" s="4">
        <v>2397080</v>
      </c>
      <c r="H105" s="4">
        <v>2398412</v>
      </c>
      <c r="I105" s="4">
        <v>1333</v>
      </c>
      <c r="J105" s="4" t="s">
        <v>994</v>
      </c>
      <c r="K105" s="4" t="s">
        <v>968</v>
      </c>
      <c r="L105" s="4" t="s">
        <v>770</v>
      </c>
      <c r="M105" s="4" t="s">
        <v>1624</v>
      </c>
      <c r="N105" s="4" t="s">
        <v>770</v>
      </c>
      <c r="O105" s="4" t="s">
        <v>1625</v>
      </c>
      <c r="P105" s="4" t="s">
        <v>1626</v>
      </c>
      <c r="Q105" s="4" t="s">
        <v>1627</v>
      </c>
      <c r="R105" s="4" t="s">
        <v>1628</v>
      </c>
      <c r="S105" s="10" t="s">
        <v>1629</v>
      </c>
    </row>
    <row r="106" spans="1:19" x14ac:dyDescent="0.2">
      <c r="A106" s="9">
        <v>56</v>
      </c>
      <c r="B106" s="4" t="s">
        <v>1021</v>
      </c>
      <c r="C106" s="4" t="s">
        <v>1623</v>
      </c>
      <c r="D106" s="4" t="s">
        <v>966</v>
      </c>
      <c r="E106" s="4" t="s">
        <v>1846</v>
      </c>
      <c r="F106" s="4" t="s">
        <v>1</v>
      </c>
      <c r="G106" s="4">
        <v>2397080</v>
      </c>
      <c r="H106" s="4">
        <v>2398412</v>
      </c>
      <c r="I106" s="4">
        <v>1333</v>
      </c>
      <c r="J106" s="4" t="s">
        <v>994</v>
      </c>
      <c r="K106" s="4" t="s">
        <v>968</v>
      </c>
      <c r="L106" s="4" t="s">
        <v>770</v>
      </c>
      <c r="M106" s="4" t="s">
        <v>1624</v>
      </c>
      <c r="N106" s="4" t="s">
        <v>770</v>
      </c>
      <c r="O106" s="4" t="s">
        <v>1625</v>
      </c>
      <c r="P106" s="4" t="s">
        <v>1626</v>
      </c>
      <c r="Q106" s="4" t="s">
        <v>1627</v>
      </c>
      <c r="R106" s="4" t="s">
        <v>1628</v>
      </c>
      <c r="S106" s="10" t="s">
        <v>1629</v>
      </c>
    </row>
    <row r="107" spans="1:19" x14ac:dyDescent="0.2">
      <c r="A107" s="9">
        <v>56</v>
      </c>
      <c r="B107" s="4" t="s">
        <v>1021</v>
      </c>
      <c r="C107" s="4" t="s">
        <v>1623</v>
      </c>
      <c r="D107" s="4" t="s">
        <v>966</v>
      </c>
      <c r="E107" s="4" t="s">
        <v>1863</v>
      </c>
      <c r="F107" s="4" t="s">
        <v>1</v>
      </c>
      <c r="G107" s="4">
        <v>2397080</v>
      </c>
      <c r="H107" s="4">
        <v>2398412</v>
      </c>
      <c r="I107" s="4">
        <v>1333</v>
      </c>
      <c r="J107" s="4" t="s">
        <v>994</v>
      </c>
      <c r="K107" s="4" t="s">
        <v>968</v>
      </c>
      <c r="L107" s="4" t="s">
        <v>770</v>
      </c>
      <c r="M107" s="4" t="s">
        <v>1624</v>
      </c>
      <c r="N107" s="4" t="s">
        <v>770</v>
      </c>
      <c r="O107" s="4" t="s">
        <v>1625</v>
      </c>
      <c r="P107" s="4" t="s">
        <v>1626</v>
      </c>
      <c r="Q107" s="4" t="s">
        <v>1627</v>
      </c>
      <c r="R107" s="4" t="s">
        <v>1628</v>
      </c>
      <c r="S107" s="10" t="s">
        <v>1629</v>
      </c>
    </row>
    <row r="108" spans="1:19" x14ac:dyDescent="0.2">
      <c r="A108" s="9">
        <v>56</v>
      </c>
      <c r="B108" s="4" t="s">
        <v>1021</v>
      </c>
      <c r="C108" s="4" t="s">
        <v>1623</v>
      </c>
      <c r="D108" s="4" t="s">
        <v>966</v>
      </c>
      <c r="E108" s="4" t="s">
        <v>1864</v>
      </c>
      <c r="F108" s="4" t="s">
        <v>1</v>
      </c>
      <c r="G108" s="4">
        <v>2397080</v>
      </c>
      <c r="H108" s="4">
        <v>2398412</v>
      </c>
      <c r="I108" s="4">
        <v>1333</v>
      </c>
      <c r="J108" s="4" t="s">
        <v>994</v>
      </c>
      <c r="K108" s="4" t="s">
        <v>968</v>
      </c>
      <c r="L108" s="4" t="s">
        <v>770</v>
      </c>
      <c r="M108" s="4" t="s">
        <v>1624</v>
      </c>
      <c r="N108" s="4" t="s">
        <v>770</v>
      </c>
      <c r="O108" s="4" t="s">
        <v>1625</v>
      </c>
      <c r="P108" s="4" t="s">
        <v>1626</v>
      </c>
      <c r="Q108" s="4" t="s">
        <v>1627</v>
      </c>
      <c r="R108" s="4" t="s">
        <v>1628</v>
      </c>
      <c r="S108" s="10" t="s">
        <v>1629</v>
      </c>
    </row>
    <row r="109" spans="1:19" x14ac:dyDescent="0.2">
      <c r="A109" s="9">
        <v>56</v>
      </c>
      <c r="B109" s="4" t="s">
        <v>1021</v>
      </c>
      <c r="C109" s="4" t="s">
        <v>1623</v>
      </c>
      <c r="D109" s="4" t="s">
        <v>966</v>
      </c>
      <c r="E109" s="4" t="s">
        <v>1865</v>
      </c>
      <c r="F109" s="4" t="s">
        <v>1</v>
      </c>
      <c r="G109" s="4">
        <v>2397080</v>
      </c>
      <c r="H109" s="4">
        <v>2398412</v>
      </c>
      <c r="I109" s="4">
        <v>1333</v>
      </c>
      <c r="J109" s="4" t="s">
        <v>994</v>
      </c>
      <c r="K109" s="4" t="s">
        <v>968</v>
      </c>
      <c r="L109" s="4" t="s">
        <v>770</v>
      </c>
      <c r="M109" s="4" t="s">
        <v>1624</v>
      </c>
      <c r="N109" s="4" t="s">
        <v>770</v>
      </c>
      <c r="O109" s="4" t="s">
        <v>1625</v>
      </c>
      <c r="P109" s="4" t="s">
        <v>1626</v>
      </c>
      <c r="Q109" s="4" t="s">
        <v>1627</v>
      </c>
      <c r="R109" s="4" t="s">
        <v>1628</v>
      </c>
      <c r="S109" s="10" t="s">
        <v>1629</v>
      </c>
    </row>
    <row r="110" spans="1:19" x14ac:dyDescent="0.2">
      <c r="A110" s="9">
        <v>56</v>
      </c>
      <c r="B110" s="4" t="s">
        <v>1021</v>
      </c>
      <c r="C110" s="4" t="s">
        <v>1623</v>
      </c>
      <c r="D110" s="4" t="s">
        <v>966</v>
      </c>
      <c r="E110" s="4" t="s">
        <v>1866</v>
      </c>
      <c r="F110" s="4" t="s">
        <v>1</v>
      </c>
      <c r="G110" s="4">
        <v>2397080</v>
      </c>
      <c r="H110" s="4">
        <v>2398412</v>
      </c>
      <c r="I110" s="4">
        <v>1333</v>
      </c>
      <c r="J110" s="4" t="s">
        <v>994</v>
      </c>
      <c r="K110" s="4" t="s">
        <v>968</v>
      </c>
      <c r="L110" s="4" t="s">
        <v>770</v>
      </c>
      <c r="M110" s="4" t="s">
        <v>1624</v>
      </c>
      <c r="N110" s="4" t="s">
        <v>770</v>
      </c>
      <c r="O110" s="4" t="s">
        <v>1625</v>
      </c>
      <c r="P110" s="4" t="s">
        <v>1626</v>
      </c>
      <c r="Q110" s="4" t="s">
        <v>1627</v>
      </c>
      <c r="R110" s="4" t="s">
        <v>1628</v>
      </c>
      <c r="S110" s="10" t="s">
        <v>1629</v>
      </c>
    </row>
    <row r="111" spans="1:19" x14ac:dyDescent="0.2">
      <c r="A111" s="9">
        <v>56</v>
      </c>
      <c r="B111" s="4" t="s">
        <v>1021</v>
      </c>
      <c r="C111" s="4" t="s">
        <v>1623</v>
      </c>
      <c r="D111" s="4" t="s">
        <v>966</v>
      </c>
      <c r="E111" s="4" t="s">
        <v>1855</v>
      </c>
      <c r="F111" s="4" t="s">
        <v>1</v>
      </c>
      <c r="G111" s="4">
        <v>2397080</v>
      </c>
      <c r="H111" s="4">
        <v>2398412</v>
      </c>
      <c r="I111" s="4">
        <v>1333</v>
      </c>
      <c r="J111" s="4" t="s">
        <v>994</v>
      </c>
      <c r="K111" s="4" t="s">
        <v>968</v>
      </c>
      <c r="L111" s="4" t="s">
        <v>770</v>
      </c>
      <c r="M111" s="4" t="s">
        <v>1624</v>
      </c>
      <c r="N111" s="4" t="s">
        <v>770</v>
      </c>
      <c r="O111" s="4" t="s">
        <v>1625</v>
      </c>
      <c r="P111" s="4" t="s">
        <v>1626</v>
      </c>
      <c r="Q111" s="4" t="s">
        <v>1627</v>
      </c>
      <c r="R111" s="4" t="s">
        <v>1628</v>
      </c>
      <c r="S111" s="10" t="s">
        <v>1629</v>
      </c>
    </row>
    <row r="112" spans="1:19" x14ac:dyDescent="0.2">
      <c r="A112" s="9">
        <v>56</v>
      </c>
      <c r="B112" s="4" t="s">
        <v>1021</v>
      </c>
      <c r="C112" s="4" t="s">
        <v>1623</v>
      </c>
      <c r="D112" s="4" t="s">
        <v>966</v>
      </c>
      <c r="E112" s="4" t="s">
        <v>1747</v>
      </c>
      <c r="F112" s="4" t="s">
        <v>1</v>
      </c>
      <c r="G112" s="4">
        <v>2397080</v>
      </c>
      <c r="H112" s="4">
        <v>2398412</v>
      </c>
      <c r="I112" s="4">
        <v>1333</v>
      </c>
      <c r="J112" s="4" t="s">
        <v>994</v>
      </c>
      <c r="K112" s="4" t="s">
        <v>968</v>
      </c>
      <c r="L112" s="4" t="s">
        <v>770</v>
      </c>
      <c r="M112" s="4" t="s">
        <v>1624</v>
      </c>
      <c r="N112" s="4" t="s">
        <v>770</v>
      </c>
      <c r="O112" s="4" t="s">
        <v>1625</v>
      </c>
      <c r="P112" s="4" t="s">
        <v>1626</v>
      </c>
      <c r="Q112" s="4" t="s">
        <v>1627</v>
      </c>
      <c r="R112" s="4" t="s">
        <v>1628</v>
      </c>
      <c r="S112" s="10" t="s">
        <v>1629</v>
      </c>
    </row>
    <row r="113" spans="1:19" x14ac:dyDescent="0.2">
      <c r="A113" s="9">
        <v>56</v>
      </c>
      <c r="B113" s="4" t="s">
        <v>1021</v>
      </c>
      <c r="C113" s="4" t="s">
        <v>1623</v>
      </c>
      <c r="D113" s="4" t="s">
        <v>966</v>
      </c>
      <c r="E113" s="4" t="s">
        <v>1839</v>
      </c>
      <c r="F113" s="4" t="s">
        <v>1</v>
      </c>
      <c r="G113" s="4">
        <v>2397080</v>
      </c>
      <c r="H113" s="4">
        <v>2398412</v>
      </c>
      <c r="I113" s="4">
        <v>1333</v>
      </c>
      <c r="J113" s="4" t="s">
        <v>994</v>
      </c>
      <c r="K113" s="4" t="s">
        <v>968</v>
      </c>
      <c r="L113" s="4" t="s">
        <v>770</v>
      </c>
      <c r="M113" s="4" t="s">
        <v>1624</v>
      </c>
      <c r="N113" s="4" t="s">
        <v>770</v>
      </c>
      <c r="O113" s="4" t="s">
        <v>1625</v>
      </c>
      <c r="P113" s="4" t="s">
        <v>1626</v>
      </c>
      <c r="Q113" s="4" t="s">
        <v>1627</v>
      </c>
      <c r="R113" s="4" t="s">
        <v>1628</v>
      </c>
      <c r="S113" s="10" t="s">
        <v>1629</v>
      </c>
    </row>
    <row r="114" spans="1:19" x14ac:dyDescent="0.2">
      <c r="A114" s="9">
        <v>56</v>
      </c>
      <c r="B114" s="4" t="s">
        <v>1021</v>
      </c>
      <c r="C114" s="4" t="s">
        <v>1623</v>
      </c>
      <c r="D114" s="4" t="s">
        <v>966</v>
      </c>
      <c r="E114" s="4" t="s">
        <v>1858</v>
      </c>
      <c r="F114" s="4" t="s">
        <v>1</v>
      </c>
      <c r="G114" s="4">
        <v>2397080</v>
      </c>
      <c r="H114" s="4">
        <v>2398412</v>
      </c>
      <c r="I114" s="4">
        <v>1333</v>
      </c>
      <c r="J114" s="4" t="s">
        <v>994</v>
      </c>
      <c r="K114" s="4" t="s">
        <v>968</v>
      </c>
      <c r="L114" s="4" t="s">
        <v>770</v>
      </c>
      <c r="M114" s="4" t="s">
        <v>1624</v>
      </c>
      <c r="N114" s="4" t="s">
        <v>770</v>
      </c>
      <c r="O114" s="4" t="s">
        <v>1625</v>
      </c>
      <c r="P114" s="4" t="s">
        <v>1626</v>
      </c>
      <c r="Q114" s="4" t="s">
        <v>1627</v>
      </c>
      <c r="R114" s="4" t="s">
        <v>1628</v>
      </c>
      <c r="S114" s="10" t="s">
        <v>1629</v>
      </c>
    </row>
    <row r="115" spans="1:19" x14ac:dyDescent="0.2">
      <c r="A115" s="9">
        <v>56</v>
      </c>
      <c r="B115" s="4" t="s">
        <v>1021</v>
      </c>
      <c r="C115" s="4" t="s">
        <v>1623</v>
      </c>
      <c r="D115" s="4" t="s">
        <v>966</v>
      </c>
      <c r="E115" s="4" t="s">
        <v>1751</v>
      </c>
      <c r="F115" s="4" t="s">
        <v>1</v>
      </c>
      <c r="G115" s="4">
        <v>2397080</v>
      </c>
      <c r="H115" s="4">
        <v>2398412</v>
      </c>
      <c r="I115" s="4">
        <v>1333</v>
      </c>
      <c r="J115" s="4" t="s">
        <v>994</v>
      </c>
      <c r="K115" s="4" t="s">
        <v>968</v>
      </c>
      <c r="L115" s="4" t="s">
        <v>770</v>
      </c>
      <c r="M115" s="4" t="s">
        <v>1624</v>
      </c>
      <c r="N115" s="4" t="s">
        <v>770</v>
      </c>
      <c r="O115" s="4" t="s">
        <v>1625</v>
      </c>
      <c r="P115" s="4" t="s">
        <v>1626</v>
      </c>
      <c r="Q115" s="4" t="s">
        <v>1627</v>
      </c>
      <c r="R115" s="4" t="s">
        <v>1628</v>
      </c>
      <c r="S115" s="10" t="s">
        <v>1629</v>
      </c>
    </row>
    <row r="116" spans="1:19" x14ac:dyDescent="0.2">
      <c r="A116" s="9">
        <v>56</v>
      </c>
      <c r="B116" s="4" t="s">
        <v>1021</v>
      </c>
      <c r="C116" s="4" t="s">
        <v>1623</v>
      </c>
      <c r="D116" s="4" t="s">
        <v>966</v>
      </c>
      <c r="E116" s="4" t="s">
        <v>1840</v>
      </c>
      <c r="F116" s="4" t="s">
        <v>1</v>
      </c>
      <c r="G116" s="4">
        <v>2397080</v>
      </c>
      <c r="H116" s="4">
        <v>2398412</v>
      </c>
      <c r="I116" s="4">
        <v>1333</v>
      </c>
      <c r="J116" s="4" t="s">
        <v>994</v>
      </c>
      <c r="K116" s="4" t="s">
        <v>968</v>
      </c>
      <c r="L116" s="4" t="s">
        <v>770</v>
      </c>
      <c r="M116" s="4" t="s">
        <v>1624</v>
      </c>
      <c r="N116" s="4" t="s">
        <v>770</v>
      </c>
      <c r="O116" s="4" t="s">
        <v>1625</v>
      </c>
      <c r="P116" s="4" t="s">
        <v>1626</v>
      </c>
      <c r="Q116" s="4" t="s">
        <v>1627</v>
      </c>
      <c r="R116" s="4" t="s">
        <v>1628</v>
      </c>
      <c r="S116" s="10" t="s">
        <v>1629</v>
      </c>
    </row>
    <row r="117" spans="1:19" x14ac:dyDescent="0.2">
      <c r="A117" s="9">
        <v>56</v>
      </c>
      <c r="B117" s="4" t="s">
        <v>1021</v>
      </c>
      <c r="C117" s="4" t="s">
        <v>1623</v>
      </c>
      <c r="D117" s="4" t="s">
        <v>966</v>
      </c>
      <c r="E117" s="4" t="s">
        <v>1867</v>
      </c>
      <c r="F117" s="4" t="s">
        <v>1</v>
      </c>
      <c r="G117" s="4">
        <v>2397080</v>
      </c>
      <c r="H117" s="4">
        <v>2398412</v>
      </c>
      <c r="I117" s="4">
        <v>1333</v>
      </c>
      <c r="J117" s="4" t="s">
        <v>994</v>
      </c>
      <c r="K117" s="4" t="s">
        <v>968</v>
      </c>
      <c r="L117" s="4" t="s">
        <v>770</v>
      </c>
      <c r="M117" s="4" t="s">
        <v>1624</v>
      </c>
      <c r="N117" s="4" t="s">
        <v>770</v>
      </c>
      <c r="O117" s="4" t="s">
        <v>1625</v>
      </c>
      <c r="P117" s="4" t="s">
        <v>1626</v>
      </c>
      <c r="Q117" s="4" t="s">
        <v>1627</v>
      </c>
      <c r="R117" s="4" t="s">
        <v>1628</v>
      </c>
      <c r="S117" s="10" t="s">
        <v>1629</v>
      </c>
    </row>
    <row r="118" spans="1:19" x14ac:dyDescent="0.2">
      <c r="A118" s="9">
        <v>56</v>
      </c>
      <c r="B118" s="4" t="s">
        <v>1021</v>
      </c>
      <c r="C118" s="4" t="s">
        <v>1623</v>
      </c>
      <c r="D118" s="4" t="s">
        <v>966</v>
      </c>
      <c r="E118" s="4" t="s">
        <v>1847</v>
      </c>
      <c r="F118" s="4" t="s">
        <v>1</v>
      </c>
      <c r="G118" s="4">
        <v>2397080</v>
      </c>
      <c r="H118" s="4">
        <v>2398412</v>
      </c>
      <c r="I118" s="4">
        <v>1333</v>
      </c>
      <c r="J118" s="4" t="s">
        <v>994</v>
      </c>
      <c r="K118" s="4" t="s">
        <v>968</v>
      </c>
      <c r="L118" s="4" t="s">
        <v>770</v>
      </c>
      <c r="M118" s="4" t="s">
        <v>1624</v>
      </c>
      <c r="N118" s="4" t="s">
        <v>770</v>
      </c>
      <c r="O118" s="4" t="s">
        <v>1625</v>
      </c>
      <c r="P118" s="4" t="s">
        <v>1626</v>
      </c>
      <c r="Q118" s="4" t="s">
        <v>1627</v>
      </c>
      <c r="R118" s="4" t="s">
        <v>1628</v>
      </c>
      <c r="S118" s="10" t="s">
        <v>1629</v>
      </c>
    </row>
    <row r="119" spans="1:19" x14ac:dyDescent="0.2">
      <c r="A119" s="9">
        <v>56</v>
      </c>
      <c r="B119" s="4" t="s">
        <v>1021</v>
      </c>
      <c r="C119" s="4" t="s">
        <v>1623</v>
      </c>
      <c r="D119" s="4" t="s">
        <v>966</v>
      </c>
      <c r="E119" s="4" t="s">
        <v>1841</v>
      </c>
      <c r="F119" s="4" t="s">
        <v>1</v>
      </c>
      <c r="G119" s="4">
        <v>2397080</v>
      </c>
      <c r="H119" s="4">
        <v>2398412</v>
      </c>
      <c r="I119" s="4">
        <v>1333</v>
      </c>
      <c r="J119" s="4" t="s">
        <v>994</v>
      </c>
      <c r="K119" s="4" t="s">
        <v>968</v>
      </c>
      <c r="L119" s="4" t="s">
        <v>770</v>
      </c>
      <c r="M119" s="4" t="s">
        <v>1624</v>
      </c>
      <c r="N119" s="4" t="s">
        <v>770</v>
      </c>
      <c r="O119" s="4" t="s">
        <v>1625</v>
      </c>
      <c r="P119" s="4" t="s">
        <v>1626</v>
      </c>
      <c r="Q119" s="4" t="s">
        <v>1627</v>
      </c>
      <c r="R119" s="4" t="s">
        <v>1628</v>
      </c>
      <c r="S119" s="10" t="s">
        <v>1629</v>
      </c>
    </row>
    <row r="120" spans="1:19" x14ac:dyDescent="0.2">
      <c r="A120" s="9">
        <v>56</v>
      </c>
      <c r="B120" s="4" t="s">
        <v>1021</v>
      </c>
      <c r="C120" s="4" t="s">
        <v>1623</v>
      </c>
      <c r="D120" s="4" t="s">
        <v>966</v>
      </c>
      <c r="E120" s="4" t="s">
        <v>1842</v>
      </c>
      <c r="F120" s="4" t="s">
        <v>1</v>
      </c>
      <c r="G120" s="4">
        <v>2397080</v>
      </c>
      <c r="H120" s="4">
        <v>2398412</v>
      </c>
      <c r="I120" s="4">
        <v>1333</v>
      </c>
      <c r="J120" s="4" t="s">
        <v>994</v>
      </c>
      <c r="K120" s="4" t="s">
        <v>968</v>
      </c>
      <c r="L120" s="4" t="s">
        <v>770</v>
      </c>
      <c r="M120" s="4" t="s">
        <v>1624</v>
      </c>
      <c r="N120" s="4" t="s">
        <v>770</v>
      </c>
      <c r="O120" s="4" t="s">
        <v>1625</v>
      </c>
      <c r="P120" s="4" t="s">
        <v>1626</v>
      </c>
      <c r="Q120" s="4" t="s">
        <v>1627</v>
      </c>
      <c r="R120" s="4" t="s">
        <v>1628</v>
      </c>
      <c r="S120" s="10" t="s">
        <v>1629</v>
      </c>
    </row>
    <row r="121" spans="1:19" x14ac:dyDescent="0.2">
      <c r="A121" s="9">
        <v>56</v>
      </c>
      <c r="B121" s="4" t="s">
        <v>1021</v>
      </c>
      <c r="C121" s="4" t="s">
        <v>1623</v>
      </c>
      <c r="D121" s="4" t="s">
        <v>966</v>
      </c>
      <c r="E121" s="4" t="s">
        <v>1753</v>
      </c>
      <c r="F121" s="4" t="s">
        <v>1</v>
      </c>
      <c r="G121" s="4">
        <v>2397080</v>
      </c>
      <c r="H121" s="4">
        <v>2398412</v>
      </c>
      <c r="I121" s="4">
        <v>1333</v>
      </c>
      <c r="J121" s="4" t="s">
        <v>994</v>
      </c>
      <c r="K121" s="4" t="s">
        <v>968</v>
      </c>
      <c r="L121" s="4" t="s">
        <v>770</v>
      </c>
      <c r="M121" s="4" t="s">
        <v>1624</v>
      </c>
      <c r="N121" s="4" t="s">
        <v>770</v>
      </c>
      <c r="O121" s="4" t="s">
        <v>1625</v>
      </c>
      <c r="P121" s="4" t="s">
        <v>1626</v>
      </c>
      <c r="Q121" s="4" t="s">
        <v>1627</v>
      </c>
      <c r="R121" s="4" t="s">
        <v>1628</v>
      </c>
      <c r="S121" s="10" t="s">
        <v>1629</v>
      </c>
    </row>
    <row r="122" spans="1:19" x14ac:dyDescent="0.2">
      <c r="A122" s="9">
        <v>56</v>
      </c>
      <c r="B122" s="4" t="s">
        <v>1021</v>
      </c>
      <c r="C122" s="4" t="s">
        <v>1623</v>
      </c>
      <c r="D122" s="4" t="s">
        <v>966</v>
      </c>
      <c r="E122" s="4" t="s">
        <v>1851</v>
      </c>
      <c r="F122" s="4" t="s">
        <v>1</v>
      </c>
      <c r="G122" s="4">
        <v>2397080</v>
      </c>
      <c r="H122" s="4">
        <v>2398412</v>
      </c>
      <c r="I122" s="4">
        <v>1333</v>
      </c>
      <c r="J122" s="4" t="s">
        <v>994</v>
      </c>
      <c r="K122" s="4" t="s">
        <v>968</v>
      </c>
      <c r="L122" s="4" t="s">
        <v>770</v>
      </c>
      <c r="M122" s="4" t="s">
        <v>1624</v>
      </c>
      <c r="N122" s="4" t="s">
        <v>770</v>
      </c>
      <c r="O122" s="4" t="s">
        <v>1625</v>
      </c>
      <c r="P122" s="4" t="s">
        <v>1626</v>
      </c>
      <c r="Q122" s="4" t="s">
        <v>1627</v>
      </c>
      <c r="R122" s="4" t="s">
        <v>1628</v>
      </c>
      <c r="S122" s="10" t="s">
        <v>1629</v>
      </c>
    </row>
    <row r="123" spans="1:19" x14ac:dyDescent="0.2">
      <c r="A123" s="9">
        <v>56</v>
      </c>
      <c r="B123" s="4" t="s">
        <v>1021</v>
      </c>
      <c r="C123" s="4" t="s">
        <v>1623</v>
      </c>
      <c r="D123" s="4" t="s">
        <v>966</v>
      </c>
      <c r="E123" s="4" t="s">
        <v>1868</v>
      </c>
      <c r="F123" s="4" t="s">
        <v>1</v>
      </c>
      <c r="G123" s="4">
        <v>2397080</v>
      </c>
      <c r="H123" s="4">
        <v>2398412</v>
      </c>
      <c r="I123" s="4">
        <v>1333</v>
      </c>
      <c r="J123" s="4" t="s">
        <v>994</v>
      </c>
      <c r="K123" s="4" t="s">
        <v>968</v>
      </c>
      <c r="L123" s="4" t="s">
        <v>770</v>
      </c>
      <c r="M123" s="4" t="s">
        <v>1624</v>
      </c>
      <c r="N123" s="4" t="s">
        <v>770</v>
      </c>
      <c r="O123" s="4" t="s">
        <v>1625</v>
      </c>
      <c r="P123" s="4" t="s">
        <v>1626</v>
      </c>
      <c r="Q123" s="4" t="s">
        <v>1627</v>
      </c>
      <c r="R123" s="4" t="s">
        <v>1628</v>
      </c>
      <c r="S123" s="10" t="s">
        <v>1629</v>
      </c>
    </row>
    <row r="124" spans="1:19" x14ac:dyDescent="0.2">
      <c r="A124" s="9">
        <v>56</v>
      </c>
      <c r="B124" s="4" t="s">
        <v>1021</v>
      </c>
      <c r="C124" s="4" t="s">
        <v>1623</v>
      </c>
      <c r="D124" s="4" t="s">
        <v>966</v>
      </c>
      <c r="E124" s="4" t="s">
        <v>1869</v>
      </c>
      <c r="F124" s="4" t="s">
        <v>1</v>
      </c>
      <c r="G124" s="4">
        <v>2397080</v>
      </c>
      <c r="H124" s="4">
        <v>2398412</v>
      </c>
      <c r="I124" s="4">
        <v>1333</v>
      </c>
      <c r="J124" s="4" t="s">
        <v>994</v>
      </c>
      <c r="K124" s="4" t="s">
        <v>968</v>
      </c>
      <c r="L124" s="4" t="s">
        <v>770</v>
      </c>
      <c r="M124" s="4" t="s">
        <v>1624</v>
      </c>
      <c r="N124" s="4" t="s">
        <v>770</v>
      </c>
      <c r="O124" s="4" t="s">
        <v>1625</v>
      </c>
      <c r="P124" s="4" t="s">
        <v>1626</v>
      </c>
      <c r="Q124" s="4" t="s">
        <v>1627</v>
      </c>
      <c r="R124" s="4" t="s">
        <v>1628</v>
      </c>
      <c r="S124" s="10" t="s">
        <v>1629</v>
      </c>
    </row>
    <row r="125" spans="1:19" x14ac:dyDescent="0.2">
      <c r="A125" s="9">
        <v>56</v>
      </c>
      <c r="B125" s="4" t="s">
        <v>1021</v>
      </c>
      <c r="C125" s="4" t="s">
        <v>1623</v>
      </c>
      <c r="D125" s="4" t="s">
        <v>966</v>
      </c>
      <c r="E125" s="4" t="s">
        <v>1870</v>
      </c>
      <c r="F125" s="4" t="s">
        <v>1</v>
      </c>
      <c r="G125" s="4">
        <v>2397080</v>
      </c>
      <c r="H125" s="4">
        <v>2398412</v>
      </c>
      <c r="I125" s="4">
        <v>1333</v>
      </c>
      <c r="J125" s="4" t="s">
        <v>994</v>
      </c>
      <c r="K125" s="4" t="s">
        <v>968</v>
      </c>
      <c r="L125" s="4" t="s">
        <v>770</v>
      </c>
      <c r="M125" s="4" t="s">
        <v>1624</v>
      </c>
      <c r="N125" s="4" t="s">
        <v>770</v>
      </c>
      <c r="O125" s="4" t="s">
        <v>1625</v>
      </c>
      <c r="P125" s="4" t="s">
        <v>1626</v>
      </c>
      <c r="Q125" s="4" t="s">
        <v>1627</v>
      </c>
      <c r="R125" s="4" t="s">
        <v>1628</v>
      </c>
      <c r="S125" s="10" t="s">
        <v>1629</v>
      </c>
    </row>
    <row r="126" spans="1:19" x14ac:dyDescent="0.2">
      <c r="A126" s="9">
        <v>56</v>
      </c>
      <c r="B126" s="4" t="s">
        <v>1021</v>
      </c>
      <c r="C126" s="4" t="s">
        <v>1623</v>
      </c>
      <c r="D126" s="4" t="s">
        <v>966</v>
      </c>
      <c r="E126" s="4" t="s">
        <v>1871</v>
      </c>
      <c r="F126" s="4" t="s">
        <v>1</v>
      </c>
      <c r="G126" s="4">
        <v>2397080</v>
      </c>
      <c r="H126" s="4">
        <v>2398412</v>
      </c>
      <c r="I126" s="4">
        <v>1333</v>
      </c>
      <c r="J126" s="4" t="s">
        <v>994</v>
      </c>
      <c r="K126" s="4" t="s">
        <v>968</v>
      </c>
      <c r="L126" s="4" t="s">
        <v>770</v>
      </c>
      <c r="M126" s="4" t="s">
        <v>1624</v>
      </c>
      <c r="N126" s="4" t="s">
        <v>770</v>
      </c>
      <c r="O126" s="4" t="s">
        <v>1625</v>
      </c>
      <c r="P126" s="4" t="s">
        <v>1626</v>
      </c>
      <c r="Q126" s="4" t="s">
        <v>1627</v>
      </c>
      <c r="R126" s="4" t="s">
        <v>1628</v>
      </c>
      <c r="S126" s="10" t="s">
        <v>1629</v>
      </c>
    </row>
    <row r="127" spans="1:19" x14ac:dyDescent="0.2">
      <c r="A127" s="9">
        <v>56</v>
      </c>
      <c r="B127" s="4" t="s">
        <v>1021</v>
      </c>
      <c r="C127" s="4" t="s">
        <v>1623</v>
      </c>
      <c r="D127" s="4" t="s">
        <v>966</v>
      </c>
      <c r="E127" s="4" t="s">
        <v>1849</v>
      </c>
      <c r="F127" s="4" t="s">
        <v>1</v>
      </c>
      <c r="G127" s="4">
        <v>2397080</v>
      </c>
      <c r="H127" s="4">
        <v>2398412</v>
      </c>
      <c r="I127" s="4">
        <v>1333</v>
      </c>
      <c r="J127" s="4" t="s">
        <v>994</v>
      </c>
      <c r="K127" s="4" t="s">
        <v>968</v>
      </c>
      <c r="L127" s="4" t="s">
        <v>770</v>
      </c>
      <c r="M127" s="4" t="s">
        <v>1624</v>
      </c>
      <c r="N127" s="4" t="s">
        <v>770</v>
      </c>
      <c r="O127" s="4" t="s">
        <v>1625</v>
      </c>
      <c r="P127" s="4" t="s">
        <v>1626</v>
      </c>
      <c r="Q127" s="4" t="s">
        <v>1627</v>
      </c>
      <c r="R127" s="4" t="s">
        <v>1628</v>
      </c>
      <c r="S127" s="10" t="s">
        <v>1629</v>
      </c>
    </row>
    <row r="128" spans="1:19" x14ac:dyDescent="0.2">
      <c r="A128" s="9">
        <v>56</v>
      </c>
      <c r="B128" s="4" t="s">
        <v>1021</v>
      </c>
      <c r="C128" s="4" t="s">
        <v>1623</v>
      </c>
      <c r="D128" s="4" t="s">
        <v>966</v>
      </c>
      <c r="E128" s="4" t="s">
        <v>1856</v>
      </c>
      <c r="F128" s="4" t="s">
        <v>1</v>
      </c>
      <c r="G128" s="4">
        <v>2397080</v>
      </c>
      <c r="H128" s="4">
        <v>2398412</v>
      </c>
      <c r="I128" s="4">
        <v>1333</v>
      </c>
      <c r="J128" s="4" t="s">
        <v>994</v>
      </c>
      <c r="K128" s="4" t="s">
        <v>968</v>
      </c>
      <c r="L128" s="4" t="s">
        <v>770</v>
      </c>
      <c r="M128" s="4" t="s">
        <v>1624</v>
      </c>
      <c r="N128" s="4" t="s">
        <v>770</v>
      </c>
      <c r="O128" s="4" t="s">
        <v>1625</v>
      </c>
      <c r="P128" s="4" t="s">
        <v>1626</v>
      </c>
      <c r="Q128" s="4" t="s">
        <v>1627</v>
      </c>
      <c r="R128" s="4" t="s">
        <v>1628</v>
      </c>
      <c r="S128" s="10" t="s">
        <v>1629</v>
      </c>
    </row>
    <row r="129" spans="1:19" x14ac:dyDescent="0.2">
      <c r="A129" s="9">
        <v>56</v>
      </c>
      <c r="B129" s="4" t="s">
        <v>1021</v>
      </c>
      <c r="C129" s="4" t="s">
        <v>1623</v>
      </c>
      <c r="D129" s="4" t="s">
        <v>966</v>
      </c>
      <c r="E129" s="4" t="s">
        <v>1853</v>
      </c>
      <c r="F129" s="4" t="s">
        <v>1</v>
      </c>
      <c r="G129" s="4">
        <v>2397080</v>
      </c>
      <c r="H129" s="4">
        <v>2398412</v>
      </c>
      <c r="I129" s="4">
        <v>1333</v>
      </c>
      <c r="J129" s="4" t="s">
        <v>994</v>
      </c>
      <c r="K129" s="4" t="s">
        <v>968</v>
      </c>
      <c r="L129" s="4" t="s">
        <v>770</v>
      </c>
      <c r="M129" s="4" t="s">
        <v>1624</v>
      </c>
      <c r="N129" s="4" t="s">
        <v>770</v>
      </c>
      <c r="O129" s="4" t="s">
        <v>1625</v>
      </c>
      <c r="P129" s="4" t="s">
        <v>1626</v>
      </c>
      <c r="Q129" s="4" t="s">
        <v>1627</v>
      </c>
      <c r="R129" s="4" t="s">
        <v>1628</v>
      </c>
      <c r="S129" s="10" t="s">
        <v>1629</v>
      </c>
    </row>
    <row r="130" spans="1:19" x14ac:dyDescent="0.2">
      <c r="A130" s="9">
        <v>56</v>
      </c>
      <c r="B130" s="4" t="s">
        <v>1021</v>
      </c>
      <c r="C130" s="4" t="s">
        <v>1623</v>
      </c>
      <c r="D130" s="4" t="s">
        <v>966</v>
      </c>
      <c r="E130" s="4" t="s">
        <v>1843</v>
      </c>
      <c r="F130" s="4" t="s">
        <v>1</v>
      </c>
      <c r="G130" s="4">
        <v>2397080</v>
      </c>
      <c r="H130" s="4">
        <v>2398412</v>
      </c>
      <c r="I130" s="4">
        <v>1333</v>
      </c>
      <c r="J130" s="4" t="s">
        <v>994</v>
      </c>
      <c r="K130" s="4" t="s">
        <v>968</v>
      </c>
      <c r="L130" s="4" t="s">
        <v>770</v>
      </c>
      <c r="M130" s="4" t="s">
        <v>1624</v>
      </c>
      <c r="N130" s="4" t="s">
        <v>770</v>
      </c>
      <c r="O130" s="4" t="s">
        <v>1625</v>
      </c>
      <c r="P130" s="4" t="s">
        <v>1626</v>
      </c>
      <c r="Q130" s="4" t="s">
        <v>1627</v>
      </c>
      <c r="R130" s="4" t="s">
        <v>1628</v>
      </c>
      <c r="S130" s="10" t="s">
        <v>1629</v>
      </c>
    </row>
    <row r="131" spans="1:19" x14ac:dyDescent="0.2">
      <c r="A131" s="9">
        <v>56</v>
      </c>
      <c r="B131" s="4" t="s">
        <v>1021</v>
      </c>
      <c r="C131" s="4" t="s">
        <v>1623</v>
      </c>
      <c r="D131" s="4" t="s">
        <v>966</v>
      </c>
      <c r="E131" s="4" t="s">
        <v>1857</v>
      </c>
      <c r="F131" s="4" t="s">
        <v>1</v>
      </c>
      <c r="G131" s="4">
        <v>2397080</v>
      </c>
      <c r="H131" s="4">
        <v>2398412</v>
      </c>
      <c r="I131" s="4">
        <v>1333</v>
      </c>
      <c r="J131" s="4" t="s">
        <v>994</v>
      </c>
      <c r="K131" s="4" t="s">
        <v>968</v>
      </c>
      <c r="L131" s="4" t="s">
        <v>770</v>
      </c>
      <c r="M131" s="4" t="s">
        <v>1624</v>
      </c>
      <c r="N131" s="4" t="s">
        <v>770</v>
      </c>
      <c r="O131" s="4" t="s">
        <v>1625</v>
      </c>
      <c r="P131" s="4" t="s">
        <v>1626</v>
      </c>
      <c r="Q131" s="4" t="s">
        <v>1627</v>
      </c>
      <c r="R131" s="4" t="s">
        <v>1628</v>
      </c>
      <c r="S131" s="10" t="s">
        <v>1629</v>
      </c>
    </row>
    <row r="132" spans="1:19" x14ac:dyDescent="0.2">
      <c r="A132" s="9">
        <v>56</v>
      </c>
      <c r="B132" s="4" t="s">
        <v>1021</v>
      </c>
      <c r="C132" s="4" t="s">
        <v>1623</v>
      </c>
      <c r="D132" s="4" t="s">
        <v>966</v>
      </c>
      <c r="E132" s="4" t="s">
        <v>1872</v>
      </c>
      <c r="F132" s="4" t="s">
        <v>1</v>
      </c>
      <c r="G132" s="4">
        <v>2397080</v>
      </c>
      <c r="H132" s="4">
        <v>2398412</v>
      </c>
      <c r="I132" s="4">
        <v>1333</v>
      </c>
      <c r="J132" s="4" t="s">
        <v>994</v>
      </c>
      <c r="K132" s="4" t="s">
        <v>968</v>
      </c>
      <c r="L132" s="4" t="s">
        <v>770</v>
      </c>
      <c r="M132" s="4" t="s">
        <v>1624</v>
      </c>
      <c r="N132" s="4" t="s">
        <v>770</v>
      </c>
      <c r="O132" s="4" t="s">
        <v>1625</v>
      </c>
      <c r="P132" s="4" t="s">
        <v>1626</v>
      </c>
      <c r="Q132" s="4" t="s">
        <v>1627</v>
      </c>
      <c r="R132" s="4" t="s">
        <v>1628</v>
      </c>
      <c r="S132" s="10" t="s">
        <v>1629</v>
      </c>
    </row>
    <row r="133" spans="1:19" x14ac:dyDescent="0.2">
      <c r="A133" s="9">
        <v>56</v>
      </c>
      <c r="B133" s="4" t="s">
        <v>1021</v>
      </c>
      <c r="C133" s="4" t="s">
        <v>1623</v>
      </c>
      <c r="D133" s="4" t="s">
        <v>966</v>
      </c>
      <c r="E133" s="4" t="s">
        <v>1834</v>
      </c>
      <c r="F133" s="4" t="s">
        <v>1</v>
      </c>
      <c r="G133" s="4">
        <v>2397080</v>
      </c>
      <c r="H133" s="4">
        <v>2398412</v>
      </c>
      <c r="I133" s="4">
        <v>1333</v>
      </c>
      <c r="J133" s="4" t="s">
        <v>994</v>
      </c>
      <c r="K133" s="4" t="s">
        <v>968</v>
      </c>
      <c r="L133" s="4" t="s">
        <v>770</v>
      </c>
      <c r="M133" s="4" t="s">
        <v>1624</v>
      </c>
      <c r="N133" s="4" t="s">
        <v>770</v>
      </c>
      <c r="O133" s="4" t="s">
        <v>1625</v>
      </c>
      <c r="P133" s="4" t="s">
        <v>1626</v>
      </c>
      <c r="Q133" s="4" t="s">
        <v>1627</v>
      </c>
      <c r="R133" s="4" t="s">
        <v>1628</v>
      </c>
      <c r="S133" s="10" t="s">
        <v>1629</v>
      </c>
    </row>
    <row r="134" spans="1:19" x14ac:dyDescent="0.2">
      <c r="A134" s="9">
        <v>56</v>
      </c>
      <c r="B134" s="4" t="s">
        <v>1021</v>
      </c>
      <c r="C134" s="4" t="s">
        <v>1623</v>
      </c>
      <c r="D134" s="4" t="s">
        <v>966</v>
      </c>
      <c r="E134" s="4" t="s">
        <v>1653</v>
      </c>
      <c r="F134" s="4" t="s">
        <v>1</v>
      </c>
      <c r="G134" s="4">
        <v>2397080</v>
      </c>
      <c r="H134" s="4">
        <v>2398412</v>
      </c>
      <c r="I134" s="4">
        <v>1333</v>
      </c>
      <c r="J134" s="4" t="s">
        <v>994</v>
      </c>
      <c r="K134" s="4" t="s">
        <v>968</v>
      </c>
      <c r="L134" s="4" t="s">
        <v>770</v>
      </c>
      <c r="M134" s="4" t="s">
        <v>1624</v>
      </c>
      <c r="N134" s="4" t="s">
        <v>770</v>
      </c>
      <c r="O134" s="4" t="s">
        <v>1625</v>
      </c>
      <c r="P134" s="4" t="s">
        <v>1626</v>
      </c>
      <c r="Q134" s="4" t="s">
        <v>1627</v>
      </c>
      <c r="R134" s="4" t="s">
        <v>1628</v>
      </c>
      <c r="S134" s="10" t="s">
        <v>1629</v>
      </c>
    </row>
    <row r="135" spans="1:19" x14ac:dyDescent="0.2">
      <c r="A135" s="9">
        <v>56</v>
      </c>
      <c r="B135" s="4" t="s">
        <v>1021</v>
      </c>
      <c r="C135" s="4" t="s">
        <v>1623</v>
      </c>
      <c r="D135" s="4" t="s">
        <v>966</v>
      </c>
      <c r="E135" s="4" t="s">
        <v>1836</v>
      </c>
      <c r="F135" s="4" t="s">
        <v>1</v>
      </c>
      <c r="G135" s="4">
        <v>2397080</v>
      </c>
      <c r="H135" s="4">
        <v>2398412</v>
      </c>
      <c r="I135" s="4">
        <v>1333</v>
      </c>
      <c r="J135" s="4" t="s">
        <v>994</v>
      </c>
      <c r="K135" s="4" t="s">
        <v>968</v>
      </c>
      <c r="L135" s="4" t="s">
        <v>770</v>
      </c>
      <c r="M135" s="4" t="s">
        <v>1624</v>
      </c>
      <c r="N135" s="4" t="s">
        <v>770</v>
      </c>
      <c r="O135" s="4" t="s">
        <v>1625</v>
      </c>
      <c r="P135" s="4" t="s">
        <v>1626</v>
      </c>
      <c r="Q135" s="4" t="s">
        <v>1627</v>
      </c>
      <c r="R135" s="4" t="s">
        <v>1628</v>
      </c>
      <c r="S135" s="10" t="s">
        <v>1629</v>
      </c>
    </row>
    <row r="136" spans="1:19" x14ac:dyDescent="0.2">
      <c r="A136" s="9">
        <v>56</v>
      </c>
      <c r="B136" s="4" t="s">
        <v>1021</v>
      </c>
      <c r="C136" s="4" t="s">
        <v>1623</v>
      </c>
      <c r="D136" s="4" t="s">
        <v>966</v>
      </c>
      <c r="E136" s="4" t="s">
        <v>1837</v>
      </c>
      <c r="F136" s="4" t="s">
        <v>1</v>
      </c>
      <c r="G136" s="4">
        <v>2397080</v>
      </c>
      <c r="H136" s="4">
        <v>2398412</v>
      </c>
      <c r="I136" s="4">
        <v>1333</v>
      </c>
      <c r="J136" s="4" t="s">
        <v>994</v>
      </c>
      <c r="K136" s="4" t="s">
        <v>968</v>
      </c>
      <c r="L136" s="4" t="s">
        <v>770</v>
      </c>
      <c r="M136" s="4" t="s">
        <v>1624</v>
      </c>
      <c r="N136" s="4" t="s">
        <v>770</v>
      </c>
      <c r="O136" s="4" t="s">
        <v>1625</v>
      </c>
      <c r="P136" s="4" t="s">
        <v>1626</v>
      </c>
      <c r="Q136" s="4" t="s">
        <v>1627</v>
      </c>
      <c r="R136" s="4" t="s">
        <v>1628</v>
      </c>
      <c r="S136" s="10" t="s">
        <v>1629</v>
      </c>
    </row>
    <row r="137" spans="1:19" x14ac:dyDescent="0.2">
      <c r="A137" s="9">
        <v>56</v>
      </c>
      <c r="B137" s="4" t="s">
        <v>1021</v>
      </c>
      <c r="C137" s="4" t="s">
        <v>1623</v>
      </c>
      <c r="D137" s="4" t="s">
        <v>966</v>
      </c>
      <c r="E137" s="4" t="s">
        <v>1835</v>
      </c>
      <c r="F137" s="4" t="s">
        <v>1</v>
      </c>
      <c r="G137" s="4">
        <v>2397080</v>
      </c>
      <c r="H137" s="4">
        <v>2398412</v>
      </c>
      <c r="I137" s="4">
        <v>1333</v>
      </c>
      <c r="J137" s="4" t="s">
        <v>994</v>
      </c>
      <c r="K137" s="4" t="s">
        <v>968</v>
      </c>
      <c r="L137" s="4" t="s">
        <v>770</v>
      </c>
      <c r="M137" s="4" t="s">
        <v>1624</v>
      </c>
      <c r="N137" s="4" t="s">
        <v>770</v>
      </c>
      <c r="O137" s="4" t="s">
        <v>1625</v>
      </c>
      <c r="P137" s="4" t="s">
        <v>1626</v>
      </c>
      <c r="Q137" s="4" t="s">
        <v>1627</v>
      </c>
      <c r="R137" s="4" t="s">
        <v>1628</v>
      </c>
      <c r="S137" s="10" t="s">
        <v>1629</v>
      </c>
    </row>
    <row r="138" spans="1:19" x14ac:dyDescent="0.2">
      <c r="A138" s="9">
        <v>56</v>
      </c>
      <c r="B138" s="4" t="s">
        <v>1021</v>
      </c>
      <c r="C138" s="4" t="s">
        <v>1623</v>
      </c>
      <c r="D138" s="4" t="s">
        <v>966</v>
      </c>
      <c r="E138" s="4" t="s">
        <v>1838</v>
      </c>
      <c r="F138" s="4" t="s">
        <v>1</v>
      </c>
      <c r="G138" s="4">
        <v>2397080</v>
      </c>
      <c r="H138" s="4">
        <v>2398412</v>
      </c>
      <c r="I138" s="4">
        <v>1333</v>
      </c>
      <c r="J138" s="4" t="s">
        <v>994</v>
      </c>
      <c r="K138" s="4" t="s">
        <v>968</v>
      </c>
      <c r="L138" s="4" t="s">
        <v>770</v>
      </c>
      <c r="M138" s="4" t="s">
        <v>1624</v>
      </c>
      <c r="N138" s="4" t="s">
        <v>770</v>
      </c>
      <c r="O138" s="4" t="s">
        <v>1625</v>
      </c>
      <c r="P138" s="4" t="s">
        <v>1626</v>
      </c>
      <c r="Q138" s="4" t="s">
        <v>1627</v>
      </c>
      <c r="R138" s="4" t="s">
        <v>1628</v>
      </c>
      <c r="S138" s="10" t="s">
        <v>1629</v>
      </c>
    </row>
    <row r="139" spans="1:19" x14ac:dyDescent="0.2">
      <c r="A139" s="9">
        <v>57</v>
      </c>
      <c r="B139" s="4" t="s">
        <v>966</v>
      </c>
      <c r="D139" s="4" t="s">
        <v>966</v>
      </c>
      <c r="E139" s="4" t="s">
        <v>1838</v>
      </c>
      <c r="F139" s="4" t="s">
        <v>1</v>
      </c>
      <c r="G139" s="4">
        <v>2467059</v>
      </c>
      <c r="H139" s="4">
        <v>2467059</v>
      </c>
      <c r="I139" s="4">
        <v>1</v>
      </c>
      <c r="J139" s="4" t="s">
        <v>1039</v>
      </c>
      <c r="K139" s="4" t="s">
        <v>968</v>
      </c>
      <c r="L139" s="4" t="s">
        <v>1630</v>
      </c>
      <c r="M139" s="4" t="s">
        <v>1631</v>
      </c>
      <c r="N139" s="4" t="s">
        <v>770</v>
      </c>
      <c r="O139" s="4" t="s">
        <v>1632</v>
      </c>
      <c r="P139" s="4" t="s">
        <v>1633</v>
      </c>
      <c r="Q139" s="4" t="s">
        <v>1634</v>
      </c>
      <c r="R139" s="4" t="s">
        <v>1635</v>
      </c>
      <c r="S139" s="10" t="s">
        <v>1636</v>
      </c>
    </row>
    <row r="140" spans="1:19" x14ac:dyDescent="0.2">
      <c r="A140" s="9">
        <v>58</v>
      </c>
      <c r="B140" s="4" t="s">
        <v>966</v>
      </c>
      <c r="D140" s="4" t="s">
        <v>966</v>
      </c>
      <c r="E140" s="4" t="s">
        <v>1836</v>
      </c>
      <c r="F140" s="4" t="s">
        <v>1</v>
      </c>
      <c r="G140" s="4">
        <v>2533759</v>
      </c>
      <c r="H140" s="4">
        <v>2533759</v>
      </c>
      <c r="I140" s="4">
        <v>1</v>
      </c>
      <c r="J140" s="4" t="s">
        <v>1039</v>
      </c>
      <c r="K140" s="4" t="s">
        <v>968</v>
      </c>
      <c r="L140" s="4" t="s">
        <v>1637</v>
      </c>
      <c r="M140" s="4" t="s">
        <v>1638</v>
      </c>
      <c r="N140" s="4" t="s">
        <v>770</v>
      </c>
      <c r="O140" s="4" t="s">
        <v>1639</v>
      </c>
      <c r="P140" s="4" t="s">
        <v>1640</v>
      </c>
      <c r="Q140" s="4" t="s">
        <v>1641</v>
      </c>
      <c r="R140" s="4" t="s">
        <v>1642</v>
      </c>
      <c r="S140" s="10" t="s">
        <v>1643</v>
      </c>
    </row>
    <row r="141" spans="1:19" ht="15" thickBot="1" x14ac:dyDescent="0.25">
      <c r="A141" s="11">
        <v>59</v>
      </c>
      <c r="B141" s="12" t="s">
        <v>966</v>
      </c>
      <c r="C141" s="12"/>
      <c r="D141" s="12" t="s">
        <v>966</v>
      </c>
      <c r="E141" s="12" t="s">
        <v>1863</v>
      </c>
      <c r="F141" s="12" t="s">
        <v>1</v>
      </c>
      <c r="G141" s="12">
        <v>2683322</v>
      </c>
      <c r="H141" s="12">
        <v>2683322</v>
      </c>
      <c r="I141" s="12">
        <v>1333</v>
      </c>
      <c r="J141" s="12" t="s">
        <v>1007</v>
      </c>
      <c r="K141" s="12" t="s">
        <v>973</v>
      </c>
      <c r="L141" s="12" t="s">
        <v>770</v>
      </c>
      <c r="M141" s="12" t="s">
        <v>770</v>
      </c>
      <c r="N141" s="12" t="s">
        <v>1610</v>
      </c>
      <c r="O141" s="12" t="s">
        <v>1644</v>
      </c>
      <c r="P141" s="12" t="s">
        <v>1645</v>
      </c>
      <c r="Q141" s="12" t="s">
        <v>1646</v>
      </c>
      <c r="R141" s="12" t="s">
        <v>1647</v>
      </c>
      <c r="S141" s="13" t="s">
        <v>1648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7E2C7-1B86-824E-8B53-F2DD99CDE391}">
  <dimension ref="A1:S92"/>
  <sheetViews>
    <sheetView workbookViewId="0">
      <selection sqref="A1:C1"/>
    </sheetView>
  </sheetViews>
  <sheetFormatPr baseColWidth="10" defaultRowHeight="14" x14ac:dyDescent="0.2"/>
  <cols>
    <col min="1" max="1" width="16.5" style="4" bestFit="1" customWidth="1"/>
    <col min="2" max="2" width="8.1640625" style="4" bestFit="1" customWidth="1"/>
    <col min="3" max="3" width="64.33203125" style="4" bestFit="1" customWidth="1"/>
    <col min="4" max="4" width="28.33203125" style="4" bestFit="1" customWidth="1"/>
    <col min="5" max="5" width="7.1640625" style="4" bestFit="1" customWidth="1"/>
    <col min="6" max="6" width="11.83203125" style="4" bestFit="1" customWidth="1"/>
    <col min="7" max="7" width="16" style="4" bestFit="1" customWidth="1"/>
    <col min="8" max="8" width="15.33203125" style="4" bestFit="1" customWidth="1"/>
    <col min="9" max="9" width="17.83203125" style="4" bestFit="1" customWidth="1"/>
    <col min="10" max="10" width="11.6640625" style="4" bestFit="1" customWidth="1"/>
    <col min="11" max="11" width="14.33203125" style="4" bestFit="1" customWidth="1"/>
    <col min="12" max="12" width="100.33203125" style="4" bestFit="1" customWidth="1"/>
    <col min="13" max="13" width="255.83203125" style="4" bestFit="1" customWidth="1"/>
    <col min="14" max="14" width="115.83203125" style="4" bestFit="1" customWidth="1"/>
    <col min="15" max="15" width="107.33203125" style="4" bestFit="1" customWidth="1"/>
    <col min="16" max="16" width="110" style="4" bestFit="1" customWidth="1"/>
    <col min="17" max="18" width="255.83203125" style="4" bestFit="1" customWidth="1"/>
    <col min="19" max="19" width="94.33203125" style="4" bestFit="1" customWidth="1"/>
    <col min="20" max="16384" width="10.83203125" style="4"/>
  </cols>
  <sheetData>
    <row r="1" spans="1:19" ht="15" thickBot="1" x14ac:dyDescent="0.25">
      <c r="A1" s="106" t="s">
        <v>2364</v>
      </c>
      <c r="B1" s="107"/>
      <c r="C1" s="108"/>
    </row>
    <row r="2" spans="1:19" ht="15" thickBot="1" x14ac:dyDescent="0.25">
      <c r="A2" s="5" t="s">
        <v>949</v>
      </c>
      <c r="B2" s="6" t="s">
        <v>950</v>
      </c>
      <c r="C2" s="6" t="s">
        <v>951</v>
      </c>
      <c r="D2" s="6" t="s">
        <v>2328</v>
      </c>
      <c r="E2" s="6" t="s">
        <v>1667</v>
      </c>
      <c r="F2" s="7" t="s">
        <v>934</v>
      </c>
      <c r="G2" s="7" t="s">
        <v>953</v>
      </c>
      <c r="H2" s="7" t="s">
        <v>954</v>
      </c>
      <c r="I2" s="7" t="s">
        <v>955</v>
      </c>
      <c r="J2" s="7" t="s">
        <v>956</v>
      </c>
      <c r="K2" s="7" t="s">
        <v>957</v>
      </c>
      <c r="L2" s="7" t="s">
        <v>958</v>
      </c>
      <c r="M2" s="7" t="s">
        <v>959</v>
      </c>
      <c r="N2" s="7" t="s">
        <v>960</v>
      </c>
      <c r="O2" s="7" t="s">
        <v>961</v>
      </c>
      <c r="P2" s="7" t="s">
        <v>962</v>
      </c>
      <c r="Q2" s="7" t="s">
        <v>963</v>
      </c>
      <c r="R2" s="7" t="s">
        <v>964</v>
      </c>
      <c r="S2" s="8" t="s">
        <v>965</v>
      </c>
    </row>
    <row r="3" spans="1:19" x14ac:dyDescent="0.2">
      <c r="A3" s="9">
        <v>1</v>
      </c>
      <c r="B3" s="4" t="s">
        <v>966</v>
      </c>
      <c r="D3" s="4" t="s">
        <v>966</v>
      </c>
      <c r="E3" s="4" t="s">
        <v>1806</v>
      </c>
      <c r="F3" s="4" t="s">
        <v>281</v>
      </c>
      <c r="G3" s="4">
        <v>1479</v>
      </c>
      <c r="H3" s="4">
        <v>3529</v>
      </c>
      <c r="I3" s="4">
        <v>2051</v>
      </c>
      <c r="J3" s="4" t="s">
        <v>967</v>
      </c>
      <c r="K3" s="4" t="s">
        <v>968</v>
      </c>
      <c r="L3" s="4" t="s">
        <v>770</v>
      </c>
      <c r="M3" s="4" t="s">
        <v>969</v>
      </c>
      <c r="N3" s="4" t="s">
        <v>770</v>
      </c>
      <c r="O3" s="4" t="s">
        <v>970</v>
      </c>
      <c r="P3" s="4" t="s">
        <v>770</v>
      </c>
      <c r="Q3" s="4" t="s">
        <v>971</v>
      </c>
      <c r="R3" s="4" t="s">
        <v>770</v>
      </c>
      <c r="S3" s="10" t="s">
        <v>972</v>
      </c>
    </row>
    <row r="4" spans="1:19" x14ac:dyDescent="0.2">
      <c r="A4" s="9">
        <v>2</v>
      </c>
      <c r="B4" s="4" t="s">
        <v>966</v>
      </c>
      <c r="D4" s="4" t="s">
        <v>966</v>
      </c>
      <c r="E4" s="4" t="s">
        <v>1807</v>
      </c>
      <c r="F4" s="4" t="s">
        <v>6</v>
      </c>
      <c r="G4" s="4">
        <v>1756</v>
      </c>
      <c r="H4" s="4">
        <v>2120</v>
      </c>
      <c r="I4" s="4">
        <v>365</v>
      </c>
      <c r="J4" s="4" t="s">
        <v>967</v>
      </c>
      <c r="K4" s="4" t="s">
        <v>973</v>
      </c>
      <c r="L4" s="4" t="s">
        <v>770</v>
      </c>
      <c r="M4" s="4" t="s">
        <v>770</v>
      </c>
      <c r="N4" s="4" t="s">
        <v>770</v>
      </c>
      <c r="O4" s="4" t="s">
        <v>974</v>
      </c>
      <c r="P4" s="4" t="s">
        <v>770</v>
      </c>
      <c r="Q4" s="4" t="s">
        <v>975</v>
      </c>
      <c r="R4" s="4" t="s">
        <v>770</v>
      </c>
      <c r="S4" s="10" t="s">
        <v>976</v>
      </c>
    </row>
    <row r="5" spans="1:19" x14ac:dyDescent="0.2">
      <c r="A5" s="9">
        <v>3</v>
      </c>
      <c r="B5" s="4" t="s">
        <v>966</v>
      </c>
      <c r="D5" s="4" t="s">
        <v>966</v>
      </c>
      <c r="E5" s="4" t="s">
        <v>1806</v>
      </c>
      <c r="F5" s="4" t="s">
        <v>6</v>
      </c>
      <c r="G5" s="4">
        <v>1924</v>
      </c>
      <c r="H5" s="4">
        <v>2120</v>
      </c>
      <c r="I5" s="4">
        <v>197</v>
      </c>
      <c r="J5" s="4" t="s">
        <v>967</v>
      </c>
      <c r="K5" s="4" t="s">
        <v>973</v>
      </c>
      <c r="L5" s="4" t="s">
        <v>770</v>
      </c>
      <c r="M5" s="4" t="s">
        <v>770</v>
      </c>
      <c r="N5" s="4" t="s">
        <v>770</v>
      </c>
      <c r="O5" s="4" t="s">
        <v>977</v>
      </c>
      <c r="P5" s="4" t="s">
        <v>770</v>
      </c>
      <c r="Q5" s="4" t="s">
        <v>978</v>
      </c>
      <c r="R5" s="4" t="s">
        <v>770</v>
      </c>
      <c r="S5" s="10" t="s">
        <v>979</v>
      </c>
    </row>
    <row r="6" spans="1:19" x14ac:dyDescent="0.2">
      <c r="A6" s="9" t="s">
        <v>980</v>
      </c>
      <c r="B6" s="4" t="s">
        <v>966</v>
      </c>
      <c r="D6" s="4" t="s">
        <v>966</v>
      </c>
      <c r="E6" s="4" t="s">
        <v>1808</v>
      </c>
      <c r="F6" s="4" t="s">
        <v>324</v>
      </c>
      <c r="G6" s="4">
        <v>17995</v>
      </c>
      <c r="H6" s="4">
        <v>17995</v>
      </c>
      <c r="I6" s="4">
        <v>1</v>
      </c>
      <c r="J6" s="4" t="s">
        <v>967</v>
      </c>
      <c r="K6" s="4" t="s">
        <v>968</v>
      </c>
      <c r="L6" s="4" t="s">
        <v>981</v>
      </c>
      <c r="M6" s="4" t="s">
        <v>982</v>
      </c>
      <c r="N6" s="4" t="s">
        <v>770</v>
      </c>
      <c r="O6" s="4" t="s">
        <v>983</v>
      </c>
      <c r="P6" s="4" t="s">
        <v>984</v>
      </c>
      <c r="Q6" s="4" t="s">
        <v>985</v>
      </c>
      <c r="R6" s="4" t="s">
        <v>986</v>
      </c>
      <c r="S6" s="10" t="s">
        <v>987</v>
      </c>
    </row>
    <row r="7" spans="1:19" x14ac:dyDescent="0.2">
      <c r="A7" s="9" t="s">
        <v>980</v>
      </c>
      <c r="B7" s="4" t="s">
        <v>966</v>
      </c>
      <c r="D7" s="4" t="s">
        <v>966</v>
      </c>
      <c r="E7" s="4" t="s">
        <v>1808</v>
      </c>
      <c r="F7" s="4" t="s">
        <v>324</v>
      </c>
      <c r="G7" s="4">
        <v>21184</v>
      </c>
      <c r="H7" s="4">
        <v>21388</v>
      </c>
      <c r="I7" s="4">
        <v>205</v>
      </c>
      <c r="J7" s="4" t="s">
        <v>967</v>
      </c>
      <c r="K7" s="4" t="s">
        <v>968</v>
      </c>
      <c r="L7" s="4" t="s">
        <v>770</v>
      </c>
      <c r="M7" s="4" t="s">
        <v>988</v>
      </c>
      <c r="N7" s="4" t="s">
        <v>770</v>
      </c>
      <c r="O7" s="4" t="s">
        <v>989</v>
      </c>
      <c r="P7" s="4" t="s">
        <v>990</v>
      </c>
      <c r="Q7" s="4" t="s">
        <v>991</v>
      </c>
      <c r="R7" s="4" t="s">
        <v>992</v>
      </c>
      <c r="S7" s="10" t="s">
        <v>993</v>
      </c>
    </row>
    <row r="8" spans="1:19" x14ac:dyDescent="0.2">
      <c r="A8" s="9">
        <v>6</v>
      </c>
      <c r="B8" s="4" t="s">
        <v>966</v>
      </c>
      <c r="D8" s="4" t="s">
        <v>966</v>
      </c>
      <c r="E8" s="4" t="s">
        <v>1809</v>
      </c>
      <c r="F8" s="4" t="s">
        <v>1</v>
      </c>
      <c r="G8" s="4">
        <v>32138</v>
      </c>
      <c r="H8" s="4">
        <v>59410</v>
      </c>
      <c r="I8" s="4">
        <v>27273</v>
      </c>
      <c r="J8" s="4" t="s">
        <v>994</v>
      </c>
      <c r="K8" s="4" t="s">
        <v>968</v>
      </c>
      <c r="L8" s="4" t="s">
        <v>770</v>
      </c>
      <c r="M8" s="4" t="s">
        <v>995</v>
      </c>
      <c r="N8" s="4" t="s">
        <v>770</v>
      </c>
      <c r="O8" s="4" t="s">
        <v>996</v>
      </c>
      <c r="P8" s="4" t="s">
        <v>997</v>
      </c>
      <c r="Q8" s="4" t="s">
        <v>998</v>
      </c>
      <c r="R8" s="4" t="s">
        <v>999</v>
      </c>
      <c r="S8" s="10" t="s">
        <v>1000</v>
      </c>
    </row>
    <row r="9" spans="1:19" x14ac:dyDescent="0.2">
      <c r="A9" s="9">
        <v>6</v>
      </c>
      <c r="B9" s="4" t="s">
        <v>966</v>
      </c>
      <c r="D9" s="4" t="s">
        <v>966</v>
      </c>
      <c r="E9" s="4" t="s">
        <v>1810</v>
      </c>
      <c r="F9" s="4" t="s">
        <v>1</v>
      </c>
      <c r="G9" s="4">
        <v>32138</v>
      </c>
      <c r="H9" s="4">
        <v>59410</v>
      </c>
      <c r="I9" s="4">
        <v>27273</v>
      </c>
      <c r="J9" s="4" t="s">
        <v>994</v>
      </c>
      <c r="K9" s="4" t="s">
        <v>968</v>
      </c>
      <c r="L9" s="4" t="s">
        <v>770</v>
      </c>
      <c r="M9" s="4" t="s">
        <v>995</v>
      </c>
      <c r="N9" s="4" t="s">
        <v>770</v>
      </c>
      <c r="O9" s="4" t="s">
        <v>996</v>
      </c>
      <c r="P9" s="4" t="s">
        <v>997</v>
      </c>
      <c r="Q9" s="4" t="s">
        <v>998</v>
      </c>
      <c r="R9" s="4" t="s">
        <v>999</v>
      </c>
      <c r="S9" s="10" t="s">
        <v>1000</v>
      </c>
    </row>
    <row r="10" spans="1:19" x14ac:dyDescent="0.2">
      <c r="A10" s="9">
        <v>6</v>
      </c>
      <c r="B10" s="4" t="s">
        <v>966</v>
      </c>
      <c r="D10" s="4" t="s">
        <v>966</v>
      </c>
      <c r="E10" s="4" t="s">
        <v>1811</v>
      </c>
      <c r="F10" s="4" t="s">
        <v>1</v>
      </c>
      <c r="G10" s="4">
        <v>32138</v>
      </c>
      <c r="H10" s="4">
        <v>59410</v>
      </c>
      <c r="I10" s="4">
        <v>27273</v>
      </c>
      <c r="J10" s="4" t="s">
        <v>994</v>
      </c>
      <c r="K10" s="4" t="s">
        <v>968</v>
      </c>
      <c r="L10" s="4" t="s">
        <v>770</v>
      </c>
      <c r="M10" s="4" t="s">
        <v>995</v>
      </c>
      <c r="N10" s="4" t="s">
        <v>770</v>
      </c>
      <c r="O10" s="4" t="s">
        <v>996</v>
      </c>
      <c r="P10" s="4" t="s">
        <v>997</v>
      </c>
      <c r="Q10" s="4" t="s">
        <v>998</v>
      </c>
      <c r="R10" s="4" t="s">
        <v>999</v>
      </c>
      <c r="S10" s="10" t="s">
        <v>1000</v>
      </c>
    </row>
    <row r="11" spans="1:19" x14ac:dyDescent="0.2">
      <c r="A11" s="9">
        <v>6</v>
      </c>
      <c r="B11" s="4" t="s">
        <v>966</v>
      </c>
      <c r="D11" s="4" t="s">
        <v>966</v>
      </c>
      <c r="E11" s="4" t="s">
        <v>1812</v>
      </c>
      <c r="F11" s="4" t="s">
        <v>1</v>
      </c>
      <c r="G11" s="4">
        <v>32138</v>
      </c>
      <c r="H11" s="4">
        <v>59410</v>
      </c>
      <c r="I11" s="4">
        <v>27273</v>
      </c>
      <c r="J11" s="4" t="s">
        <v>994</v>
      </c>
      <c r="K11" s="4" t="s">
        <v>968</v>
      </c>
      <c r="L11" s="4" t="s">
        <v>770</v>
      </c>
      <c r="M11" s="4" t="s">
        <v>995</v>
      </c>
      <c r="N11" s="4" t="s">
        <v>770</v>
      </c>
      <c r="O11" s="4" t="s">
        <v>996</v>
      </c>
      <c r="P11" s="4" t="s">
        <v>997</v>
      </c>
      <c r="Q11" s="4" t="s">
        <v>998</v>
      </c>
      <c r="R11" s="4" t="s">
        <v>999</v>
      </c>
      <c r="S11" s="10" t="s">
        <v>1000</v>
      </c>
    </row>
    <row r="12" spans="1:19" x14ac:dyDescent="0.2">
      <c r="A12" s="9">
        <v>6</v>
      </c>
      <c r="B12" s="4" t="s">
        <v>966</v>
      </c>
      <c r="D12" s="4" t="s">
        <v>966</v>
      </c>
      <c r="E12" s="4" t="s">
        <v>1758</v>
      </c>
      <c r="F12" s="4" t="s">
        <v>1</v>
      </c>
      <c r="G12" s="4">
        <v>32138</v>
      </c>
      <c r="H12" s="4">
        <v>59410</v>
      </c>
      <c r="I12" s="4">
        <v>27273</v>
      </c>
      <c r="J12" s="4" t="s">
        <v>994</v>
      </c>
      <c r="K12" s="4" t="s">
        <v>968</v>
      </c>
      <c r="L12" s="4" t="s">
        <v>770</v>
      </c>
      <c r="M12" s="4" t="s">
        <v>995</v>
      </c>
      <c r="N12" s="4" t="s">
        <v>770</v>
      </c>
      <c r="O12" s="4" t="s">
        <v>996</v>
      </c>
      <c r="P12" s="4" t="s">
        <v>997</v>
      </c>
      <c r="Q12" s="4" t="s">
        <v>998</v>
      </c>
      <c r="R12" s="4" t="s">
        <v>999</v>
      </c>
      <c r="S12" s="10" t="s">
        <v>1000</v>
      </c>
    </row>
    <row r="13" spans="1:19" x14ac:dyDescent="0.2">
      <c r="A13" s="9">
        <v>6</v>
      </c>
      <c r="B13" s="4" t="s">
        <v>966</v>
      </c>
      <c r="D13" s="4" t="s">
        <v>966</v>
      </c>
      <c r="E13" s="4" t="s">
        <v>1813</v>
      </c>
      <c r="F13" s="4" t="s">
        <v>1</v>
      </c>
      <c r="G13" s="4">
        <v>32138</v>
      </c>
      <c r="H13" s="4">
        <v>59410</v>
      </c>
      <c r="I13" s="4">
        <v>27273</v>
      </c>
      <c r="J13" s="4" t="s">
        <v>994</v>
      </c>
      <c r="K13" s="4" t="s">
        <v>968</v>
      </c>
      <c r="L13" s="4" t="s">
        <v>770</v>
      </c>
      <c r="M13" s="4" t="s">
        <v>995</v>
      </c>
      <c r="N13" s="4" t="s">
        <v>770</v>
      </c>
      <c r="O13" s="4" t="s">
        <v>996</v>
      </c>
      <c r="P13" s="4" t="s">
        <v>997</v>
      </c>
      <c r="Q13" s="4" t="s">
        <v>998</v>
      </c>
      <c r="R13" s="4" t="s">
        <v>999</v>
      </c>
      <c r="S13" s="10" t="s">
        <v>1000</v>
      </c>
    </row>
    <row r="14" spans="1:19" x14ac:dyDescent="0.2">
      <c r="A14" s="9">
        <v>7</v>
      </c>
      <c r="B14" s="4" t="s">
        <v>966</v>
      </c>
      <c r="D14" s="4" t="s">
        <v>966</v>
      </c>
      <c r="E14" s="4" t="s">
        <v>1760</v>
      </c>
      <c r="F14" s="4" t="s">
        <v>1</v>
      </c>
      <c r="G14" s="4">
        <v>59402</v>
      </c>
      <c r="H14" s="4">
        <v>102746</v>
      </c>
      <c r="I14" s="4">
        <v>43345</v>
      </c>
      <c r="J14" s="4" t="s">
        <v>994</v>
      </c>
      <c r="K14" s="4" t="s">
        <v>968</v>
      </c>
      <c r="L14" s="4" t="s">
        <v>770</v>
      </c>
      <c r="M14" s="4" t="s">
        <v>1001</v>
      </c>
      <c r="N14" s="4" t="s">
        <v>770</v>
      </c>
      <c r="O14" s="4" t="s">
        <v>1002</v>
      </c>
      <c r="P14" s="4" t="s">
        <v>1003</v>
      </c>
      <c r="Q14" s="4" t="s">
        <v>1004</v>
      </c>
      <c r="R14" s="4" t="s">
        <v>1005</v>
      </c>
      <c r="S14" s="10" t="s">
        <v>1006</v>
      </c>
    </row>
    <row r="15" spans="1:19" x14ac:dyDescent="0.2">
      <c r="A15" s="9">
        <v>8</v>
      </c>
      <c r="B15" s="4" t="s">
        <v>966</v>
      </c>
      <c r="D15" s="4" t="s">
        <v>966</v>
      </c>
      <c r="E15" s="4" t="s">
        <v>1810</v>
      </c>
      <c r="F15" s="4" t="s">
        <v>1</v>
      </c>
      <c r="G15" s="4">
        <v>86525</v>
      </c>
      <c r="H15" s="4">
        <v>86525</v>
      </c>
      <c r="I15" s="4">
        <v>1334</v>
      </c>
      <c r="J15" s="4" t="s">
        <v>1007</v>
      </c>
      <c r="K15" s="4" t="s">
        <v>968</v>
      </c>
      <c r="L15" s="4" t="s">
        <v>1008</v>
      </c>
      <c r="M15" s="4" t="s">
        <v>1009</v>
      </c>
      <c r="N15" s="4" t="s">
        <v>1010</v>
      </c>
      <c r="O15" s="4" t="s">
        <v>1011</v>
      </c>
      <c r="P15" s="4" t="s">
        <v>1012</v>
      </c>
      <c r="Q15" s="4" t="s">
        <v>1013</v>
      </c>
      <c r="R15" s="4" t="s">
        <v>1014</v>
      </c>
      <c r="S15" s="10" t="s">
        <v>1015</v>
      </c>
    </row>
    <row r="16" spans="1:19" x14ac:dyDescent="0.2">
      <c r="A16" s="9">
        <v>9</v>
      </c>
      <c r="B16" s="4" t="s">
        <v>966</v>
      </c>
      <c r="D16" s="4" t="s">
        <v>966</v>
      </c>
      <c r="E16" s="4" t="s">
        <v>1808</v>
      </c>
      <c r="F16" s="4" t="s">
        <v>1</v>
      </c>
      <c r="G16" s="4">
        <v>112510</v>
      </c>
      <c r="H16" s="4">
        <v>112510</v>
      </c>
      <c r="I16" s="4">
        <v>1</v>
      </c>
      <c r="J16" s="4" t="s">
        <v>994</v>
      </c>
      <c r="K16" s="4" t="s">
        <v>973</v>
      </c>
      <c r="L16" s="4" t="s">
        <v>770</v>
      </c>
      <c r="M16" s="4" t="s">
        <v>770</v>
      </c>
      <c r="N16" s="4" t="s">
        <v>770</v>
      </c>
      <c r="O16" s="4" t="s">
        <v>1016</v>
      </c>
      <c r="P16" s="4" t="s">
        <v>1017</v>
      </c>
      <c r="Q16" s="4" t="s">
        <v>1018</v>
      </c>
      <c r="R16" s="4" t="s">
        <v>1019</v>
      </c>
      <c r="S16" s="10" t="s">
        <v>1020</v>
      </c>
    </row>
    <row r="17" spans="1:19" x14ac:dyDescent="0.2">
      <c r="A17" s="9">
        <v>10</v>
      </c>
      <c r="B17" s="4" t="s">
        <v>1021</v>
      </c>
      <c r="C17" s="4" t="s">
        <v>1022</v>
      </c>
      <c r="D17" s="4" t="s">
        <v>966</v>
      </c>
      <c r="E17" s="4" t="s">
        <v>1814</v>
      </c>
      <c r="F17" s="4" t="s">
        <v>1</v>
      </c>
      <c r="G17" s="4">
        <v>152577</v>
      </c>
      <c r="H17" s="4">
        <v>152606</v>
      </c>
      <c r="I17" s="4">
        <v>30</v>
      </c>
      <c r="J17" s="4" t="s">
        <v>967</v>
      </c>
      <c r="K17" s="4" t="s">
        <v>968</v>
      </c>
      <c r="L17" s="4" t="s">
        <v>770</v>
      </c>
      <c r="M17" s="4" t="s">
        <v>1023</v>
      </c>
      <c r="N17" s="4" t="s">
        <v>770</v>
      </c>
      <c r="O17" s="4" t="s">
        <v>1024</v>
      </c>
      <c r="P17" s="4" t="s">
        <v>1025</v>
      </c>
      <c r="Q17" s="4" t="s">
        <v>1026</v>
      </c>
      <c r="R17" s="4" t="s">
        <v>1027</v>
      </c>
      <c r="S17" s="10" t="s">
        <v>1028</v>
      </c>
    </row>
    <row r="18" spans="1:19" x14ac:dyDescent="0.2">
      <c r="A18" s="9">
        <v>10</v>
      </c>
      <c r="B18" s="4" t="s">
        <v>1021</v>
      </c>
      <c r="C18" s="4" t="s">
        <v>1022</v>
      </c>
      <c r="D18" s="4" t="s">
        <v>966</v>
      </c>
      <c r="E18" s="4" t="s">
        <v>1815</v>
      </c>
      <c r="F18" s="4" t="s">
        <v>1</v>
      </c>
      <c r="G18" s="4">
        <v>152577</v>
      </c>
      <c r="H18" s="4">
        <v>152606</v>
      </c>
      <c r="I18" s="4">
        <v>30</v>
      </c>
      <c r="J18" s="4" t="s">
        <v>967</v>
      </c>
      <c r="K18" s="4" t="s">
        <v>968</v>
      </c>
      <c r="L18" s="4" t="s">
        <v>770</v>
      </c>
      <c r="M18" s="4" t="s">
        <v>1023</v>
      </c>
      <c r="N18" s="4" t="s">
        <v>770</v>
      </c>
      <c r="O18" s="4" t="s">
        <v>1024</v>
      </c>
      <c r="P18" s="4" t="s">
        <v>1025</v>
      </c>
      <c r="Q18" s="4" t="s">
        <v>1026</v>
      </c>
      <c r="R18" s="4" t="s">
        <v>1027</v>
      </c>
      <c r="S18" s="10" t="s">
        <v>1028</v>
      </c>
    </row>
    <row r="19" spans="1:19" x14ac:dyDescent="0.2">
      <c r="A19" s="9">
        <v>10</v>
      </c>
      <c r="B19" s="4" t="s">
        <v>1021</v>
      </c>
      <c r="C19" s="4" t="s">
        <v>1022</v>
      </c>
      <c r="D19" s="4" t="s">
        <v>966</v>
      </c>
      <c r="E19" s="4" t="s">
        <v>1816</v>
      </c>
      <c r="F19" s="4" t="s">
        <v>1</v>
      </c>
      <c r="G19" s="4">
        <v>152577</v>
      </c>
      <c r="H19" s="4">
        <v>152606</v>
      </c>
      <c r="I19" s="4">
        <v>30</v>
      </c>
      <c r="J19" s="4" t="s">
        <v>967</v>
      </c>
      <c r="K19" s="4" t="s">
        <v>968</v>
      </c>
      <c r="L19" s="4" t="s">
        <v>770</v>
      </c>
      <c r="M19" s="4" t="s">
        <v>1023</v>
      </c>
      <c r="N19" s="4" t="s">
        <v>770</v>
      </c>
      <c r="O19" s="4" t="s">
        <v>1024</v>
      </c>
      <c r="P19" s="4" t="s">
        <v>1025</v>
      </c>
      <c r="Q19" s="4" t="s">
        <v>1026</v>
      </c>
      <c r="R19" s="4" t="s">
        <v>1027</v>
      </c>
      <c r="S19" s="10" t="s">
        <v>1028</v>
      </c>
    </row>
    <row r="20" spans="1:19" x14ac:dyDescent="0.2">
      <c r="A20" s="9">
        <v>11</v>
      </c>
      <c r="B20" s="4" t="s">
        <v>966</v>
      </c>
      <c r="D20" s="4" t="s">
        <v>966</v>
      </c>
      <c r="E20" s="4" t="s">
        <v>1807</v>
      </c>
      <c r="F20" s="4" t="s">
        <v>1</v>
      </c>
      <c r="G20" s="4">
        <v>210837</v>
      </c>
      <c r="H20" s="4">
        <v>210837</v>
      </c>
      <c r="I20" s="4">
        <v>1</v>
      </c>
      <c r="J20" s="4" t="s">
        <v>994</v>
      </c>
      <c r="K20" s="4" t="s">
        <v>973</v>
      </c>
      <c r="L20" s="4" t="s">
        <v>770</v>
      </c>
      <c r="M20" s="4" t="s">
        <v>770</v>
      </c>
      <c r="N20" s="4" t="s">
        <v>770</v>
      </c>
      <c r="O20" s="4" t="s">
        <v>1029</v>
      </c>
      <c r="P20" s="4" t="s">
        <v>1030</v>
      </c>
      <c r="Q20" s="4" t="s">
        <v>1031</v>
      </c>
      <c r="R20" s="4" t="s">
        <v>1032</v>
      </c>
      <c r="S20" s="10" t="s">
        <v>1033</v>
      </c>
    </row>
    <row r="21" spans="1:19" x14ac:dyDescent="0.2">
      <c r="A21" s="9">
        <v>11</v>
      </c>
      <c r="B21" s="4" t="s">
        <v>966</v>
      </c>
      <c r="D21" s="4" t="s">
        <v>966</v>
      </c>
      <c r="E21" s="4" t="s">
        <v>1817</v>
      </c>
      <c r="F21" s="4" t="s">
        <v>1</v>
      </c>
      <c r="G21" s="4">
        <v>210837</v>
      </c>
      <c r="H21" s="4">
        <v>210837</v>
      </c>
      <c r="I21" s="4">
        <v>1</v>
      </c>
      <c r="J21" s="4" t="s">
        <v>994</v>
      </c>
      <c r="K21" s="4" t="s">
        <v>973</v>
      </c>
      <c r="L21" s="4" t="s">
        <v>770</v>
      </c>
      <c r="M21" s="4" t="s">
        <v>770</v>
      </c>
      <c r="N21" s="4" t="s">
        <v>770</v>
      </c>
      <c r="O21" s="4" t="s">
        <v>1029</v>
      </c>
      <c r="P21" s="4" t="s">
        <v>1030</v>
      </c>
      <c r="Q21" s="4" t="s">
        <v>1031</v>
      </c>
      <c r="R21" s="4" t="s">
        <v>1032</v>
      </c>
      <c r="S21" s="10" t="s">
        <v>1033</v>
      </c>
    </row>
    <row r="22" spans="1:19" x14ac:dyDescent="0.2">
      <c r="A22" s="9">
        <v>11</v>
      </c>
      <c r="B22" s="4" t="s">
        <v>966</v>
      </c>
      <c r="D22" s="4" t="s">
        <v>966</v>
      </c>
      <c r="E22" s="4" t="s">
        <v>1818</v>
      </c>
      <c r="F22" s="4" t="s">
        <v>1</v>
      </c>
      <c r="G22" s="4">
        <v>210837</v>
      </c>
      <c r="H22" s="4">
        <v>210837</v>
      </c>
      <c r="I22" s="4">
        <v>1</v>
      </c>
      <c r="J22" s="4" t="s">
        <v>994</v>
      </c>
      <c r="K22" s="4" t="s">
        <v>973</v>
      </c>
      <c r="L22" s="4" t="s">
        <v>770</v>
      </c>
      <c r="M22" s="4" t="s">
        <v>770</v>
      </c>
      <c r="N22" s="4" t="s">
        <v>770</v>
      </c>
      <c r="O22" s="4" t="s">
        <v>1029</v>
      </c>
      <c r="P22" s="4" t="s">
        <v>1030</v>
      </c>
      <c r="Q22" s="4" t="s">
        <v>1031</v>
      </c>
      <c r="R22" s="4" t="s">
        <v>1032</v>
      </c>
      <c r="S22" s="10" t="s">
        <v>1033</v>
      </c>
    </row>
    <row r="23" spans="1:19" x14ac:dyDescent="0.2">
      <c r="A23" s="9">
        <v>12</v>
      </c>
      <c r="B23" s="4" t="s">
        <v>966</v>
      </c>
      <c r="D23" s="4" t="s">
        <v>966</v>
      </c>
      <c r="E23" s="4" t="s">
        <v>1819</v>
      </c>
      <c r="F23" s="4" t="s">
        <v>1</v>
      </c>
      <c r="G23" s="4">
        <v>463916</v>
      </c>
      <c r="H23" s="4">
        <v>463916</v>
      </c>
      <c r="I23" s="4">
        <v>1334</v>
      </c>
      <c r="J23" s="4" t="s">
        <v>1007</v>
      </c>
      <c r="K23" s="4" t="s">
        <v>973</v>
      </c>
      <c r="L23" s="4" t="s">
        <v>770</v>
      </c>
      <c r="M23" s="4" t="s">
        <v>770</v>
      </c>
      <c r="N23" s="4" t="s">
        <v>1010</v>
      </c>
      <c r="O23" s="4" t="s">
        <v>1034</v>
      </c>
      <c r="P23" s="4" t="s">
        <v>1035</v>
      </c>
      <c r="Q23" s="4" t="s">
        <v>1036</v>
      </c>
      <c r="R23" s="4" t="s">
        <v>1037</v>
      </c>
      <c r="S23" s="10" t="s">
        <v>1038</v>
      </c>
    </row>
    <row r="24" spans="1:19" x14ac:dyDescent="0.2">
      <c r="A24" s="9">
        <v>13</v>
      </c>
      <c r="B24" s="4" t="s">
        <v>966</v>
      </c>
      <c r="D24" s="4" t="s">
        <v>966</v>
      </c>
      <c r="E24" s="4" t="s">
        <v>1810</v>
      </c>
      <c r="F24" s="4" t="s">
        <v>1</v>
      </c>
      <c r="G24" s="4">
        <v>548315</v>
      </c>
      <c r="H24" s="4">
        <v>548315</v>
      </c>
      <c r="I24" s="4">
        <v>1</v>
      </c>
      <c r="J24" s="4" t="s">
        <v>1039</v>
      </c>
      <c r="K24" s="4" t="s">
        <v>973</v>
      </c>
      <c r="L24" s="4" t="s">
        <v>770</v>
      </c>
      <c r="M24" s="4" t="s">
        <v>770</v>
      </c>
      <c r="N24" s="4" t="s">
        <v>770</v>
      </c>
      <c r="O24" s="4" t="s">
        <v>1040</v>
      </c>
      <c r="P24" s="4" t="s">
        <v>1041</v>
      </c>
      <c r="Q24" s="4" t="s">
        <v>1042</v>
      </c>
      <c r="R24" s="4" t="s">
        <v>1043</v>
      </c>
      <c r="S24" s="10" t="s">
        <v>1044</v>
      </c>
    </row>
    <row r="25" spans="1:19" x14ac:dyDescent="0.2">
      <c r="A25" s="9">
        <v>14</v>
      </c>
      <c r="B25" s="4" t="s">
        <v>966</v>
      </c>
      <c r="D25" s="4" t="s">
        <v>966</v>
      </c>
      <c r="E25" s="4" t="s">
        <v>1814</v>
      </c>
      <c r="F25" s="4" t="s">
        <v>1</v>
      </c>
      <c r="G25" s="4">
        <v>584658</v>
      </c>
      <c r="H25" s="4">
        <v>584658</v>
      </c>
      <c r="I25" s="4">
        <v>1</v>
      </c>
      <c r="J25" s="4" t="s">
        <v>1039</v>
      </c>
      <c r="K25" s="4" t="s">
        <v>968</v>
      </c>
      <c r="L25" s="4" t="s">
        <v>1045</v>
      </c>
      <c r="M25" s="4" t="s">
        <v>1046</v>
      </c>
      <c r="N25" s="4" t="s">
        <v>770</v>
      </c>
      <c r="O25" s="4" t="s">
        <v>1047</v>
      </c>
      <c r="P25" s="4" t="s">
        <v>1048</v>
      </c>
      <c r="Q25" s="4" t="s">
        <v>1049</v>
      </c>
      <c r="R25" s="4" t="s">
        <v>1050</v>
      </c>
      <c r="S25" s="10" t="s">
        <v>1051</v>
      </c>
    </row>
    <row r="26" spans="1:19" x14ac:dyDescent="0.2">
      <c r="A26" s="9">
        <v>15</v>
      </c>
      <c r="B26" s="4" t="s">
        <v>966</v>
      </c>
      <c r="D26" s="4" t="s">
        <v>966</v>
      </c>
      <c r="E26" s="4" t="s">
        <v>1820</v>
      </c>
      <c r="F26" s="4" t="s">
        <v>1</v>
      </c>
      <c r="G26" s="4">
        <v>599816</v>
      </c>
      <c r="H26" s="4">
        <v>599819</v>
      </c>
      <c r="I26" s="4">
        <v>4</v>
      </c>
      <c r="J26" s="4" t="s">
        <v>967</v>
      </c>
      <c r="K26" s="4" t="s">
        <v>973</v>
      </c>
      <c r="L26" s="4" t="s">
        <v>770</v>
      </c>
      <c r="M26" s="4" t="s">
        <v>770</v>
      </c>
      <c r="N26" s="4" t="s">
        <v>770</v>
      </c>
      <c r="O26" s="4" t="s">
        <v>1052</v>
      </c>
      <c r="P26" s="4" t="s">
        <v>1053</v>
      </c>
      <c r="Q26" s="4" t="s">
        <v>1054</v>
      </c>
      <c r="R26" s="4" t="s">
        <v>1055</v>
      </c>
      <c r="S26" s="10" t="s">
        <v>1056</v>
      </c>
    </row>
    <row r="27" spans="1:19" x14ac:dyDescent="0.2">
      <c r="A27" s="9">
        <v>16</v>
      </c>
      <c r="B27" s="4" t="s">
        <v>1021</v>
      </c>
      <c r="C27" s="4" t="s">
        <v>1022</v>
      </c>
      <c r="D27" s="4" t="s">
        <v>966</v>
      </c>
      <c r="E27" s="4" t="s">
        <v>1814</v>
      </c>
      <c r="F27" s="4" t="s">
        <v>1</v>
      </c>
      <c r="G27" s="4">
        <v>666329</v>
      </c>
      <c r="H27" s="4">
        <v>666329</v>
      </c>
      <c r="I27" s="4">
        <v>1</v>
      </c>
      <c r="J27" s="4" t="s">
        <v>994</v>
      </c>
      <c r="K27" s="4" t="s">
        <v>973</v>
      </c>
      <c r="L27" s="4" t="s">
        <v>770</v>
      </c>
      <c r="M27" s="4" t="s">
        <v>770</v>
      </c>
      <c r="N27" s="4" t="s">
        <v>770</v>
      </c>
      <c r="O27" s="4" t="s">
        <v>1057</v>
      </c>
      <c r="P27" s="4" t="s">
        <v>1058</v>
      </c>
      <c r="Q27" s="4" t="s">
        <v>1059</v>
      </c>
      <c r="R27" s="4" t="s">
        <v>1060</v>
      </c>
      <c r="S27" s="10" t="s">
        <v>1061</v>
      </c>
    </row>
    <row r="28" spans="1:19" x14ac:dyDescent="0.2">
      <c r="A28" s="9">
        <v>16</v>
      </c>
      <c r="B28" s="4" t="s">
        <v>1021</v>
      </c>
      <c r="C28" s="4" t="s">
        <v>1022</v>
      </c>
      <c r="D28" s="4" t="s">
        <v>966</v>
      </c>
      <c r="E28" s="4" t="s">
        <v>1815</v>
      </c>
      <c r="F28" s="4" t="s">
        <v>1</v>
      </c>
      <c r="G28" s="4">
        <v>666329</v>
      </c>
      <c r="H28" s="4">
        <v>666329</v>
      </c>
      <c r="I28" s="4">
        <v>1</v>
      </c>
      <c r="J28" s="4" t="s">
        <v>994</v>
      </c>
      <c r="K28" s="4" t="s">
        <v>973</v>
      </c>
      <c r="L28" s="4" t="s">
        <v>770</v>
      </c>
      <c r="M28" s="4" t="s">
        <v>770</v>
      </c>
      <c r="N28" s="4" t="s">
        <v>770</v>
      </c>
      <c r="O28" s="4" t="s">
        <v>1057</v>
      </c>
      <c r="P28" s="4" t="s">
        <v>1058</v>
      </c>
      <c r="Q28" s="4" t="s">
        <v>1059</v>
      </c>
      <c r="R28" s="4" t="s">
        <v>1060</v>
      </c>
      <c r="S28" s="10" t="s">
        <v>1061</v>
      </c>
    </row>
    <row r="29" spans="1:19" x14ac:dyDescent="0.2">
      <c r="A29" s="9">
        <v>16</v>
      </c>
      <c r="B29" s="4" t="s">
        <v>1021</v>
      </c>
      <c r="C29" s="4" t="s">
        <v>1022</v>
      </c>
      <c r="D29" s="4" t="s">
        <v>966</v>
      </c>
      <c r="E29" s="4" t="s">
        <v>1816</v>
      </c>
      <c r="F29" s="4" t="s">
        <v>1</v>
      </c>
      <c r="G29" s="4">
        <v>666329</v>
      </c>
      <c r="H29" s="4">
        <v>666329</v>
      </c>
      <c r="I29" s="4">
        <v>1</v>
      </c>
      <c r="J29" s="4" t="s">
        <v>994</v>
      </c>
      <c r="K29" s="4" t="s">
        <v>973</v>
      </c>
      <c r="L29" s="4" t="s">
        <v>770</v>
      </c>
      <c r="M29" s="4" t="s">
        <v>770</v>
      </c>
      <c r="N29" s="4" t="s">
        <v>770</v>
      </c>
      <c r="O29" s="4" t="s">
        <v>1057</v>
      </c>
      <c r="P29" s="4" t="s">
        <v>1058</v>
      </c>
      <c r="Q29" s="4" t="s">
        <v>1059</v>
      </c>
      <c r="R29" s="4" t="s">
        <v>1060</v>
      </c>
      <c r="S29" s="10" t="s">
        <v>1061</v>
      </c>
    </row>
    <row r="30" spans="1:19" x14ac:dyDescent="0.2">
      <c r="A30" s="9">
        <v>17</v>
      </c>
      <c r="B30" s="4" t="s">
        <v>966</v>
      </c>
      <c r="D30" s="4" t="s">
        <v>966</v>
      </c>
      <c r="E30" s="4" t="s">
        <v>1820</v>
      </c>
      <c r="F30" s="4" t="s">
        <v>1</v>
      </c>
      <c r="G30" s="4">
        <v>706050</v>
      </c>
      <c r="H30" s="4">
        <v>706050</v>
      </c>
      <c r="I30" s="4">
        <v>1</v>
      </c>
      <c r="J30" s="4" t="s">
        <v>1007</v>
      </c>
      <c r="K30" s="4" t="s">
        <v>968</v>
      </c>
      <c r="L30" s="4" t="s">
        <v>1062</v>
      </c>
      <c r="M30" s="4" t="s">
        <v>1063</v>
      </c>
      <c r="N30" s="4" t="s">
        <v>770</v>
      </c>
      <c r="O30" s="4" t="s">
        <v>1064</v>
      </c>
      <c r="P30" s="4" t="s">
        <v>1065</v>
      </c>
      <c r="Q30" s="4" t="s">
        <v>1066</v>
      </c>
      <c r="R30" s="4" t="s">
        <v>1067</v>
      </c>
      <c r="S30" s="10" t="s">
        <v>1068</v>
      </c>
    </row>
    <row r="31" spans="1:19" x14ac:dyDescent="0.2">
      <c r="A31" s="9">
        <v>18</v>
      </c>
      <c r="B31" s="4" t="s">
        <v>966</v>
      </c>
      <c r="D31" s="4" t="s">
        <v>966</v>
      </c>
      <c r="E31" s="4" t="s">
        <v>1821</v>
      </c>
      <c r="F31" s="4" t="s">
        <v>1</v>
      </c>
      <c r="G31" s="4">
        <v>714933</v>
      </c>
      <c r="H31" s="4">
        <v>714933</v>
      </c>
      <c r="I31" s="4">
        <v>1562</v>
      </c>
      <c r="J31" s="4" t="s">
        <v>1007</v>
      </c>
      <c r="K31" s="4" t="s">
        <v>968</v>
      </c>
      <c r="L31" s="4" t="s">
        <v>1069</v>
      </c>
      <c r="M31" s="4" t="s">
        <v>1070</v>
      </c>
      <c r="N31" s="4" t="s">
        <v>1071</v>
      </c>
      <c r="O31" s="4" t="s">
        <v>1072</v>
      </c>
      <c r="P31" s="4" t="s">
        <v>1073</v>
      </c>
      <c r="Q31" s="4" t="s">
        <v>1074</v>
      </c>
      <c r="R31" s="4" t="s">
        <v>1075</v>
      </c>
      <c r="S31" s="10" t="s">
        <v>1076</v>
      </c>
    </row>
    <row r="32" spans="1:19" x14ac:dyDescent="0.2">
      <c r="A32" s="9">
        <v>19</v>
      </c>
      <c r="B32" s="4" t="s">
        <v>1021</v>
      </c>
      <c r="C32" s="4" t="s">
        <v>1022</v>
      </c>
      <c r="D32" s="4" t="s">
        <v>966</v>
      </c>
      <c r="E32" s="4" t="s">
        <v>1814</v>
      </c>
      <c r="F32" s="4" t="s">
        <v>1</v>
      </c>
      <c r="G32" s="4">
        <v>728927</v>
      </c>
      <c r="H32" s="4">
        <v>728927</v>
      </c>
      <c r="I32" s="4">
        <v>1</v>
      </c>
      <c r="J32" s="4" t="s">
        <v>994</v>
      </c>
      <c r="K32" s="4" t="s">
        <v>968</v>
      </c>
      <c r="L32" s="4" t="s">
        <v>1077</v>
      </c>
      <c r="M32" s="4" t="s">
        <v>1078</v>
      </c>
      <c r="N32" s="4" t="s">
        <v>770</v>
      </c>
      <c r="O32" s="4" t="s">
        <v>1079</v>
      </c>
      <c r="P32" s="4" t="s">
        <v>1080</v>
      </c>
      <c r="Q32" s="4" t="s">
        <v>1081</v>
      </c>
      <c r="R32" s="4" t="s">
        <v>1082</v>
      </c>
      <c r="S32" s="10" t="s">
        <v>1083</v>
      </c>
    </row>
    <row r="33" spans="1:19" x14ac:dyDescent="0.2">
      <c r="A33" s="9">
        <v>19</v>
      </c>
      <c r="B33" s="4" t="s">
        <v>1021</v>
      </c>
      <c r="C33" s="4" t="s">
        <v>1022</v>
      </c>
      <c r="D33" s="4" t="s">
        <v>966</v>
      </c>
      <c r="E33" s="4" t="s">
        <v>1815</v>
      </c>
      <c r="F33" s="4" t="s">
        <v>1</v>
      </c>
      <c r="G33" s="4">
        <v>728927</v>
      </c>
      <c r="H33" s="4">
        <v>728927</v>
      </c>
      <c r="I33" s="4">
        <v>1</v>
      </c>
      <c r="J33" s="4" t="s">
        <v>994</v>
      </c>
      <c r="K33" s="4" t="s">
        <v>968</v>
      </c>
      <c r="L33" s="4" t="s">
        <v>1077</v>
      </c>
      <c r="M33" s="4" t="s">
        <v>1078</v>
      </c>
      <c r="N33" s="4" t="s">
        <v>770</v>
      </c>
      <c r="O33" s="4" t="s">
        <v>1079</v>
      </c>
      <c r="P33" s="4" t="s">
        <v>1080</v>
      </c>
      <c r="Q33" s="4" t="s">
        <v>1081</v>
      </c>
      <c r="R33" s="4" t="s">
        <v>1082</v>
      </c>
      <c r="S33" s="10" t="s">
        <v>1083</v>
      </c>
    </row>
    <row r="34" spans="1:19" x14ac:dyDescent="0.2">
      <c r="A34" s="9">
        <v>19</v>
      </c>
      <c r="B34" s="4" t="s">
        <v>1021</v>
      </c>
      <c r="C34" s="4" t="s">
        <v>1022</v>
      </c>
      <c r="D34" s="4" t="s">
        <v>966</v>
      </c>
      <c r="E34" s="4" t="s">
        <v>1816</v>
      </c>
      <c r="F34" s="4" t="s">
        <v>1</v>
      </c>
      <c r="G34" s="4">
        <v>728927</v>
      </c>
      <c r="H34" s="4">
        <v>728927</v>
      </c>
      <c r="I34" s="4">
        <v>1</v>
      </c>
      <c r="J34" s="4" t="s">
        <v>994</v>
      </c>
      <c r="K34" s="4" t="s">
        <v>968</v>
      </c>
      <c r="L34" s="4" t="s">
        <v>1077</v>
      </c>
      <c r="M34" s="4" t="s">
        <v>1078</v>
      </c>
      <c r="N34" s="4" t="s">
        <v>770</v>
      </c>
      <c r="O34" s="4" t="s">
        <v>1079</v>
      </c>
      <c r="P34" s="4" t="s">
        <v>1080</v>
      </c>
      <c r="Q34" s="4" t="s">
        <v>1081</v>
      </c>
      <c r="R34" s="4" t="s">
        <v>1082</v>
      </c>
      <c r="S34" s="10" t="s">
        <v>1083</v>
      </c>
    </row>
    <row r="35" spans="1:19" x14ac:dyDescent="0.2">
      <c r="A35" s="9">
        <v>20</v>
      </c>
      <c r="B35" s="4" t="s">
        <v>966</v>
      </c>
      <c r="D35" s="4" t="s">
        <v>966</v>
      </c>
      <c r="E35" s="4" t="s">
        <v>1816</v>
      </c>
      <c r="F35" s="4" t="s">
        <v>1</v>
      </c>
      <c r="G35" s="4">
        <v>952563</v>
      </c>
      <c r="H35" s="4">
        <v>952563</v>
      </c>
      <c r="I35" s="4">
        <v>1</v>
      </c>
      <c r="J35" s="4" t="s">
        <v>1039</v>
      </c>
      <c r="K35" s="4" t="s">
        <v>968</v>
      </c>
      <c r="L35" s="4" t="s">
        <v>1084</v>
      </c>
      <c r="M35" s="4" t="s">
        <v>1085</v>
      </c>
      <c r="N35" s="4" t="s">
        <v>770</v>
      </c>
      <c r="O35" s="4" t="s">
        <v>1086</v>
      </c>
      <c r="P35" s="4" t="s">
        <v>1087</v>
      </c>
      <c r="Q35" s="4" t="s">
        <v>1088</v>
      </c>
      <c r="R35" s="4" t="s">
        <v>1089</v>
      </c>
      <c r="S35" s="10" t="s">
        <v>1090</v>
      </c>
    </row>
    <row r="36" spans="1:19" x14ac:dyDescent="0.2">
      <c r="A36" s="9">
        <v>21</v>
      </c>
      <c r="B36" s="4" t="s">
        <v>966</v>
      </c>
      <c r="D36" s="4" t="s">
        <v>966</v>
      </c>
      <c r="E36" s="4" t="s">
        <v>1822</v>
      </c>
      <c r="F36" s="4" t="s">
        <v>1</v>
      </c>
      <c r="G36" s="4">
        <v>988732</v>
      </c>
      <c r="H36" s="4">
        <v>988732</v>
      </c>
      <c r="I36" s="4">
        <v>1333</v>
      </c>
      <c r="J36" s="4" t="s">
        <v>1007</v>
      </c>
      <c r="K36" s="4" t="s">
        <v>973</v>
      </c>
      <c r="L36" s="4" t="s">
        <v>770</v>
      </c>
      <c r="M36" s="4" t="s">
        <v>770</v>
      </c>
      <c r="N36" s="4" t="s">
        <v>1010</v>
      </c>
      <c r="O36" s="4" t="s">
        <v>1091</v>
      </c>
      <c r="P36" s="4" t="s">
        <v>1092</v>
      </c>
      <c r="Q36" s="4" t="s">
        <v>1093</v>
      </c>
      <c r="R36" s="4" t="s">
        <v>1094</v>
      </c>
      <c r="S36" s="10" t="s">
        <v>1095</v>
      </c>
    </row>
    <row r="37" spans="1:19" x14ac:dyDescent="0.2">
      <c r="A37" s="9">
        <v>22</v>
      </c>
      <c r="B37" s="4" t="s">
        <v>966</v>
      </c>
      <c r="D37" s="4" t="s">
        <v>966</v>
      </c>
      <c r="E37" s="4" t="s">
        <v>1823</v>
      </c>
      <c r="F37" s="4" t="s">
        <v>1</v>
      </c>
      <c r="G37" s="4">
        <v>999017</v>
      </c>
      <c r="H37" s="4">
        <v>999042</v>
      </c>
      <c r="I37" s="4">
        <v>1938</v>
      </c>
      <c r="J37" s="4" t="s">
        <v>1007</v>
      </c>
      <c r="K37" s="4" t="s">
        <v>973</v>
      </c>
      <c r="L37" s="4" t="s">
        <v>770</v>
      </c>
      <c r="M37" s="4" t="s">
        <v>770</v>
      </c>
      <c r="N37" s="4" t="s">
        <v>1096</v>
      </c>
      <c r="O37" s="4" t="s">
        <v>1097</v>
      </c>
      <c r="P37" s="4" t="s">
        <v>1098</v>
      </c>
      <c r="Q37" s="4" t="s">
        <v>1099</v>
      </c>
      <c r="R37" s="4" t="s">
        <v>1100</v>
      </c>
      <c r="S37" s="10" t="s">
        <v>1101</v>
      </c>
    </row>
    <row r="38" spans="1:19" x14ac:dyDescent="0.2">
      <c r="A38" s="9">
        <v>23</v>
      </c>
      <c r="B38" s="4" t="s">
        <v>1021</v>
      </c>
      <c r="C38" s="4" t="s">
        <v>1022</v>
      </c>
      <c r="D38" s="4" t="s">
        <v>966</v>
      </c>
      <c r="E38" s="4" t="s">
        <v>1814</v>
      </c>
      <c r="F38" s="4" t="s">
        <v>1</v>
      </c>
      <c r="G38" s="4">
        <v>1030017</v>
      </c>
      <c r="H38" s="4">
        <v>1030017</v>
      </c>
      <c r="I38" s="4">
        <v>1</v>
      </c>
      <c r="J38" s="4" t="s">
        <v>1039</v>
      </c>
      <c r="K38" s="4" t="s">
        <v>973</v>
      </c>
      <c r="L38" s="4" t="s">
        <v>770</v>
      </c>
      <c r="M38" s="4" t="s">
        <v>770</v>
      </c>
      <c r="N38" s="4" t="s">
        <v>770</v>
      </c>
      <c r="O38" s="4" t="s">
        <v>1102</v>
      </c>
      <c r="P38" s="4" t="s">
        <v>1103</v>
      </c>
      <c r="Q38" s="4" t="s">
        <v>1104</v>
      </c>
      <c r="R38" s="4" t="s">
        <v>1105</v>
      </c>
      <c r="S38" s="10" t="s">
        <v>1106</v>
      </c>
    </row>
    <row r="39" spans="1:19" x14ac:dyDescent="0.2">
      <c r="A39" s="9">
        <v>23</v>
      </c>
      <c r="B39" s="4" t="s">
        <v>1021</v>
      </c>
      <c r="C39" s="4" t="s">
        <v>1022</v>
      </c>
      <c r="D39" s="4" t="s">
        <v>966</v>
      </c>
      <c r="E39" s="4" t="s">
        <v>1815</v>
      </c>
      <c r="F39" s="4" t="s">
        <v>1</v>
      </c>
      <c r="G39" s="4">
        <v>1030017</v>
      </c>
      <c r="H39" s="4">
        <v>1030017</v>
      </c>
      <c r="I39" s="4">
        <v>1</v>
      </c>
      <c r="J39" s="4" t="s">
        <v>1039</v>
      </c>
      <c r="K39" s="4" t="s">
        <v>973</v>
      </c>
      <c r="L39" s="4" t="s">
        <v>770</v>
      </c>
      <c r="M39" s="4" t="s">
        <v>770</v>
      </c>
      <c r="N39" s="4" t="s">
        <v>770</v>
      </c>
      <c r="O39" s="4" t="s">
        <v>1102</v>
      </c>
      <c r="P39" s="4" t="s">
        <v>1103</v>
      </c>
      <c r="Q39" s="4" t="s">
        <v>1104</v>
      </c>
      <c r="R39" s="4" t="s">
        <v>1105</v>
      </c>
      <c r="S39" s="10" t="s">
        <v>1106</v>
      </c>
    </row>
    <row r="40" spans="1:19" x14ac:dyDescent="0.2">
      <c r="A40" s="9">
        <v>23</v>
      </c>
      <c r="B40" s="4" t="s">
        <v>1021</v>
      </c>
      <c r="C40" s="4" t="s">
        <v>1022</v>
      </c>
      <c r="D40" s="4" t="s">
        <v>966</v>
      </c>
      <c r="E40" s="4" t="s">
        <v>1816</v>
      </c>
      <c r="F40" s="4" t="s">
        <v>1</v>
      </c>
      <c r="G40" s="4">
        <v>1030017</v>
      </c>
      <c r="H40" s="4">
        <v>1030017</v>
      </c>
      <c r="I40" s="4">
        <v>1</v>
      </c>
      <c r="J40" s="4" t="s">
        <v>1039</v>
      </c>
      <c r="K40" s="4" t="s">
        <v>973</v>
      </c>
      <c r="L40" s="4" t="s">
        <v>770</v>
      </c>
      <c r="M40" s="4" t="s">
        <v>770</v>
      </c>
      <c r="N40" s="4" t="s">
        <v>770</v>
      </c>
      <c r="O40" s="4" t="s">
        <v>1102</v>
      </c>
      <c r="P40" s="4" t="s">
        <v>1103</v>
      </c>
      <c r="Q40" s="4" t="s">
        <v>1104</v>
      </c>
      <c r="R40" s="4" t="s">
        <v>1105</v>
      </c>
      <c r="S40" s="10" t="s">
        <v>1106</v>
      </c>
    </row>
    <row r="41" spans="1:19" x14ac:dyDescent="0.2">
      <c r="A41" s="9">
        <v>24</v>
      </c>
      <c r="B41" s="4" t="s">
        <v>1021</v>
      </c>
      <c r="C41" s="4" t="s">
        <v>1022</v>
      </c>
      <c r="D41" s="4" t="s">
        <v>966</v>
      </c>
      <c r="E41" s="4" t="s">
        <v>1814</v>
      </c>
      <c r="F41" s="4" t="s">
        <v>1</v>
      </c>
      <c r="G41" s="4">
        <v>1084351</v>
      </c>
      <c r="H41" s="4">
        <v>1084351</v>
      </c>
      <c r="I41" s="4">
        <v>1</v>
      </c>
      <c r="J41" s="4" t="s">
        <v>1039</v>
      </c>
      <c r="K41" s="4" t="s">
        <v>968</v>
      </c>
      <c r="L41" s="4" t="s">
        <v>1107</v>
      </c>
      <c r="M41" s="4" t="s">
        <v>1108</v>
      </c>
      <c r="N41" s="4" t="s">
        <v>770</v>
      </c>
      <c r="O41" s="4" t="s">
        <v>1109</v>
      </c>
      <c r="P41" s="4" t="s">
        <v>1110</v>
      </c>
      <c r="Q41" s="4" t="s">
        <v>1111</v>
      </c>
      <c r="R41" s="4" t="s">
        <v>1112</v>
      </c>
      <c r="S41" s="10" t="s">
        <v>1113</v>
      </c>
    </row>
    <row r="42" spans="1:19" x14ac:dyDescent="0.2">
      <c r="A42" s="9">
        <v>24</v>
      </c>
      <c r="B42" s="4" t="s">
        <v>1021</v>
      </c>
      <c r="C42" s="4" t="s">
        <v>1022</v>
      </c>
      <c r="D42" s="4" t="s">
        <v>966</v>
      </c>
      <c r="E42" s="4" t="s">
        <v>1815</v>
      </c>
      <c r="F42" s="4" t="s">
        <v>1</v>
      </c>
      <c r="G42" s="4">
        <v>1084351</v>
      </c>
      <c r="H42" s="4">
        <v>1084351</v>
      </c>
      <c r="I42" s="4">
        <v>1</v>
      </c>
      <c r="J42" s="4" t="s">
        <v>1039</v>
      </c>
      <c r="K42" s="4" t="s">
        <v>968</v>
      </c>
      <c r="L42" s="4" t="s">
        <v>1107</v>
      </c>
      <c r="M42" s="4" t="s">
        <v>1108</v>
      </c>
      <c r="N42" s="4" t="s">
        <v>770</v>
      </c>
      <c r="O42" s="4" t="s">
        <v>1109</v>
      </c>
      <c r="P42" s="4" t="s">
        <v>1110</v>
      </c>
      <c r="Q42" s="4" t="s">
        <v>1111</v>
      </c>
      <c r="R42" s="4" t="s">
        <v>1112</v>
      </c>
      <c r="S42" s="10" t="s">
        <v>1113</v>
      </c>
    </row>
    <row r="43" spans="1:19" x14ac:dyDescent="0.2">
      <c r="A43" s="9">
        <v>24</v>
      </c>
      <c r="B43" s="4" t="s">
        <v>1021</v>
      </c>
      <c r="C43" s="4" t="s">
        <v>1022</v>
      </c>
      <c r="D43" s="4" t="s">
        <v>966</v>
      </c>
      <c r="E43" s="4" t="s">
        <v>1816</v>
      </c>
      <c r="F43" s="4" t="s">
        <v>1</v>
      </c>
      <c r="G43" s="4">
        <v>1084351</v>
      </c>
      <c r="H43" s="4">
        <v>1084351</v>
      </c>
      <c r="I43" s="4">
        <v>1</v>
      </c>
      <c r="J43" s="4" t="s">
        <v>1039</v>
      </c>
      <c r="K43" s="4" t="s">
        <v>968</v>
      </c>
      <c r="L43" s="4" t="s">
        <v>1107</v>
      </c>
      <c r="M43" s="4" t="s">
        <v>1108</v>
      </c>
      <c r="N43" s="4" t="s">
        <v>770</v>
      </c>
      <c r="O43" s="4" t="s">
        <v>1109</v>
      </c>
      <c r="P43" s="4" t="s">
        <v>1110</v>
      </c>
      <c r="Q43" s="4" t="s">
        <v>1111</v>
      </c>
      <c r="R43" s="4" t="s">
        <v>1112</v>
      </c>
      <c r="S43" s="10" t="s">
        <v>1113</v>
      </c>
    </row>
    <row r="44" spans="1:19" x14ac:dyDescent="0.2">
      <c r="A44" s="9">
        <v>25</v>
      </c>
      <c r="B44" s="4" t="s">
        <v>966</v>
      </c>
      <c r="D44" s="4" t="s">
        <v>966</v>
      </c>
      <c r="E44" s="4" t="s">
        <v>1824</v>
      </c>
      <c r="F44" s="4" t="s">
        <v>1</v>
      </c>
      <c r="G44" s="4">
        <v>1135542</v>
      </c>
      <c r="H44" s="4">
        <v>1135542</v>
      </c>
      <c r="I44" s="4">
        <v>1334</v>
      </c>
      <c r="J44" s="4" t="s">
        <v>1007</v>
      </c>
      <c r="K44" s="4" t="s">
        <v>973</v>
      </c>
      <c r="L44" s="4" t="s">
        <v>770</v>
      </c>
      <c r="M44" s="4" t="s">
        <v>770</v>
      </c>
      <c r="N44" s="4" t="s">
        <v>1010</v>
      </c>
      <c r="O44" s="4" t="s">
        <v>1114</v>
      </c>
      <c r="P44" s="4" t="s">
        <v>1115</v>
      </c>
      <c r="Q44" s="4" t="s">
        <v>1116</v>
      </c>
      <c r="R44" s="4" t="s">
        <v>1117</v>
      </c>
      <c r="S44" s="10" t="s">
        <v>1118</v>
      </c>
    </row>
    <row r="45" spans="1:19" x14ac:dyDescent="0.2">
      <c r="A45" s="9">
        <v>26</v>
      </c>
      <c r="B45" s="4" t="s">
        <v>966</v>
      </c>
      <c r="D45" s="4" t="s">
        <v>966</v>
      </c>
      <c r="E45" s="4" t="s">
        <v>1824</v>
      </c>
      <c r="F45" s="4" t="s">
        <v>1</v>
      </c>
      <c r="G45" s="4">
        <v>1155004</v>
      </c>
      <c r="H45" s="4">
        <v>1155004</v>
      </c>
      <c r="I45" s="4">
        <v>1</v>
      </c>
      <c r="J45" s="4" t="s">
        <v>1039</v>
      </c>
      <c r="K45" s="4" t="s">
        <v>968</v>
      </c>
      <c r="L45" s="4" t="s">
        <v>1119</v>
      </c>
      <c r="M45" s="4" t="s">
        <v>1120</v>
      </c>
      <c r="N45" s="4" t="s">
        <v>770</v>
      </c>
      <c r="O45" s="4" t="s">
        <v>1121</v>
      </c>
      <c r="P45" s="4" t="s">
        <v>1122</v>
      </c>
      <c r="Q45" s="4" t="s">
        <v>1123</v>
      </c>
      <c r="R45" s="4" t="s">
        <v>1124</v>
      </c>
      <c r="S45" s="10" t="s">
        <v>1125</v>
      </c>
    </row>
    <row r="46" spans="1:19" x14ac:dyDescent="0.2">
      <c r="A46" s="9">
        <v>27</v>
      </c>
      <c r="B46" s="4" t="s">
        <v>966</v>
      </c>
      <c r="D46" s="4" t="s">
        <v>966</v>
      </c>
      <c r="E46" s="4" t="s">
        <v>1808</v>
      </c>
      <c r="F46" s="4" t="s">
        <v>1</v>
      </c>
      <c r="G46" s="4">
        <v>1183447</v>
      </c>
      <c r="H46" s="4">
        <v>1183447</v>
      </c>
      <c r="I46" s="4">
        <v>1</v>
      </c>
      <c r="J46" s="4" t="s">
        <v>1039</v>
      </c>
      <c r="K46" s="4" t="s">
        <v>968</v>
      </c>
      <c r="L46" s="4" t="s">
        <v>1126</v>
      </c>
      <c r="M46" s="4" t="s">
        <v>1127</v>
      </c>
      <c r="N46" s="4" t="s">
        <v>770</v>
      </c>
      <c r="O46" s="4" t="s">
        <v>1128</v>
      </c>
      <c r="P46" s="4" t="s">
        <v>1129</v>
      </c>
      <c r="Q46" s="4" t="s">
        <v>1130</v>
      </c>
      <c r="R46" s="4" t="s">
        <v>1131</v>
      </c>
      <c r="S46" s="10" t="s">
        <v>1132</v>
      </c>
    </row>
    <row r="47" spans="1:19" x14ac:dyDescent="0.2">
      <c r="A47" s="9">
        <v>28</v>
      </c>
      <c r="B47" s="4" t="s">
        <v>966</v>
      </c>
      <c r="D47" s="4" t="s">
        <v>966</v>
      </c>
      <c r="E47" s="4" t="s">
        <v>1813</v>
      </c>
      <c r="F47" s="4" t="s">
        <v>1</v>
      </c>
      <c r="G47" s="4">
        <v>1201060</v>
      </c>
      <c r="H47" s="4">
        <v>1201060</v>
      </c>
      <c r="I47" s="4">
        <v>1</v>
      </c>
      <c r="J47" s="4" t="s">
        <v>1039</v>
      </c>
      <c r="K47" s="4" t="s">
        <v>973</v>
      </c>
      <c r="L47" s="4" t="s">
        <v>770</v>
      </c>
      <c r="M47" s="4" t="s">
        <v>770</v>
      </c>
      <c r="N47" s="4" t="s">
        <v>770</v>
      </c>
      <c r="O47" s="4" t="s">
        <v>1133</v>
      </c>
      <c r="P47" s="4" t="s">
        <v>1134</v>
      </c>
      <c r="Q47" s="4" t="s">
        <v>1135</v>
      </c>
      <c r="R47" s="4" t="s">
        <v>1136</v>
      </c>
      <c r="S47" s="10" t="s">
        <v>1137</v>
      </c>
    </row>
    <row r="48" spans="1:19" x14ac:dyDescent="0.2">
      <c r="A48" s="9">
        <v>29</v>
      </c>
      <c r="B48" s="4" t="s">
        <v>966</v>
      </c>
      <c r="D48" s="4" t="s">
        <v>966</v>
      </c>
      <c r="E48" s="4" t="s">
        <v>1823</v>
      </c>
      <c r="F48" s="4" t="s">
        <v>1</v>
      </c>
      <c r="G48" s="4">
        <v>1235520</v>
      </c>
      <c r="H48" s="4">
        <v>1235520</v>
      </c>
      <c r="I48" s="4">
        <v>1</v>
      </c>
      <c r="J48" s="4" t="s">
        <v>1039</v>
      </c>
      <c r="K48" s="4" t="s">
        <v>968</v>
      </c>
      <c r="L48" s="4" t="s">
        <v>1138</v>
      </c>
      <c r="M48" s="4" t="s">
        <v>1139</v>
      </c>
      <c r="N48" s="4" t="s">
        <v>770</v>
      </c>
      <c r="O48" s="4" t="s">
        <v>1140</v>
      </c>
      <c r="P48" s="4" t="s">
        <v>1141</v>
      </c>
      <c r="Q48" s="4" t="s">
        <v>1142</v>
      </c>
      <c r="R48" s="4" t="s">
        <v>1143</v>
      </c>
      <c r="S48" s="10" t="s">
        <v>1144</v>
      </c>
    </row>
    <row r="49" spans="1:19" x14ac:dyDescent="0.2">
      <c r="A49" s="9">
        <v>30</v>
      </c>
      <c r="B49" s="4" t="s">
        <v>1021</v>
      </c>
      <c r="C49" s="4" t="s">
        <v>1022</v>
      </c>
      <c r="D49" s="4" t="s">
        <v>966</v>
      </c>
      <c r="E49" s="4" t="s">
        <v>1814</v>
      </c>
      <c r="F49" s="4" t="s">
        <v>1</v>
      </c>
      <c r="G49" s="4">
        <v>1278669</v>
      </c>
      <c r="H49" s="4">
        <v>1278669</v>
      </c>
      <c r="I49" s="4">
        <v>1</v>
      </c>
      <c r="J49" s="4" t="s">
        <v>1039</v>
      </c>
      <c r="K49" s="4" t="s">
        <v>968</v>
      </c>
      <c r="L49" s="4" t="s">
        <v>1145</v>
      </c>
      <c r="M49" s="4" t="s">
        <v>1146</v>
      </c>
      <c r="N49" s="4" t="s">
        <v>770</v>
      </c>
      <c r="O49" s="4" t="s">
        <v>1147</v>
      </c>
      <c r="P49" s="4" t="s">
        <v>1148</v>
      </c>
      <c r="Q49" s="4" t="s">
        <v>1149</v>
      </c>
      <c r="R49" s="4" t="s">
        <v>1150</v>
      </c>
      <c r="S49" s="10" t="s">
        <v>1151</v>
      </c>
    </row>
    <row r="50" spans="1:19" x14ac:dyDescent="0.2">
      <c r="A50" s="9">
        <v>30</v>
      </c>
      <c r="B50" s="4" t="s">
        <v>1021</v>
      </c>
      <c r="C50" s="4" t="s">
        <v>1022</v>
      </c>
      <c r="D50" s="4" t="s">
        <v>966</v>
      </c>
      <c r="E50" s="4" t="s">
        <v>1815</v>
      </c>
      <c r="F50" s="4" t="s">
        <v>1</v>
      </c>
      <c r="G50" s="4">
        <v>1278669</v>
      </c>
      <c r="H50" s="4">
        <v>1278669</v>
      </c>
      <c r="I50" s="4">
        <v>1</v>
      </c>
      <c r="J50" s="4" t="s">
        <v>1039</v>
      </c>
      <c r="K50" s="4" t="s">
        <v>968</v>
      </c>
      <c r="L50" s="4" t="s">
        <v>1145</v>
      </c>
      <c r="M50" s="4" t="s">
        <v>1146</v>
      </c>
      <c r="N50" s="4" t="s">
        <v>770</v>
      </c>
      <c r="O50" s="4" t="s">
        <v>1147</v>
      </c>
      <c r="P50" s="4" t="s">
        <v>1148</v>
      </c>
      <c r="Q50" s="4" t="s">
        <v>1149</v>
      </c>
      <c r="R50" s="4" t="s">
        <v>1150</v>
      </c>
      <c r="S50" s="10" t="s">
        <v>1151</v>
      </c>
    </row>
    <row r="51" spans="1:19" x14ac:dyDescent="0.2">
      <c r="A51" s="9">
        <v>30</v>
      </c>
      <c r="B51" s="4" t="s">
        <v>1021</v>
      </c>
      <c r="C51" s="4" t="s">
        <v>1022</v>
      </c>
      <c r="D51" s="4" t="s">
        <v>966</v>
      </c>
      <c r="E51" s="4" t="s">
        <v>1816</v>
      </c>
      <c r="F51" s="4" t="s">
        <v>1</v>
      </c>
      <c r="G51" s="4">
        <v>1278669</v>
      </c>
      <c r="H51" s="4">
        <v>1278669</v>
      </c>
      <c r="I51" s="4">
        <v>1</v>
      </c>
      <c r="J51" s="4" t="s">
        <v>1039</v>
      </c>
      <c r="K51" s="4" t="s">
        <v>968</v>
      </c>
      <c r="L51" s="4" t="s">
        <v>1145</v>
      </c>
      <c r="M51" s="4" t="s">
        <v>1146</v>
      </c>
      <c r="N51" s="4" t="s">
        <v>770</v>
      </c>
      <c r="O51" s="4" t="s">
        <v>1147</v>
      </c>
      <c r="P51" s="4" t="s">
        <v>1148</v>
      </c>
      <c r="Q51" s="4" t="s">
        <v>1149</v>
      </c>
      <c r="R51" s="4" t="s">
        <v>1150</v>
      </c>
      <c r="S51" s="10" t="s">
        <v>1151</v>
      </c>
    </row>
    <row r="52" spans="1:19" x14ac:dyDescent="0.2">
      <c r="A52" s="9">
        <v>31</v>
      </c>
      <c r="B52" s="4" t="s">
        <v>966</v>
      </c>
      <c r="D52" s="4" t="s">
        <v>966</v>
      </c>
      <c r="E52" s="4" t="s">
        <v>1806</v>
      </c>
      <c r="F52" s="4" t="s">
        <v>1</v>
      </c>
      <c r="G52" s="4">
        <v>1302294</v>
      </c>
      <c r="H52" s="4">
        <v>1302294</v>
      </c>
      <c r="I52" s="4">
        <v>1</v>
      </c>
      <c r="J52" s="4" t="s">
        <v>994</v>
      </c>
      <c r="K52" s="4" t="s">
        <v>968</v>
      </c>
      <c r="L52" s="4" t="s">
        <v>1152</v>
      </c>
      <c r="M52" s="4" t="s">
        <v>1153</v>
      </c>
      <c r="N52" s="4" t="s">
        <v>770</v>
      </c>
      <c r="O52" s="4" t="s">
        <v>1154</v>
      </c>
      <c r="P52" s="4" t="s">
        <v>1155</v>
      </c>
      <c r="Q52" s="4" t="s">
        <v>1156</v>
      </c>
      <c r="R52" s="4" t="s">
        <v>1157</v>
      </c>
      <c r="S52" s="10" t="s">
        <v>1158</v>
      </c>
    </row>
    <row r="53" spans="1:19" x14ac:dyDescent="0.2">
      <c r="A53" s="9">
        <v>31</v>
      </c>
      <c r="B53" s="4" t="s">
        <v>966</v>
      </c>
      <c r="D53" s="4" t="s">
        <v>966</v>
      </c>
      <c r="E53" s="4" t="s">
        <v>1807</v>
      </c>
      <c r="F53" s="4" t="s">
        <v>1</v>
      </c>
      <c r="G53" s="4">
        <v>1302294</v>
      </c>
      <c r="H53" s="4">
        <v>1302294</v>
      </c>
      <c r="I53" s="4">
        <v>1</v>
      </c>
      <c r="J53" s="4" t="s">
        <v>994</v>
      </c>
      <c r="K53" s="4" t="s">
        <v>968</v>
      </c>
      <c r="L53" s="4" t="s">
        <v>1152</v>
      </c>
      <c r="M53" s="4" t="s">
        <v>1153</v>
      </c>
      <c r="N53" s="4" t="s">
        <v>770</v>
      </c>
      <c r="O53" s="4" t="s">
        <v>1154</v>
      </c>
      <c r="P53" s="4" t="s">
        <v>1155</v>
      </c>
      <c r="Q53" s="4" t="s">
        <v>1156</v>
      </c>
      <c r="R53" s="4" t="s">
        <v>1157</v>
      </c>
      <c r="S53" s="10" t="s">
        <v>1158</v>
      </c>
    </row>
    <row r="54" spans="1:19" x14ac:dyDescent="0.2">
      <c r="A54" s="9">
        <v>31</v>
      </c>
      <c r="B54" s="4" t="s">
        <v>966</v>
      </c>
      <c r="D54" s="4" t="s">
        <v>966</v>
      </c>
      <c r="E54" s="4" t="s">
        <v>1817</v>
      </c>
      <c r="F54" s="4" t="s">
        <v>1</v>
      </c>
      <c r="G54" s="4">
        <v>1302294</v>
      </c>
      <c r="H54" s="4">
        <v>1302294</v>
      </c>
      <c r="I54" s="4">
        <v>1</v>
      </c>
      <c r="J54" s="4" t="s">
        <v>994</v>
      </c>
      <c r="K54" s="4" t="s">
        <v>968</v>
      </c>
      <c r="L54" s="4" t="s">
        <v>1152</v>
      </c>
      <c r="M54" s="4" t="s">
        <v>1153</v>
      </c>
      <c r="N54" s="4" t="s">
        <v>770</v>
      </c>
      <c r="O54" s="4" t="s">
        <v>1154</v>
      </c>
      <c r="P54" s="4" t="s">
        <v>1155</v>
      </c>
      <c r="Q54" s="4" t="s">
        <v>1156</v>
      </c>
      <c r="R54" s="4" t="s">
        <v>1157</v>
      </c>
      <c r="S54" s="10" t="s">
        <v>1158</v>
      </c>
    </row>
    <row r="55" spans="1:19" x14ac:dyDescent="0.2">
      <c r="A55" s="9">
        <v>31</v>
      </c>
      <c r="B55" s="4" t="s">
        <v>966</v>
      </c>
      <c r="D55" s="4" t="s">
        <v>966</v>
      </c>
      <c r="E55" s="4" t="s">
        <v>1823</v>
      </c>
      <c r="F55" s="4" t="s">
        <v>1</v>
      </c>
      <c r="G55" s="4">
        <v>1302294</v>
      </c>
      <c r="H55" s="4">
        <v>1302294</v>
      </c>
      <c r="I55" s="4">
        <v>1</v>
      </c>
      <c r="J55" s="4" t="s">
        <v>994</v>
      </c>
      <c r="K55" s="4" t="s">
        <v>968</v>
      </c>
      <c r="L55" s="4" t="s">
        <v>1152</v>
      </c>
      <c r="M55" s="4" t="s">
        <v>1153</v>
      </c>
      <c r="N55" s="4" t="s">
        <v>770</v>
      </c>
      <c r="O55" s="4" t="s">
        <v>1154</v>
      </c>
      <c r="P55" s="4" t="s">
        <v>1155</v>
      </c>
      <c r="Q55" s="4" t="s">
        <v>1156</v>
      </c>
      <c r="R55" s="4" t="s">
        <v>1157</v>
      </c>
      <c r="S55" s="10" t="s">
        <v>1158</v>
      </c>
    </row>
    <row r="56" spans="1:19" x14ac:dyDescent="0.2">
      <c r="A56" s="9">
        <v>31</v>
      </c>
      <c r="B56" s="4" t="s">
        <v>966</v>
      </c>
      <c r="D56" s="4" t="s">
        <v>966</v>
      </c>
      <c r="E56" s="4" t="s">
        <v>1818</v>
      </c>
      <c r="F56" s="4" t="s">
        <v>1</v>
      </c>
      <c r="G56" s="4">
        <v>1302294</v>
      </c>
      <c r="H56" s="4">
        <v>1302294</v>
      </c>
      <c r="I56" s="4">
        <v>1</v>
      </c>
      <c r="J56" s="4" t="s">
        <v>994</v>
      </c>
      <c r="K56" s="4" t="s">
        <v>968</v>
      </c>
      <c r="L56" s="4" t="s">
        <v>1152</v>
      </c>
      <c r="M56" s="4" t="s">
        <v>1153</v>
      </c>
      <c r="N56" s="4" t="s">
        <v>770</v>
      </c>
      <c r="O56" s="4" t="s">
        <v>1154</v>
      </c>
      <c r="P56" s="4" t="s">
        <v>1155</v>
      </c>
      <c r="Q56" s="4" t="s">
        <v>1156</v>
      </c>
      <c r="R56" s="4" t="s">
        <v>1157</v>
      </c>
      <c r="S56" s="10" t="s">
        <v>1158</v>
      </c>
    </row>
    <row r="57" spans="1:19" x14ac:dyDescent="0.2">
      <c r="A57" s="9">
        <v>32</v>
      </c>
      <c r="B57" s="4" t="s">
        <v>966</v>
      </c>
      <c r="D57" s="4" t="s">
        <v>966</v>
      </c>
      <c r="E57" s="4" t="s">
        <v>1806</v>
      </c>
      <c r="F57" s="4" t="s">
        <v>1</v>
      </c>
      <c r="G57" s="4">
        <v>1325179</v>
      </c>
      <c r="H57" s="4">
        <v>1325179</v>
      </c>
      <c r="I57" s="4">
        <v>1</v>
      </c>
      <c r="J57" s="4" t="s">
        <v>1039</v>
      </c>
      <c r="K57" s="4" t="s">
        <v>968</v>
      </c>
      <c r="L57" s="4" t="s">
        <v>1159</v>
      </c>
      <c r="M57" s="4" t="s">
        <v>1160</v>
      </c>
      <c r="N57" s="4" t="s">
        <v>770</v>
      </c>
      <c r="O57" s="4" t="s">
        <v>1161</v>
      </c>
      <c r="P57" s="4" t="s">
        <v>1162</v>
      </c>
      <c r="Q57" s="4" t="s">
        <v>1163</v>
      </c>
      <c r="R57" s="4" t="s">
        <v>1164</v>
      </c>
      <c r="S57" s="10" t="s">
        <v>1165</v>
      </c>
    </row>
    <row r="58" spans="1:19" x14ac:dyDescent="0.2">
      <c r="A58" s="9">
        <v>32</v>
      </c>
      <c r="B58" s="4" t="s">
        <v>966</v>
      </c>
      <c r="D58" s="4" t="s">
        <v>966</v>
      </c>
      <c r="E58" s="4" t="s">
        <v>1807</v>
      </c>
      <c r="F58" s="4" t="s">
        <v>1</v>
      </c>
      <c r="G58" s="4">
        <v>1325179</v>
      </c>
      <c r="H58" s="4">
        <v>1325179</v>
      </c>
      <c r="I58" s="4">
        <v>1</v>
      </c>
      <c r="J58" s="4" t="s">
        <v>1039</v>
      </c>
      <c r="K58" s="4" t="s">
        <v>968</v>
      </c>
      <c r="L58" s="4" t="s">
        <v>1159</v>
      </c>
      <c r="M58" s="4" t="s">
        <v>1160</v>
      </c>
      <c r="N58" s="4" t="s">
        <v>770</v>
      </c>
      <c r="O58" s="4" t="s">
        <v>1161</v>
      </c>
      <c r="P58" s="4" t="s">
        <v>1162</v>
      </c>
      <c r="Q58" s="4" t="s">
        <v>1163</v>
      </c>
      <c r="R58" s="4" t="s">
        <v>1164</v>
      </c>
      <c r="S58" s="10" t="s">
        <v>1165</v>
      </c>
    </row>
    <row r="59" spans="1:19" x14ac:dyDescent="0.2">
      <c r="A59" s="9">
        <v>32</v>
      </c>
      <c r="B59" s="4" t="s">
        <v>966</v>
      </c>
      <c r="D59" s="4" t="s">
        <v>966</v>
      </c>
      <c r="E59" s="4" t="s">
        <v>1817</v>
      </c>
      <c r="F59" s="4" t="s">
        <v>1</v>
      </c>
      <c r="G59" s="4">
        <v>1325179</v>
      </c>
      <c r="H59" s="4">
        <v>1325179</v>
      </c>
      <c r="I59" s="4">
        <v>1</v>
      </c>
      <c r="J59" s="4" t="s">
        <v>1039</v>
      </c>
      <c r="K59" s="4" t="s">
        <v>968</v>
      </c>
      <c r="L59" s="4" t="s">
        <v>1159</v>
      </c>
      <c r="M59" s="4" t="s">
        <v>1160</v>
      </c>
      <c r="N59" s="4" t="s">
        <v>770</v>
      </c>
      <c r="O59" s="4" t="s">
        <v>1161</v>
      </c>
      <c r="P59" s="4" t="s">
        <v>1162</v>
      </c>
      <c r="Q59" s="4" t="s">
        <v>1163</v>
      </c>
      <c r="R59" s="4" t="s">
        <v>1164</v>
      </c>
      <c r="S59" s="10" t="s">
        <v>1165</v>
      </c>
    </row>
    <row r="60" spans="1:19" x14ac:dyDescent="0.2">
      <c r="A60" s="9">
        <v>32</v>
      </c>
      <c r="B60" s="4" t="s">
        <v>966</v>
      </c>
      <c r="D60" s="4" t="s">
        <v>966</v>
      </c>
      <c r="E60" s="4" t="s">
        <v>1823</v>
      </c>
      <c r="F60" s="4" t="s">
        <v>1</v>
      </c>
      <c r="G60" s="4">
        <v>1325179</v>
      </c>
      <c r="H60" s="4">
        <v>1325179</v>
      </c>
      <c r="I60" s="4">
        <v>1</v>
      </c>
      <c r="J60" s="4" t="s">
        <v>1039</v>
      </c>
      <c r="K60" s="4" t="s">
        <v>968</v>
      </c>
      <c r="L60" s="4" t="s">
        <v>1159</v>
      </c>
      <c r="M60" s="4" t="s">
        <v>1160</v>
      </c>
      <c r="N60" s="4" t="s">
        <v>770</v>
      </c>
      <c r="O60" s="4" t="s">
        <v>1161</v>
      </c>
      <c r="P60" s="4" t="s">
        <v>1162</v>
      </c>
      <c r="Q60" s="4" t="s">
        <v>1163</v>
      </c>
      <c r="R60" s="4" t="s">
        <v>1164</v>
      </c>
      <c r="S60" s="10" t="s">
        <v>1165</v>
      </c>
    </row>
    <row r="61" spans="1:19" x14ac:dyDescent="0.2">
      <c r="A61" s="9">
        <v>32</v>
      </c>
      <c r="B61" s="4" t="s">
        <v>966</v>
      </c>
      <c r="D61" s="4" t="s">
        <v>966</v>
      </c>
      <c r="E61" s="4" t="s">
        <v>1818</v>
      </c>
      <c r="F61" s="4" t="s">
        <v>1</v>
      </c>
      <c r="G61" s="4">
        <v>1325179</v>
      </c>
      <c r="H61" s="4">
        <v>1325179</v>
      </c>
      <c r="I61" s="4">
        <v>1</v>
      </c>
      <c r="J61" s="4" t="s">
        <v>1039</v>
      </c>
      <c r="K61" s="4" t="s">
        <v>968</v>
      </c>
      <c r="L61" s="4" t="s">
        <v>1159</v>
      </c>
      <c r="M61" s="4" t="s">
        <v>1160</v>
      </c>
      <c r="N61" s="4" t="s">
        <v>770</v>
      </c>
      <c r="O61" s="4" t="s">
        <v>1161</v>
      </c>
      <c r="P61" s="4" t="s">
        <v>1162</v>
      </c>
      <c r="Q61" s="4" t="s">
        <v>1163</v>
      </c>
      <c r="R61" s="4" t="s">
        <v>1164</v>
      </c>
      <c r="S61" s="10" t="s">
        <v>1165</v>
      </c>
    </row>
    <row r="62" spans="1:19" x14ac:dyDescent="0.2">
      <c r="A62" s="9">
        <v>33</v>
      </c>
      <c r="B62" s="4" t="s">
        <v>966</v>
      </c>
      <c r="D62" s="4" t="s">
        <v>966</v>
      </c>
      <c r="E62" s="4" t="s">
        <v>1827</v>
      </c>
      <c r="F62" s="4" t="s">
        <v>1</v>
      </c>
      <c r="G62" s="4">
        <v>1431623</v>
      </c>
      <c r="H62" s="4">
        <v>1431623</v>
      </c>
      <c r="I62" s="4">
        <v>1</v>
      </c>
      <c r="J62" s="4" t="s">
        <v>1007</v>
      </c>
      <c r="K62" s="4" t="s">
        <v>968</v>
      </c>
      <c r="L62" s="4" t="s">
        <v>1166</v>
      </c>
      <c r="M62" s="4" t="s">
        <v>1167</v>
      </c>
      <c r="N62" s="4" t="s">
        <v>770</v>
      </c>
      <c r="O62" s="4" t="s">
        <v>1168</v>
      </c>
      <c r="P62" s="4" t="s">
        <v>1169</v>
      </c>
      <c r="Q62" s="4" t="s">
        <v>1170</v>
      </c>
      <c r="R62" s="4" t="s">
        <v>1171</v>
      </c>
      <c r="S62" s="10" t="s">
        <v>1172</v>
      </c>
    </row>
    <row r="63" spans="1:19" x14ac:dyDescent="0.2">
      <c r="A63" s="9">
        <v>33</v>
      </c>
      <c r="B63" s="4" t="s">
        <v>966</v>
      </c>
      <c r="D63" s="4" t="s">
        <v>966</v>
      </c>
      <c r="E63" s="4" t="s">
        <v>1828</v>
      </c>
      <c r="F63" s="4" t="s">
        <v>1</v>
      </c>
      <c r="G63" s="4">
        <v>1431623</v>
      </c>
      <c r="H63" s="4">
        <v>1431623</v>
      </c>
      <c r="I63" s="4">
        <v>1</v>
      </c>
      <c r="J63" s="4" t="s">
        <v>1007</v>
      </c>
      <c r="K63" s="4" t="s">
        <v>968</v>
      </c>
      <c r="L63" s="4" t="s">
        <v>1166</v>
      </c>
      <c r="M63" s="4" t="s">
        <v>1167</v>
      </c>
      <c r="N63" s="4" t="s">
        <v>770</v>
      </c>
      <c r="O63" s="4" t="s">
        <v>1168</v>
      </c>
      <c r="P63" s="4" t="s">
        <v>1169</v>
      </c>
      <c r="Q63" s="4" t="s">
        <v>1170</v>
      </c>
      <c r="R63" s="4" t="s">
        <v>1171</v>
      </c>
      <c r="S63" s="10" t="s">
        <v>1172</v>
      </c>
    </row>
    <row r="64" spans="1:19" x14ac:dyDescent="0.2">
      <c r="A64" s="9">
        <v>34</v>
      </c>
      <c r="B64" s="4" t="s">
        <v>966</v>
      </c>
      <c r="D64" s="4" t="s">
        <v>966</v>
      </c>
      <c r="E64" s="4" t="s">
        <v>1829</v>
      </c>
      <c r="F64" s="4" t="s">
        <v>1</v>
      </c>
      <c r="G64" s="4">
        <v>1581994</v>
      </c>
      <c r="H64" s="4">
        <v>1581994</v>
      </c>
      <c r="I64" s="4">
        <v>6</v>
      </c>
      <c r="J64" s="4" t="s">
        <v>1007</v>
      </c>
      <c r="K64" s="4" t="s">
        <v>968</v>
      </c>
      <c r="L64" s="4" t="s">
        <v>1173</v>
      </c>
      <c r="M64" s="4" t="s">
        <v>1174</v>
      </c>
      <c r="N64" s="4" t="s">
        <v>770</v>
      </c>
      <c r="O64" s="4" t="s">
        <v>1175</v>
      </c>
      <c r="P64" s="4" t="s">
        <v>1176</v>
      </c>
      <c r="Q64" s="4" t="s">
        <v>1177</v>
      </c>
      <c r="R64" s="4" t="s">
        <v>1178</v>
      </c>
      <c r="S64" s="10" t="s">
        <v>1179</v>
      </c>
    </row>
    <row r="65" spans="1:19" x14ac:dyDescent="0.2">
      <c r="A65" s="9">
        <v>35</v>
      </c>
      <c r="B65" s="4" t="s">
        <v>966</v>
      </c>
      <c r="D65" s="4" t="s">
        <v>966</v>
      </c>
      <c r="E65" s="4" t="s">
        <v>1830</v>
      </c>
      <c r="F65" s="4" t="s">
        <v>1</v>
      </c>
      <c r="G65" s="4">
        <v>1597863</v>
      </c>
      <c r="H65" s="4">
        <v>1597863</v>
      </c>
      <c r="I65" s="4">
        <v>1</v>
      </c>
      <c r="J65" s="4" t="s">
        <v>1039</v>
      </c>
      <c r="K65" s="4" t="s">
        <v>968</v>
      </c>
      <c r="L65" s="4" t="s">
        <v>1180</v>
      </c>
      <c r="M65" s="4" t="s">
        <v>1181</v>
      </c>
      <c r="N65" s="4" t="s">
        <v>770</v>
      </c>
      <c r="O65" s="4" t="s">
        <v>1182</v>
      </c>
      <c r="P65" s="4" t="s">
        <v>1183</v>
      </c>
      <c r="Q65" s="4" t="s">
        <v>1184</v>
      </c>
      <c r="R65" s="4" t="s">
        <v>1185</v>
      </c>
      <c r="S65" s="10" t="s">
        <v>1186</v>
      </c>
    </row>
    <row r="66" spans="1:19" x14ac:dyDescent="0.2">
      <c r="A66" s="9">
        <v>36</v>
      </c>
      <c r="B66" s="4" t="s">
        <v>966</v>
      </c>
      <c r="D66" s="4" t="s">
        <v>966</v>
      </c>
      <c r="E66" s="4" t="s">
        <v>1831</v>
      </c>
      <c r="F66" s="4" t="s">
        <v>1</v>
      </c>
      <c r="G66" s="4">
        <v>1647640</v>
      </c>
      <c r="H66" s="4">
        <v>1647666</v>
      </c>
      <c r="I66" s="4">
        <v>1938</v>
      </c>
      <c r="J66" s="4" t="s">
        <v>1007</v>
      </c>
      <c r="K66" s="4" t="s">
        <v>973</v>
      </c>
      <c r="L66" s="4" t="s">
        <v>770</v>
      </c>
      <c r="M66" s="4" t="s">
        <v>770</v>
      </c>
      <c r="N66" s="4" t="s">
        <v>1096</v>
      </c>
      <c r="O66" s="4" t="s">
        <v>1187</v>
      </c>
      <c r="P66" s="4" t="s">
        <v>1188</v>
      </c>
      <c r="Q66" s="4" t="s">
        <v>1189</v>
      </c>
      <c r="R66" s="4" t="s">
        <v>1190</v>
      </c>
      <c r="S66" s="10" t="s">
        <v>1191</v>
      </c>
    </row>
    <row r="67" spans="1:19" x14ac:dyDescent="0.2">
      <c r="A67" s="9">
        <v>37</v>
      </c>
      <c r="B67" s="4" t="s">
        <v>966</v>
      </c>
      <c r="D67" s="4" t="s">
        <v>966</v>
      </c>
      <c r="E67" s="4" t="s">
        <v>1832</v>
      </c>
      <c r="F67" s="4" t="s">
        <v>1</v>
      </c>
      <c r="G67" s="4">
        <v>1721783</v>
      </c>
      <c r="H67" s="4">
        <v>1721783</v>
      </c>
      <c r="I67" s="4">
        <v>1</v>
      </c>
      <c r="J67" s="4" t="s">
        <v>1039</v>
      </c>
      <c r="K67" s="4" t="s">
        <v>968</v>
      </c>
      <c r="L67" s="4" t="s">
        <v>1192</v>
      </c>
      <c r="M67" s="4" t="s">
        <v>1193</v>
      </c>
      <c r="N67" s="4" t="s">
        <v>770</v>
      </c>
      <c r="O67" s="4" t="s">
        <v>1194</v>
      </c>
      <c r="P67" s="4" t="s">
        <v>1195</v>
      </c>
      <c r="Q67" s="4" t="s">
        <v>1196</v>
      </c>
      <c r="R67" s="4" t="s">
        <v>1197</v>
      </c>
      <c r="S67" s="10" t="s">
        <v>1198</v>
      </c>
    </row>
    <row r="68" spans="1:19" x14ac:dyDescent="0.2">
      <c r="A68" s="9">
        <v>38</v>
      </c>
      <c r="B68" s="4" t="s">
        <v>966</v>
      </c>
      <c r="D68" s="4" t="s">
        <v>966</v>
      </c>
      <c r="E68" s="4" t="s">
        <v>1827</v>
      </c>
      <c r="F68" s="4" t="s">
        <v>1</v>
      </c>
      <c r="G68" s="4">
        <v>1840174</v>
      </c>
      <c r="H68" s="4">
        <v>1840174</v>
      </c>
      <c r="I68" s="4">
        <v>1</v>
      </c>
      <c r="J68" s="4" t="s">
        <v>1039</v>
      </c>
      <c r="K68" s="4" t="s">
        <v>968</v>
      </c>
      <c r="L68" s="4" t="s">
        <v>1199</v>
      </c>
      <c r="M68" s="4" t="s">
        <v>1200</v>
      </c>
      <c r="N68" s="4" t="s">
        <v>770</v>
      </c>
      <c r="O68" s="4" t="s">
        <v>1201</v>
      </c>
      <c r="P68" s="4" t="s">
        <v>1202</v>
      </c>
      <c r="Q68" s="4" t="s">
        <v>1203</v>
      </c>
      <c r="R68" s="4" t="s">
        <v>1204</v>
      </c>
      <c r="S68" s="10" t="s">
        <v>1205</v>
      </c>
    </row>
    <row r="69" spans="1:19" x14ac:dyDescent="0.2">
      <c r="A69" s="9">
        <v>39</v>
      </c>
      <c r="B69" s="4" t="s">
        <v>966</v>
      </c>
      <c r="D69" s="4" t="s">
        <v>966</v>
      </c>
      <c r="E69" s="4" t="s">
        <v>1833</v>
      </c>
      <c r="F69" s="4" t="s">
        <v>1</v>
      </c>
      <c r="G69" s="4">
        <v>1850332</v>
      </c>
      <c r="H69" s="4">
        <v>1850332</v>
      </c>
      <c r="I69" s="4">
        <v>1333</v>
      </c>
      <c r="J69" s="4" t="s">
        <v>1007</v>
      </c>
      <c r="K69" s="4" t="s">
        <v>973</v>
      </c>
      <c r="L69" s="4" t="s">
        <v>770</v>
      </c>
      <c r="M69" s="4" t="s">
        <v>770</v>
      </c>
      <c r="N69" s="4" t="s">
        <v>1206</v>
      </c>
      <c r="O69" s="4" t="s">
        <v>1207</v>
      </c>
      <c r="P69" s="4" t="s">
        <v>1208</v>
      </c>
      <c r="Q69" s="4" t="s">
        <v>1209</v>
      </c>
      <c r="R69" s="4" t="s">
        <v>1210</v>
      </c>
      <c r="S69" s="10" t="s">
        <v>1211</v>
      </c>
    </row>
    <row r="70" spans="1:19" x14ac:dyDescent="0.2">
      <c r="A70" s="9">
        <v>40</v>
      </c>
      <c r="B70" s="4" t="s">
        <v>1021</v>
      </c>
      <c r="C70" s="4" t="s">
        <v>1022</v>
      </c>
      <c r="D70" s="4" t="s">
        <v>966</v>
      </c>
      <c r="E70" s="4" t="s">
        <v>1814</v>
      </c>
      <c r="F70" s="4" t="s">
        <v>1</v>
      </c>
      <c r="G70" s="4">
        <v>1939412</v>
      </c>
      <c r="H70" s="4">
        <v>1939412</v>
      </c>
      <c r="I70" s="4">
        <v>1</v>
      </c>
      <c r="J70" s="4" t="s">
        <v>1039</v>
      </c>
      <c r="K70" s="4" t="s">
        <v>968</v>
      </c>
      <c r="L70" s="4" t="s">
        <v>1212</v>
      </c>
      <c r="M70" s="4" t="s">
        <v>1213</v>
      </c>
      <c r="N70" s="4" t="s">
        <v>770</v>
      </c>
      <c r="O70" s="4" t="s">
        <v>1214</v>
      </c>
      <c r="P70" s="4" t="s">
        <v>1215</v>
      </c>
      <c r="Q70" s="4" t="s">
        <v>1216</v>
      </c>
      <c r="R70" s="4" t="s">
        <v>1217</v>
      </c>
      <c r="S70" s="10" t="s">
        <v>1218</v>
      </c>
    </row>
    <row r="71" spans="1:19" x14ac:dyDescent="0.2">
      <c r="A71" s="9">
        <v>40</v>
      </c>
      <c r="B71" s="4" t="s">
        <v>1021</v>
      </c>
      <c r="C71" s="4" t="s">
        <v>1022</v>
      </c>
      <c r="D71" s="4" t="s">
        <v>966</v>
      </c>
      <c r="E71" s="4" t="s">
        <v>1815</v>
      </c>
      <c r="F71" s="4" t="s">
        <v>1</v>
      </c>
      <c r="G71" s="4">
        <v>1939412</v>
      </c>
      <c r="H71" s="4">
        <v>1939412</v>
      </c>
      <c r="I71" s="4">
        <v>1</v>
      </c>
      <c r="J71" s="4" t="s">
        <v>1039</v>
      </c>
      <c r="K71" s="4" t="s">
        <v>968</v>
      </c>
      <c r="L71" s="4" t="s">
        <v>1212</v>
      </c>
      <c r="M71" s="4" t="s">
        <v>1213</v>
      </c>
      <c r="N71" s="4" t="s">
        <v>770</v>
      </c>
      <c r="O71" s="4" t="s">
        <v>1214</v>
      </c>
      <c r="P71" s="4" t="s">
        <v>1215</v>
      </c>
      <c r="Q71" s="4" t="s">
        <v>1216</v>
      </c>
      <c r="R71" s="4" t="s">
        <v>1217</v>
      </c>
      <c r="S71" s="10" t="s">
        <v>1218</v>
      </c>
    </row>
    <row r="72" spans="1:19" x14ac:dyDescent="0.2">
      <c r="A72" s="9">
        <v>40</v>
      </c>
      <c r="B72" s="4" t="s">
        <v>1021</v>
      </c>
      <c r="C72" s="4" t="s">
        <v>1022</v>
      </c>
      <c r="D72" s="4" t="s">
        <v>966</v>
      </c>
      <c r="E72" s="4" t="s">
        <v>1816</v>
      </c>
      <c r="F72" s="4" t="s">
        <v>1</v>
      </c>
      <c r="G72" s="4">
        <v>1939412</v>
      </c>
      <c r="H72" s="4">
        <v>1939412</v>
      </c>
      <c r="I72" s="4">
        <v>1</v>
      </c>
      <c r="J72" s="4" t="s">
        <v>1039</v>
      </c>
      <c r="K72" s="4" t="s">
        <v>968</v>
      </c>
      <c r="L72" s="4" t="s">
        <v>1212</v>
      </c>
      <c r="M72" s="4" t="s">
        <v>1213</v>
      </c>
      <c r="N72" s="4" t="s">
        <v>770</v>
      </c>
      <c r="O72" s="4" t="s">
        <v>1214</v>
      </c>
      <c r="P72" s="4" t="s">
        <v>1215</v>
      </c>
      <c r="Q72" s="4" t="s">
        <v>1216</v>
      </c>
      <c r="R72" s="4" t="s">
        <v>1217</v>
      </c>
      <c r="S72" s="10" t="s">
        <v>1218</v>
      </c>
    </row>
    <row r="73" spans="1:19" x14ac:dyDescent="0.2">
      <c r="A73" s="9">
        <v>41</v>
      </c>
      <c r="B73" s="4" t="s">
        <v>966</v>
      </c>
      <c r="D73" s="4" t="s">
        <v>966</v>
      </c>
      <c r="E73" s="4" t="s">
        <v>1819</v>
      </c>
      <c r="F73" s="4" t="s">
        <v>1</v>
      </c>
      <c r="G73" s="4">
        <v>1979656</v>
      </c>
      <c r="H73" s="4">
        <v>1979656</v>
      </c>
      <c r="I73" s="4">
        <v>1333</v>
      </c>
      <c r="J73" s="4" t="s">
        <v>1007</v>
      </c>
      <c r="K73" s="4" t="s">
        <v>973</v>
      </c>
      <c r="L73" s="4" t="s">
        <v>770</v>
      </c>
      <c r="M73" s="4" t="s">
        <v>770</v>
      </c>
      <c r="N73" s="4" t="s">
        <v>1010</v>
      </c>
      <c r="O73" s="4" t="s">
        <v>1219</v>
      </c>
      <c r="P73" s="4" t="s">
        <v>1220</v>
      </c>
      <c r="Q73" s="4" t="s">
        <v>1221</v>
      </c>
      <c r="R73" s="4" t="s">
        <v>1222</v>
      </c>
      <c r="S73" s="10" t="s">
        <v>1223</v>
      </c>
    </row>
    <row r="74" spans="1:19" x14ac:dyDescent="0.2">
      <c r="A74" s="9">
        <v>42</v>
      </c>
      <c r="B74" s="4" t="s">
        <v>966</v>
      </c>
      <c r="D74" s="4" t="s">
        <v>966</v>
      </c>
      <c r="E74" s="4" t="s">
        <v>1764</v>
      </c>
      <c r="F74" s="4" t="s">
        <v>1</v>
      </c>
      <c r="G74" s="4">
        <v>1984638</v>
      </c>
      <c r="H74" s="4">
        <v>1984638</v>
      </c>
      <c r="I74" s="4">
        <v>1333</v>
      </c>
      <c r="J74" s="4" t="s">
        <v>1007</v>
      </c>
      <c r="K74" s="4" t="s">
        <v>973</v>
      </c>
      <c r="L74" s="4" t="s">
        <v>770</v>
      </c>
      <c r="M74" s="4" t="s">
        <v>770</v>
      </c>
      <c r="N74" s="4" t="s">
        <v>1010</v>
      </c>
      <c r="O74" s="4" t="s">
        <v>1224</v>
      </c>
      <c r="P74" s="4" t="s">
        <v>1225</v>
      </c>
      <c r="Q74" s="4" t="s">
        <v>1226</v>
      </c>
      <c r="R74" s="4" t="s">
        <v>1227</v>
      </c>
      <c r="S74" s="10" t="s">
        <v>1228</v>
      </c>
    </row>
    <row r="75" spans="1:19" x14ac:dyDescent="0.2">
      <c r="A75" s="9">
        <v>43</v>
      </c>
      <c r="B75" s="4" t="s">
        <v>966</v>
      </c>
      <c r="D75" s="4" t="s">
        <v>966</v>
      </c>
      <c r="E75" s="4" t="s">
        <v>1818</v>
      </c>
      <c r="F75" s="4" t="s">
        <v>1</v>
      </c>
      <c r="G75" s="4">
        <v>2086964</v>
      </c>
      <c r="H75" s="4">
        <v>2086964</v>
      </c>
      <c r="I75" s="4">
        <v>1333</v>
      </c>
      <c r="J75" s="4" t="s">
        <v>1007</v>
      </c>
      <c r="K75" s="4" t="s">
        <v>973</v>
      </c>
      <c r="L75" s="4" t="s">
        <v>770</v>
      </c>
      <c r="M75" s="4" t="s">
        <v>770</v>
      </c>
      <c r="N75" s="4" t="s">
        <v>1010</v>
      </c>
      <c r="O75" s="4" t="s">
        <v>1229</v>
      </c>
      <c r="P75" s="4" t="s">
        <v>1230</v>
      </c>
      <c r="Q75" s="4" t="s">
        <v>1231</v>
      </c>
      <c r="R75" s="4" t="s">
        <v>1232</v>
      </c>
      <c r="S75" s="10" t="s">
        <v>1233</v>
      </c>
    </row>
    <row r="76" spans="1:19" x14ac:dyDescent="0.2">
      <c r="A76" s="9">
        <v>44</v>
      </c>
      <c r="B76" s="4" t="s">
        <v>966</v>
      </c>
      <c r="D76" s="4" t="s">
        <v>966</v>
      </c>
      <c r="E76" s="4" t="s">
        <v>1819</v>
      </c>
      <c r="F76" s="4" t="s">
        <v>1</v>
      </c>
      <c r="G76" s="4">
        <v>2110450</v>
      </c>
      <c r="H76" s="4">
        <v>2110450</v>
      </c>
      <c r="I76" s="4">
        <v>1333</v>
      </c>
      <c r="J76" s="4" t="s">
        <v>1007</v>
      </c>
      <c r="K76" s="4" t="s">
        <v>973</v>
      </c>
      <c r="L76" s="4" t="s">
        <v>770</v>
      </c>
      <c r="M76" s="4" t="s">
        <v>770</v>
      </c>
      <c r="N76" s="4" t="s">
        <v>1234</v>
      </c>
      <c r="O76" s="4" t="s">
        <v>1235</v>
      </c>
      <c r="P76" s="4" t="s">
        <v>1236</v>
      </c>
      <c r="Q76" s="4" t="s">
        <v>1237</v>
      </c>
      <c r="R76" s="4" t="s">
        <v>1238</v>
      </c>
      <c r="S76" s="10" t="s">
        <v>1239</v>
      </c>
    </row>
    <row r="77" spans="1:19" x14ac:dyDescent="0.2">
      <c r="A77" s="9">
        <v>45</v>
      </c>
      <c r="B77" s="4" t="s">
        <v>966</v>
      </c>
      <c r="D77" s="4" t="s">
        <v>966</v>
      </c>
      <c r="E77" s="4" t="s">
        <v>1762</v>
      </c>
      <c r="F77" s="4" t="s">
        <v>1</v>
      </c>
      <c r="G77" s="4">
        <v>2123822</v>
      </c>
      <c r="H77" s="4">
        <v>2123852</v>
      </c>
      <c r="I77" s="4">
        <v>1938</v>
      </c>
      <c r="J77" s="4" t="s">
        <v>1007</v>
      </c>
      <c r="K77" s="4" t="s">
        <v>973</v>
      </c>
      <c r="L77" s="4" t="s">
        <v>770</v>
      </c>
      <c r="M77" s="4" t="s">
        <v>770</v>
      </c>
      <c r="N77" s="4" t="s">
        <v>1096</v>
      </c>
      <c r="O77" s="4" t="s">
        <v>1240</v>
      </c>
      <c r="P77" s="4" t="s">
        <v>1241</v>
      </c>
      <c r="Q77" s="4" t="s">
        <v>1242</v>
      </c>
      <c r="R77" s="4" t="s">
        <v>1243</v>
      </c>
      <c r="S77" s="10" t="s">
        <v>1244</v>
      </c>
    </row>
    <row r="78" spans="1:19" x14ac:dyDescent="0.2">
      <c r="A78" s="9">
        <v>46</v>
      </c>
      <c r="B78" s="4" t="s">
        <v>966</v>
      </c>
      <c r="D78" s="4" t="s">
        <v>966</v>
      </c>
      <c r="E78" s="4" t="s">
        <v>1825</v>
      </c>
      <c r="F78" s="4" t="s">
        <v>1</v>
      </c>
      <c r="G78" s="4">
        <v>2164719</v>
      </c>
      <c r="H78" s="4">
        <v>2164750</v>
      </c>
      <c r="I78" s="4">
        <v>1938</v>
      </c>
      <c r="J78" s="4" t="s">
        <v>1007</v>
      </c>
      <c r="K78" s="4" t="s">
        <v>973</v>
      </c>
      <c r="L78" s="4" t="s">
        <v>770</v>
      </c>
      <c r="M78" s="4" t="s">
        <v>770</v>
      </c>
      <c r="N78" s="4" t="s">
        <v>1096</v>
      </c>
      <c r="O78" s="4" t="s">
        <v>1245</v>
      </c>
      <c r="P78" s="4" t="s">
        <v>1246</v>
      </c>
      <c r="Q78" s="4" t="s">
        <v>1247</v>
      </c>
      <c r="R78" s="4" t="s">
        <v>1248</v>
      </c>
      <c r="S78" s="10" t="s">
        <v>1249</v>
      </c>
    </row>
    <row r="79" spans="1:19" x14ac:dyDescent="0.2">
      <c r="A79" s="9">
        <v>47</v>
      </c>
      <c r="B79" s="4" t="s">
        <v>1021</v>
      </c>
      <c r="C79" s="4" t="s">
        <v>1022</v>
      </c>
      <c r="D79" s="4" t="s">
        <v>966</v>
      </c>
      <c r="E79" s="4" t="s">
        <v>1814</v>
      </c>
      <c r="F79" s="4" t="s">
        <v>1</v>
      </c>
      <c r="G79" s="4">
        <v>2169621</v>
      </c>
      <c r="H79" s="4">
        <v>2169621</v>
      </c>
      <c r="I79" s="4">
        <v>1</v>
      </c>
      <c r="J79" s="4" t="s">
        <v>1039</v>
      </c>
      <c r="K79" s="4" t="s">
        <v>968</v>
      </c>
      <c r="L79" s="4" t="s">
        <v>1250</v>
      </c>
      <c r="M79" s="4" t="s">
        <v>1251</v>
      </c>
      <c r="N79" s="4" t="s">
        <v>770</v>
      </c>
      <c r="O79" s="4" t="s">
        <v>1252</v>
      </c>
      <c r="P79" s="4" t="s">
        <v>1253</v>
      </c>
      <c r="Q79" s="4" t="s">
        <v>1254</v>
      </c>
      <c r="R79" s="4" t="s">
        <v>1255</v>
      </c>
      <c r="S79" s="10" t="s">
        <v>1256</v>
      </c>
    </row>
    <row r="80" spans="1:19" x14ac:dyDescent="0.2">
      <c r="A80" s="9">
        <v>47</v>
      </c>
      <c r="B80" s="4" t="s">
        <v>1021</v>
      </c>
      <c r="C80" s="4" t="s">
        <v>1022</v>
      </c>
      <c r="D80" s="4" t="s">
        <v>966</v>
      </c>
      <c r="E80" s="4" t="s">
        <v>1815</v>
      </c>
      <c r="F80" s="4" t="s">
        <v>1</v>
      </c>
      <c r="G80" s="4">
        <v>2169621</v>
      </c>
      <c r="H80" s="4">
        <v>2169621</v>
      </c>
      <c r="I80" s="4">
        <v>1</v>
      </c>
      <c r="J80" s="4" t="s">
        <v>1039</v>
      </c>
      <c r="K80" s="4" t="s">
        <v>968</v>
      </c>
      <c r="L80" s="4" t="s">
        <v>1250</v>
      </c>
      <c r="M80" s="4" t="s">
        <v>1251</v>
      </c>
      <c r="N80" s="4" t="s">
        <v>770</v>
      </c>
      <c r="O80" s="4" t="s">
        <v>1252</v>
      </c>
      <c r="P80" s="4" t="s">
        <v>1253</v>
      </c>
      <c r="Q80" s="4" t="s">
        <v>1254</v>
      </c>
      <c r="R80" s="4" t="s">
        <v>1255</v>
      </c>
      <c r="S80" s="10" t="s">
        <v>1256</v>
      </c>
    </row>
    <row r="81" spans="1:19" x14ac:dyDescent="0.2">
      <c r="A81" s="9">
        <v>47</v>
      </c>
      <c r="B81" s="4" t="s">
        <v>1021</v>
      </c>
      <c r="C81" s="4" t="s">
        <v>1022</v>
      </c>
      <c r="D81" s="4" t="s">
        <v>966</v>
      </c>
      <c r="E81" s="4" t="s">
        <v>1816</v>
      </c>
      <c r="F81" s="4" t="s">
        <v>1</v>
      </c>
      <c r="G81" s="4">
        <v>2169621</v>
      </c>
      <c r="H81" s="4">
        <v>2169621</v>
      </c>
      <c r="I81" s="4">
        <v>1</v>
      </c>
      <c r="J81" s="4" t="s">
        <v>1039</v>
      </c>
      <c r="K81" s="4" t="s">
        <v>968</v>
      </c>
      <c r="L81" s="4" t="s">
        <v>1250</v>
      </c>
      <c r="M81" s="4" t="s">
        <v>1251</v>
      </c>
      <c r="N81" s="4" t="s">
        <v>770</v>
      </c>
      <c r="O81" s="4" t="s">
        <v>1252</v>
      </c>
      <c r="P81" s="4" t="s">
        <v>1253</v>
      </c>
      <c r="Q81" s="4" t="s">
        <v>1254</v>
      </c>
      <c r="R81" s="4" t="s">
        <v>1255</v>
      </c>
      <c r="S81" s="10" t="s">
        <v>1256</v>
      </c>
    </row>
    <row r="82" spans="1:19" x14ac:dyDescent="0.2">
      <c r="A82" s="9">
        <v>48</v>
      </c>
      <c r="B82" s="4" t="s">
        <v>966</v>
      </c>
      <c r="D82" s="4" t="s">
        <v>966</v>
      </c>
      <c r="E82" s="4" t="s">
        <v>1826</v>
      </c>
      <c r="F82" s="4" t="s">
        <v>1</v>
      </c>
      <c r="G82" s="4">
        <v>2211212</v>
      </c>
      <c r="H82" s="4">
        <v>2211247</v>
      </c>
      <c r="I82" s="4">
        <v>1937</v>
      </c>
      <c r="J82" s="4" t="s">
        <v>1007</v>
      </c>
      <c r="K82" s="4" t="s">
        <v>973</v>
      </c>
      <c r="L82" s="4" t="s">
        <v>770</v>
      </c>
      <c r="M82" s="4" t="s">
        <v>770</v>
      </c>
      <c r="N82" s="4" t="s">
        <v>1096</v>
      </c>
      <c r="O82" s="4" t="s">
        <v>1257</v>
      </c>
      <c r="P82" s="4" t="s">
        <v>1258</v>
      </c>
      <c r="Q82" s="4" t="s">
        <v>1259</v>
      </c>
      <c r="R82" s="4" t="s">
        <v>1260</v>
      </c>
      <c r="S82" s="10" t="s">
        <v>1261</v>
      </c>
    </row>
    <row r="83" spans="1:19" ht="17" customHeight="1" x14ac:dyDescent="0.2">
      <c r="A83" s="9">
        <v>49</v>
      </c>
      <c r="B83" s="4" t="s">
        <v>1021</v>
      </c>
      <c r="C83" s="4" t="s">
        <v>1022</v>
      </c>
      <c r="D83" s="4" t="s">
        <v>966</v>
      </c>
      <c r="E83" s="4" t="s">
        <v>1814</v>
      </c>
      <c r="F83" s="4" t="s">
        <v>1</v>
      </c>
      <c r="G83" s="4">
        <v>2225882</v>
      </c>
      <c r="H83" s="4">
        <v>2225882</v>
      </c>
      <c r="I83" s="4">
        <v>1</v>
      </c>
      <c r="J83" s="4" t="s">
        <v>1007</v>
      </c>
      <c r="K83" s="4" t="s">
        <v>973</v>
      </c>
      <c r="L83" s="4" t="s">
        <v>770</v>
      </c>
      <c r="M83" s="4" t="s">
        <v>770</v>
      </c>
      <c r="N83" s="4" t="s">
        <v>770</v>
      </c>
      <c r="O83" s="4" t="s">
        <v>1262</v>
      </c>
      <c r="P83" s="4" t="s">
        <v>1263</v>
      </c>
      <c r="Q83" s="4" t="s">
        <v>1264</v>
      </c>
      <c r="R83" s="4" t="s">
        <v>1265</v>
      </c>
      <c r="S83" s="10" t="s">
        <v>1266</v>
      </c>
    </row>
    <row r="84" spans="1:19" x14ac:dyDescent="0.2">
      <c r="A84" s="9">
        <v>49</v>
      </c>
      <c r="B84" s="4" t="s">
        <v>1021</v>
      </c>
      <c r="C84" s="4" t="s">
        <v>1022</v>
      </c>
      <c r="D84" s="4" t="s">
        <v>966</v>
      </c>
      <c r="E84" s="4" t="s">
        <v>1815</v>
      </c>
      <c r="F84" s="4" t="s">
        <v>1</v>
      </c>
      <c r="G84" s="4">
        <v>2225882</v>
      </c>
      <c r="H84" s="4">
        <v>2225882</v>
      </c>
      <c r="I84" s="4">
        <v>1</v>
      </c>
      <c r="J84" s="4" t="s">
        <v>1007</v>
      </c>
      <c r="K84" s="4" t="s">
        <v>973</v>
      </c>
      <c r="L84" s="4" t="s">
        <v>770</v>
      </c>
      <c r="M84" s="4" t="s">
        <v>770</v>
      </c>
      <c r="N84" s="4" t="s">
        <v>770</v>
      </c>
      <c r="O84" s="4" t="s">
        <v>1262</v>
      </c>
      <c r="P84" s="4" t="s">
        <v>1263</v>
      </c>
      <c r="Q84" s="4" t="s">
        <v>1264</v>
      </c>
      <c r="R84" s="4" t="s">
        <v>1265</v>
      </c>
      <c r="S84" s="10" t="s">
        <v>1266</v>
      </c>
    </row>
    <row r="85" spans="1:19" x14ac:dyDescent="0.2">
      <c r="A85" s="9">
        <v>49</v>
      </c>
      <c r="B85" s="4" t="s">
        <v>1021</v>
      </c>
      <c r="C85" s="4" t="s">
        <v>1022</v>
      </c>
      <c r="D85" s="4" t="s">
        <v>966</v>
      </c>
      <c r="E85" s="4" t="s">
        <v>1816</v>
      </c>
      <c r="F85" s="4" t="s">
        <v>1</v>
      </c>
      <c r="G85" s="4">
        <v>2225882</v>
      </c>
      <c r="H85" s="4">
        <v>2225882</v>
      </c>
      <c r="I85" s="4">
        <v>1</v>
      </c>
      <c r="J85" s="4" t="s">
        <v>1007</v>
      </c>
      <c r="K85" s="4" t="s">
        <v>973</v>
      </c>
      <c r="L85" s="4" t="s">
        <v>770</v>
      </c>
      <c r="M85" s="4" t="s">
        <v>770</v>
      </c>
      <c r="N85" s="4" t="s">
        <v>770</v>
      </c>
      <c r="O85" s="4" t="s">
        <v>1262</v>
      </c>
      <c r="P85" s="4" t="s">
        <v>1263</v>
      </c>
      <c r="Q85" s="4" t="s">
        <v>1264</v>
      </c>
      <c r="R85" s="4" t="s">
        <v>1265</v>
      </c>
      <c r="S85" s="10" t="s">
        <v>1266</v>
      </c>
    </row>
    <row r="86" spans="1:19" x14ac:dyDescent="0.2">
      <c r="A86" s="9">
        <v>50</v>
      </c>
      <c r="B86" s="4" t="s">
        <v>966</v>
      </c>
      <c r="D86" s="4" t="s">
        <v>966</v>
      </c>
      <c r="E86" s="4" t="s">
        <v>1807</v>
      </c>
      <c r="F86" s="4" t="s">
        <v>1</v>
      </c>
      <c r="G86" s="4">
        <v>2237855</v>
      </c>
      <c r="H86" s="4">
        <v>2237855</v>
      </c>
      <c r="I86" s="4">
        <v>1</v>
      </c>
      <c r="J86" s="4" t="s">
        <v>1039</v>
      </c>
      <c r="K86" s="4" t="s">
        <v>968</v>
      </c>
      <c r="L86" s="4" t="s">
        <v>1267</v>
      </c>
      <c r="M86" s="4" t="s">
        <v>1268</v>
      </c>
      <c r="N86" s="4" t="s">
        <v>770</v>
      </c>
      <c r="O86" s="4" t="s">
        <v>1269</v>
      </c>
      <c r="P86" s="4" t="s">
        <v>1270</v>
      </c>
      <c r="Q86" s="4" t="s">
        <v>1271</v>
      </c>
      <c r="R86" s="4" t="s">
        <v>1272</v>
      </c>
      <c r="S86" s="10" t="s">
        <v>1273</v>
      </c>
    </row>
    <row r="87" spans="1:19" x14ac:dyDescent="0.2">
      <c r="A87" s="9">
        <v>51</v>
      </c>
      <c r="B87" s="4" t="s">
        <v>966</v>
      </c>
      <c r="D87" s="4" t="s">
        <v>966</v>
      </c>
      <c r="E87" s="4" t="s">
        <v>1809</v>
      </c>
      <c r="F87" s="4" t="s">
        <v>1</v>
      </c>
      <c r="G87" s="4">
        <v>2245111</v>
      </c>
      <c r="H87" s="4">
        <v>2245111</v>
      </c>
      <c r="I87" s="4">
        <v>1334</v>
      </c>
      <c r="J87" s="4" t="s">
        <v>1007</v>
      </c>
      <c r="K87" s="4" t="s">
        <v>973</v>
      </c>
      <c r="L87" s="4" t="s">
        <v>770</v>
      </c>
      <c r="M87" s="4" t="s">
        <v>770</v>
      </c>
      <c r="N87" s="4" t="s">
        <v>1274</v>
      </c>
      <c r="O87" s="4" t="s">
        <v>1275</v>
      </c>
      <c r="P87" s="4" t="s">
        <v>1276</v>
      </c>
      <c r="Q87" s="4" t="s">
        <v>1277</v>
      </c>
      <c r="R87" s="4" t="s">
        <v>1278</v>
      </c>
      <c r="S87" s="10" t="s">
        <v>1279</v>
      </c>
    </row>
    <row r="88" spans="1:19" x14ac:dyDescent="0.2">
      <c r="A88" s="9">
        <v>51</v>
      </c>
      <c r="B88" s="4" t="s">
        <v>966</v>
      </c>
      <c r="D88" s="4" t="s">
        <v>966</v>
      </c>
      <c r="E88" s="4" t="s">
        <v>1810</v>
      </c>
      <c r="F88" s="4" t="s">
        <v>1</v>
      </c>
      <c r="G88" s="4">
        <v>2245111</v>
      </c>
      <c r="H88" s="4">
        <v>2245111</v>
      </c>
      <c r="I88" s="4">
        <v>1333</v>
      </c>
      <c r="J88" s="4" t="s">
        <v>1007</v>
      </c>
      <c r="K88" s="4" t="s">
        <v>973</v>
      </c>
      <c r="L88" s="4" t="s">
        <v>770</v>
      </c>
      <c r="M88" s="4" t="s">
        <v>770</v>
      </c>
      <c r="N88" s="4" t="s">
        <v>1274</v>
      </c>
      <c r="O88" s="4" t="s">
        <v>1275</v>
      </c>
      <c r="P88" s="4" t="s">
        <v>1276</v>
      </c>
      <c r="Q88" s="4" t="s">
        <v>1277</v>
      </c>
      <c r="R88" s="4" t="s">
        <v>1278</v>
      </c>
      <c r="S88" s="10" t="s">
        <v>1279</v>
      </c>
    </row>
    <row r="89" spans="1:19" x14ac:dyDescent="0.2">
      <c r="A89" s="9">
        <v>51</v>
      </c>
      <c r="B89" s="4" t="s">
        <v>966</v>
      </c>
      <c r="D89" s="4" t="s">
        <v>966</v>
      </c>
      <c r="E89" s="4" t="s">
        <v>1811</v>
      </c>
      <c r="F89" s="4" t="s">
        <v>1</v>
      </c>
      <c r="G89" s="4">
        <v>2245111</v>
      </c>
      <c r="H89" s="4">
        <v>2245111</v>
      </c>
      <c r="I89" s="4">
        <v>1333</v>
      </c>
      <c r="J89" s="4" t="s">
        <v>1007</v>
      </c>
      <c r="K89" s="4" t="s">
        <v>973</v>
      </c>
      <c r="L89" s="4" t="s">
        <v>770</v>
      </c>
      <c r="M89" s="4" t="s">
        <v>770</v>
      </c>
      <c r="N89" s="4" t="s">
        <v>1274</v>
      </c>
      <c r="O89" s="4" t="s">
        <v>1275</v>
      </c>
      <c r="P89" s="4" t="s">
        <v>1276</v>
      </c>
      <c r="Q89" s="4" t="s">
        <v>1277</v>
      </c>
      <c r="R89" s="4" t="s">
        <v>1278</v>
      </c>
      <c r="S89" s="10" t="s">
        <v>1279</v>
      </c>
    </row>
    <row r="90" spans="1:19" x14ac:dyDescent="0.2">
      <c r="A90" s="9">
        <v>51</v>
      </c>
      <c r="B90" s="4" t="s">
        <v>966</v>
      </c>
      <c r="D90" s="4" t="s">
        <v>966</v>
      </c>
      <c r="E90" s="4" t="s">
        <v>1812</v>
      </c>
      <c r="F90" s="4" t="s">
        <v>1</v>
      </c>
      <c r="G90" s="4">
        <v>2245111</v>
      </c>
      <c r="H90" s="4">
        <v>2245111</v>
      </c>
      <c r="I90" s="4">
        <v>1333</v>
      </c>
      <c r="J90" s="4" t="s">
        <v>1007</v>
      </c>
      <c r="K90" s="4" t="s">
        <v>973</v>
      </c>
      <c r="L90" s="4" t="s">
        <v>770</v>
      </c>
      <c r="M90" s="4" t="s">
        <v>770</v>
      </c>
      <c r="N90" s="4" t="s">
        <v>1274</v>
      </c>
      <c r="O90" s="4" t="s">
        <v>1275</v>
      </c>
      <c r="P90" s="4" t="s">
        <v>1276</v>
      </c>
      <c r="Q90" s="4" t="s">
        <v>1277</v>
      </c>
      <c r="R90" s="4" t="s">
        <v>1278</v>
      </c>
      <c r="S90" s="10" t="s">
        <v>1279</v>
      </c>
    </row>
    <row r="91" spans="1:19" x14ac:dyDescent="0.2">
      <c r="A91" s="9">
        <v>51</v>
      </c>
      <c r="B91" s="4" t="s">
        <v>966</v>
      </c>
      <c r="D91" s="4" t="s">
        <v>966</v>
      </c>
      <c r="E91" s="4" t="s">
        <v>1758</v>
      </c>
      <c r="F91" s="4" t="s">
        <v>1</v>
      </c>
      <c r="G91" s="4">
        <v>2245111</v>
      </c>
      <c r="H91" s="4">
        <v>2245111</v>
      </c>
      <c r="I91" s="4">
        <v>1334</v>
      </c>
      <c r="J91" s="4" t="s">
        <v>1007</v>
      </c>
      <c r="K91" s="4" t="s">
        <v>973</v>
      </c>
      <c r="L91" s="4" t="s">
        <v>770</v>
      </c>
      <c r="M91" s="4" t="s">
        <v>770</v>
      </c>
      <c r="N91" s="4" t="s">
        <v>1274</v>
      </c>
      <c r="O91" s="4" t="s">
        <v>1275</v>
      </c>
      <c r="P91" s="4" t="s">
        <v>1276</v>
      </c>
      <c r="Q91" s="4" t="s">
        <v>1277</v>
      </c>
      <c r="R91" s="4" t="s">
        <v>1278</v>
      </c>
      <c r="S91" s="10" t="s">
        <v>1279</v>
      </c>
    </row>
    <row r="92" spans="1:19" ht="15" thickBot="1" x14ac:dyDescent="0.25">
      <c r="A92" s="11">
        <v>51</v>
      </c>
      <c r="B92" s="12" t="s">
        <v>966</v>
      </c>
      <c r="C92" s="12"/>
      <c r="D92" s="12" t="s">
        <v>966</v>
      </c>
      <c r="E92" s="12" t="s">
        <v>1813</v>
      </c>
      <c r="F92" s="12" t="s">
        <v>1</v>
      </c>
      <c r="G92" s="12">
        <v>2245111</v>
      </c>
      <c r="H92" s="12">
        <v>2245111</v>
      </c>
      <c r="I92" s="12">
        <v>1334</v>
      </c>
      <c r="J92" s="12" t="s">
        <v>1007</v>
      </c>
      <c r="K92" s="12" t="s">
        <v>973</v>
      </c>
      <c r="L92" s="12" t="s">
        <v>770</v>
      </c>
      <c r="M92" s="12" t="s">
        <v>770</v>
      </c>
      <c r="N92" s="12" t="s">
        <v>1274</v>
      </c>
      <c r="O92" s="12" t="s">
        <v>1275</v>
      </c>
      <c r="P92" s="12" t="s">
        <v>1276</v>
      </c>
      <c r="Q92" s="12" t="s">
        <v>1277</v>
      </c>
      <c r="R92" s="12" t="s">
        <v>1278</v>
      </c>
      <c r="S92" s="13" t="s">
        <v>1279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CDBD-1BE4-E941-8964-88AA6A78FFE6}">
  <dimension ref="A1:H182"/>
  <sheetViews>
    <sheetView workbookViewId="0">
      <selection sqref="A1:C1"/>
    </sheetView>
  </sheetViews>
  <sheetFormatPr baseColWidth="10" defaultColWidth="34.33203125" defaultRowHeight="14" x14ac:dyDescent="0.2"/>
  <cols>
    <col min="1" max="1" width="15.83203125" style="4" bestFit="1" customWidth="1"/>
    <col min="2" max="2" width="24.1640625" style="4" bestFit="1" customWidth="1"/>
    <col min="3" max="3" width="97" style="4" bestFit="1" customWidth="1"/>
    <col min="4" max="4" width="15.5" style="4" bestFit="1" customWidth="1"/>
    <col min="5" max="5" width="50.1640625" style="4" bestFit="1" customWidth="1"/>
    <col min="6" max="6" width="89.33203125" style="4" bestFit="1" customWidth="1"/>
    <col min="7" max="7" width="100.33203125" style="4" bestFit="1" customWidth="1"/>
    <col min="8" max="8" width="24.1640625" style="4" bestFit="1" customWidth="1"/>
    <col min="9" max="16384" width="34.33203125" style="4"/>
  </cols>
  <sheetData>
    <row r="1" spans="1:8" ht="15" thickBot="1" x14ac:dyDescent="0.25">
      <c r="A1" s="106" t="s">
        <v>2365</v>
      </c>
      <c r="B1" s="107"/>
      <c r="C1" s="108"/>
    </row>
    <row r="2" spans="1:8" ht="15" thickBot="1" x14ac:dyDescent="0.25">
      <c r="A2" s="95" t="s">
        <v>349</v>
      </c>
      <c r="B2" s="33" t="s">
        <v>350</v>
      </c>
      <c r="C2" s="34" t="s">
        <v>351</v>
      </c>
      <c r="D2" s="34" t="s">
        <v>352</v>
      </c>
      <c r="E2" s="34" t="s">
        <v>353</v>
      </c>
      <c r="F2" s="34" t="s">
        <v>354</v>
      </c>
      <c r="G2" s="34" t="s">
        <v>355</v>
      </c>
      <c r="H2" s="34" t="s">
        <v>356</v>
      </c>
    </row>
    <row r="3" spans="1:8" x14ac:dyDescent="0.2">
      <c r="A3" s="35" t="s">
        <v>861</v>
      </c>
      <c r="B3" s="10" t="s">
        <v>357</v>
      </c>
      <c r="C3" s="4" t="s">
        <v>358</v>
      </c>
      <c r="D3" s="4" t="s">
        <v>359</v>
      </c>
      <c r="E3" s="4" t="s">
        <v>360</v>
      </c>
      <c r="F3" s="4" t="s">
        <v>361</v>
      </c>
      <c r="G3" s="4" t="s">
        <v>362</v>
      </c>
      <c r="H3" s="4" t="s">
        <v>363</v>
      </c>
    </row>
    <row r="4" spans="1:8" x14ac:dyDescent="0.2">
      <c r="A4" s="35" t="s">
        <v>861</v>
      </c>
      <c r="B4" s="10" t="s">
        <v>364</v>
      </c>
      <c r="C4" s="4" t="s">
        <v>358</v>
      </c>
      <c r="D4" s="4" t="s">
        <v>365</v>
      </c>
      <c r="E4" s="4" t="s">
        <v>366</v>
      </c>
      <c r="F4" s="4" t="s">
        <v>367</v>
      </c>
      <c r="G4" s="4" t="s">
        <v>368</v>
      </c>
      <c r="H4" s="4" t="s">
        <v>369</v>
      </c>
    </row>
    <row r="5" spans="1:8" x14ac:dyDescent="0.2">
      <c r="A5" s="35" t="s">
        <v>861</v>
      </c>
      <c r="B5" s="10" t="s">
        <v>370</v>
      </c>
      <c r="C5" s="4" t="s">
        <v>358</v>
      </c>
      <c r="D5" s="4" t="s">
        <v>371</v>
      </c>
      <c r="E5" s="4" t="s">
        <v>372</v>
      </c>
      <c r="F5" s="4" t="s">
        <v>373</v>
      </c>
      <c r="G5" s="4" t="s">
        <v>374</v>
      </c>
      <c r="H5" s="4" t="s">
        <v>369</v>
      </c>
    </row>
    <row r="6" spans="1:8" x14ac:dyDescent="0.2">
      <c r="A6" s="35" t="s">
        <v>861</v>
      </c>
      <c r="B6" s="10" t="s">
        <v>375</v>
      </c>
      <c r="C6" s="4" t="s">
        <v>358</v>
      </c>
      <c r="D6" s="4" t="s">
        <v>376</v>
      </c>
      <c r="E6" s="4" t="s">
        <v>377</v>
      </c>
      <c r="F6" s="4" t="s">
        <v>378</v>
      </c>
      <c r="G6" s="4" t="s">
        <v>379</v>
      </c>
      <c r="H6" s="4" t="s">
        <v>363</v>
      </c>
    </row>
    <row r="7" spans="1:8" x14ac:dyDescent="0.2">
      <c r="A7" s="35" t="s">
        <v>861</v>
      </c>
      <c r="B7" s="10" t="s">
        <v>44</v>
      </c>
      <c r="C7" s="4" t="s">
        <v>380</v>
      </c>
      <c r="D7" s="4" t="s">
        <v>381</v>
      </c>
      <c r="E7" s="4" t="s">
        <v>382</v>
      </c>
      <c r="F7" s="4" t="s">
        <v>383</v>
      </c>
      <c r="G7" s="4" t="s">
        <v>384</v>
      </c>
      <c r="H7" s="4" t="s">
        <v>385</v>
      </c>
    </row>
    <row r="8" spans="1:8" x14ac:dyDescent="0.2">
      <c r="A8" s="35" t="s">
        <v>861</v>
      </c>
      <c r="B8" s="10" t="s">
        <v>182</v>
      </c>
      <c r="C8" s="4" t="s">
        <v>358</v>
      </c>
      <c r="D8" s="4" t="s">
        <v>386</v>
      </c>
      <c r="E8" s="4" t="s">
        <v>387</v>
      </c>
      <c r="F8" s="4" t="s">
        <v>383</v>
      </c>
      <c r="G8" s="4" t="s">
        <v>388</v>
      </c>
      <c r="H8" s="4" t="s">
        <v>385</v>
      </c>
    </row>
    <row r="9" spans="1:8" x14ac:dyDescent="0.2">
      <c r="A9" s="35" t="s">
        <v>861</v>
      </c>
      <c r="B9" s="10" t="s">
        <v>389</v>
      </c>
      <c r="C9" s="4" t="s">
        <v>358</v>
      </c>
      <c r="D9" s="4" t="s">
        <v>390</v>
      </c>
      <c r="E9" s="4" t="s">
        <v>391</v>
      </c>
      <c r="F9" s="4" t="s">
        <v>392</v>
      </c>
      <c r="G9" s="4" t="s">
        <v>393</v>
      </c>
      <c r="H9" s="4" t="s">
        <v>385</v>
      </c>
    </row>
    <row r="10" spans="1:8" x14ac:dyDescent="0.2">
      <c r="A10" s="35" t="s">
        <v>861</v>
      </c>
      <c r="B10" s="10" t="s">
        <v>394</v>
      </c>
      <c r="C10" s="4" t="s">
        <v>358</v>
      </c>
      <c r="D10" s="4" t="s">
        <v>395</v>
      </c>
      <c r="E10" s="4" t="s">
        <v>396</v>
      </c>
      <c r="F10" s="4" t="s">
        <v>397</v>
      </c>
      <c r="G10" s="4" t="s">
        <v>398</v>
      </c>
      <c r="H10" s="4" t="s">
        <v>399</v>
      </c>
    </row>
    <row r="11" spans="1:8" x14ac:dyDescent="0.2">
      <c r="A11" s="35" t="s">
        <v>861</v>
      </c>
      <c r="B11" s="10" t="s">
        <v>323</v>
      </c>
      <c r="C11" s="4" t="s">
        <v>358</v>
      </c>
      <c r="D11" s="4" t="s">
        <v>400</v>
      </c>
      <c r="E11" s="4" t="s">
        <v>401</v>
      </c>
      <c r="F11" s="4" t="s">
        <v>383</v>
      </c>
      <c r="G11" s="4" t="s">
        <v>388</v>
      </c>
      <c r="H11" s="4" t="s">
        <v>385</v>
      </c>
    </row>
    <row r="12" spans="1:8" x14ac:dyDescent="0.2">
      <c r="A12" s="35" t="s">
        <v>861</v>
      </c>
      <c r="B12" s="10" t="s">
        <v>402</v>
      </c>
      <c r="C12" s="4" t="s">
        <v>358</v>
      </c>
      <c r="D12" s="4" t="s">
        <v>403</v>
      </c>
      <c r="E12" s="4" t="s">
        <v>404</v>
      </c>
      <c r="F12" s="4" t="s">
        <v>378</v>
      </c>
      <c r="G12" s="4" t="s">
        <v>379</v>
      </c>
      <c r="H12" s="4" t="s">
        <v>363</v>
      </c>
    </row>
    <row r="13" spans="1:8" x14ac:dyDescent="0.2">
      <c r="A13" s="35" t="s">
        <v>861</v>
      </c>
      <c r="B13" s="10" t="s">
        <v>152</v>
      </c>
      <c r="C13" s="4" t="s">
        <v>358</v>
      </c>
      <c r="D13" s="4" t="s">
        <v>405</v>
      </c>
      <c r="E13" s="4" t="s">
        <v>406</v>
      </c>
      <c r="F13" s="4" t="s">
        <v>407</v>
      </c>
      <c r="G13" s="4" t="s">
        <v>408</v>
      </c>
      <c r="H13" s="4" t="s">
        <v>399</v>
      </c>
    </row>
    <row r="14" spans="1:8" x14ac:dyDescent="0.2">
      <c r="A14" s="35" t="s">
        <v>861</v>
      </c>
      <c r="B14" s="10" t="s">
        <v>409</v>
      </c>
      <c r="C14" s="4" t="s">
        <v>358</v>
      </c>
      <c r="D14" s="4" t="s">
        <v>410</v>
      </c>
      <c r="E14" s="4" t="s">
        <v>411</v>
      </c>
      <c r="F14" s="4" t="s">
        <v>412</v>
      </c>
      <c r="G14" s="4" t="s">
        <v>413</v>
      </c>
      <c r="H14" s="4" t="s">
        <v>414</v>
      </c>
    </row>
    <row r="15" spans="1:8" x14ac:dyDescent="0.2">
      <c r="A15" s="35" t="s">
        <v>861</v>
      </c>
      <c r="B15" s="10" t="s">
        <v>56</v>
      </c>
      <c r="C15" s="4" t="s">
        <v>380</v>
      </c>
      <c r="D15" s="4" t="s">
        <v>415</v>
      </c>
      <c r="E15" s="4" t="s">
        <v>416</v>
      </c>
      <c r="F15" s="4" t="s">
        <v>417</v>
      </c>
      <c r="G15" s="4" t="s">
        <v>418</v>
      </c>
      <c r="H15" s="4" t="s">
        <v>369</v>
      </c>
    </row>
    <row r="16" spans="1:8" x14ac:dyDescent="0.2">
      <c r="A16" s="35" t="s">
        <v>861</v>
      </c>
      <c r="B16" s="10" t="s">
        <v>419</v>
      </c>
      <c r="C16" s="4" t="s">
        <v>358</v>
      </c>
      <c r="D16" s="4" t="s">
        <v>420</v>
      </c>
      <c r="E16" s="4" t="s">
        <v>421</v>
      </c>
      <c r="F16" s="4" t="s">
        <v>407</v>
      </c>
      <c r="G16" s="4" t="s">
        <v>408</v>
      </c>
      <c r="H16" s="4" t="s">
        <v>399</v>
      </c>
    </row>
    <row r="17" spans="1:8" x14ac:dyDescent="0.2">
      <c r="A17" s="35" t="s">
        <v>861</v>
      </c>
      <c r="B17" s="10" t="s">
        <v>422</v>
      </c>
      <c r="C17" s="4" t="s">
        <v>358</v>
      </c>
      <c r="D17" s="4" t="s">
        <v>423</v>
      </c>
      <c r="E17" s="4" t="s">
        <v>424</v>
      </c>
      <c r="F17" s="4" t="s">
        <v>392</v>
      </c>
      <c r="G17" s="4" t="s">
        <v>393</v>
      </c>
      <c r="H17" s="4" t="s">
        <v>385</v>
      </c>
    </row>
    <row r="18" spans="1:8" x14ac:dyDescent="0.2">
      <c r="A18" s="35" t="s">
        <v>861</v>
      </c>
      <c r="B18" s="10" t="s">
        <v>425</v>
      </c>
      <c r="C18" s="4" t="s">
        <v>358</v>
      </c>
      <c r="D18" s="4" t="s">
        <v>426</v>
      </c>
      <c r="E18" s="4" t="s">
        <v>427</v>
      </c>
      <c r="F18" s="4" t="s">
        <v>428</v>
      </c>
      <c r="G18" s="4" t="s">
        <v>429</v>
      </c>
      <c r="H18" s="4" t="s">
        <v>369</v>
      </c>
    </row>
    <row r="19" spans="1:8" x14ac:dyDescent="0.2">
      <c r="A19" s="35" t="s">
        <v>861</v>
      </c>
      <c r="B19" s="10" t="s">
        <v>5</v>
      </c>
      <c r="C19" s="4" t="s">
        <v>358</v>
      </c>
      <c r="D19" s="4" t="s">
        <v>430</v>
      </c>
      <c r="E19" s="4" t="s">
        <v>431</v>
      </c>
      <c r="F19" s="4" t="s">
        <v>432</v>
      </c>
      <c r="G19" s="4" t="s">
        <v>433</v>
      </c>
      <c r="H19" s="4" t="s">
        <v>414</v>
      </c>
    </row>
    <row r="20" spans="1:8" x14ac:dyDescent="0.2">
      <c r="A20" s="35" t="s">
        <v>861</v>
      </c>
      <c r="B20" s="10" t="s">
        <v>149</v>
      </c>
      <c r="C20" s="4" t="s">
        <v>358</v>
      </c>
      <c r="D20" s="4" t="s">
        <v>434</v>
      </c>
      <c r="E20" s="4" t="s">
        <v>435</v>
      </c>
      <c r="F20" s="4" t="s">
        <v>407</v>
      </c>
      <c r="G20" s="4" t="s">
        <v>408</v>
      </c>
      <c r="H20" s="4" t="s">
        <v>399</v>
      </c>
    </row>
    <row r="21" spans="1:8" x14ac:dyDescent="0.2">
      <c r="A21" s="35" t="s">
        <v>861</v>
      </c>
      <c r="B21" s="10" t="s">
        <v>263</v>
      </c>
      <c r="C21" s="4" t="s">
        <v>358</v>
      </c>
      <c r="D21" s="4" t="s">
        <v>436</v>
      </c>
      <c r="E21" s="4" t="s">
        <v>437</v>
      </c>
      <c r="F21" s="4" t="s">
        <v>432</v>
      </c>
      <c r="G21" s="4" t="s">
        <v>433</v>
      </c>
      <c r="H21" s="4" t="s">
        <v>414</v>
      </c>
    </row>
    <row r="22" spans="1:8" x14ac:dyDescent="0.2">
      <c r="A22" s="35" t="s">
        <v>861</v>
      </c>
      <c r="B22" s="10" t="s">
        <v>438</v>
      </c>
      <c r="C22" s="4" t="s">
        <v>358</v>
      </c>
      <c r="D22" s="4" t="s">
        <v>439</v>
      </c>
      <c r="E22" s="4" t="s">
        <v>440</v>
      </c>
      <c r="F22" s="4" t="s">
        <v>428</v>
      </c>
      <c r="G22" s="4" t="s">
        <v>429</v>
      </c>
      <c r="H22" s="4" t="s">
        <v>369</v>
      </c>
    </row>
    <row r="23" spans="1:8" x14ac:dyDescent="0.2">
      <c r="A23" s="35" t="s">
        <v>861</v>
      </c>
      <c r="B23" s="10" t="s">
        <v>441</v>
      </c>
      <c r="C23" s="4" t="s">
        <v>358</v>
      </c>
      <c r="D23" s="4" t="s">
        <v>442</v>
      </c>
      <c r="E23" s="4" t="s">
        <v>443</v>
      </c>
      <c r="F23" s="4" t="s">
        <v>444</v>
      </c>
      <c r="G23" s="4" t="s">
        <v>445</v>
      </c>
      <c r="H23" s="4" t="s">
        <v>363</v>
      </c>
    </row>
    <row r="24" spans="1:8" x14ac:dyDescent="0.2">
      <c r="A24" s="35" t="s">
        <v>861</v>
      </c>
      <c r="B24" s="10" t="s">
        <v>146</v>
      </c>
      <c r="C24" s="4" t="s">
        <v>358</v>
      </c>
      <c r="D24" s="4" t="s">
        <v>446</v>
      </c>
      <c r="E24" s="4" t="s">
        <v>447</v>
      </c>
      <c r="F24" s="4" t="s">
        <v>407</v>
      </c>
      <c r="G24" s="4" t="s">
        <v>408</v>
      </c>
      <c r="H24" s="4" t="s">
        <v>399</v>
      </c>
    </row>
    <row r="25" spans="1:8" x14ac:dyDescent="0.2">
      <c r="A25" s="35" t="s">
        <v>861</v>
      </c>
      <c r="B25" s="10" t="s">
        <v>260</v>
      </c>
      <c r="C25" s="4" t="s">
        <v>358</v>
      </c>
      <c r="D25" s="4" t="s">
        <v>448</v>
      </c>
      <c r="E25" s="4" t="s">
        <v>449</v>
      </c>
      <c r="F25" s="4" t="s">
        <v>450</v>
      </c>
      <c r="G25" s="4" t="s">
        <v>451</v>
      </c>
      <c r="H25" s="4" t="s">
        <v>369</v>
      </c>
    </row>
    <row r="26" spans="1:8" x14ac:dyDescent="0.2">
      <c r="A26" s="35" t="s">
        <v>861</v>
      </c>
      <c r="B26" s="10" t="s">
        <v>41</v>
      </c>
      <c r="C26" s="4" t="s">
        <v>380</v>
      </c>
      <c r="D26" s="4" t="s">
        <v>452</v>
      </c>
      <c r="E26" s="4" t="s">
        <v>377</v>
      </c>
      <c r="F26" s="4" t="s">
        <v>383</v>
      </c>
      <c r="G26" s="4" t="s">
        <v>384</v>
      </c>
      <c r="H26" s="4" t="s">
        <v>385</v>
      </c>
    </row>
    <row r="27" spans="1:8" x14ac:dyDescent="0.2">
      <c r="A27" s="35" t="s">
        <v>861</v>
      </c>
      <c r="B27" s="10" t="s">
        <v>79</v>
      </c>
      <c r="C27" s="4" t="s">
        <v>358</v>
      </c>
      <c r="D27" s="4" t="s">
        <v>453</v>
      </c>
      <c r="E27" s="4" t="s">
        <v>454</v>
      </c>
      <c r="F27" s="4" t="s">
        <v>397</v>
      </c>
      <c r="G27" s="4" t="s">
        <v>398</v>
      </c>
      <c r="H27" s="4" t="s">
        <v>399</v>
      </c>
    </row>
    <row r="28" spans="1:8" x14ac:dyDescent="0.2">
      <c r="A28" s="35" t="s">
        <v>861</v>
      </c>
      <c r="B28" s="10" t="s">
        <v>455</v>
      </c>
      <c r="C28" s="4" t="s">
        <v>358</v>
      </c>
      <c r="D28" s="4" t="s">
        <v>456</v>
      </c>
      <c r="E28" s="4" t="s">
        <v>457</v>
      </c>
      <c r="F28" s="4" t="s">
        <v>383</v>
      </c>
      <c r="G28" s="4" t="s">
        <v>458</v>
      </c>
      <c r="H28" s="4" t="s">
        <v>385</v>
      </c>
    </row>
    <row r="29" spans="1:8" x14ac:dyDescent="0.2">
      <c r="A29" s="35" t="s">
        <v>861</v>
      </c>
      <c r="B29" s="10" t="s">
        <v>459</v>
      </c>
      <c r="C29" s="4" t="s">
        <v>358</v>
      </c>
      <c r="D29" s="4" t="s">
        <v>460</v>
      </c>
      <c r="E29" s="4" t="s">
        <v>461</v>
      </c>
      <c r="F29" s="4" t="s">
        <v>378</v>
      </c>
      <c r="G29" s="4" t="s">
        <v>379</v>
      </c>
      <c r="H29" s="4" t="s">
        <v>363</v>
      </c>
    </row>
    <row r="30" spans="1:8" x14ac:dyDescent="0.2">
      <c r="A30" s="35" t="s">
        <v>861</v>
      </c>
      <c r="B30" s="10" t="s">
        <v>462</v>
      </c>
      <c r="C30" s="4" t="s">
        <v>358</v>
      </c>
      <c r="D30" s="4" t="s">
        <v>463</v>
      </c>
      <c r="E30" s="4" t="s">
        <v>464</v>
      </c>
      <c r="F30" s="4" t="s">
        <v>428</v>
      </c>
      <c r="G30" s="4" t="s">
        <v>429</v>
      </c>
      <c r="H30" s="4" t="s">
        <v>369</v>
      </c>
    </row>
    <row r="31" spans="1:8" x14ac:dyDescent="0.2">
      <c r="A31" s="35" t="s">
        <v>861</v>
      </c>
      <c r="B31" s="10" t="s">
        <v>465</v>
      </c>
      <c r="C31" s="4" t="s">
        <v>358</v>
      </c>
      <c r="D31" s="4" t="s">
        <v>466</v>
      </c>
      <c r="E31" s="4" t="s">
        <v>467</v>
      </c>
      <c r="F31" s="4" t="s">
        <v>432</v>
      </c>
      <c r="G31" s="4" t="s">
        <v>468</v>
      </c>
      <c r="H31" s="4" t="s">
        <v>414</v>
      </c>
    </row>
    <row r="32" spans="1:8" x14ac:dyDescent="0.2">
      <c r="A32" s="35" t="s">
        <v>861</v>
      </c>
      <c r="B32" s="10" t="s">
        <v>469</v>
      </c>
      <c r="C32" s="4" t="s">
        <v>358</v>
      </c>
      <c r="D32" s="4" t="s">
        <v>470</v>
      </c>
      <c r="E32" s="4" t="s">
        <v>471</v>
      </c>
      <c r="F32" s="4" t="s">
        <v>378</v>
      </c>
      <c r="G32" s="4" t="s">
        <v>472</v>
      </c>
      <c r="H32" s="4" t="s">
        <v>363</v>
      </c>
    </row>
    <row r="33" spans="1:8" x14ac:dyDescent="0.2">
      <c r="A33" s="35" t="s">
        <v>861</v>
      </c>
      <c r="B33" s="10" t="s">
        <v>473</v>
      </c>
      <c r="C33" s="4" t="s">
        <v>358</v>
      </c>
      <c r="D33" s="4" t="s">
        <v>474</v>
      </c>
      <c r="E33" s="4" t="s">
        <v>475</v>
      </c>
      <c r="F33" s="4" t="s">
        <v>397</v>
      </c>
      <c r="G33" s="4" t="s">
        <v>398</v>
      </c>
      <c r="H33" s="4" t="s">
        <v>399</v>
      </c>
    </row>
    <row r="34" spans="1:8" x14ac:dyDescent="0.2">
      <c r="A34" s="35" t="s">
        <v>861</v>
      </c>
      <c r="B34" s="10" t="s">
        <v>476</v>
      </c>
      <c r="C34" s="4" t="s">
        <v>358</v>
      </c>
      <c r="D34" s="4" t="s">
        <v>477</v>
      </c>
      <c r="E34" s="4" t="s">
        <v>478</v>
      </c>
      <c r="F34" s="4" t="s">
        <v>450</v>
      </c>
      <c r="G34" s="4" t="s">
        <v>451</v>
      </c>
      <c r="H34" s="4" t="s">
        <v>369</v>
      </c>
    </row>
    <row r="35" spans="1:8" x14ac:dyDescent="0.2">
      <c r="A35" s="35" t="s">
        <v>861</v>
      </c>
      <c r="B35" s="10" t="s">
        <v>479</v>
      </c>
      <c r="C35" s="4" t="s">
        <v>358</v>
      </c>
      <c r="D35" s="4" t="s">
        <v>480</v>
      </c>
      <c r="E35" s="4" t="s">
        <v>481</v>
      </c>
      <c r="F35" s="4" t="s">
        <v>383</v>
      </c>
      <c r="G35" s="4" t="s">
        <v>458</v>
      </c>
      <c r="H35" s="4" t="s">
        <v>385</v>
      </c>
    </row>
    <row r="36" spans="1:8" x14ac:dyDescent="0.2">
      <c r="A36" s="35" t="s">
        <v>861</v>
      </c>
      <c r="B36" s="10" t="s">
        <v>482</v>
      </c>
      <c r="C36" s="4" t="s">
        <v>358</v>
      </c>
      <c r="D36" s="4" t="s">
        <v>483</v>
      </c>
      <c r="E36" s="4" t="s">
        <v>484</v>
      </c>
      <c r="F36" s="4" t="s">
        <v>485</v>
      </c>
      <c r="G36" s="4" t="s">
        <v>486</v>
      </c>
      <c r="H36" s="4" t="s">
        <v>369</v>
      </c>
    </row>
    <row r="37" spans="1:8" x14ac:dyDescent="0.2">
      <c r="A37" s="35" t="s">
        <v>861</v>
      </c>
      <c r="B37" s="10" t="s">
        <v>487</v>
      </c>
      <c r="C37" s="4" t="s">
        <v>358</v>
      </c>
      <c r="D37" s="4" t="s">
        <v>488</v>
      </c>
      <c r="E37" s="4" t="s">
        <v>489</v>
      </c>
      <c r="F37" s="4" t="s">
        <v>378</v>
      </c>
      <c r="G37" s="4" t="s">
        <v>379</v>
      </c>
      <c r="H37" s="4" t="s">
        <v>363</v>
      </c>
    </row>
    <row r="38" spans="1:8" x14ac:dyDescent="0.2">
      <c r="A38" s="35" t="s">
        <v>861</v>
      </c>
      <c r="B38" s="10" t="s">
        <v>490</v>
      </c>
      <c r="C38" s="4" t="s">
        <v>358</v>
      </c>
      <c r="D38" s="4" t="s">
        <v>491</v>
      </c>
      <c r="E38" s="4" t="s">
        <v>492</v>
      </c>
      <c r="F38" s="4" t="s">
        <v>361</v>
      </c>
      <c r="G38" s="4" t="s">
        <v>362</v>
      </c>
      <c r="H38" s="4" t="s">
        <v>363</v>
      </c>
    </row>
    <row r="39" spans="1:8" x14ac:dyDescent="0.2">
      <c r="A39" s="35" t="s">
        <v>861</v>
      </c>
      <c r="B39" s="10" t="s">
        <v>493</v>
      </c>
      <c r="C39" s="4" t="s">
        <v>358</v>
      </c>
      <c r="D39" s="4" t="s">
        <v>494</v>
      </c>
      <c r="E39" s="4" t="s">
        <v>495</v>
      </c>
      <c r="F39" s="4" t="s">
        <v>361</v>
      </c>
      <c r="G39" s="4" t="s">
        <v>362</v>
      </c>
      <c r="H39" s="4" t="s">
        <v>363</v>
      </c>
    </row>
    <row r="40" spans="1:8" x14ac:dyDescent="0.2">
      <c r="A40" s="35" t="s">
        <v>861</v>
      </c>
      <c r="B40" s="10" t="s">
        <v>496</v>
      </c>
      <c r="C40" s="4" t="s">
        <v>358</v>
      </c>
      <c r="D40" s="4" t="s">
        <v>497</v>
      </c>
      <c r="E40" s="4" t="s">
        <v>498</v>
      </c>
      <c r="F40" s="4" t="s">
        <v>499</v>
      </c>
      <c r="G40" s="4" t="s">
        <v>451</v>
      </c>
      <c r="H40" s="4" t="s">
        <v>369</v>
      </c>
    </row>
    <row r="41" spans="1:8" x14ac:dyDescent="0.2">
      <c r="A41" s="35" t="s">
        <v>861</v>
      </c>
      <c r="B41" s="10" t="s">
        <v>10</v>
      </c>
      <c r="C41" s="4" t="s">
        <v>380</v>
      </c>
      <c r="D41" s="4" t="s">
        <v>500</v>
      </c>
      <c r="E41" s="4" t="s">
        <v>377</v>
      </c>
      <c r="F41" s="4" t="s">
        <v>501</v>
      </c>
      <c r="G41" s="4" t="s">
        <v>502</v>
      </c>
      <c r="H41" s="4" t="s">
        <v>369</v>
      </c>
    </row>
    <row r="42" spans="1:8" x14ac:dyDescent="0.2">
      <c r="A42" s="35" t="s">
        <v>861</v>
      </c>
      <c r="B42" s="10" t="s">
        <v>503</v>
      </c>
      <c r="C42" s="4" t="s">
        <v>358</v>
      </c>
      <c r="D42" s="4" t="s">
        <v>504</v>
      </c>
      <c r="E42" s="4" t="s">
        <v>505</v>
      </c>
      <c r="F42" s="4" t="s">
        <v>361</v>
      </c>
      <c r="G42" s="4" t="s">
        <v>362</v>
      </c>
      <c r="H42" s="4" t="s">
        <v>363</v>
      </c>
    </row>
    <row r="43" spans="1:8" x14ac:dyDescent="0.2">
      <c r="A43" s="35" t="s">
        <v>861</v>
      </c>
      <c r="B43" s="10" t="s">
        <v>506</v>
      </c>
      <c r="C43" s="4" t="s">
        <v>358</v>
      </c>
      <c r="D43" s="4" t="s">
        <v>507</v>
      </c>
      <c r="E43" s="4" t="s">
        <v>508</v>
      </c>
    </row>
    <row r="44" spans="1:8" x14ac:dyDescent="0.2">
      <c r="A44" s="35" t="s">
        <v>861</v>
      </c>
      <c r="B44" s="10" t="s">
        <v>509</v>
      </c>
      <c r="C44" s="4" t="s">
        <v>358</v>
      </c>
      <c r="D44" s="4" t="s">
        <v>510</v>
      </c>
      <c r="E44" s="4" t="s">
        <v>511</v>
      </c>
      <c r="F44" s="4" t="s">
        <v>501</v>
      </c>
      <c r="G44" s="4" t="s">
        <v>502</v>
      </c>
      <c r="H44" s="4" t="s">
        <v>369</v>
      </c>
    </row>
    <row r="45" spans="1:8" x14ac:dyDescent="0.2">
      <c r="A45" s="35" t="s">
        <v>861</v>
      </c>
      <c r="B45" s="10" t="s">
        <v>512</v>
      </c>
      <c r="C45" s="4" t="s">
        <v>358</v>
      </c>
      <c r="D45" s="4" t="s">
        <v>513</v>
      </c>
      <c r="E45" s="4" t="s">
        <v>514</v>
      </c>
      <c r="F45" s="4" t="s">
        <v>501</v>
      </c>
      <c r="G45" s="4" t="s">
        <v>502</v>
      </c>
      <c r="H45" s="4" t="s">
        <v>369</v>
      </c>
    </row>
    <row r="46" spans="1:8" x14ac:dyDescent="0.2">
      <c r="A46" s="35" t="s">
        <v>861</v>
      </c>
      <c r="B46" s="10" t="s">
        <v>515</v>
      </c>
      <c r="C46" s="4" t="s">
        <v>358</v>
      </c>
      <c r="D46" s="4" t="s">
        <v>516</v>
      </c>
      <c r="E46" s="4" t="s">
        <v>517</v>
      </c>
      <c r="F46" s="4" t="s">
        <v>501</v>
      </c>
      <c r="G46" s="4" t="s">
        <v>502</v>
      </c>
      <c r="H46" s="4" t="s">
        <v>369</v>
      </c>
    </row>
    <row r="47" spans="1:8" x14ac:dyDescent="0.2">
      <c r="A47" s="35" t="s">
        <v>861</v>
      </c>
      <c r="B47" s="10" t="s">
        <v>518</v>
      </c>
      <c r="C47" s="4" t="s">
        <v>358</v>
      </c>
      <c r="D47" s="4" t="s">
        <v>519</v>
      </c>
      <c r="E47" s="4" t="s">
        <v>520</v>
      </c>
      <c r="F47" s="4" t="s">
        <v>501</v>
      </c>
      <c r="G47" s="4" t="s">
        <v>502</v>
      </c>
      <c r="H47" s="4" t="s">
        <v>369</v>
      </c>
    </row>
    <row r="48" spans="1:8" x14ac:dyDescent="0.2">
      <c r="A48" s="35" t="s">
        <v>861</v>
      </c>
      <c r="B48" s="10" t="s">
        <v>521</v>
      </c>
      <c r="C48" s="4" t="s">
        <v>358</v>
      </c>
      <c r="D48" s="4" t="s">
        <v>522</v>
      </c>
      <c r="E48" s="4" t="s">
        <v>523</v>
      </c>
      <c r="F48" s="4" t="s">
        <v>378</v>
      </c>
      <c r="G48" s="4" t="s">
        <v>379</v>
      </c>
      <c r="H48" s="4" t="s">
        <v>363</v>
      </c>
    </row>
    <row r="49" spans="1:8" x14ac:dyDescent="0.2">
      <c r="A49" s="35" t="s">
        <v>861</v>
      </c>
      <c r="B49" s="10" t="s">
        <v>13</v>
      </c>
      <c r="C49" s="4" t="s">
        <v>358</v>
      </c>
      <c r="D49" s="4" t="s">
        <v>524</v>
      </c>
      <c r="E49" s="4" t="s">
        <v>525</v>
      </c>
      <c r="F49" s="4" t="s">
        <v>501</v>
      </c>
      <c r="G49" s="4" t="s">
        <v>502</v>
      </c>
      <c r="H49" s="4" t="s">
        <v>369</v>
      </c>
    </row>
    <row r="50" spans="1:8" x14ac:dyDescent="0.2">
      <c r="A50" s="35" t="s">
        <v>861</v>
      </c>
      <c r="B50" s="10" t="s">
        <v>526</v>
      </c>
      <c r="C50" s="4" t="s">
        <v>358</v>
      </c>
      <c r="D50" s="4" t="s">
        <v>527</v>
      </c>
      <c r="E50" s="4" t="s">
        <v>528</v>
      </c>
      <c r="F50" s="4" t="s">
        <v>529</v>
      </c>
      <c r="G50" s="4" t="s">
        <v>418</v>
      </c>
      <c r="H50" s="4" t="s">
        <v>369</v>
      </c>
    </row>
    <row r="51" spans="1:8" x14ac:dyDescent="0.2">
      <c r="A51" s="35" t="s">
        <v>861</v>
      </c>
      <c r="B51" s="10" t="s">
        <v>530</v>
      </c>
      <c r="C51" s="4" t="s">
        <v>358</v>
      </c>
      <c r="D51" s="4" t="s">
        <v>531</v>
      </c>
      <c r="E51" s="4" t="s">
        <v>532</v>
      </c>
      <c r="F51" s="4" t="s">
        <v>529</v>
      </c>
      <c r="G51" s="4" t="s">
        <v>418</v>
      </c>
      <c r="H51" s="4" t="s">
        <v>369</v>
      </c>
    </row>
    <row r="52" spans="1:8" x14ac:dyDescent="0.2">
      <c r="A52" s="35" t="s">
        <v>861</v>
      </c>
      <c r="B52" s="10" t="s">
        <v>280</v>
      </c>
      <c r="C52" s="4" t="s">
        <v>358</v>
      </c>
      <c r="D52" s="4" t="s">
        <v>533</v>
      </c>
      <c r="E52" s="4" t="s">
        <v>534</v>
      </c>
      <c r="F52" s="4" t="s">
        <v>535</v>
      </c>
      <c r="G52" s="4" t="s">
        <v>536</v>
      </c>
      <c r="H52" s="4" t="s">
        <v>369</v>
      </c>
    </row>
    <row r="53" spans="1:8" x14ac:dyDescent="0.2">
      <c r="A53" s="35" t="s">
        <v>861</v>
      </c>
      <c r="B53" s="10" t="s">
        <v>537</v>
      </c>
      <c r="C53" s="4" t="s">
        <v>358</v>
      </c>
      <c r="D53" s="4" t="s">
        <v>538</v>
      </c>
      <c r="E53" s="4" t="s">
        <v>539</v>
      </c>
      <c r="F53" s="4" t="s">
        <v>540</v>
      </c>
      <c r="G53" s="4" t="s">
        <v>541</v>
      </c>
      <c r="H53" s="4" t="s">
        <v>363</v>
      </c>
    </row>
    <row r="54" spans="1:8" x14ac:dyDescent="0.2">
      <c r="A54" s="35" t="s">
        <v>861</v>
      </c>
      <c r="B54" s="10" t="s">
        <v>542</v>
      </c>
      <c r="C54" s="4" t="s">
        <v>358</v>
      </c>
      <c r="D54" s="4" t="s">
        <v>543</v>
      </c>
      <c r="E54" s="4" t="s">
        <v>544</v>
      </c>
      <c r="F54" s="4" t="s">
        <v>529</v>
      </c>
      <c r="G54" s="4" t="s">
        <v>418</v>
      </c>
      <c r="H54" s="4" t="s">
        <v>369</v>
      </c>
    </row>
    <row r="55" spans="1:8" x14ac:dyDescent="0.2">
      <c r="A55" s="35" t="s">
        <v>861</v>
      </c>
      <c r="B55" s="10" t="s">
        <v>545</v>
      </c>
      <c r="C55" s="4" t="s">
        <v>358</v>
      </c>
      <c r="D55" s="4" t="s">
        <v>546</v>
      </c>
      <c r="E55" s="4" t="s">
        <v>547</v>
      </c>
      <c r="F55" s="4" t="s">
        <v>529</v>
      </c>
      <c r="G55" s="4" t="s">
        <v>418</v>
      </c>
      <c r="H55" s="4" t="s">
        <v>369</v>
      </c>
    </row>
    <row r="56" spans="1:8" x14ac:dyDescent="0.2">
      <c r="A56" s="35" t="s">
        <v>861</v>
      </c>
      <c r="B56" s="10" t="s">
        <v>548</v>
      </c>
      <c r="C56" s="4" t="s">
        <v>358</v>
      </c>
      <c r="D56" s="4" t="s">
        <v>549</v>
      </c>
      <c r="E56" s="4" t="s">
        <v>550</v>
      </c>
      <c r="F56" s="4" t="s">
        <v>529</v>
      </c>
      <c r="G56" s="4" t="s">
        <v>418</v>
      </c>
      <c r="H56" s="4" t="s">
        <v>369</v>
      </c>
    </row>
    <row r="57" spans="1:8" x14ac:dyDescent="0.2">
      <c r="A57" s="35" t="s">
        <v>861</v>
      </c>
      <c r="B57" s="10" t="s">
        <v>551</v>
      </c>
      <c r="C57" s="4" t="s">
        <v>358</v>
      </c>
      <c r="D57" s="4" t="s">
        <v>552</v>
      </c>
      <c r="E57" s="4" t="s">
        <v>553</v>
      </c>
      <c r="F57" s="4" t="s">
        <v>529</v>
      </c>
      <c r="G57" s="4" t="s">
        <v>418</v>
      </c>
      <c r="H57" s="4" t="s">
        <v>369</v>
      </c>
    </row>
    <row r="58" spans="1:8" x14ac:dyDescent="0.2">
      <c r="A58" s="35" t="s">
        <v>861</v>
      </c>
      <c r="B58" s="10" t="s">
        <v>554</v>
      </c>
      <c r="C58" s="4" t="s">
        <v>358</v>
      </c>
      <c r="D58" s="4" t="s">
        <v>555</v>
      </c>
      <c r="E58" s="4" t="s">
        <v>556</v>
      </c>
      <c r="F58" s="4" t="s">
        <v>432</v>
      </c>
      <c r="G58" s="4" t="s">
        <v>557</v>
      </c>
      <c r="H58" s="4" t="s">
        <v>414</v>
      </c>
    </row>
    <row r="59" spans="1:8" x14ac:dyDescent="0.2">
      <c r="A59" s="35" t="s">
        <v>861</v>
      </c>
      <c r="B59" s="10" t="s">
        <v>558</v>
      </c>
      <c r="C59" s="4" t="s">
        <v>358</v>
      </c>
      <c r="D59" s="4" t="s">
        <v>559</v>
      </c>
      <c r="E59" s="4" t="s">
        <v>560</v>
      </c>
    </row>
    <row r="60" spans="1:8" x14ac:dyDescent="0.2">
      <c r="A60" s="35" t="s">
        <v>861</v>
      </c>
      <c r="B60" s="10" t="s">
        <v>561</v>
      </c>
      <c r="C60" s="4" t="s">
        <v>358</v>
      </c>
      <c r="D60" s="4" t="s">
        <v>562</v>
      </c>
      <c r="E60" s="4" t="s">
        <v>563</v>
      </c>
      <c r="F60" s="4" t="s">
        <v>417</v>
      </c>
      <c r="G60" s="4" t="s">
        <v>418</v>
      </c>
      <c r="H60" s="4" t="s">
        <v>369</v>
      </c>
    </row>
    <row r="61" spans="1:8" x14ac:dyDescent="0.2">
      <c r="A61" s="35" t="s">
        <v>861</v>
      </c>
      <c r="B61" s="10" t="s">
        <v>564</v>
      </c>
      <c r="C61" s="4" t="s">
        <v>380</v>
      </c>
      <c r="D61" s="4" t="s">
        <v>565</v>
      </c>
      <c r="E61" s="4" t="s">
        <v>377</v>
      </c>
    </row>
    <row r="62" spans="1:8" x14ac:dyDescent="0.2">
      <c r="A62" s="35" t="s">
        <v>861</v>
      </c>
      <c r="B62" s="10" t="s">
        <v>186</v>
      </c>
      <c r="C62" s="4" t="s">
        <v>358</v>
      </c>
      <c r="D62" s="4" t="s">
        <v>566</v>
      </c>
      <c r="E62" s="4" t="s">
        <v>567</v>
      </c>
      <c r="F62" s="4" t="s">
        <v>568</v>
      </c>
      <c r="G62" s="4" t="s">
        <v>569</v>
      </c>
      <c r="H62" s="4" t="s">
        <v>385</v>
      </c>
    </row>
    <row r="63" spans="1:8" x14ac:dyDescent="0.2">
      <c r="A63" s="35" t="s">
        <v>861</v>
      </c>
      <c r="B63" s="10" t="s">
        <v>17</v>
      </c>
      <c r="C63" s="4" t="s">
        <v>380</v>
      </c>
      <c r="D63" s="4" t="s">
        <v>570</v>
      </c>
      <c r="E63" s="4" t="s">
        <v>571</v>
      </c>
    </row>
    <row r="64" spans="1:8" x14ac:dyDescent="0.2">
      <c r="A64" s="35" t="s">
        <v>861</v>
      </c>
      <c r="B64" s="10" t="s">
        <v>19</v>
      </c>
      <c r="C64" s="4" t="s">
        <v>572</v>
      </c>
      <c r="D64" s="4" t="s">
        <v>573</v>
      </c>
      <c r="E64" s="4" t="s">
        <v>571</v>
      </c>
    </row>
    <row r="65" spans="1:8" x14ac:dyDescent="0.2">
      <c r="A65" s="35" t="s">
        <v>861</v>
      </c>
      <c r="B65" s="10" t="s">
        <v>22</v>
      </c>
      <c r="C65" s="4" t="s">
        <v>380</v>
      </c>
      <c r="D65" s="4" t="s">
        <v>574</v>
      </c>
      <c r="E65" s="4" t="s">
        <v>377</v>
      </c>
    </row>
    <row r="66" spans="1:8" x14ac:dyDescent="0.2">
      <c r="A66" s="35" t="s">
        <v>861</v>
      </c>
      <c r="B66" s="10" t="s">
        <v>575</v>
      </c>
      <c r="C66" s="4" t="s">
        <v>358</v>
      </c>
      <c r="D66" s="4" t="s">
        <v>576</v>
      </c>
      <c r="E66" s="4" t="s">
        <v>577</v>
      </c>
      <c r="F66" s="4" t="s">
        <v>383</v>
      </c>
      <c r="G66" s="4" t="s">
        <v>578</v>
      </c>
      <c r="H66" s="4" t="s">
        <v>385</v>
      </c>
    </row>
    <row r="67" spans="1:8" x14ac:dyDescent="0.2">
      <c r="A67" s="35" t="s">
        <v>861</v>
      </c>
      <c r="B67" s="10" t="s">
        <v>579</v>
      </c>
      <c r="C67" s="4" t="s">
        <v>358</v>
      </c>
      <c r="D67" s="4" t="s">
        <v>580</v>
      </c>
      <c r="E67" s="4" t="s">
        <v>581</v>
      </c>
    </row>
    <row r="68" spans="1:8" x14ac:dyDescent="0.2">
      <c r="A68" s="35" t="s">
        <v>861</v>
      </c>
      <c r="B68" s="10" t="s">
        <v>226</v>
      </c>
      <c r="C68" s="4" t="s">
        <v>380</v>
      </c>
      <c r="D68" s="4" t="s">
        <v>582</v>
      </c>
      <c r="E68" s="4" t="s">
        <v>377</v>
      </c>
      <c r="F68" s="4" t="s">
        <v>568</v>
      </c>
      <c r="G68" s="4" t="s">
        <v>569</v>
      </c>
      <c r="H68" s="4" t="s">
        <v>385</v>
      </c>
    </row>
    <row r="69" spans="1:8" x14ac:dyDescent="0.2">
      <c r="A69" s="35" t="s">
        <v>861</v>
      </c>
      <c r="B69" s="10" t="s">
        <v>223</v>
      </c>
      <c r="C69" s="4" t="s">
        <v>380</v>
      </c>
      <c r="D69" s="4" t="s">
        <v>583</v>
      </c>
      <c r="E69" s="4" t="s">
        <v>377</v>
      </c>
      <c r="F69" s="4" t="s">
        <v>383</v>
      </c>
      <c r="G69" s="4" t="s">
        <v>384</v>
      </c>
      <c r="H69" s="4" t="s">
        <v>385</v>
      </c>
    </row>
    <row r="70" spans="1:8" x14ac:dyDescent="0.2">
      <c r="A70" s="35" t="s">
        <v>861</v>
      </c>
      <c r="B70" s="10" t="s">
        <v>584</v>
      </c>
      <c r="C70" s="4" t="s">
        <v>380</v>
      </c>
      <c r="D70" s="4" t="s">
        <v>585</v>
      </c>
      <c r="E70" s="4" t="s">
        <v>377</v>
      </c>
    </row>
    <row r="71" spans="1:8" x14ac:dyDescent="0.2">
      <c r="A71" s="35" t="s">
        <v>861</v>
      </c>
      <c r="B71" s="10" t="s">
        <v>586</v>
      </c>
      <c r="C71" s="4" t="s">
        <v>358</v>
      </c>
      <c r="D71" s="4" t="s">
        <v>587</v>
      </c>
      <c r="E71" s="4" t="s">
        <v>588</v>
      </c>
      <c r="F71" s="4" t="s">
        <v>568</v>
      </c>
      <c r="G71" s="4" t="s">
        <v>569</v>
      </c>
      <c r="H71" s="4" t="s">
        <v>385</v>
      </c>
    </row>
    <row r="72" spans="1:8" x14ac:dyDescent="0.2">
      <c r="A72" s="35" t="s">
        <v>861</v>
      </c>
      <c r="B72" s="10" t="s">
        <v>589</v>
      </c>
      <c r="C72" s="4" t="s">
        <v>358</v>
      </c>
      <c r="D72" s="4" t="s">
        <v>590</v>
      </c>
      <c r="E72" s="4" t="s">
        <v>591</v>
      </c>
      <c r="F72" s="4" t="s">
        <v>592</v>
      </c>
      <c r="G72" s="4" t="s">
        <v>593</v>
      </c>
      <c r="H72" s="4" t="s">
        <v>369</v>
      </c>
    </row>
    <row r="73" spans="1:8" x14ac:dyDescent="0.2">
      <c r="A73" s="35" t="s">
        <v>861</v>
      </c>
      <c r="B73" s="10" t="s">
        <v>594</v>
      </c>
      <c r="C73" s="4" t="s">
        <v>358</v>
      </c>
      <c r="D73" s="4" t="s">
        <v>595</v>
      </c>
      <c r="E73" s="4" t="s">
        <v>596</v>
      </c>
      <c r="F73" s="4" t="s">
        <v>592</v>
      </c>
      <c r="G73" s="4" t="s">
        <v>593</v>
      </c>
      <c r="H73" s="4" t="s">
        <v>369</v>
      </c>
    </row>
    <row r="74" spans="1:8" x14ac:dyDescent="0.2">
      <c r="A74" s="35" t="s">
        <v>861</v>
      </c>
      <c r="B74" s="10" t="s">
        <v>597</v>
      </c>
      <c r="C74" s="4" t="s">
        <v>358</v>
      </c>
      <c r="D74" s="4" t="s">
        <v>598</v>
      </c>
      <c r="E74" s="4" t="s">
        <v>599</v>
      </c>
      <c r="F74" s="4" t="s">
        <v>600</v>
      </c>
      <c r="G74" s="4" t="s">
        <v>601</v>
      </c>
      <c r="H74" s="4" t="s">
        <v>414</v>
      </c>
    </row>
    <row r="75" spans="1:8" x14ac:dyDescent="0.2">
      <c r="A75" s="35" t="s">
        <v>861</v>
      </c>
      <c r="B75" s="10" t="s">
        <v>602</v>
      </c>
      <c r="C75" s="4" t="s">
        <v>358</v>
      </c>
      <c r="D75" s="4" t="s">
        <v>603</v>
      </c>
      <c r="E75" s="4" t="s">
        <v>604</v>
      </c>
      <c r="F75" s="4" t="s">
        <v>600</v>
      </c>
      <c r="G75" s="4" t="s">
        <v>601</v>
      </c>
      <c r="H75" s="4" t="s">
        <v>414</v>
      </c>
    </row>
    <row r="76" spans="1:8" x14ac:dyDescent="0.2">
      <c r="A76" s="35" t="s">
        <v>861</v>
      </c>
      <c r="B76" s="10" t="s">
        <v>605</v>
      </c>
      <c r="C76" s="4" t="s">
        <v>358</v>
      </c>
      <c r="D76" s="4" t="s">
        <v>606</v>
      </c>
      <c r="E76" s="4" t="s">
        <v>607</v>
      </c>
      <c r="F76" s="4" t="s">
        <v>432</v>
      </c>
      <c r="G76" s="4" t="s">
        <v>468</v>
      </c>
      <c r="H76" s="4" t="s">
        <v>414</v>
      </c>
    </row>
    <row r="77" spans="1:8" x14ac:dyDescent="0.2">
      <c r="A77" s="35" t="s">
        <v>861</v>
      </c>
      <c r="B77" s="10" t="s">
        <v>608</v>
      </c>
      <c r="C77" s="4" t="s">
        <v>358</v>
      </c>
      <c r="D77" s="4" t="s">
        <v>609</v>
      </c>
      <c r="E77" s="4" t="s">
        <v>610</v>
      </c>
      <c r="F77" s="4" t="s">
        <v>611</v>
      </c>
      <c r="G77" s="4" t="s">
        <v>379</v>
      </c>
      <c r="H77" s="4" t="s">
        <v>363</v>
      </c>
    </row>
    <row r="78" spans="1:8" x14ac:dyDescent="0.2">
      <c r="A78" s="35" t="s">
        <v>861</v>
      </c>
      <c r="B78" s="10" t="s">
        <v>612</v>
      </c>
      <c r="C78" s="4" t="s">
        <v>358</v>
      </c>
      <c r="D78" s="4" t="s">
        <v>613</v>
      </c>
      <c r="E78" s="4" t="s">
        <v>614</v>
      </c>
      <c r="F78" s="4" t="s">
        <v>611</v>
      </c>
      <c r="G78" s="4" t="s">
        <v>379</v>
      </c>
      <c r="H78" s="4" t="s">
        <v>363</v>
      </c>
    </row>
    <row r="79" spans="1:8" x14ac:dyDescent="0.2">
      <c r="A79" s="35" t="s">
        <v>861</v>
      </c>
      <c r="B79" s="10" t="s">
        <v>615</v>
      </c>
      <c r="C79" s="4" t="s">
        <v>358</v>
      </c>
      <c r="D79" s="4" t="s">
        <v>616</v>
      </c>
      <c r="E79" s="4" t="s">
        <v>617</v>
      </c>
      <c r="F79" s="4" t="s">
        <v>501</v>
      </c>
      <c r="G79" s="4" t="s">
        <v>502</v>
      </c>
      <c r="H79" s="4" t="s">
        <v>369</v>
      </c>
    </row>
    <row r="80" spans="1:8" x14ac:dyDescent="0.2">
      <c r="A80" s="35" t="s">
        <v>861</v>
      </c>
      <c r="B80" s="10" t="s">
        <v>0</v>
      </c>
      <c r="C80" s="4" t="s">
        <v>358</v>
      </c>
      <c r="D80" s="4" t="s">
        <v>618</v>
      </c>
      <c r="E80" s="4" t="s">
        <v>619</v>
      </c>
      <c r="F80" s="4" t="s">
        <v>620</v>
      </c>
      <c r="G80" s="4" t="s">
        <v>451</v>
      </c>
      <c r="H80" s="4" t="s">
        <v>369</v>
      </c>
    </row>
    <row r="81" spans="1:8" x14ac:dyDescent="0.2">
      <c r="A81" s="35" t="s">
        <v>861</v>
      </c>
      <c r="B81" s="10" t="s">
        <v>621</v>
      </c>
      <c r="C81" s="4" t="s">
        <v>358</v>
      </c>
      <c r="D81" s="4" t="s">
        <v>622</v>
      </c>
      <c r="E81" s="4" t="s">
        <v>623</v>
      </c>
      <c r="F81" s="4" t="s">
        <v>624</v>
      </c>
      <c r="G81" s="4" t="s">
        <v>451</v>
      </c>
      <c r="H81" s="4" t="s">
        <v>385</v>
      </c>
    </row>
    <row r="82" spans="1:8" x14ac:dyDescent="0.2">
      <c r="A82" s="35" t="s">
        <v>861</v>
      </c>
      <c r="B82" s="10" t="s">
        <v>625</v>
      </c>
      <c r="C82" s="4" t="s">
        <v>358</v>
      </c>
      <c r="D82" s="4" t="s">
        <v>626</v>
      </c>
      <c r="E82" s="4" t="s">
        <v>627</v>
      </c>
      <c r="F82" s="4" t="s">
        <v>383</v>
      </c>
      <c r="G82" s="4" t="s">
        <v>458</v>
      </c>
      <c r="H82" s="4" t="s">
        <v>385</v>
      </c>
    </row>
    <row r="83" spans="1:8" x14ac:dyDescent="0.2">
      <c r="A83" s="35" t="s">
        <v>861</v>
      </c>
      <c r="B83" s="10" t="s">
        <v>628</v>
      </c>
      <c r="C83" s="4" t="s">
        <v>358</v>
      </c>
      <c r="D83" s="4" t="s">
        <v>629</v>
      </c>
      <c r="E83" s="4" t="s">
        <v>630</v>
      </c>
      <c r="F83" s="4" t="s">
        <v>397</v>
      </c>
      <c r="G83" s="4" t="s">
        <v>631</v>
      </c>
      <c r="H83" s="4" t="s">
        <v>399</v>
      </c>
    </row>
    <row r="84" spans="1:8" x14ac:dyDescent="0.2">
      <c r="A84" s="35" t="s">
        <v>861</v>
      </c>
      <c r="B84" s="10" t="s">
        <v>170</v>
      </c>
      <c r="C84" s="4" t="s">
        <v>358</v>
      </c>
      <c r="D84" s="4" t="s">
        <v>632</v>
      </c>
      <c r="E84" s="4" t="s">
        <v>633</v>
      </c>
      <c r="F84" s="4" t="s">
        <v>383</v>
      </c>
      <c r="G84" s="4" t="s">
        <v>388</v>
      </c>
      <c r="H84" s="4" t="s">
        <v>385</v>
      </c>
    </row>
    <row r="85" spans="1:8" x14ac:dyDescent="0.2">
      <c r="A85" s="35" t="s">
        <v>861</v>
      </c>
      <c r="B85" s="10" t="s">
        <v>156</v>
      </c>
      <c r="C85" s="4" t="s">
        <v>380</v>
      </c>
      <c r="D85" s="4" t="s">
        <v>634</v>
      </c>
      <c r="E85" s="4" t="s">
        <v>377</v>
      </c>
      <c r="F85" s="4" t="s">
        <v>635</v>
      </c>
      <c r="G85" s="4" t="s">
        <v>636</v>
      </c>
      <c r="H85" s="4" t="s">
        <v>385</v>
      </c>
    </row>
    <row r="86" spans="1:8" x14ac:dyDescent="0.2">
      <c r="A86" s="35" t="s">
        <v>861</v>
      </c>
      <c r="B86" s="10" t="s">
        <v>205</v>
      </c>
      <c r="C86" s="4" t="s">
        <v>380</v>
      </c>
      <c r="D86" s="4" t="s">
        <v>637</v>
      </c>
      <c r="E86" s="4" t="s">
        <v>377</v>
      </c>
      <c r="F86" s="4" t="s">
        <v>638</v>
      </c>
      <c r="G86" s="4" t="s">
        <v>639</v>
      </c>
      <c r="H86" s="4" t="s">
        <v>414</v>
      </c>
    </row>
    <row r="87" spans="1:8" x14ac:dyDescent="0.2">
      <c r="A87" s="35" t="s">
        <v>861</v>
      </c>
      <c r="B87" s="10" t="s">
        <v>176</v>
      </c>
      <c r="C87" s="4" t="s">
        <v>380</v>
      </c>
      <c r="D87" s="4" t="s">
        <v>640</v>
      </c>
      <c r="E87" s="4" t="s">
        <v>377</v>
      </c>
      <c r="F87" s="4" t="s">
        <v>641</v>
      </c>
      <c r="G87" s="4" t="s">
        <v>388</v>
      </c>
      <c r="H87" s="4" t="s">
        <v>414</v>
      </c>
    </row>
    <row r="88" spans="1:8" x14ac:dyDescent="0.2">
      <c r="A88" s="35" t="s">
        <v>861</v>
      </c>
      <c r="B88" s="10" t="s">
        <v>179</v>
      </c>
      <c r="C88" s="4" t="s">
        <v>380</v>
      </c>
      <c r="D88" s="4" t="s">
        <v>642</v>
      </c>
      <c r="E88" s="4" t="s">
        <v>377</v>
      </c>
      <c r="F88" s="4" t="s">
        <v>643</v>
      </c>
      <c r="G88" s="4" t="s">
        <v>644</v>
      </c>
      <c r="H88" s="4" t="s">
        <v>414</v>
      </c>
    </row>
    <row r="89" spans="1:8" x14ac:dyDescent="0.2">
      <c r="A89" s="35" t="s">
        <v>861</v>
      </c>
      <c r="B89" s="10" t="s">
        <v>208</v>
      </c>
      <c r="C89" s="4" t="s">
        <v>380</v>
      </c>
      <c r="D89" s="4" t="s">
        <v>645</v>
      </c>
      <c r="E89" s="4" t="s">
        <v>377</v>
      </c>
      <c r="F89" s="4" t="s">
        <v>646</v>
      </c>
      <c r="G89" s="4" t="s">
        <v>647</v>
      </c>
      <c r="H89" s="4" t="s">
        <v>414</v>
      </c>
    </row>
    <row r="90" spans="1:8" x14ac:dyDescent="0.2">
      <c r="A90" s="35" t="s">
        <v>861</v>
      </c>
      <c r="B90" s="10" t="s">
        <v>117</v>
      </c>
      <c r="C90" s="4" t="s">
        <v>380</v>
      </c>
      <c r="D90" s="4" t="s">
        <v>648</v>
      </c>
      <c r="E90" s="4" t="s">
        <v>377</v>
      </c>
      <c r="F90" s="4" t="s">
        <v>649</v>
      </c>
      <c r="G90" s="4" t="s">
        <v>388</v>
      </c>
      <c r="H90" s="4" t="s">
        <v>414</v>
      </c>
    </row>
    <row r="91" spans="1:8" x14ac:dyDescent="0.2">
      <c r="A91" s="35" t="s">
        <v>861</v>
      </c>
      <c r="B91" s="10" t="s">
        <v>70</v>
      </c>
      <c r="C91" s="4" t="s">
        <v>380</v>
      </c>
      <c r="D91" s="4" t="s">
        <v>650</v>
      </c>
      <c r="E91" s="4" t="s">
        <v>377</v>
      </c>
      <c r="F91" s="4" t="s">
        <v>651</v>
      </c>
      <c r="G91" s="4" t="s">
        <v>644</v>
      </c>
      <c r="H91" s="4" t="s">
        <v>414</v>
      </c>
    </row>
    <row r="92" spans="1:8" x14ac:dyDescent="0.2">
      <c r="A92" s="35" t="s">
        <v>861</v>
      </c>
      <c r="B92" s="10" t="s">
        <v>73</v>
      </c>
      <c r="C92" s="4" t="s">
        <v>380</v>
      </c>
      <c r="D92" s="4" t="s">
        <v>652</v>
      </c>
      <c r="E92" s="4" t="s">
        <v>377</v>
      </c>
      <c r="F92" s="4" t="s">
        <v>651</v>
      </c>
      <c r="G92" s="4" t="s">
        <v>644</v>
      </c>
      <c r="H92" s="4" t="s">
        <v>414</v>
      </c>
    </row>
    <row r="93" spans="1:8" x14ac:dyDescent="0.2">
      <c r="A93" s="35" t="s">
        <v>861</v>
      </c>
      <c r="B93" s="10" t="s">
        <v>120</v>
      </c>
      <c r="C93" s="4" t="s">
        <v>380</v>
      </c>
      <c r="D93" s="4" t="s">
        <v>653</v>
      </c>
      <c r="E93" s="4" t="s">
        <v>377</v>
      </c>
      <c r="F93" s="4" t="s">
        <v>654</v>
      </c>
      <c r="G93" s="4" t="s">
        <v>388</v>
      </c>
      <c r="H93" s="4" t="s">
        <v>414</v>
      </c>
    </row>
    <row r="94" spans="1:8" x14ac:dyDescent="0.2">
      <c r="A94" s="35" t="s">
        <v>861</v>
      </c>
      <c r="B94" s="10" t="s">
        <v>159</v>
      </c>
      <c r="C94" s="4" t="s">
        <v>380</v>
      </c>
      <c r="D94" s="4" t="s">
        <v>655</v>
      </c>
      <c r="E94" s="4" t="s">
        <v>377</v>
      </c>
      <c r="F94" s="4" t="s">
        <v>656</v>
      </c>
      <c r="G94" s="4" t="s">
        <v>644</v>
      </c>
      <c r="H94" s="4" t="s">
        <v>414</v>
      </c>
    </row>
    <row r="95" spans="1:8" x14ac:dyDescent="0.2">
      <c r="A95" s="35" t="s">
        <v>861</v>
      </c>
      <c r="B95" s="10" t="s">
        <v>173</v>
      </c>
      <c r="C95" s="4" t="s">
        <v>380</v>
      </c>
      <c r="D95" s="4" t="s">
        <v>657</v>
      </c>
      <c r="E95" s="4" t="s">
        <v>377</v>
      </c>
      <c r="F95" s="4" t="s">
        <v>658</v>
      </c>
      <c r="G95" s="4" t="s">
        <v>388</v>
      </c>
      <c r="H95" s="4" t="s">
        <v>414</v>
      </c>
    </row>
    <row r="96" spans="1:8" x14ac:dyDescent="0.2">
      <c r="A96" s="35" t="s">
        <v>861</v>
      </c>
      <c r="B96" s="10" t="s">
        <v>137</v>
      </c>
      <c r="C96" s="4" t="s">
        <v>380</v>
      </c>
      <c r="D96" s="4" t="s">
        <v>659</v>
      </c>
      <c r="E96" s="4" t="s">
        <v>377</v>
      </c>
      <c r="F96" s="4" t="s">
        <v>600</v>
      </c>
      <c r="G96" s="4" t="s">
        <v>601</v>
      </c>
      <c r="H96" s="4" t="s">
        <v>414</v>
      </c>
    </row>
    <row r="97" spans="1:8" x14ac:dyDescent="0.2">
      <c r="A97" s="35" t="s">
        <v>861</v>
      </c>
      <c r="B97" s="10" t="s">
        <v>164</v>
      </c>
      <c r="C97" s="4" t="s">
        <v>380</v>
      </c>
      <c r="D97" s="4" t="s">
        <v>660</v>
      </c>
      <c r="E97" s="4" t="s">
        <v>377</v>
      </c>
      <c r="F97" s="4" t="s">
        <v>661</v>
      </c>
      <c r="G97" s="4" t="s">
        <v>502</v>
      </c>
      <c r="H97" s="4" t="s">
        <v>414</v>
      </c>
    </row>
    <row r="98" spans="1:8" x14ac:dyDescent="0.2">
      <c r="A98" s="35" t="s">
        <v>861</v>
      </c>
      <c r="B98" s="10" t="s">
        <v>167</v>
      </c>
      <c r="C98" s="4" t="s">
        <v>380</v>
      </c>
      <c r="D98" s="4" t="s">
        <v>662</v>
      </c>
      <c r="E98" s="4" t="s">
        <v>377</v>
      </c>
      <c r="F98" s="4" t="s">
        <v>661</v>
      </c>
      <c r="G98" s="4" t="s">
        <v>502</v>
      </c>
      <c r="H98" s="4" t="s">
        <v>414</v>
      </c>
    </row>
    <row r="99" spans="1:8" x14ac:dyDescent="0.2">
      <c r="A99" s="35" t="s">
        <v>861</v>
      </c>
      <c r="B99" s="10" t="s">
        <v>250</v>
      </c>
      <c r="C99" s="4" t="s">
        <v>380</v>
      </c>
      <c r="D99" s="4" t="s">
        <v>663</v>
      </c>
      <c r="E99" s="4" t="s">
        <v>377</v>
      </c>
      <c r="F99" s="4" t="s">
        <v>664</v>
      </c>
      <c r="G99" s="4" t="s">
        <v>644</v>
      </c>
      <c r="H99" s="4" t="s">
        <v>414</v>
      </c>
    </row>
    <row r="100" spans="1:8" x14ac:dyDescent="0.2">
      <c r="A100" s="35" t="s">
        <v>861</v>
      </c>
      <c r="B100" s="10" t="s">
        <v>154</v>
      </c>
      <c r="C100" s="4" t="s">
        <v>380</v>
      </c>
      <c r="D100" s="4" t="s">
        <v>665</v>
      </c>
      <c r="E100" s="4" t="s">
        <v>377</v>
      </c>
      <c r="F100" s="4" t="s">
        <v>666</v>
      </c>
      <c r="G100" s="4" t="s">
        <v>644</v>
      </c>
      <c r="H100" s="4" t="s">
        <v>414</v>
      </c>
    </row>
    <row r="101" spans="1:8" x14ac:dyDescent="0.2">
      <c r="A101" s="35" t="s">
        <v>861</v>
      </c>
      <c r="B101" s="10" t="s">
        <v>105</v>
      </c>
      <c r="C101" s="4" t="s">
        <v>380</v>
      </c>
      <c r="D101" s="4" t="s">
        <v>667</v>
      </c>
      <c r="E101" s="4" t="s">
        <v>377</v>
      </c>
      <c r="F101" s="4" t="s">
        <v>668</v>
      </c>
      <c r="G101" s="4" t="s">
        <v>502</v>
      </c>
      <c r="H101" s="4" t="s">
        <v>414</v>
      </c>
    </row>
    <row r="102" spans="1:8" x14ac:dyDescent="0.2">
      <c r="A102" s="35" t="s">
        <v>861</v>
      </c>
      <c r="B102" s="10" t="s">
        <v>241</v>
      </c>
      <c r="C102" s="4" t="s">
        <v>380</v>
      </c>
      <c r="D102" s="4" t="s">
        <v>669</v>
      </c>
      <c r="E102" s="4" t="s">
        <v>377</v>
      </c>
      <c r="F102" s="4" t="s">
        <v>670</v>
      </c>
      <c r="G102" s="4" t="s">
        <v>502</v>
      </c>
      <c r="H102" s="4" t="s">
        <v>414</v>
      </c>
    </row>
    <row r="103" spans="1:8" x14ac:dyDescent="0.2">
      <c r="A103" s="35" t="s">
        <v>861</v>
      </c>
      <c r="B103" s="10" t="s">
        <v>96</v>
      </c>
      <c r="C103" s="4" t="s">
        <v>380</v>
      </c>
      <c r="D103" s="4" t="s">
        <v>671</v>
      </c>
      <c r="E103" s="4" t="s">
        <v>377</v>
      </c>
      <c r="F103" s="4" t="s">
        <v>672</v>
      </c>
      <c r="G103" s="4" t="s">
        <v>362</v>
      </c>
    </row>
    <row r="104" spans="1:8" x14ac:dyDescent="0.2">
      <c r="A104" s="35" t="s">
        <v>861</v>
      </c>
      <c r="B104" s="10" t="s">
        <v>199</v>
      </c>
      <c r="C104" s="4" t="s">
        <v>380</v>
      </c>
      <c r="D104" s="4" t="s">
        <v>673</v>
      </c>
      <c r="E104" s="4" t="s">
        <v>377</v>
      </c>
      <c r="F104" s="4" t="s">
        <v>674</v>
      </c>
      <c r="G104" s="4" t="s">
        <v>362</v>
      </c>
    </row>
    <row r="105" spans="1:8" x14ac:dyDescent="0.2">
      <c r="A105" s="35" t="s">
        <v>861</v>
      </c>
      <c r="B105" s="10" t="s">
        <v>253</v>
      </c>
      <c r="C105" s="4" t="s">
        <v>675</v>
      </c>
      <c r="D105" s="4" t="s">
        <v>676</v>
      </c>
      <c r="E105" s="4" t="s">
        <v>377</v>
      </c>
      <c r="F105" s="4" t="s">
        <v>677</v>
      </c>
      <c r="G105" s="4" t="s">
        <v>644</v>
      </c>
    </row>
    <row r="106" spans="1:8" x14ac:dyDescent="0.2">
      <c r="A106" s="35" t="s">
        <v>861</v>
      </c>
      <c r="B106" s="10" t="s">
        <v>244</v>
      </c>
      <c r="C106" s="4" t="s">
        <v>675</v>
      </c>
      <c r="D106" s="4" t="s">
        <v>678</v>
      </c>
      <c r="E106" s="4" t="s">
        <v>377</v>
      </c>
      <c r="F106" s="4" t="s">
        <v>679</v>
      </c>
      <c r="G106" s="4" t="s">
        <v>680</v>
      </c>
    </row>
    <row r="107" spans="1:8" x14ac:dyDescent="0.2">
      <c r="A107" s="35" t="s">
        <v>861</v>
      </c>
      <c r="B107" s="10" t="s">
        <v>247</v>
      </c>
      <c r="C107" s="4" t="s">
        <v>675</v>
      </c>
      <c r="D107" s="4" t="s">
        <v>681</v>
      </c>
      <c r="E107" s="4" t="s">
        <v>377</v>
      </c>
      <c r="F107" s="4" t="s">
        <v>682</v>
      </c>
      <c r="G107" s="4" t="s">
        <v>680</v>
      </c>
    </row>
    <row r="108" spans="1:8" x14ac:dyDescent="0.2">
      <c r="A108" s="35" t="s">
        <v>861</v>
      </c>
      <c r="B108" s="10" t="s">
        <v>108</v>
      </c>
      <c r="C108" s="4" t="s">
        <v>675</v>
      </c>
      <c r="D108" s="4" t="s">
        <v>683</v>
      </c>
      <c r="E108" s="4" t="s">
        <v>377</v>
      </c>
      <c r="F108" s="4" t="s">
        <v>684</v>
      </c>
      <c r="G108" s="4" t="s">
        <v>644</v>
      </c>
    </row>
    <row r="109" spans="1:8" x14ac:dyDescent="0.2">
      <c r="A109" s="35" t="s">
        <v>861</v>
      </c>
      <c r="B109" s="10" t="s">
        <v>111</v>
      </c>
      <c r="C109" s="4" t="s">
        <v>675</v>
      </c>
      <c r="D109" s="4" t="s">
        <v>685</v>
      </c>
      <c r="E109" s="4" t="s">
        <v>377</v>
      </c>
      <c r="F109" s="4" t="s">
        <v>686</v>
      </c>
      <c r="G109" s="4" t="s">
        <v>644</v>
      </c>
    </row>
    <row r="110" spans="1:8" x14ac:dyDescent="0.2">
      <c r="A110" s="35" t="s">
        <v>861</v>
      </c>
      <c r="B110" s="10" t="s">
        <v>193</v>
      </c>
      <c r="C110" s="4" t="s">
        <v>675</v>
      </c>
      <c r="D110" s="4" t="s">
        <v>687</v>
      </c>
      <c r="E110" s="4" t="s">
        <v>377</v>
      </c>
      <c r="F110" s="4" t="s">
        <v>688</v>
      </c>
      <c r="G110" s="4" t="s">
        <v>689</v>
      </c>
      <c r="H110" s="4" t="s">
        <v>414</v>
      </c>
    </row>
    <row r="111" spans="1:8" x14ac:dyDescent="0.2">
      <c r="A111" s="35" t="s">
        <v>861</v>
      </c>
      <c r="B111" s="10" t="s">
        <v>196</v>
      </c>
      <c r="C111" s="4" t="s">
        <v>675</v>
      </c>
      <c r="D111" s="4" t="s">
        <v>690</v>
      </c>
      <c r="E111" s="4" t="s">
        <v>377</v>
      </c>
      <c r="F111" s="4" t="s">
        <v>691</v>
      </c>
      <c r="G111" s="4" t="s">
        <v>689</v>
      </c>
      <c r="H111" s="4" t="s">
        <v>414</v>
      </c>
    </row>
    <row r="112" spans="1:8" x14ac:dyDescent="0.2">
      <c r="A112" s="35" t="s">
        <v>861</v>
      </c>
      <c r="B112" s="10" t="s">
        <v>202</v>
      </c>
      <c r="C112" s="4" t="s">
        <v>675</v>
      </c>
      <c r="D112" s="4" t="s">
        <v>692</v>
      </c>
      <c r="E112" s="4" t="s">
        <v>377</v>
      </c>
      <c r="F112" s="4" t="s">
        <v>693</v>
      </c>
      <c r="G112" s="4" t="s">
        <v>689</v>
      </c>
      <c r="H112" s="4" t="s">
        <v>414</v>
      </c>
    </row>
    <row r="113" spans="1:8" x14ac:dyDescent="0.2">
      <c r="A113" s="35" t="s">
        <v>861</v>
      </c>
      <c r="B113" s="10" t="s">
        <v>694</v>
      </c>
      <c r="C113" s="4" t="s">
        <v>380</v>
      </c>
      <c r="D113" s="4" t="s">
        <v>695</v>
      </c>
      <c r="E113" s="4" t="s">
        <v>377</v>
      </c>
      <c r="F113" s="4" t="s">
        <v>696</v>
      </c>
      <c r="G113" s="4" t="s">
        <v>451</v>
      </c>
      <c r="H113" s="4" t="s">
        <v>369</v>
      </c>
    </row>
    <row r="114" spans="1:8" x14ac:dyDescent="0.2">
      <c r="A114" s="35" t="s">
        <v>861</v>
      </c>
      <c r="B114" s="10" t="s">
        <v>697</v>
      </c>
      <c r="C114" s="4" t="s">
        <v>380</v>
      </c>
      <c r="D114" s="4" t="s">
        <v>698</v>
      </c>
      <c r="E114" s="4" t="s">
        <v>416</v>
      </c>
      <c r="F114" s="4" t="s">
        <v>432</v>
      </c>
      <c r="G114" s="4" t="s">
        <v>699</v>
      </c>
      <c r="H114" s="4" t="s">
        <v>414</v>
      </c>
    </row>
    <row r="115" spans="1:8" x14ac:dyDescent="0.2">
      <c r="A115" s="35" t="s">
        <v>861</v>
      </c>
      <c r="B115" s="10" t="s">
        <v>162</v>
      </c>
      <c r="C115" s="4" t="s">
        <v>675</v>
      </c>
      <c r="D115" s="4" t="s">
        <v>700</v>
      </c>
      <c r="E115" s="4" t="s">
        <v>377</v>
      </c>
      <c r="F115" s="4" t="s">
        <v>444</v>
      </c>
      <c r="G115" s="4" t="s">
        <v>445</v>
      </c>
      <c r="H115" s="4" t="s">
        <v>363</v>
      </c>
    </row>
    <row r="116" spans="1:8" x14ac:dyDescent="0.2">
      <c r="A116" s="35" t="s">
        <v>861</v>
      </c>
      <c r="B116" s="10" t="s">
        <v>701</v>
      </c>
      <c r="C116" s="4" t="s">
        <v>675</v>
      </c>
      <c r="D116" s="4" t="s">
        <v>702</v>
      </c>
      <c r="E116" s="4" t="s">
        <v>416</v>
      </c>
      <c r="F116" s="4" t="s">
        <v>383</v>
      </c>
      <c r="G116" s="4" t="s">
        <v>458</v>
      </c>
      <c r="H116" s="4" t="s">
        <v>385</v>
      </c>
    </row>
    <row r="117" spans="1:8" x14ac:dyDescent="0.2">
      <c r="A117" s="35" t="s">
        <v>861</v>
      </c>
      <c r="B117" s="10" t="s">
        <v>703</v>
      </c>
      <c r="C117" s="4" t="s">
        <v>675</v>
      </c>
      <c r="D117" s="4" t="s">
        <v>704</v>
      </c>
      <c r="E117" s="4" t="s">
        <v>416</v>
      </c>
      <c r="F117" s="4" t="s">
        <v>705</v>
      </c>
      <c r="G117" s="4" t="s">
        <v>458</v>
      </c>
      <c r="H117" s="4" t="s">
        <v>363</v>
      </c>
    </row>
    <row r="118" spans="1:8" x14ac:dyDescent="0.2">
      <c r="A118" s="35" t="s">
        <v>861</v>
      </c>
      <c r="B118" s="10" t="s">
        <v>706</v>
      </c>
      <c r="C118" s="4" t="s">
        <v>380</v>
      </c>
      <c r="D118" s="4" t="s">
        <v>707</v>
      </c>
      <c r="E118" s="4" t="s">
        <v>708</v>
      </c>
      <c r="F118" s="4" t="s">
        <v>705</v>
      </c>
      <c r="G118" s="4" t="s">
        <v>458</v>
      </c>
      <c r="H118" s="4" t="s">
        <v>363</v>
      </c>
    </row>
    <row r="119" spans="1:8" x14ac:dyDescent="0.2">
      <c r="A119" s="35" t="s">
        <v>861</v>
      </c>
      <c r="B119" s="10" t="s">
        <v>50</v>
      </c>
      <c r="C119" s="4" t="s">
        <v>380</v>
      </c>
      <c r="D119" s="4" t="s">
        <v>709</v>
      </c>
      <c r="E119" s="4" t="s">
        <v>377</v>
      </c>
      <c r="F119" s="4" t="s">
        <v>417</v>
      </c>
      <c r="G119" s="4" t="s">
        <v>710</v>
      </c>
      <c r="H119" s="4" t="s">
        <v>369</v>
      </c>
    </row>
    <row r="120" spans="1:8" x14ac:dyDescent="0.2">
      <c r="A120" s="35" t="s">
        <v>861</v>
      </c>
      <c r="B120" s="10" t="s">
        <v>53</v>
      </c>
      <c r="C120" s="4" t="s">
        <v>380</v>
      </c>
      <c r="D120" s="4" t="s">
        <v>711</v>
      </c>
      <c r="E120" s="4" t="s">
        <v>377</v>
      </c>
      <c r="F120" s="4" t="s">
        <v>417</v>
      </c>
      <c r="G120" s="4" t="s">
        <v>710</v>
      </c>
      <c r="H120" s="4" t="s">
        <v>369</v>
      </c>
    </row>
    <row r="121" spans="1:8" x14ac:dyDescent="0.2">
      <c r="A121" s="35" t="s">
        <v>861</v>
      </c>
      <c r="B121" s="10" t="s">
        <v>712</v>
      </c>
      <c r="C121" s="4" t="s">
        <v>380</v>
      </c>
      <c r="D121" s="4" t="s">
        <v>713</v>
      </c>
      <c r="E121" s="4" t="s">
        <v>714</v>
      </c>
      <c r="F121" s="4" t="s">
        <v>432</v>
      </c>
      <c r="G121" s="4" t="s">
        <v>715</v>
      </c>
      <c r="H121" s="4" t="s">
        <v>414</v>
      </c>
    </row>
    <row r="122" spans="1:8" x14ac:dyDescent="0.2">
      <c r="A122" s="35" t="s">
        <v>861</v>
      </c>
      <c r="B122" s="10" t="s">
        <v>716</v>
      </c>
      <c r="C122" s="4" t="s">
        <v>380</v>
      </c>
      <c r="D122" s="4" t="s">
        <v>717</v>
      </c>
      <c r="E122" s="4" t="s">
        <v>377</v>
      </c>
      <c r="F122" s="4" t="s">
        <v>383</v>
      </c>
      <c r="G122" s="4" t="s">
        <v>536</v>
      </c>
      <c r="H122" s="4" t="s">
        <v>385</v>
      </c>
    </row>
    <row r="123" spans="1:8" x14ac:dyDescent="0.2">
      <c r="A123" s="35" t="s">
        <v>861</v>
      </c>
      <c r="B123" s="10" t="s">
        <v>59</v>
      </c>
      <c r="C123" s="4" t="s">
        <v>380</v>
      </c>
      <c r="D123" s="4" t="s">
        <v>718</v>
      </c>
      <c r="E123" s="4" t="s">
        <v>377</v>
      </c>
      <c r="F123" s="4" t="s">
        <v>719</v>
      </c>
      <c r="G123" s="4" t="s">
        <v>720</v>
      </c>
      <c r="H123" s="4" t="s">
        <v>369</v>
      </c>
    </row>
    <row r="124" spans="1:8" x14ac:dyDescent="0.2">
      <c r="A124" s="35" t="s">
        <v>861</v>
      </c>
      <c r="B124" s="10" t="s">
        <v>25</v>
      </c>
      <c r="C124" s="4" t="s">
        <v>380</v>
      </c>
      <c r="D124" s="4" t="s">
        <v>721</v>
      </c>
      <c r="E124" s="4" t="s">
        <v>416</v>
      </c>
      <c r="F124" s="4" t="s">
        <v>722</v>
      </c>
      <c r="G124" s="4" t="s">
        <v>451</v>
      </c>
      <c r="H124" s="4" t="s">
        <v>369</v>
      </c>
    </row>
    <row r="125" spans="1:8" x14ac:dyDescent="0.2">
      <c r="A125" s="35" t="s">
        <v>861</v>
      </c>
      <c r="B125" s="10" t="s">
        <v>723</v>
      </c>
      <c r="C125" s="4" t="s">
        <v>572</v>
      </c>
      <c r="D125" s="4" t="s">
        <v>724</v>
      </c>
      <c r="E125" s="4" t="s">
        <v>416</v>
      </c>
      <c r="F125" s="4" t="s">
        <v>725</v>
      </c>
      <c r="G125" s="4" t="s">
        <v>451</v>
      </c>
      <c r="H125" s="4" t="s">
        <v>369</v>
      </c>
    </row>
    <row r="126" spans="1:8" x14ac:dyDescent="0.2">
      <c r="A126" s="35" t="s">
        <v>861</v>
      </c>
      <c r="B126" s="10" t="s">
        <v>726</v>
      </c>
      <c r="C126" s="4" t="s">
        <v>380</v>
      </c>
      <c r="D126" s="4" t="s">
        <v>727</v>
      </c>
      <c r="E126" s="4" t="s">
        <v>377</v>
      </c>
      <c r="F126" s="4" t="s">
        <v>728</v>
      </c>
      <c r="G126" s="4" t="s">
        <v>729</v>
      </c>
      <c r="H126" s="4" t="s">
        <v>369</v>
      </c>
    </row>
    <row r="127" spans="1:8" x14ac:dyDescent="0.2">
      <c r="A127" s="35" t="s">
        <v>861</v>
      </c>
      <c r="B127" s="10" t="s">
        <v>730</v>
      </c>
      <c r="C127" s="4" t="s">
        <v>380</v>
      </c>
      <c r="D127" s="4" t="s">
        <v>731</v>
      </c>
      <c r="E127" s="4" t="s">
        <v>377</v>
      </c>
      <c r="F127" s="4" t="s">
        <v>725</v>
      </c>
      <c r="G127" s="4" t="s">
        <v>451</v>
      </c>
      <c r="H127" s="4" t="s">
        <v>369</v>
      </c>
    </row>
    <row r="128" spans="1:8" x14ac:dyDescent="0.2">
      <c r="A128" s="35" t="s">
        <v>861</v>
      </c>
      <c r="B128" s="10" t="s">
        <v>76</v>
      </c>
      <c r="C128" s="4" t="s">
        <v>380</v>
      </c>
      <c r="D128" s="4" t="s">
        <v>732</v>
      </c>
      <c r="E128" s="4" t="s">
        <v>416</v>
      </c>
      <c r="F128" s="4" t="s">
        <v>397</v>
      </c>
      <c r="G128" s="4" t="s">
        <v>398</v>
      </c>
      <c r="H128" s="4" t="s">
        <v>399</v>
      </c>
    </row>
    <row r="129" spans="1:8" x14ac:dyDescent="0.2">
      <c r="A129" s="35" t="s">
        <v>861</v>
      </c>
      <c r="B129" s="10" t="s">
        <v>733</v>
      </c>
      <c r="C129" s="4" t="s">
        <v>380</v>
      </c>
      <c r="D129" s="4" t="s">
        <v>734</v>
      </c>
      <c r="E129" s="4" t="s">
        <v>735</v>
      </c>
      <c r="F129" s="4" t="s">
        <v>540</v>
      </c>
      <c r="G129" s="4" t="s">
        <v>689</v>
      </c>
      <c r="H129" s="4" t="s">
        <v>363</v>
      </c>
    </row>
    <row r="130" spans="1:8" x14ac:dyDescent="0.2">
      <c r="A130" s="35" t="s">
        <v>861</v>
      </c>
      <c r="B130" s="10" t="s">
        <v>736</v>
      </c>
      <c r="C130" s="4" t="s">
        <v>380</v>
      </c>
      <c r="D130" s="4" t="s">
        <v>737</v>
      </c>
      <c r="E130" s="4" t="s">
        <v>738</v>
      </c>
      <c r="F130" s="4" t="s">
        <v>739</v>
      </c>
      <c r="G130" s="4" t="s">
        <v>720</v>
      </c>
      <c r="H130" s="4" t="s">
        <v>414</v>
      </c>
    </row>
    <row r="131" spans="1:8" ht="15" thickBot="1" x14ac:dyDescent="0.25">
      <c r="A131" s="35" t="s">
        <v>861</v>
      </c>
      <c r="B131" s="10" t="s">
        <v>740</v>
      </c>
      <c r="C131" s="4" t="s">
        <v>380</v>
      </c>
      <c r="D131" s="4" t="s">
        <v>741</v>
      </c>
      <c r="E131" s="4" t="s">
        <v>735</v>
      </c>
      <c r="F131" s="4" t="s">
        <v>739</v>
      </c>
      <c r="G131" s="4" t="s">
        <v>720</v>
      </c>
      <c r="H131" s="4" t="s">
        <v>414</v>
      </c>
    </row>
    <row r="132" spans="1:8" x14ac:dyDescent="0.2">
      <c r="A132" s="36" t="s">
        <v>862</v>
      </c>
      <c r="B132" s="37" t="s">
        <v>99</v>
      </c>
      <c r="C132" s="38" t="s">
        <v>380</v>
      </c>
      <c r="D132" s="38" t="s">
        <v>742</v>
      </c>
      <c r="E132" s="38" t="s">
        <v>377</v>
      </c>
      <c r="F132" s="38" t="s">
        <v>743</v>
      </c>
      <c r="G132" s="38"/>
      <c r="H132" s="38" t="s">
        <v>744</v>
      </c>
    </row>
    <row r="133" spans="1:8" x14ac:dyDescent="0.2">
      <c r="A133" s="35" t="s">
        <v>862</v>
      </c>
      <c r="B133" s="10" t="s">
        <v>14</v>
      </c>
      <c r="C133" s="4" t="s">
        <v>380</v>
      </c>
      <c r="D133" s="4" t="s">
        <v>745</v>
      </c>
      <c r="E133" s="4" t="s">
        <v>416</v>
      </c>
      <c r="F133" s="4" t="s">
        <v>746</v>
      </c>
      <c r="H133" s="4" t="s">
        <v>744</v>
      </c>
    </row>
    <row r="134" spans="1:8" x14ac:dyDescent="0.2">
      <c r="A134" s="35" t="s">
        <v>862</v>
      </c>
      <c r="B134" s="10" t="s">
        <v>190</v>
      </c>
      <c r="C134" s="4" t="s">
        <v>380</v>
      </c>
      <c r="D134" s="4" t="s">
        <v>747</v>
      </c>
      <c r="E134" s="4" t="s">
        <v>377</v>
      </c>
      <c r="F134" s="4" t="s">
        <v>748</v>
      </c>
      <c r="H134" s="4" t="s">
        <v>744</v>
      </c>
    </row>
    <row r="135" spans="1:8" x14ac:dyDescent="0.2">
      <c r="A135" s="35" t="s">
        <v>862</v>
      </c>
      <c r="B135" s="10" t="s">
        <v>143</v>
      </c>
      <c r="C135" s="4" t="s">
        <v>380</v>
      </c>
      <c r="D135" s="4" t="s">
        <v>749</v>
      </c>
      <c r="E135" s="4" t="s">
        <v>377</v>
      </c>
      <c r="F135" s="4" t="s">
        <v>750</v>
      </c>
      <c r="H135" s="4" t="s">
        <v>751</v>
      </c>
    </row>
    <row r="136" spans="1:8" x14ac:dyDescent="0.2">
      <c r="A136" s="35" t="s">
        <v>862</v>
      </c>
      <c r="B136" s="10" t="s">
        <v>65</v>
      </c>
      <c r="C136" s="4" t="s">
        <v>380</v>
      </c>
      <c r="D136" s="4" t="s">
        <v>752</v>
      </c>
      <c r="E136" s="4" t="s">
        <v>377</v>
      </c>
      <c r="F136" s="4" t="s">
        <v>753</v>
      </c>
      <c r="H136" s="4" t="s">
        <v>754</v>
      </c>
    </row>
    <row r="137" spans="1:8" x14ac:dyDescent="0.2">
      <c r="A137" s="35" t="s">
        <v>862</v>
      </c>
      <c r="B137" s="10" t="s">
        <v>67</v>
      </c>
      <c r="C137" s="4" t="s">
        <v>380</v>
      </c>
      <c r="D137" s="4" t="s">
        <v>755</v>
      </c>
      <c r="E137" s="4" t="s">
        <v>377</v>
      </c>
      <c r="F137" s="4" t="s">
        <v>756</v>
      </c>
      <c r="H137" s="4" t="s">
        <v>754</v>
      </c>
    </row>
    <row r="138" spans="1:8" x14ac:dyDescent="0.2">
      <c r="A138" s="35" t="s">
        <v>862</v>
      </c>
      <c r="B138" s="10" t="s">
        <v>81</v>
      </c>
      <c r="C138" s="4" t="s">
        <v>380</v>
      </c>
      <c r="D138" s="4" t="s">
        <v>757</v>
      </c>
      <c r="E138" s="4" t="s">
        <v>377</v>
      </c>
      <c r="F138" s="4" t="s">
        <v>758</v>
      </c>
      <c r="H138" s="4" t="s">
        <v>751</v>
      </c>
    </row>
    <row r="139" spans="1:8" x14ac:dyDescent="0.2">
      <c r="A139" s="35" t="s">
        <v>862</v>
      </c>
      <c r="B139" s="10" t="s">
        <v>84</v>
      </c>
      <c r="C139" s="4" t="s">
        <v>380</v>
      </c>
      <c r="D139" s="4" t="s">
        <v>759</v>
      </c>
      <c r="E139" s="4" t="s">
        <v>377</v>
      </c>
      <c r="F139" s="4" t="s">
        <v>758</v>
      </c>
      <c r="H139" s="4" t="s">
        <v>751</v>
      </c>
    </row>
    <row r="140" spans="1:8" x14ac:dyDescent="0.2">
      <c r="A140" s="35" t="s">
        <v>862</v>
      </c>
      <c r="B140" s="10" t="s">
        <v>87</v>
      </c>
      <c r="C140" s="4" t="s">
        <v>380</v>
      </c>
      <c r="D140" s="4" t="s">
        <v>760</v>
      </c>
      <c r="E140" s="4" t="s">
        <v>377</v>
      </c>
      <c r="F140" s="4" t="s">
        <v>758</v>
      </c>
      <c r="H140" s="4" t="s">
        <v>751</v>
      </c>
    </row>
    <row r="141" spans="1:8" ht="15" thickBot="1" x14ac:dyDescent="0.25">
      <c r="A141" s="39" t="s">
        <v>862</v>
      </c>
      <c r="B141" s="13" t="s">
        <v>90</v>
      </c>
      <c r="C141" s="12" t="s">
        <v>380</v>
      </c>
      <c r="D141" s="12" t="s">
        <v>761</v>
      </c>
      <c r="E141" s="12" t="s">
        <v>377</v>
      </c>
      <c r="F141" s="12" t="s">
        <v>758</v>
      </c>
      <c r="G141" s="12"/>
      <c r="H141" s="12" t="s">
        <v>751</v>
      </c>
    </row>
    <row r="142" spans="1:8" x14ac:dyDescent="0.2">
      <c r="A142" s="36" t="s">
        <v>863</v>
      </c>
      <c r="B142" s="37" t="s">
        <v>28</v>
      </c>
      <c r="C142" s="38" t="s">
        <v>380</v>
      </c>
      <c r="D142" s="38" t="s">
        <v>762</v>
      </c>
      <c r="E142" s="38" t="s">
        <v>377</v>
      </c>
      <c r="F142" s="38" t="s">
        <v>763</v>
      </c>
      <c r="G142" s="38"/>
      <c r="H142" s="38" t="s">
        <v>767</v>
      </c>
    </row>
    <row r="143" spans="1:8" x14ac:dyDescent="0.2">
      <c r="A143" s="35" t="s">
        <v>863</v>
      </c>
      <c r="B143" s="10" t="s">
        <v>32</v>
      </c>
      <c r="C143" s="4" t="s">
        <v>572</v>
      </c>
      <c r="D143" s="4" t="s">
        <v>764</v>
      </c>
      <c r="E143" s="4" t="s">
        <v>571</v>
      </c>
      <c r="F143" s="4" t="s">
        <v>763</v>
      </c>
      <c r="H143" s="4" t="s">
        <v>767</v>
      </c>
    </row>
    <row r="144" spans="1:8" x14ac:dyDescent="0.2">
      <c r="A144" s="35" t="s">
        <v>863</v>
      </c>
      <c r="B144" s="10" t="s">
        <v>35</v>
      </c>
      <c r="C144" s="4" t="s">
        <v>572</v>
      </c>
      <c r="D144" s="4" t="s">
        <v>765</v>
      </c>
      <c r="E144" s="4" t="s">
        <v>571</v>
      </c>
      <c r="F144" s="4" t="s">
        <v>763</v>
      </c>
      <c r="H144" s="4" t="s">
        <v>767</v>
      </c>
    </row>
    <row r="145" spans="1:8" x14ac:dyDescent="0.2">
      <c r="A145" s="35" t="s">
        <v>863</v>
      </c>
      <c r="B145" s="10" t="s">
        <v>38</v>
      </c>
      <c r="C145" s="4" t="s">
        <v>380</v>
      </c>
      <c r="D145" s="4" t="s">
        <v>766</v>
      </c>
      <c r="E145" s="4" t="s">
        <v>377</v>
      </c>
      <c r="F145" s="4" t="s">
        <v>763</v>
      </c>
      <c r="H145" s="4" t="s">
        <v>767</v>
      </c>
    </row>
    <row r="146" spans="1:8" x14ac:dyDescent="0.2">
      <c r="A146" s="35" t="s">
        <v>863</v>
      </c>
      <c r="B146" s="10" t="s">
        <v>768</v>
      </c>
      <c r="C146" s="40" t="s">
        <v>769</v>
      </c>
      <c r="D146" s="4" t="s">
        <v>770</v>
      </c>
      <c r="E146" s="4" t="s">
        <v>377</v>
      </c>
      <c r="F146" s="4" t="s">
        <v>763</v>
      </c>
      <c r="H146" s="4" t="s">
        <v>767</v>
      </c>
    </row>
    <row r="147" spans="1:8" x14ac:dyDescent="0.2">
      <c r="A147" s="35" t="s">
        <v>863</v>
      </c>
      <c r="B147" s="10" t="s">
        <v>771</v>
      </c>
      <c r="C147" s="40" t="s">
        <v>769</v>
      </c>
      <c r="D147" s="4" t="s">
        <v>770</v>
      </c>
      <c r="E147" s="4" t="s">
        <v>377</v>
      </c>
      <c r="F147" s="4" t="s">
        <v>763</v>
      </c>
      <c r="H147" s="4" t="s">
        <v>767</v>
      </c>
    </row>
    <row r="148" spans="1:8" x14ac:dyDescent="0.2">
      <c r="A148" s="35" t="s">
        <v>863</v>
      </c>
      <c r="B148" s="10" t="s">
        <v>772</v>
      </c>
      <c r="C148" s="40" t="s">
        <v>769</v>
      </c>
      <c r="D148" s="4" t="s">
        <v>770</v>
      </c>
      <c r="E148" s="4" t="s">
        <v>377</v>
      </c>
      <c r="F148" s="4" t="s">
        <v>763</v>
      </c>
      <c r="H148" s="4" t="s">
        <v>767</v>
      </c>
    </row>
    <row r="149" spans="1:8" x14ac:dyDescent="0.2">
      <c r="A149" s="35" t="s">
        <v>863</v>
      </c>
      <c r="B149" s="10" t="s">
        <v>773</v>
      </c>
      <c r="C149" s="40" t="s">
        <v>769</v>
      </c>
      <c r="D149" s="4" t="s">
        <v>770</v>
      </c>
      <c r="E149" s="4" t="s">
        <v>377</v>
      </c>
      <c r="F149" s="4" t="s">
        <v>763</v>
      </c>
      <c r="H149" s="4" t="s">
        <v>767</v>
      </c>
    </row>
    <row r="150" spans="1:8" x14ac:dyDescent="0.2">
      <c r="A150" s="35" t="s">
        <v>863</v>
      </c>
      <c r="B150" s="10" t="s">
        <v>774</v>
      </c>
      <c r="C150" s="40" t="s">
        <v>769</v>
      </c>
      <c r="D150" s="4" t="s">
        <v>770</v>
      </c>
      <c r="E150" s="4" t="s">
        <v>377</v>
      </c>
      <c r="F150" s="4" t="s">
        <v>763</v>
      </c>
      <c r="H150" s="4" t="s">
        <v>767</v>
      </c>
    </row>
    <row r="151" spans="1:8" x14ac:dyDescent="0.2">
      <c r="A151" s="35" t="s">
        <v>863</v>
      </c>
      <c r="B151" s="10" t="s">
        <v>114</v>
      </c>
      <c r="C151" s="4" t="s">
        <v>380</v>
      </c>
      <c r="D151" s="4" t="s">
        <v>775</v>
      </c>
      <c r="E151" s="4" t="s">
        <v>377</v>
      </c>
      <c r="F151" s="4" t="s">
        <v>776</v>
      </c>
    </row>
    <row r="152" spans="1:8" x14ac:dyDescent="0.2">
      <c r="A152" s="35" t="s">
        <v>863</v>
      </c>
      <c r="B152" s="10" t="s">
        <v>47</v>
      </c>
      <c r="C152" s="4" t="s">
        <v>380</v>
      </c>
      <c r="D152" s="4" t="s">
        <v>777</v>
      </c>
      <c r="E152" s="4" t="s">
        <v>377</v>
      </c>
      <c r="F152" s="4" t="s">
        <v>778</v>
      </c>
    </row>
    <row r="153" spans="1:8" x14ac:dyDescent="0.2">
      <c r="A153" s="35" t="s">
        <v>863</v>
      </c>
      <c r="B153" s="10" t="s">
        <v>93</v>
      </c>
      <c r="C153" s="4" t="s">
        <v>380</v>
      </c>
      <c r="D153" s="4" t="s">
        <v>779</v>
      </c>
      <c r="E153" s="4" t="s">
        <v>377</v>
      </c>
      <c r="F153" s="4" t="s">
        <v>780</v>
      </c>
    </row>
    <row r="154" spans="1:8" x14ac:dyDescent="0.2">
      <c r="A154" s="35" t="s">
        <v>863</v>
      </c>
      <c r="B154" s="10" t="s">
        <v>123</v>
      </c>
      <c r="C154" s="4" t="s">
        <v>380</v>
      </c>
      <c r="D154" s="4" t="s">
        <v>781</v>
      </c>
      <c r="E154" s="4" t="s">
        <v>377</v>
      </c>
      <c r="F154" s="4" t="s">
        <v>782</v>
      </c>
    </row>
    <row r="155" spans="1:8" x14ac:dyDescent="0.2">
      <c r="A155" s="35" t="s">
        <v>863</v>
      </c>
      <c r="B155" s="10" t="s">
        <v>125</v>
      </c>
      <c r="C155" s="4" t="s">
        <v>380</v>
      </c>
      <c r="D155" s="4" t="s">
        <v>783</v>
      </c>
      <c r="E155" s="4" t="s">
        <v>377</v>
      </c>
      <c r="F155" s="4" t="s">
        <v>782</v>
      </c>
      <c r="H155" s="40"/>
    </row>
    <row r="156" spans="1:8" x14ac:dyDescent="0.2">
      <c r="A156" s="35" t="s">
        <v>863</v>
      </c>
      <c r="B156" s="10" t="s">
        <v>128</v>
      </c>
      <c r="C156" s="4" t="s">
        <v>380</v>
      </c>
      <c r="D156" s="4" t="s">
        <v>784</v>
      </c>
      <c r="E156" s="4" t="s">
        <v>377</v>
      </c>
      <c r="F156" s="4" t="s">
        <v>782</v>
      </c>
    </row>
    <row r="157" spans="1:8" x14ac:dyDescent="0.2">
      <c r="A157" s="35" t="s">
        <v>863</v>
      </c>
      <c r="B157" s="10" t="s">
        <v>131</v>
      </c>
      <c r="C157" s="4" t="s">
        <v>380</v>
      </c>
      <c r="D157" s="4" t="s">
        <v>785</v>
      </c>
      <c r="E157" s="4" t="s">
        <v>377</v>
      </c>
      <c r="F157" s="4" t="s">
        <v>782</v>
      </c>
    </row>
    <row r="158" spans="1:8" x14ac:dyDescent="0.2">
      <c r="A158" s="35" t="s">
        <v>863</v>
      </c>
      <c r="B158" s="10" t="s">
        <v>134</v>
      </c>
      <c r="C158" s="4" t="s">
        <v>380</v>
      </c>
      <c r="D158" s="4" t="s">
        <v>786</v>
      </c>
      <c r="E158" s="4" t="s">
        <v>377</v>
      </c>
      <c r="F158" s="4" t="s">
        <v>787</v>
      </c>
    </row>
    <row r="159" spans="1:8" x14ac:dyDescent="0.2">
      <c r="A159" s="35" t="s">
        <v>863</v>
      </c>
      <c r="B159" s="10" t="s">
        <v>211</v>
      </c>
      <c r="C159" s="4" t="s">
        <v>380</v>
      </c>
      <c r="D159" s="4" t="s">
        <v>788</v>
      </c>
      <c r="E159" s="4" t="s">
        <v>377</v>
      </c>
      <c r="F159" s="4" t="s">
        <v>789</v>
      </c>
    </row>
    <row r="160" spans="1:8" x14ac:dyDescent="0.2">
      <c r="A160" s="35" t="s">
        <v>863</v>
      </c>
      <c r="B160" s="10" t="s">
        <v>217</v>
      </c>
      <c r="C160" s="4" t="s">
        <v>380</v>
      </c>
      <c r="D160" s="4" t="s">
        <v>790</v>
      </c>
      <c r="E160" s="4" t="s">
        <v>377</v>
      </c>
      <c r="F160" s="4" t="s">
        <v>789</v>
      </c>
    </row>
    <row r="161" spans="1:6" x14ac:dyDescent="0.2">
      <c r="A161" s="35" t="s">
        <v>863</v>
      </c>
      <c r="B161" s="10" t="s">
        <v>220</v>
      </c>
      <c r="C161" s="4" t="s">
        <v>380</v>
      </c>
      <c r="D161" s="4" t="s">
        <v>791</v>
      </c>
      <c r="E161" s="4" t="s">
        <v>377</v>
      </c>
      <c r="F161" s="4" t="s">
        <v>789</v>
      </c>
    </row>
    <row r="162" spans="1:6" x14ac:dyDescent="0.2">
      <c r="A162" s="35" t="s">
        <v>863</v>
      </c>
      <c r="B162" s="10" t="s">
        <v>214</v>
      </c>
      <c r="C162" s="4" t="s">
        <v>380</v>
      </c>
      <c r="D162" s="4" t="s">
        <v>792</v>
      </c>
      <c r="E162" s="4" t="s">
        <v>377</v>
      </c>
      <c r="F162" s="4" t="s">
        <v>787</v>
      </c>
    </row>
    <row r="163" spans="1:6" x14ac:dyDescent="0.2">
      <c r="A163" s="35" t="s">
        <v>863</v>
      </c>
      <c r="B163" s="10" t="s">
        <v>229</v>
      </c>
      <c r="C163" s="4" t="s">
        <v>380</v>
      </c>
      <c r="D163" s="4" t="s">
        <v>793</v>
      </c>
      <c r="E163" s="4" t="s">
        <v>377</v>
      </c>
      <c r="F163" s="4" t="s">
        <v>789</v>
      </c>
    </row>
    <row r="164" spans="1:6" x14ac:dyDescent="0.2">
      <c r="A164" s="35" t="s">
        <v>863</v>
      </c>
      <c r="B164" s="10" t="s">
        <v>187</v>
      </c>
      <c r="C164" s="4" t="s">
        <v>380</v>
      </c>
      <c r="D164" s="4" t="s">
        <v>794</v>
      </c>
      <c r="E164" s="4" t="s">
        <v>377</v>
      </c>
      <c r="F164" s="4" t="s">
        <v>789</v>
      </c>
    </row>
    <row r="165" spans="1:6" x14ac:dyDescent="0.2">
      <c r="A165" s="35" t="s">
        <v>863</v>
      </c>
      <c r="B165" s="10" t="s">
        <v>140</v>
      </c>
      <c r="C165" s="4" t="s">
        <v>380</v>
      </c>
      <c r="D165" s="4" t="s">
        <v>795</v>
      </c>
      <c r="E165" s="4" t="s">
        <v>377</v>
      </c>
      <c r="F165" s="4" t="s">
        <v>787</v>
      </c>
    </row>
    <row r="166" spans="1:6" x14ac:dyDescent="0.2">
      <c r="A166" s="35" t="s">
        <v>863</v>
      </c>
      <c r="B166" s="10" t="s">
        <v>232</v>
      </c>
      <c r="C166" s="4" t="s">
        <v>380</v>
      </c>
      <c r="D166" s="4" t="s">
        <v>796</v>
      </c>
      <c r="E166" s="4" t="s">
        <v>377</v>
      </c>
      <c r="F166" s="4" t="s">
        <v>787</v>
      </c>
    </row>
    <row r="167" spans="1:6" x14ac:dyDescent="0.2">
      <c r="A167" s="35" t="s">
        <v>863</v>
      </c>
      <c r="B167" s="10" t="s">
        <v>235</v>
      </c>
      <c r="C167" s="4" t="s">
        <v>380</v>
      </c>
      <c r="D167" s="4" t="s">
        <v>797</v>
      </c>
      <c r="E167" s="4" t="s">
        <v>377</v>
      </c>
      <c r="F167" s="4" t="s">
        <v>798</v>
      </c>
    </row>
    <row r="168" spans="1:6" x14ac:dyDescent="0.2">
      <c r="A168" s="35" t="s">
        <v>863</v>
      </c>
      <c r="B168" s="10" t="s">
        <v>238</v>
      </c>
      <c r="C168" s="4" t="s">
        <v>380</v>
      </c>
      <c r="D168" s="4" t="s">
        <v>799</v>
      </c>
      <c r="E168" s="4" t="s">
        <v>377</v>
      </c>
      <c r="F168" s="4" t="s">
        <v>798</v>
      </c>
    </row>
    <row r="169" spans="1:6" x14ac:dyDescent="0.2">
      <c r="A169" s="35" t="s">
        <v>863</v>
      </c>
      <c r="B169" s="10" t="s">
        <v>256</v>
      </c>
      <c r="C169" s="4" t="s">
        <v>380</v>
      </c>
      <c r="D169" s="4" t="s">
        <v>800</v>
      </c>
      <c r="E169" s="4" t="s">
        <v>377</v>
      </c>
      <c r="F169" s="4" t="s">
        <v>789</v>
      </c>
    </row>
    <row r="170" spans="1:6" x14ac:dyDescent="0.2">
      <c r="A170" s="35" t="s">
        <v>863</v>
      </c>
      <c r="B170" s="10" t="s">
        <v>102</v>
      </c>
      <c r="C170" s="4" t="s">
        <v>572</v>
      </c>
      <c r="D170" s="4" t="s">
        <v>801</v>
      </c>
      <c r="E170" s="4" t="s">
        <v>377</v>
      </c>
      <c r="F170" s="4" t="s">
        <v>789</v>
      </c>
    </row>
    <row r="171" spans="1:6" x14ac:dyDescent="0.2">
      <c r="A171" s="35" t="s">
        <v>863</v>
      </c>
      <c r="B171" s="10" t="s">
        <v>62</v>
      </c>
      <c r="C171" s="4" t="s">
        <v>380</v>
      </c>
      <c r="D171" s="4" t="s">
        <v>802</v>
      </c>
      <c r="E171" s="4" t="s">
        <v>377</v>
      </c>
      <c r="F171" s="4" t="s">
        <v>789</v>
      </c>
    </row>
    <row r="172" spans="1:6" x14ac:dyDescent="0.2">
      <c r="A172" s="35" t="s">
        <v>863</v>
      </c>
      <c r="B172" s="10" t="s">
        <v>803</v>
      </c>
      <c r="C172" s="4" t="s">
        <v>380</v>
      </c>
      <c r="D172" s="4" t="s">
        <v>804</v>
      </c>
      <c r="E172" s="4" t="s">
        <v>377</v>
      </c>
      <c r="F172" s="4" t="s">
        <v>789</v>
      </c>
    </row>
    <row r="173" spans="1:6" x14ac:dyDescent="0.2">
      <c r="A173" s="35" t="s">
        <v>863</v>
      </c>
      <c r="B173" s="10" t="s">
        <v>844</v>
      </c>
      <c r="C173" s="4" t="s">
        <v>572</v>
      </c>
      <c r="D173" s="4" t="s">
        <v>848</v>
      </c>
      <c r="E173" s="4" t="s">
        <v>377</v>
      </c>
      <c r="F173" s="4" t="s">
        <v>847</v>
      </c>
    </row>
    <row r="174" spans="1:6" x14ac:dyDescent="0.2">
      <c r="A174" s="35" t="s">
        <v>863</v>
      </c>
      <c r="B174" s="10" t="s">
        <v>845</v>
      </c>
      <c r="C174" s="4" t="s">
        <v>572</v>
      </c>
      <c r="D174" s="4" t="s">
        <v>849</v>
      </c>
      <c r="E174" s="4" t="s">
        <v>377</v>
      </c>
      <c r="F174" s="4" t="s">
        <v>847</v>
      </c>
    </row>
    <row r="175" spans="1:6" x14ac:dyDescent="0.2">
      <c r="A175" s="35" t="s">
        <v>863</v>
      </c>
      <c r="B175" s="10" t="s">
        <v>846</v>
      </c>
      <c r="C175" s="4" t="s">
        <v>572</v>
      </c>
      <c r="D175" s="4" t="s">
        <v>850</v>
      </c>
      <c r="E175" s="4" t="s">
        <v>377</v>
      </c>
      <c r="F175" s="4" t="s">
        <v>847</v>
      </c>
    </row>
    <row r="176" spans="1:6" x14ac:dyDescent="0.2">
      <c r="A176" s="35" t="s">
        <v>863</v>
      </c>
      <c r="B176" s="10" t="s">
        <v>856</v>
      </c>
      <c r="C176" s="4" t="s">
        <v>380</v>
      </c>
      <c r="D176" s="4" t="s">
        <v>857</v>
      </c>
      <c r="E176" s="4" t="s">
        <v>377</v>
      </c>
      <c r="F176" s="4" t="s">
        <v>847</v>
      </c>
    </row>
    <row r="177" spans="1:6" x14ac:dyDescent="0.2">
      <c r="A177" s="35" t="s">
        <v>863</v>
      </c>
      <c r="B177" s="10" t="s">
        <v>851</v>
      </c>
      <c r="C177" s="4" t="s">
        <v>905</v>
      </c>
      <c r="D177" s="4" t="s">
        <v>770</v>
      </c>
      <c r="E177" s="4" t="s">
        <v>377</v>
      </c>
      <c r="F177" s="4" t="s">
        <v>906</v>
      </c>
    </row>
    <row r="178" spans="1:6" x14ac:dyDescent="0.2">
      <c r="A178" s="35" t="s">
        <v>863</v>
      </c>
      <c r="B178" s="10" t="s">
        <v>852</v>
      </c>
      <c r="C178" s="4" t="s">
        <v>380</v>
      </c>
      <c r="D178" s="4" t="s">
        <v>853</v>
      </c>
      <c r="E178" s="4" t="s">
        <v>377</v>
      </c>
      <c r="F178" s="4" t="s">
        <v>865</v>
      </c>
    </row>
    <row r="179" spans="1:6" x14ac:dyDescent="0.2">
      <c r="A179" s="35" t="s">
        <v>863</v>
      </c>
      <c r="B179" s="10" t="s">
        <v>854</v>
      </c>
      <c r="C179" s="4" t="s">
        <v>380</v>
      </c>
      <c r="D179" s="4" t="s">
        <v>855</v>
      </c>
      <c r="E179" s="4" t="s">
        <v>377</v>
      </c>
      <c r="F179" s="4" t="s">
        <v>864</v>
      </c>
    </row>
    <row r="180" spans="1:6" x14ac:dyDescent="0.2">
      <c r="A180" s="35" t="s">
        <v>863</v>
      </c>
      <c r="B180" s="10" t="s">
        <v>858</v>
      </c>
      <c r="C180" s="4" t="s">
        <v>380</v>
      </c>
      <c r="D180" s="4" t="s">
        <v>859</v>
      </c>
      <c r="E180" s="4" t="s">
        <v>377</v>
      </c>
      <c r="F180" s="4" t="s">
        <v>860</v>
      </c>
    </row>
    <row r="181" spans="1:6" x14ac:dyDescent="0.2">
      <c r="A181" s="35" t="s">
        <v>863</v>
      </c>
      <c r="B181" s="10" t="s">
        <v>805</v>
      </c>
      <c r="C181" s="40" t="s">
        <v>806</v>
      </c>
      <c r="D181" s="4" t="s">
        <v>770</v>
      </c>
      <c r="E181" s="4" t="s">
        <v>377</v>
      </c>
      <c r="F181" s="4" t="s">
        <v>789</v>
      </c>
    </row>
    <row r="182" spans="1:6" ht="15" thickBot="1" x14ac:dyDescent="0.25">
      <c r="A182" s="39" t="s">
        <v>863</v>
      </c>
      <c r="B182" s="10" t="s">
        <v>807</v>
      </c>
      <c r="C182" s="40" t="s">
        <v>808</v>
      </c>
      <c r="D182" s="4" t="s">
        <v>770</v>
      </c>
      <c r="E182" s="4" t="s">
        <v>377</v>
      </c>
      <c r="F182" s="4" t="s">
        <v>789</v>
      </c>
    </row>
  </sheetData>
  <mergeCells count="1">
    <mergeCell ref="A1:C1"/>
  </mergeCells>
  <hyperlinks>
    <hyperlink ref="C146" r:id="rId1" tooltip="Persistent link using digital object identifier" xr:uid="{2F3A63B0-9D29-044F-83C0-7422EF3796DA}"/>
    <hyperlink ref="C147" r:id="rId2" tooltip="Persistent link using digital object identifier" xr:uid="{68E02067-FDAE-4E43-AC0D-B65C7A2E1ABC}"/>
    <hyperlink ref="C148" r:id="rId3" tooltip="Persistent link using digital object identifier" xr:uid="{AB898AA5-177B-394A-B23F-704DFFDBDAD6}"/>
    <hyperlink ref="C149" r:id="rId4" tooltip="Persistent link using digital object identifier" xr:uid="{0A722152-BD2C-1B43-8196-7915645F3638}"/>
    <hyperlink ref="C150" r:id="rId5" tooltip="Persistent link using digital object identifier" xr:uid="{909C2D4E-C18C-D445-A8FB-10B46F563CF7}"/>
    <hyperlink ref="C181" r:id="rId6" xr:uid="{9A6D3344-3C12-BA49-9E12-79421FD7B1CC}"/>
    <hyperlink ref="C182" r:id="rId7" xr:uid="{18182C7F-B325-7540-A078-0B6716867BA8}"/>
  </hyperlinks>
  <pageMargins left="0.7" right="0.7" top="0.75" bottom="0.75" header="0.3" footer="0.3"/>
  <tableParts count="1"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DAC-AFEC-394E-AC64-18C4ED1BFE9E}">
  <dimension ref="A1:L108"/>
  <sheetViews>
    <sheetView zoomScaleNormal="100" workbookViewId="0">
      <selection sqref="A1:D1"/>
    </sheetView>
  </sheetViews>
  <sheetFormatPr baseColWidth="10" defaultColWidth="23.33203125" defaultRowHeight="14" x14ac:dyDescent="0.2"/>
  <cols>
    <col min="1" max="1" width="24.1640625" style="4" bestFit="1" customWidth="1"/>
    <col min="2" max="2" width="10.5" style="4" bestFit="1" customWidth="1"/>
    <col min="3" max="3" width="12.5" style="4" bestFit="1" customWidth="1"/>
    <col min="4" max="4" width="31.1640625" style="4" bestFit="1" customWidth="1"/>
    <col min="5" max="5" width="15" style="4" bestFit="1" customWidth="1"/>
    <col min="6" max="6" width="31.83203125" style="4" bestFit="1" customWidth="1"/>
    <col min="7" max="7" width="15.1640625" style="4" bestFit="1" customWidth="1"/>
    <col min="8" max="8" width="16.33203125" style="4" bestFit="1" customWidth="1"/>
    <col min="9" max="9" width="9.33203125" style="4" bestFit="1" customWidth="1"/>
    <col min="10" max="10" width="13" style="4" bestFit="1" customWidth="1"/>
    <col min="11" max="11" width="11.33203125" style="4" bestFit="1" customWidth="1"/>
    <col min="12" max="12" width="40.5" style="4" bestFit="1" customWidth="1"/>
    <col min="13" max="16384" width="23.33203125" style="4"/>
  </cols>
  <sheetData>
    <row r="1" spans="1:12" ht="17" customHeight="1" thickBot="1" x14ac:dyDescent="0.25">
      <c r="A1" s="106" t="s">
        <v>2366</v>
      </c>
      <c r="B1" s="107"/>
      <c r="C1" s="107"/>
      <c r="D1" s="108"/>
    </row>
    <row r="2" spans="1:12" ht="15" thickBot="1" x14ac:dyDescent="0.25">
      <c r="A2" s="5" t="s">
        <v>888</v>
      </c>
      <c r="B2" s="7" t="s">
        <v>889</v>
      </c>
      <c r="C2" s="7" t="s">
        <v>890</v>
      </c>
      <c r="D2" s="7" t="s">
        <v>891</v>
      </c>
      <c r="E2" s="7" t="s">
        <v>892</v>
      </c>
      <c r="F2" s="7" t="s">
        <v>893</v>
      </c>
      <c r="G2" s="7" t="s">
        <v>899</v>
      </c>
      <c r="H2" s="7" t="s">
        <v>898</v>
      </c>
      <c r="I2" s="7" t="s">
        <v>894</v>
      </c>
      <c r="J2" s="7" t="s">
        <v>895</v>
      </c>
      <c r="K2" s="7" t="s">
        <v>896</v>
      </c>
      <c r="L2" s="8" t="s">
        <v>897</v>
      </c>
    </row>
    <row r="3" spans="1:12" x14ac:dyDescent="0.2">
      <c r="A3" s="4" t="s">
        <v>5</v>
      </c>
      <c r="B3" s="4">
        <v>1</v>
      </c>
      <c r="C3" s="4" t="s">
        <v>6</v>
      </c>
      <c r="D3" s="4" t="s">
        <v>7</v>
      </c>
      <c r="E3" s="4" t="s">
        <v>8</v>
      </c>
      <c r="F3" s="4">
        <v>244</v>
      </c>
      <c r="G3" s="4">
        <v>244</v>
      </c>
      <c r="H3" s="4" t="s">
        <v>9</v>
      </c>
      <c r="I3" s="4">
        <v>243</v>
      </c>
      <c r="J3" s="4">
        <f>ROUND(_13_4_1_pypolca_corrected_with_ermC_fasta__2[[#This Row],[Spanned length]]/_13_4_1_pypolca_corrected_with_ermC_fasta__2[[#This Row],[Gene length (aa, or bp for ncRNA)]]*100,2)</f>
        <v>100</v>
      </c>
      <c r="K3" s="4">
        <f>ROUND(_13_4_1_pypolca_corrected_with_ermC_fasta__2[[#This Row],[Identities]]/_13_4_1_pypolca_corrected_with_ermC_fasta__2[[#This Row],[Spanned length]]*100,2)</f>
        <v>99.59</v>
      </c>
    </row>
    <row r="4" spans="1:12" x14ac:dyDescent="0.2">
      <c r="A4" s="4" t="s">
        <v>182</v>
      </c>
      <c r="B4" s="4">
        <v>1</v>
      </c>
      <c r="C4" s="4" t="s">
        <v>183</v>
      </c>
      <c r="D4" s="4" t="s">
        <v>184</v>
      </c>
      <c r="E4" s="4" t="s">
        <v>8</v>
      </c>
      <c r="F4" s="4">
        <v>514</v>
      </c>
      <c r="G4" s="4">
        <v>514</v>
      </c>
      <c r="H4" s="4" t="s">
        <v>185</v>
      </c>
      <c r="I4" s="4">
        <v>512</v>
      </c>
      <c r="J4" s="4">
        <f>ROUND(_13_4_1_pypolca_corrected_with_ermC_fasta__2[[#This Row],[Spanned length]]/_13_4_1_pypolca_corrected_with_ermC_fasta__2[[#This Row],[Gene length (aa, or bp for ncRNA)]]*100,2)</f>
        <v>100</v>
      </c>
      <c r="K4" s="4">
        <f>ROUND(_13_4_1_pypolca_corrected_with_ermC_fasta__2[[#This Row],[Identities]]/_13_4_1_pypolca_corrected_with_ermC_fasta__2[[#This Row],[Spanned length]]*100,2)</f>
        <v>99.61</v>
      </c>
    </row>
    <row r="5" spans="1:12" x14ac:dyDescent="0.2">
      <c r="A5" s="4" t="s">
        <v>120</v>
      </c>
      <c r="B5" s="4">
        <v>1</v>
      </c>
      <c r="C5" s="4" t="s">
        <v>1</v>
      </c>
      <c r="D5" s="4" t="s">
        <v>121</v>
      </c>
      <c r="E5" s="4" t="s">
        <v>8</v>
      </c>
      <c r="F5" s="4">
        <v>643</v>
      </c>
      <c r="G5" s="4">
        <v>643</v>
      </c>
      <c r="H5" s="4" t="s">
        <v>122</v>
      </c>
      <c r="I5" s="4">
        <v>643</v>
      </c>
      <c r="J5" s="4">
        <f>ROUND(_13_4_1_pypolca_corrected_with_ermC_fasta__2[[#This Row],[Spanned length]]/_13_4_1_pypolca_corrected_with_ermC_fasta__2[[#This Row],[Gene length (aa, or bp for ncRNA)]]*100,2)</f>
        <v>100</v>
      </c>
      <c r="K5" s="4">
        <f>ROUND(_13_4_1_pypolca_corrected_with_ermC_fasta__2[[#This Row],[Identities]]/_13_4_1_pypolca_corrected_with_ermC_fasta__2[[#This Row],[Spanned length]]*100,2)</f>
        <v>100</v>
      </c>
    </row>
    <row r="6" spans="1:12" x14ac:dyDescent="0.2">
      <c r="A6" s="4" t="s">
        <v>117</v>
      </c>
      <c r="B6" s="4">
        <v>1</v>
      </c>
      <c r="C6" s="4" t="s">
        <v>1</v>
      </c>
      <c r="D6" s="4" t="s">
        <v>118</v>
      </c>
      <c r="E6" s="4" t="s">
        <v>8</v>
      </c>
      <c r="F6" s="4">
        <v>893</v>
      </c>
      <c r="G6" s="4">
        <v>893</v>
      </c>
      <c r="H6" s="4" t="s">
        <v>119</v>
      </c>
      <c r="I6" s="4">
        <v>891</v>
      </c>
      <c r="J6" s="4">
        <f>ROUND(_13_4_1_pypolca_corrected_with_ermC_fasta__2[[#This Row],[Spanned length]]/_13_4_1_pypolca_corrected_with_ermC_fasta__2[[#This Row],[Gene length (aa, or bp for ncRNA)]]*100,2)</f>
        <v>100</v>
      </c>
      <c r="K6" s="4">
        <f>ROUND(_13_4_1_pypolca_corrected_with_ermC_fasta__2[[#This Row],[Identities]]/_13_4_1_pypolca_corrected_with_ermC_fasta__2[[#This Row],[Spanned length]]*100,2)</f>
        <v>99.78</v>
      </c>
      <c r="L6" s="4" t="s">
        <v>901</v>
      </c>
    </row>
    <row r="7" spans="1:12" x14ac:dyDescent="0.2">
      <c r="A7" s="4" t="s">
        <v>99</v>
      </c>
      <c r="B7" s="4">
        <v>1</v>
      </c>
      <c r="C7" s="4" t="s">
        <v>1</v>
      </c>
      <c r="D7" s="4" t="s">
        <v>100</v>
      </c>
      <c r="E7" s="4" t="s">
        <v>8</v>
      </c>
      <c r="F7" s="4">
        <v>655</v>
      </c>
      <c r="G7" s="4">
        <v>655</v>
      </c>
      <c r="H7" s="4" t="s">
        <v>101</v>
      </c>
      <c r="I7" s="4">
        <v>653</v>
      </c>
      <c r="J7" s="4">
        <f>ROUND(_13_4_1_pypolca_corrected_with_ermC_fasta__2[[#This Row],[Spanned length]]/_13_4_1_pypolca_corrected_with_ermC_fasta__2[[#This Row],[Gene length (aa, or bp for ncRNA)]]*100,2)</f>
        <v>100</v>
      </c>
      <c r="K7" s="4">
        <f>ROUND(_13_4_1_pypolca_corrected_with_ermC_fasta__2[[#This Row],[Identities]]/_13_4_1_pypolca_corrected_with_ermC_fasta__2[[#This Row],[Spanned length]]*100,2)</f>
        <v>99.69</v>
      </c>
    </row>
    <row r="8" spans="1:12" x14ac:dyDescent="0.2">
      <c r="A8" s="4" t="s">
        <v>253</v>
      </c>
      <c r="B8" s="4">
        <v>1</v>
      </c>
      <c r="C8" s="4" t="s">
        <v>1</v>
      </c>
      <c r="D8" s="4" t="s">
        <v>254</v>
      </c>
      <c r="E8" s="4" t="s">
        <v>8</v>
      </c>
      <c r="F8" s="4">
        <v>233</v>
      </c>
      <c r="G8" s="4">
        <v>233</v>
      </c>
      <c r="H8" s="4" t="s">
        <v>255</v>
      </c>
      <c r="I8" s="4">
        <v>233</v>
      </c>
      <c r="J8" s="4">
        <f>ROUND(_13_4_1_pypolca_corrected_with_ermC_fasta__2[[#This Row],[Spanned length]]/_13_4_1_pypolca_corrected_with_ermC_fasta__2[[#This Row],[Gene length (aa, or bp for ncRNA)]]*100,2)</f>
        <v>100</v>
      </c>
      <c r="K8" s="4">
        <f>ROUND(_13_4_1_pypolca_corrected_with_ermC_fasta__2[[#This Row],[Identities]]/_13_4_1_pypolca_corrected_with_ermC_fasta__2[[#This Row],[Spanned length]]*100,2)</f>
        <v>100</v>
      </c>
    </row>
    <row r="9" spans="1:12" x14ac:dyDescent="0.2">
      <c r="A9" s="4" t="s">
        <v>250</v>
      </c>
      <c r="B9" s="4">
        <v>1</v>
      </c>
      <c r="C9" s="4" t="s">
        <v>1</v>
      </c>
      <c r="D9" s="4" t="s">
        <v>251</v>
      </c>
      <c r="E9" s="4" t="s">
        <v>8</v>
      </c>
      <c r="F9" s="4">
        <v>610</v>
      </c>
      <c r="G9" s="4">
        <v>610</v>
      </c>
      <c r="H9" s="4" t="s">
        <v>252</v>
      </c>
      <c r="I9" s="4">
        <v>610</v>
      </c>
      <c r="J9" s="4">
        <f>ROUND(_13_4_1_pypolca_corrected_with_ermC_fasta__2[[#This Row],[Spanned length]]/_13_4_1_pypolca_corrected_with_ermC_fasta__2[[#This Row],[Gene length (aa, or bp for ncRNA)]]*100,2)</f>
        <v>100</v>
      </c>
      <c r="K9" s="4">
        <f>ROUND(_13_4_1_pypolca_corrected_with_ermC_fasta__2[[#This Row],[Identities]]/_13_4_1_pypolca_corrected_with_ermC_fasta__2[[#This Row],[Spanned length]]*100,2)</f>
        <v>100</v>
      </c>
    </row>
    <row r="10" spans="1:12" x14ac:dyDescent="0.2">
      <c r="A10" s="4" t="s">
        <v>59</v>
      </c>
      <c r="B10" s="4">
        <v>1</v>
      </c>
      <c r="C10" s="4" t="s">
        <v>1</v>
      </c>
      <c r="D10" s="4" t="s">
        <v>60</v>
      </c>
      <c r="E10" s="4" t="s">
        <v>3</v>
      </c>
      <c r="F10" s="4">
        <v>134</v>
      </c>
      <c r="G10" s="4">
        <v>134</v>
      </c>
      <c r="H10" s="4" t="s">
        <v>61</v>
      </c>
      <c r="I10" s="4">
        <v>133</v>
      </c>
      <c r="J10" s="4">
        <f>ROUND(_13_4_1_pypolca_corrected_with_ermC_fasta__2[[#This Row],[Spanned length]]/_13_4_1_pypolca_corrected_with_ermC_fasta__2[[#This Row],[Gene length (aa, or bp for ncRNA)]]*100,2)</f>
        <v>100</v>
      </c>
      <c r="K10" s="4">
        <f>ROUND(_13_4_1_pypolca_corrected_with_ermC_fasta__2[[#This Row],[Identities]]/_13_4_1_pypolca_corrected_with_ermC_fasta__2[[#This Row],[Spanned length]]*100,2)</f>
        <v>99.25</v>
      </c>
    </row>
    <row r="11" spans="1:12" x14ac:dyDescent="0.2">
      <c r="A11" s="4" t="s">
        <v>25</v>
      </c>
      <c r="B11" s="4">
        <v>1</v>
      </c>
      <c r="C11" s="4" t="s">
        <v>1</v>
      </c>
      <c r="D11" s="4" t="s">
        <v>26</v>
      </c>
      <c r="E11" s="4" t="s">
        <v>3</v>
      </c>
      <c r="F11" s="4">
        <v>256</v>
      </c>
      <c r="G11" s="4">
        <v>156</v>
      </c>
      <c r="H11" s="4" t="s">
        <v>27</v>
      </c>
      <c r="I11" s="4">
        <v>153</v>
      </c>
      <c r="J11" s="4">
        <f>ROUND(_13_4_1_pypolca_corrected_with_ermC_fasta__2[[#This Row],[Spanned length]]/_13_4_1_pypolca_corrected_with_ermC_fasta__2[[#This Row],[Gene length (aa, or bp for ncRNA)]]*100,2)</f>
        <v>60.94</v>
      </c>
      <c r="K11" s="4">
        <f>ROUND(_13_4_1_pypolca_corrected_with_ermC_fasta__2[[#This Row],[Identities]]/_13_4_1_pypolca_corrected_with_ermC_fasta__2[[#This Row],[Spanned length]]*100,2)</f>
        <v>98.08</v>
      </c>
      <c r="L11" s="4" t="s">
        <v>258</v>
      </c>
    </row>
    <row r="12" spans="1:12" x14ac:dyDescent="0.2">
      <c r="A12" s="4" t="s">
        <v>146</v>
      </c>
      <c r="B12" s="4">
        <v>1</v>
      </c>
      <c r="C12" s="4" t="s">
        <v>1</v>
      </c>
      <c r="D12" s="4" t="s">
        <v>147</v>
      </c>
      <c r="E12" s="4" t="s">
        <v>3</v>
      </c>
      <c r="F12" s="4">
        <v>668</v>
      </c>
      <c r="G12" s="4">
        <v>668</v>
      </c>
      <c r="H12" s="4" t="s">
        <v>148</v>
      </c>
      <c r="I12" s="4">
        <v>666</v>
      </c>
      <c r="J12" s="4">
        <f>ROUND(_13_4_1_pypolca_corrected_with_ermC_fasta__2[[#This Row],[Spanned length]]/_13_4_1_pypolca_corrected_with_ermC_fasta__2[[#This Row],[Gene length (aa, or bp for ncRNA)]]*100,2)</f>
        <v>100</v>
      </c>
      <c r="K12" s="4">
        <f>ROUND(_13_4_1_pypolca_corrected_with_ermC_fasta__2[[#This Row],[Identities]]/_13_4_1_pypolca_corrected_with_ermC_fasta__2[[#This Row],[Spanned length]]*100,2)</f>
        <v>99.7</v>
      </c>
    </row>
    <row r="13" spans="1:12" x14ac:dyDescent="0.2">
      <c r="A13" s="4" t="s">
        <v>152</v>
      </c>
      <c r="B13" s="4">
        <v>1</v>
      </c>
      <c r="C13" s="4" t="s">
        <v>1</v>
      </c>
      <c r="D13" s="4" t="s">
        <v>153</v>
      </c>
      <c r="E13" s="4" t="s">
        <v>8</v>
      </c>
      <c r="F13" s="4">
        <v>585</v>
      </c>
      <c r="G13" s="4">
        <v>585</v>
      </c>
      <c r="H13" s="4" t="s">
        <v>55</v>
      </c>
      <c r="I13" s="4">
        <v>584</v>
      </c>
      <c r="J13" s="4">
        <f>ROUND(_13_4_1_pypolca_corrected_with_ermC_fasta__2[[#This Row],[Spanned length]]/_13_4_1_pypolca_corrected_with_ermC_fasta__2[[#This Row],[Gene length (aa, or bp for ncRNA)]]*100,2)</f>
        <v>100</v>
      </c>
      <c r="K13" s="4">
        <f>ROUND(_13_4_1_pypolca_corrected_with_ermC_fasta__2[[#This Row],[Identities]]/_13_4_1_pypolca_corrected_with_ermC_fasta__2[[#This Row],[Spanned length]]*100,2)</f>
        <v>99.83</v>
      </c>
    </row>
    <row r="14" spans="1:12" x14ac:dyDescent="0.2">
      <c r="A14" s="4" t="s">
        <v>149</v>
      </c>
      <c r="B14" s="4">
        <v>1</v>
      </c>
      <c r="C14" s="4" t="s">
        <v>1</v>
      </c>
      <c r="D14" s="4" t="s">
        <v>150</v>
      </c>
      <c r="E14" s="4" t="s">
        <v>8</v>
      </c>
      <c r="F14" s="4">
        <v>123</v>
      </c>
      <c r="G14" s="4">
        <v>123</v>
      </c>
      <c r="H14" s="4" t="s">
        <v>151</v>
      </c>
      <c r="I14" s="4">
        <v>123</v>
      </c>
      <c r="J14" s="4">
        <f>ROUND(_13_4_1_pypolca_corrected_with_ermC_fasta__2[[#This Row],[Spanned length]]/_13_4_1_pypolca_corrected_with_ermC_fasta__2[[#This Row],[Gene length (aa, or bp for ncRNA)]]*100,2)</f>
        <v>100</v>
      </c>
      <c r="K14" s="4">
        <f>ROUND(_13_4_1_pypolca_corrected_with_ermC_fasta__2[[#This Row],[Identities]]/_13_4_1_pypolca_corrected_with_ermC_fasta__2[[#This Row],[Spanned length]]*100,2)</f>
        <v>100</v>
      </c>
    </row>
    <row r="15" spans="1:12" x14ac:dyDescent="0.2">
      <c r="A15" s="4" t="s">
        <v>241</v>
      </c>
      <c r="B15" s="4">
        <v>1</v>
      </c>
      <c r="C15" s="4" t="s">
        <v>1</v>
      </c>
      <c r="D15" s="4" t="s">
        <v>242</v>
      </c>
      <c r="E15" s="4" t="s">
        <v>8</v>
      </c>
      <c r="F15" s="4">
        <v>459</v>
      </c>
      <c r="G15" s="4">
        <v>459</v>
      </c>
      <c r="H15" s="4" t="s">
        <v>243</v>
      </c>
      <c r="I15" s="4">
        <v>459</v>
      </c>
      <c r="J15" s="4">
        <f>ROUND(_13_4_1_pypolca_corrected_with_ermC_fasta__2[[#This Row],[Spanned length]]/_13_4_1_pypolca_corrected_with_ermC_fasta__2[[#This Row],[Gene length (aa, or bp for ncRNA)]]*100,2)</f>
        <v>100</v>
      </c>
      <c r="K15" s="4">
        <f>ROUND(_13_4_1_pypolca_corrected_with_ermC_fasta__2[[#This Row],[Identities]]/_13_4_1_pypolca_corrected_with_ermC_fasta__2[[#This Row],[Spanned length]]*100,2)</f>
        <v>100</v>
      </c>
    </row>
    <row r="16" spans="1:12" x14ac:dyDescent="0.2">
      <c r="A16" s="4" t="s">
        <v>10</v>
      </c>
      <c r="B16" s="4">
        <v>1</v>
      </c>
      <c r="C16" s="4" t="s">
        <v>1</v>
      </c>
      <c r="D16" s="4" t="s">
        <v>11</v>
      </c>
      <c r="E16" s="4" t="s">
        <v>8</v>
      </c>
      <c r="F16" s="4">
        <v>142</v>
      </c>
      <c r="G16" s="4">
        <v>142</v>
      </c>
      <c r="H16" s="4" t="s">
        <v>12</v>
      </c>
      <c r="I16" s="4">
        <v>140</v>
      </c>
      <c r="J16" s="4">
        <f>ROUND(_13_4_1_pypolca_corrected_with_ermC_fasta__2[[#This Row],[Spanned length]]/_13_4_1_pypolca_corrected_with_ermC_fasta__2[[#This Row],[Gene length (aa, or bp for ncRNA)]]*100,2)</f>
        <v>100</v>
      </c>
      <c r="K16" s="4">
        <f>ROUND(_13_4_1_pypolca_corrected_with_ermC_fasta__2[[#This Row],[Identities]]/_13_4_1_pypolca_corrected_with_ermC_fasta__2[[#This Row],[Spanned length]]*100,2)</f>
        <v>98.59</v>
      </c>
      <c r="L16" s="4" t="s">
        <v>904</v>
      </c>
    </row>
    <row r="17" spans="1:12" x14ac:dyDescent="0.2">
      <c r="A17" s="4" t="s">
        <v>19</v>
      </c>
      <c r="B17" s="4">
        <v>1</v>
      </c>
      <c r="C17" s="4" t="s">
        <v>1</v>
      </c>
      <c r="D17" s="4" t="s">
        <v>20</v>
      </c>
      <c r="E17" s="4" t="s">
        <v>8</v>
      </c>
      <c r="F17" s="4">
        <v>472</v>
      </c>
      <c r="G17" s="4">
        <v>472</v>
      </c>
      <c r="H17" s="4" t="s">
        <v>21</v>
      </c>
      <c r="I17" s="4">
        <v>470</v>
      </c>
      <c r="J17" s="4">
        <f>ROUND(_13_4_1_pypolca_corrected_with_ermC_fasta__2[[#This Row],[Spanned length]]/_13_4_1_pypolca_corrected_with_ermC_fasta__2[[#This Row],[Gene length (aa, or bp for ncRNA)]]*100,2)</f>
        <v>100</v>
      </c>
      <c r="K17" s="4">
        <f>ROUND(_13_4_1_pypolca_corrected_with_ermC_fasta__2[[#This Row],[Identities]]/_13_4_1_pypolca_corrected_with_ermC_fasta__2[[#This Row],[Spanned length]]*100,2)</f>
        <v>99.58</v>
      </c>
    </row>
    <row r="18" spans="1:12" x14ac:dyDescent="0.2">
      <c r="A18" s="4" t="s">
        <v>128</v>
      </c>
      <c r="B18" s="4">
        <v>1</v>
      </c>
      <c r="C18" s="4" t="s">
        <v>1</v>
      </c>
      <c r="D18" s="4" t="s">
        <v>129</v>
      </c>
      <c r="E18" s="4" t="s">
        <v>3</v>
      </c>
      <c r="F18" s="4">
        <v>355</v>
      </c>
      <c r="G18" s="4">
        <v>355</v>
      </c>
      <c r="H18" s="4" t="s">
        <v>130</v>
      </c>
      <c r="I18" s="4">
        <v>355</v>
      </c>
      <c r="J18" s="4">
        <f>ROUND(_13_4_1_pypolca_corrected_with_ermC_fasta__2[[#This Row],[Spanned length]]/_13_4_1_pypolca_corrected_with_ermC_fasta__2[[#This Row],[Gene length (aa, or bp for ncRNA)]]*100,2)</f>
        <v>100</v>
      </c>
      <c r="K18" s="4">
        <f>ROUND(_13_4_1_pypolca_corrected_with_ermC_fasta__2[[#This Row],[Identities]]/_13_4_1_pypolca_corrected_with_ermC_fasta__2[[#This Row],[Spanned length]]*100,2)</f>
        <v>100</v>
      </c>
    </row>
    <row r="19" spans="1:12" x14ac:dyDescent="0.2">
      <c r="A19" s="4" t="s">
        <v>125</v>
      </c>
      <c r="B19" s="4">
        <v>1</v>
      </c>
      <c r="C19" s="4" t="s">
        <v>1</v>
      </c>
      <c r="D19" s="4" t="s">
        <v>126</v>
      </c>
      <c r="E19" s="4" t="s">
        <v>3</v>
      </c>
      <c r="F19" s="4">
        <v>289</v>
      </c>
      <c r="G19" s="4">
        <v>289</v>
      </c>
      <c r="H19" s="4" t="s">
        <v>127</v>
      </c>
      <c r="I19" s="4">
        <v>289</v>
      </c>
      <c r="J19" s="4">
        <f>ROUND(_13_4_1_pypolca_corrected_with_ermC_fasta__2[[#This Row],[Spanned length]]/_13_4_1_pypolca_corrected_with_ermC_fasta__2[[#This Row],[Gene length (aa, or bp for ncRNA)]]*100,2)</f>
        <v>100</v>
      </c>
      <c r="K19" s="4">
        <f>ROUND(_13_4_1_pypolca_corrected_with_ermC_fasta__2[[#This Row],[Identities]]/_13_4_1_pypolca_corrected_with_ermC_fasta__2[[#This Row],[Spanned length]]*100,2)</f>
        <v>100</v>
      </c>
    </row>
    <row r="20" spans="1:12" x14ac:dyDescent="0.2">
      <c r="A20" s="4" t="s">
        <v>131</v>
      </c>
      <c r="B20" s="4">
        <v>1</v>
      </c>
      <c r="C20" s="4" t="s">
        <v>1</v>
      </c>
      <c r="D20" s="4" t="s">
        <v>132</v>
      </c>
      <c r="E20" s="4" t="s">
        <v>3</v>
      </c>
      <c r="F20" s="4">
        <v>101</v>
      </c>
      <c r="G20" s="4">
        <v>101</v>
      </c>
      <c r="H20" s="4" t="s">
        <v>133</v>
      </c>
      <c r="I20" s="4">
        <v>101</v>
      </c>
      <c r="J20" s="4">
        <f>ROUND(_13_4_1_pypolca_corrected_with_ermC_fasta__2[[#This Row],[Spanned length]]/_13_4_1_pypolca_corrected_with_ermC_fasta__2[[#This Row],[Gene length (aa, or bp for ncRNA)]]*100,2)</f>
        <v>100</v>
      </c>
      <c r="K20" s="4">
        <f>ROUND(_13_4_1_pypolca_corrected_with_ermC_fasta__2[[#This Row],[Identities]]/_13_4_1_pypolca_corrected_with_ermC_fasta__2[[#This Row],[Spanned length]]*100,2)</f>
        <v>100</v>
      </c>
    </row>
    <row r="21" spans="1:12" x14ac:dyDescent="0.2">
      <c r="A21" s="4" t="s">
        <v>123</v>
      </c>
      <c r="B21" s="4">
        <v>1</v>
      </c>
      <c r="C21" s="4" t="s">
        <v>1</v>
      </c>
      <c r="D21" s="4" t="s">
        <v>124</v>
      </c>
      <c r="E21" s="4" t="s">
        <v>3</v>
      </c>
      <c r="F21" s="4">
        <v>412</v>
      </c>
      <c r="G21" s="4">
        <v>412</v>
      </c>
      <c r="H21" s="4" t="s">
        <v>92</v>
      </c>
      <c r="I21" s="4">
        <v>406</v>
      </c>
      <c r="J21" s="4">
        <f>ROUND(_13_4_1_pypolca_corrected_with_ermC_fasta__2[[#This Row],[Spanned length]]/_13_4_1_pypolca_corrected_with_ermC_fasta__2[[#This Row],[Gene length (aa, or bp for ncRNA)]]*100,2)</f>
        <v>100</v>
      </c>
      <c r="K21" s="4">
        <f>ROUND(_13_4_1_pypolca_corrected_with_ermC_fasta__2[[#This Row],[Identities]]/_13_4_1_pypolca_corrected_with_ermC_fasta__2[[#This Row],[Spanned length]]*100,2)</f>
        <v>98.54</v>
      </c>
    </row>
    <row r="22" spans="1:12" x14ac:dyDescent="0.2">
      <c r="A22" s="4" t="s">
        <v>134</v>
      </c>
      <c r="B22" s="4">
        <v>1</v>
      </c>
      <c r="C22" s="4" t="s">
        <v>1</v>
      </c>
      <c r="D22" s="4" t="s">
        <v>135</v>
      </c>
      <c r="E22" s="4" t="s">
        <v>8</v>
      </c>
      <c r="F22" s="4">
        <v>185</v>
      </c>
      <c r="G22" s="4">
        <v>185</v>
      </c>
      <c r="H22" s="4" t="s">
        <v>136</v>
      </c>
      <c r="I22" s="4">
        <v>182</v>
      </c>
      <c r="J22" s="4">
        <f>ROUND(_13_4_1_pypolca_corrected_with_ermC_fasta__2[[#This Row],[Spanned length]]/_13_4_1_pypolca_corrected_with_ermC_fasta__2[[#This Row],[Gene length (aa, or bp for ncRNA)]]*100,2)</f>
        <v>100</v>
      </c>
      <c r="K22" s="4">
        <f>ROUND(_13_4_1_pypolca_corrected_with_ermC_fasta__2[[#This Row],[Identities]]/_13_4_1_pypolca_corrected_with_ermC_fasta__2[[#This Row],[Spanned length]]*100,2)</f>
        <v>98.38</v>
      </c>
    </row>
    <row r="23" spans="1:12" x14ac:dyDescent="0.2">
      <c r="A23" s="4" t="s">
        <v>810</v>
      </c>
      <c r="B23" s="4">
        <v>1</v>
      </c>
      <c r="C23" s="4" t="s">
        <v>1</v>
      </c>
      <c r="D23" s="4" t="s">
        <v>812</v>
      </c>
      <c r="E23" s="4" t="s">
        <v>8</v>
      </c>
      <c r="F23" s="4">
        <v>402</v>
      </c>
      <c r="G23" s="4">
        <v>402</v>
      </c>
      <c r="H23" s="4" t="s">
        <v>814</v>
      </c>
      <c r="I23" s="4">
        <v>402</v>
      </c>
      <c r="J23" s="4">
        <f>ROUND(_13_4_1_pypolca_corrected_with_ermC_fasta__2[[#This Row],[Spanned length]]/_13_4_1_pypolca_corrected_with_ermC_fasta__2[[#This Row],[Gene length (aa, or bp for ncRNA)]]*100,2)</f>
        <v>100</v>
      </c>
      <c r="K23" s="4">
        <f>ROUND(_13_4_1_pypolca_corrected_with_ermC_fasta__2[[#This Row],[Identities]]/_13_4_1_pypolca_corrected_with_ermC_fasta__2[[#This Row],[Spanned length]]*100,2)</f>
        <v>100</v>
      </c>
      <c r="L23" s="4" t="s">
        <v>885</v>
      </c>
    </row>
    <row r="24" spans="1:12" x14ac:dyDescent="0.2">
      <c r="A24" s="4" t="s">
        <v>852</v>
      </c>
      <c r="B24" s="4">
        <v>1</v>
      </c>
      <c r="C24" s="4" t="s">
        <v>1</v>
      </c>
      <c r="D24" s="4" t="s">
        <v>866</v>
      </c>
      <c r="E24" s="4" t="s">
        <v>8</v>
      </c>
      <c r="F24" s="4">
        <v>130</v>
      </c>
      <c r="G24" s="4">
        <v>130</v>
      </c>
      <c r="H24" s="4" t="s">
        <v>867</v>
      </c>
      <c r="I24" s="4">
        <v>130</v>
      </c>
      <c r="J24" s="4">
        <f>ROUND(_13_4_1_pypolca_corrected_with_ermC_fasta__2[[#This Row],[Spanned length]]/_13_4_1_pypolca_corrected_with_ermC_fasta__2[[#This Row],[Gene length (aa, or bp for ncRNA)]]*100,2)</f>
        <v>100</v>
      </c>
      <c r="K24" s="4">
        <f>ROUND(_13_4_1_pypolca_corrected_with_ermC_fasta__2[[#This Row],[Identities]]/_13_4_1_pypolca_corrected_with_ermC_fasta__2[[#This Row],[Spanned length]]*100,2)</f>
        <v>100</v>
      </c>
    </row>
    <row r="25" spans="1:12" x14ac:dyDescent="0.2">
      <c r="A25" s="4" t="s">
        <v>105</v>
      </c>
      <c r="B25" s="4">
        <v>1</v>
      </c>
      <c r="C25" s="4" t="s">
        <v>1</v>
      </c>
      <c r="D25" s="4" t="s">
        <v>106</v>
      </c>
      <c r="E25" s="4" t="s">
        <v>3</v>
      </c>
      <c r="F25" s="4">
        <v>452</v>
      </c>
      <c r="G25" s="4">
        <v>452</v>
      </c>
      <c r="H25" s="4" t="s">
        <v>107</v>
      </c>
      <c r="I25" s="4">
        <v>451</v>
      </c>
      <c r="J25" s="4">
        <f>ROUND(_13_4_1_pypolca_corrected_with_ermC_fasta__2[[#This Row],[Spanned length]]/_13_4_1_pypolca_corrected_with_ermC_fasta__2[[#This Row],[Gene length (aa, or bp for ncRNA)]]*100,2)</f>
        <v>100</v>
      </c>
      <c r="K25" s="4">
        <f>ROUND(_13_4_1_pypolca_corrected_with_ermC_fasta__2[[#This Row],[Identities]]/_13_4_1_pypolca_corrected_with_ermC_fasta__2[[#This Row],[Spanned length]]*100,2)</f>
        <v>99.78</v>
      </c>
    </row>
    <row r="26" spans="1:12" x14ac:dyDescent="0.2">
      <c r="A26" s="4" t="s">
        <v>22</v>
      </c>
      <c r="B26" s="4">
        <v>1</v>
      </c>
      <c r="C26" s="4" t="s">
        <v>1</v>
      </c>
      <c r="D26" s="4" t="s">
        <v>23</v>
      </c>
      <c r="E26" s="4" t="s">
        <v>8</v>
      </c>
      <c r="F26" s="4">
        <v>466</v>
      </c>
      <c r="G26" s="4">
        <v>466</v>
      </c>
      <c r="H26" s="4" t="s">
        <v>24</v>
      </c>
      <c r="I26" s="4">
        <v>466</v>
      </c>
      <c r="J26" s="4">
        <f>ROUND(_13_4_1_pypolca_corrected_with_ermC_fasta__2[[#This Row],[Spanned length]]/_13_4_1_pypolca_corrected_with_ermC_fasta__2[[#This Row],[Gene length (aa, or bp for ncRNA)]]*100,2)</f>
        <v>100</v>
      </c>
      <c r="K26" s="4">
        <f>ROUND(_13_4_1_pypolca_corrected_with_ermC_fasta__2[[#This Row],[Identities]]/_13_4_1_pypolca_corrected_with_ermC_fasta__2[[#This Row],[Spanned length]]*100,2)</f>
        <v>100</v>
      </c>
    </row>
    <row r="27" spans="1:12" x14ac:dyDescent="0.2">
      <c r="A27" s="4" t="s">
        <v>220</v>
      </c>
      <c r="B27" s="4">
        <v>1</v>
      </c>
      <c r="C27" s="4" t="s">
        <v>1</v>
      </c>
      <c r="D27" s="4" t="s">
        <v>221</v>
      </c>
      <c r="E27" s="4" t="s">
        <v>3</v>
      </c>
      <c r="F27" s="4">
        <v>148</v>
      </c>
      <c r="G27" s="4">
        <v>148</v>
      </c>
      <c r="H27" s="4" t="s">
        <v>222</v>
      </c>
      <c r="I27" s="4">
        <v>148</v>
      </c>
      <c r="J27" s="4">
        <f>ROUND(_13_4_1_pypolca_corrected_with_ermC_fasta__2[[#This Row],[Spanned length]]/_13_4_1_pypolca_corrected_with_ermC_fasta__2[[#This Row],[Gene length (aa, or bp for ncRNA)]]*100,2)</f>
        <v>100</v>
      </c>
      <c r="K27" s="4">
        <f>ROUND(_13_4_1_pypolca_corrected_with_ermC_fasta__2[[#This Row],[Identities]]/_13_4_1_pypolca_corrected_with_ermC_fasta__2[[#This Row],[Spanned length]]*100,2)</f>
        <v>100</v>
      </c>
    </row>
    <row r="28" spans="1:12" x14ac:dyDescent="0.2">
      <c r="A28" s="4" t="s">
        <v>214</v>
      </c>
      <c r="B28" s="4">
        <v>1</v>
      </c>
      <c r="C28" s="4" t="s">
        <v>1</v>
      </c>
      <c r="D28" s="4" t="s">
        <v>215</v>
      </c>
      <c r="E28" s="4" t="s">
        <v>8</v>
      </c>
      <c r="F28" s="4">
        <v>114</v>
      </c>
      <c r="G28" s="4">
        <v>114</v>
      </c>
      <c r="H28" s="4" t="s">
        <v>216</v>
      </c>
      <c r="I28" s="4">
        <v>113</v>
      </c>
      <c r="J28" s="4">
        <f>ROUND(_13_4_1_pypolca_corrected_with_ermC_fasta__2[[#This Row],[Spanned length]]/_13_4_1_pypolca_corrected_with_ermC_fasta__2[[#This Row],[Gene length (aa, or bp for ncRNA)]]*100,2)</f>
        <v>100</v>
      </c>
      <c r="K28" s="4">
        <f>ROUND(_13_4_1_pypolca_corrected_with_ermC_fasta__2[[#This Row],[Identities]]/_13_4_1_pypolca_corrected_with_ermC_fasta__2[[#This Row],[Spanned length]]*100,2)</f>
        <v>99.12</v>
      </c>
    </row>
    <row r="29" spans="1:12" x14ac:dyDescent="0.2">
      <c r="A29" s="4" t="s">
        <v>232</v>
      </c>
      <c r="B29" s="4">
        <v>1</v>
      </c>
      <c r="C29" s="4" t="s">
        <v>1</v>
      </c>
      <c r="D29" s="4" t="s">
        <v>233</v>
      </c>
      <c r="E29" s="4" t="s">
        <v>8</v>
      </c>
      <c r="F29" s="4">
        <v>131</v>
      </c>
      <c r="G29" s="4">
        <v>131</v>
      </c>
      <c r="H29" s="4" t="s">
        <v>234</v>
      </c>
      <c r="I29" s="4">
        <v>131</v>
      </c>
      <c r="J29" s="4">
        <f>ROUND(_13_4_1_pypolca_corrected_with_ermC_fasta__2[[#This Row],[Spanned length]]/_13_4_1_pypolca_corrected_with_ermC_fasta__2[[#This Row],[Gene length (aa, or bp for ncRNA)]]*100,2)</f>
        <v>100</v>
      </c>
      <c r="K29" s="4">
        <f>ROUND(_13_4_1_pypolca_corrected_with_ermC_fasta__2[[#This Row],[Identities]]/_13_4_1_pypolca_corrected_with_ermC_fasta__2[[#This Row],[Spanned length]]*100,2)</f>
        <v>100</v>
      </c>
    </row>
    <row r="30" spans="1:12" x14ac:dyDescent="0.2">
      <c r="A30" s="4" t="s">
        <v>811</v>
      </c>
      <c r="B30" s="4">
        <v>1</v>
      </c>
      <c r="C30" s="4" t="s">
        <v>1</v>
      </c>
      <c r="D30" s="4" t="s">
        <v>813</v>
      </c>
      <c r="E30" s="4" t="s">
        <v>8</v>
      </c>
      <c r="F30" s="4">
        <v>100</v>
      </c>
      <c r="G30" s="4">
        <v>100</v>
      </c>
      <c r="H30" s="4" t="s">
        <v>815</v>
      </c>
      <c r="I30" s="4">
        <v>100</v>
      </c>
      <c r="J30" s="4">
        <f>ROUND(_13_4_1_pypolca_corrected_with_ermC_fasta__2[[#This Row],[Spanned length]]/_13_4_1_pypolca_corrected_with_ermC_fasta__2[[#This Row],[Gene length (aa, or bp for ncRNA)]]*100,2)</f>
        <v>100</v>
      </c>
      <c r="K30" s="4">
        <f>ROUND(_13_4_1_pypolca_corrected_with_ermC_fasta__2[[#This Row],[Identities]]/_13_4_1_pypolca_corrected_with_ermC_fasta__2[[#This Row],[Spanned length]]*100,2)</f>
        <v>100</v>
      </c>
      <c r="L30" s="4" t="s">
        <v>885</v>
      </c>
    </row>
    <row r="31" spans="1:12" x14ac:dyDescent="0.2">
      <c r="A31" s="4" t="s">
        <v>154</v>
      </c>
      <c r="B31" s="4">
        <v>1</v>
      </c>
      <c r="C31" s="4" t="s">
        <v>1</v>
      </c>
      <c r="D31" s="4" t="s">
        <v>155</v>
      </c>
      <c r="E31" s="4" t="s">
        <v>3</v>
      </c>
      <c r="F31" s="4">
        <v>312</v>
      </c>
      <c r="G31" s="4">
        <v>312</v>
      </c>
      <c r="H31" s="4" t="s">
        <v>16</v>
      </c>
      <c r="I31" s="4">
        <v>312</v>
      </c>
      <c r="J31" s="4">
        <f>ROUND(_13_4_1_pypolca_corrected_with_ermC_fasta__2[[#This Row],[Spanned length]]/_13_4_1_pypolca_corrected_with_ermC_fasta__2[[#This Row],[Gene length (aa, or bp for ncRNA)]]*100,2)</f>
        <v>100</v>
      </c>
      <c r="K31" s="4">
        <f>ROUND(_13_4_1_pypolca_corrected_with_ermC_fasta__2[[#This Row],[Identities]]/_13_4_1_pypolca_corrected_with_ermC_fasta__2[[#This Row],[Spanned length]]*100,2)</f>
        <v>100</v>
      </c>
    </row>
    <row r="32" spans="1:12" x14ac:dyDescent="0.2">
      <c r="A32" s="4" t="s">
        <v>47</v>
      </c>
      <c r="B32" s="4">
        <v>1</v>
      </c>
      <c r="C32" s="4" t="s">
        <v>1</v>
      </c>
      <c r="D32" s="4" t="s">
        <v>48</v>
      </c>
      <c r="E32" s="4" t="s">
        <v>3</v>
      </c>
      <c r="F32" s="4">
        <v>1335</v>
      </c>
      <c r="G32" s="4">
        <v>1335</v>
      </c>
      <c r="H32" s="4" t="s">
        <v>49</v>
      </c>
      <c r="I32" s="4">
        <v>1335</v>
      </c>
      <c r="J32" s="4">
        <f>ROUND(_13_4_1_pypolca_corrected_with_ermC_fasta__2[[#This Row],[Spanned length]]/_13_4_1_pypolca_corrected_with_ermC_fasta__2[[#This Row],[Gene length (aa, or bp for ncRNA)]]*100,2)</f>
        <v>100</v>
      </c>
      <c r="K32" s="4">
        <f>ROUND(_13_4_1_pypolca_corrected_with_ermC_fasta__2[[#This Row],[Identities]]/_13_4_1_pypolca_corrected_with_ermC_fasta__2[[#This Row],[Spanned length]]*100,2)</f>
        <v>100</v>
      </c>
    </row>
    <row r="33" spans="1:11" x14ac:dyDescent="0.2">
      <c r="A33" s="4" t="s">
        <v>137</v>
      </c>
      <c r="B33" s="4">
        <v>1</v>
      </c>
      <c r="C33" s="4" t="s">
        <v>1</v>
      </c>
      <c r="D33" s="4" t="s">
        <v>138</v>
      </c>
      <c r="E33" s="4" t="s">
        <v>8</v>
      </c>
      <c r="F33" s="4">
        <v>916</v>
      </c>
      <c r="G33" s="4">
        <v>916</v>
      </c>
      <c r="H33" s="4" t="s">
        <v>139</v>
      </c>
      <c r="I33" s="4">
        <v>909</v>
      </c>
      <c r="J33" s="4">
        <f>ROUND(_13_4_1_pypolca_corrected_with_ermC_fasta__2[[#This Row],[Spanned length]]/_13_4_1_pypolca_corrected_with_ermC_fasta__2[[#This Row],[Gene length (aa, or bp for ncRNA)]]*100,2)</f>
        <v>100</v>
      </c>
      <c r="K33" s="4">
        <f>ROUND(_13_4_1_pypolca_corrected_with_ermC_fasta__2[[#This Row],[Identities]]/_13_4_1_pypolca_corrected_with_ermC_fasta__2[[#This Row],[Spanned length]]*100,2)</f>
        <v>99.24</v>
      </c>
    </row>
    <row r="34" spans="1:11" x14ac:dyDescent="0.2">
      <c r="A34" s="4" t="s">
        <v>179</v>
      </c>
      <c r="B34" s="4">
        <v>1</v>
      </c>
      <c r="C34" s="4" t="s">
        <v>1</v>
      </c>
      <c r="D34" s="4" t="s">
        <v>180</v>
      </c>
      <c r="E34" s="4" t="s">
        <v>8</v>
      </c>
      <c r="F34" s="4">
        <v>193</v>
      </c>
      <c r="G34" s="4">
        <v>193</v>
      </c>
      <c r="H34" s="4" t="s">
        <v>181</v>
      </c>
      <c r="I34" s="4">
        <v>190</v>
      </c>
      <c r="J34" s="4">
        <f>ROUND(_13_4_1_pypolca_corrected_with_ermC_fasta__2[[#This Row],[Spanned length]]/_13_4_1_pypolca_corrected_with_ermC_fasta__2[[#This Row],[Gene length (aa, or bp for ncRNA)]]*100,2)</f>
        <v>100</v>
      </c>
      <c r="K34" s="4">
        <f>ROUND(_13_4_1_pypolca_corrected_with_ermC_fasta__2[[#This Row],[Identities]]/_13_4_1_pypolca_corrected_with_ermC_fasta__2[[#This Row],[Spanned length]]*100,2)</f>
        <v>98.45</v>
      </c>
    </row>
    <row r="35" spans="1:11" x14ac:dyDescent="0.2">
      <c r="A35" s="4" t="s">
        <v>70</v>
      </c>
      <c r="B35" s="4">
        <v>1</v>
      </c>
      <c r="C35" s="4" t="s">
        <v>1</v>
      </c>
      <c r="D35" s="4" t="s">
        <v>71</v>
      </c>
      <c r="E35" s="4" t="s">
        <v>8</v>
      </c>
      <c r="F35" s="4">
        <v>490</v>
      </c>
      <c r="G35" s="4">
        <v>490</v>
      </c>
      <c r="H35" s="4" t="s">
        <v>72</v>
      </c>
      <c r="I35" s="4">
        <v>486</v>
      </c>
      <c r="J35" s="4">
        <f>ROUND(_13_4_1_pypolca_corrected_with_ermC_fasta__2[[#This Row],[Spanned length]]/_13_4_1_pypolca_corrected_with_ermC_fasta__2[[#This Row],[Gene length (aa, or bp for ncRNA)]]*100,2)</f>
        <v>100</v>
      </c>
      <c r="K35" s="4">
        <f>ROUND(_13_4_1_pypolca_corrected_with_ermC_fasta__2[[#This Row],[Identities]]/_13_4_1_pypolca_corrected_with_ermC_fasta__2[[#This Row],[Spanned length]]*100,2)</f>
        <v>99.18</v>
      </c>
    </row>
    <row r="36" spans="1:11" x14ac:dyDescent="0.2">
      <c r="A36" s="4" t="s">
        <v>176</v>
      </c>
      <c r="B36" s="4">
        <v>1</v>
      </c>
      <c r="C36" s="4" t="s">
        <v>1</v>
      </c>
      <c r="D36" s="4" t="s">
        <v>177</v>
      </c>
      <c r="E36" s="4" t="s">
        <v>8</v>
      </c>
      <c r="F36" s="4">
        <v>664</v>
      </c>
      <c r="G36" s="4">
        <v>664</v>
      </c>
      <c r="H36" s="4" t="s">
        <v>178</v>
      </c>
      <c r="I36" s="4">
        <v>664</v>
      </c>
      <c r="J36" s="4">
        <f>ROUND(_13_4_1_pypolca_corrected_with_ermC_fasta__2[[#This Row],[Spanned length]]/_13_4_1_pypolca_corrected_with_ermC_fasta__2[[#This Row],[Gene length (aa, or bp for ncRNA)]]*100,2)</f>
        <v>100</v>
      </c>
      <c r="K36" s="4">
        <f>ROUND(_13_4_1_pypolca_corrected_with_ermC_fasta__2[[#This Row],[Identities]]/_13_4_1_pypolca_corrected_with_ermC_fasta__2[[#This Row],[Spanned length]]*100,2)</f>
        <v>100</v>
      </c>
    </row>
    <row r="37" spans="1:11" x14ac:dyDescent="0.2">
      <c r="A37" s="4" t="s">
        <v>173</v>
      </c>
      <c r="B37" s="4">
        <v>1</v>
      </c>
      <c r="C37" s="4" t="s">
        <v>1</v>
      </c>
      <c r="D37" s="4" t="s">
        <v>174</v>
      </c>
      <c r="E37" s="4" t="s">
        <v>8</v>
      </c>
      <c r="F37" s="4">
        <v>800</v>
      </c>
      <c r="G37" s="4">
        <v>800</v>
      </c>
      <c r="H37" s="4" t="s">
        <v>175</v>
      </c>
      <c r="I37" s="4">
        <v>796</v>
      </c>
      <c r="J37" s="4">
        <f>ROUND(_13_4_1_pypolca_corrected_with_ermC_fasta__2[[#This Row],[Spanned length]]/_13_4_1_pypolca_corrected_with_ermC_fasta__2[[#This Row],[Gene length (aa, or bp for ncRNA)]]*100,2)</f>
        <v>100</v>
      </c>
      <c r="K37" s="4">
        <f>ROUND(_13_4_1_pypolca_corrected_with_ermC_fasta__2[[#This Row],[Identities]]/_13_4_1_pypolca_corrected_with_ermC_fasta__2[[#This Row],[Spanned length]]*100,2)</f>
        <v>99.5</v>
      </c>
    </row>
    <row r="38" spans="1:11" x14ac:dyDescent="0.2">
      <c r="A38" s="4" t="s">
        <v>159</v>
      </c>
      <c r="B38" s="4">
        <v>1</v>
      </c>
      <c r="C38" s="4" t="s">
        <v>1</v>
      </c>
      <c r="D38" s="4" t="s">
        <v>160</v>
      </c>
      <c r="E38" s="4" t="s">
        <v>8</v>
      </c>
      <c r="F38" s="4">
        <v>840</v>
      </c>
      <c r="G38" s="4">
        <v>840</v>
      </c>
      <c r="H38" s="4" t="s">
        <v>161</v>
      </c>
      <c r="I38" s="4">
        <v>837</v>
      </c>
      <c r="J38" s="4">
        <f>ROUND(_13_4_1_pypolca_corrected_with_ermC_fasta__2[[#This Row],[Spanned length]]/_13_4_1_pypolca_corrected_with_ermC_fasta__2[[#This Row],[Gene length (aa, or bp for ncRNA)]]*100,2)</f>
        <v>100</v>
      </c>
      <c r="K38" s="4">
        <f>ROUND(_13_4_1_pypolca_corrected_with_ermC_fasta__2[[#This Row],[Identities]]/_13_4_1_pypolca_corrected_with_ermC_fasta__2[[#This Row],[Spanned length]]*100,2)</f>
        <v>99.64</v>
      </c>
    </row>
    <row r="39" spans="1:11" x14ac:dyDescent="0.2">
      <c r="A39" s="4" t="s">
        <v>44</v>
      </c>
      <c r="B39" s="4">
        <v>1</v>
      </c>
      <c r="C39" s="4" t="s">
        <v>1</v>
      </c>
      <c r="D39" s="4" t="s">
        <v>45</v>
      </c>
      <c r="E39" s="4" t="s">
        <v>3</v>
      </c>
      <c r="F39" s="4">
        <v>456</v>
      </c>
      <c r="G39" s="4">
        <v>456</v>
      </c>
      <c r="H39" s="4" t="s">
        <v>46</v>
      </c>
      <c r="I39" s="4">
        <v>456</v>
      </c>
      <c r="J39" s="4">
        <f>ROUND(_13_4_1_pypolca_corrected_with_ermC_fasta__2[[#This Row],[Spanned length]]/_13_4_1_pypolca_corrected_with_ermC_fasta__2[[#This Row],[Gene length (aa, or bp for ncRNA)]]*100,2)</f>
        <v>100</v>
      </c>
      <c r="K39" s="4">
        <f>ROUND(_13_4_1_pypolca_corrected_with_ermC_fasta__2[[#This Row],[Identities]]/_13_4_1_pypolca_corrected_with_ermC_fasta__2[[#This Row],[Spanned length]]*100,2)</f>
        <v>100</v>
      </c>
    </row>
    <row r="40" spans="1:11" x14ac:dyDescent="0.2">
      <c r="A40" s="4" t="s">
        <v>41</v>
      </c>
      <c r="B40" s="4">
        <v>1</v>
      </c>
      <c r="C40" s="4" t="s">
        <v>1</v>
      </c>
      <c r="D40" s="4" t="s">
        <v>42</v>
      </c>
      <c r="E40" s="4" t="s">
        <v>3</v>
      </c>
      <c r="F40" s="4">
        <v>219</v>
      </c>
      <c r="G40" s="4">
        <v>219</v>
      </c>
      <c r="H40" s="4" t="s">
        <v>43</v>
      </c>
      <c r="I40" s="4">
        <v>218</v>
      </c>
      <c r="J40" s="4">
        <f>ROUND(_13_4_1_pypolca_corrected_with_ermC_fasta__2[[#This Row],[Spanned length]]/_13_4_1_pypolca_corrected_with_ermC_fasta__2[[#This Row],[Gene length (aa, or bp for ncRNA)]]*100,2)</f>
        <v>100</v>
      </c>
      <c r="K40" s="4">
        <f>ROUND(_13_4_1_pypolca_corrected_with_ermC_fasta__2[[#This Row],[Identities]]/_13_4_1_pypolca_corrected_with_ermC_fasta__2[[#This Row],[Spanned length]]*100,2)</f>
        <v>99.54</v>
      </c>
    </row>
    <row r="41" spans="1:11" x14ac:dyDescent="0.2">
      <c r="A41" s="4" t="s">
        <v>162</v>
      </c>
      <c r="B41" s="4">
        <v>1</v>
      </c>
      <c r="C41" s="4" t="s">
        <v>1</v>
      </c>
      <c r="D41" s="4" t="s">
        <v>163</v>
      </c>
      <c r="E41" s="4" t="s">
        <v>3</v>
      </c>
      <c r="F41" s="4">
        <v>142</v>
      </c>
      <c r="G41" s="4">
        <v>142</v>
      </c>
      <c r="H41" s="4" t="s">
        <v>12</v>
      </c>
      <c r="I41" s="4">
        <v>142</v>
      </c>
      <c r="J41" s="4">
        <f>ROUND(_13_4_1_pypolca_corrected_with_ermC_fasta__2[[#This Row],[Spanned length]]/_13_4_1_pypolca_corrected_with_ermC_fasta__2[[#This Row],[Gene length (aa, or bp for ncRNA)]]*100,2)</f>
        <v>100</v>
      </c>
      <c r="K41" s="4">
        <f>ROUND(_13_4_1_pypolca_corrected_with_ermC_fasta__2[[#This Row],[Identities]]/_13_4_1_pypolca_corrected_with_ermC_fasta__2[[#This Row],[Spanned length]]*100,2)</f>
        <v>100</v>
      </c>
    </row>
    <row r="42" spans="1:11" x14ac:dyDescent="0.2">
      <c r="A42" s="4" t="s">
        <v>79</v>
      </c>
      <c r="B42" s="4">
        <v>1</v>
      </c>
      <c r="C42" s="4" t="s">
        <v>1</v>
      </c>
      <c r="D42" s="4" t="s">
        <v>80</v>
      </c>
      <c r="E42" s="4" t="s">
        <v>3</v>
      </c>
      <c r="F42" s="4">
        <v>161</v>
      </c>
      <c r="G42" s="4">
        <v>161</v>
      </c>
      <c r="H42" s="4" t="s">
        <v>78</v>
      </c>
      <c r="I42" s="4">
        <v>161</v>
      </c>
      <c r="J42" s="4">
        <f>ROUND(_13_4_1_pypolca_corrected_with_ermC_fasta__2[[#This Row],[Spanned length]]/_13_4_1_pypolca_corrected_with_ermC_fasta__2[[#This Row],[Gene length (aa, or bp for ncRNA)]]*100,2)</f>
        <v>100</v>
      </c>
      <c r="K42" s="4">
        <f>ROUND(_13_4_1_pypolca_corrected_with_ermC_fasta__2[[#This Row],[Identities]]/_13_4_1_pypolca_corrected_with_ermC_fasta__2[[#This Row],[Spanned length]]*100,2)</f>
        <v>100</v>
      </c>
    </row>
    <row r="43" spans="1:11" x14ac:dyDescent="0.2">
      <c r="A43" s="4" t="s">
        <v>854</v>
      </c>
      <c r="B43" s="4">
        <v>1</v>
      </c>
      <c r="C43" s="4" t="s">
        <v>1</v>
      </c>
      <c r="D43" s="4" t="s">
        <v>868</v>
      </c>
      <c r="E43" s="4" t="s">
        <v>3</v>
      </c>
      <c r="F43" s="4">
        <v>460</v>
      </c>
      <c r="G43" s="4">
        <v>460</v>
      </c>
      <c r="H43" s="4" t="s">
        <v>869</v>
      </c>
      <c r="I43" s="4">
        <v>459</v>
      </c>
      <c r="J43" s="4">
        <f>ROUND(_13_4_1_pypolca_corrected_with_ermC_fasta__2[[#This Row],[Spanned length]]/_13_4_1_pypolca_corrected_with_ermC_fasta__2[[#This Row],[Gene length (aa, or bp for ncRNA)]]*100,2)</f>
        <v>100</v>
      </c>
      <c r="K43" s="4">
        <f>ROUND(_13_4_1_pypolca_corrected_with_ermC_fasta__2[[#This Row],[Identities]]/_13_4_1_pypolca_corrected_with_ermC_fasta__2[[#This Row],[Spanned length]]*100,2)</f>
        <v>99.78</v>
      </c>
    </row>
    <row r="44" spans="1:11" x14ac:dyDescent="0.2">
      <c r="A44" s="4" t="s">
        <v>238</v>
      </c>
      <c r="B44" s="4">
        <v>1</v>
      </c>
      <c r="C44" s="4" t="s">
        <v>1</v>
      </c>
      <c r="D44" s="4" t="s">
        <v>239</v>
      </c>
      <c r="E44" s="4" t="s">
        <v>3</v>
      </c>
      <c r="F44" s="4">
        <v>589</v>
      </c>
      <c r="G44" s="4">
        <v>589</v>
      </c>
      <c r="H44" s="4" t="s">
        <v>240</v>
      </c>
      <c r="I44" s="4">
        <v>588</v>
      </c>
      <c r="J44" s="4">
        <f>ROUND(_13_4_1_pypolca_corrected_with_ermC_fasta__2[[#This Row],[Spanned length]]/_13_4_1_pypolca_corrected_with_ermC_fasta__2[[#This Row],[Gene length (aa, or bp for ncRNA)]]*100,2)</f>
        <v>100</v>
      </c>
      <c r="K44" s="4">
        <f>ROUND(_13_4_1_pypolca_corrected_with_ermC_fasta__2[[#This Row],[Identities]]/_13_4_1_pypolca_corrected_with_ermC_fasta__2[[#This Row],[Spanned length]]*100,2)</f>
        <v>99.83</v>
      </c>
    </row>
    <row r="45" spans="1:11" x14ac:dyDescent="0.2">
      <c r="A45" s="4" t="s">
        <v>235</v>
      </c>
      <c r="B45" s="4">
        <v>1</v>
      </c>
      <c r="C45" s="4" t="s">
        <v>1</v>
      </c>
      <c r="D45" s="4" t="s">
        <v>236</v>
      </c>
      <c r="E45" s="4" t="s">
        <v>3</v>
      </c>
      <c r="F45" s="4">
        <v>241</v>
      </c>
      <c r="G45" s="4">
        <v>241</v>
      </c>
      <c r="H45" s="4" t="s">
        <v>237</v>
      </c>
      <c r="I45" s="4">
        <v>241</v>
      </c>
      <c r="J45" s="4">
        <f>ROUND(_13_4_1_pypolca_corrected_with_ermC_fasta__2[[#This Row],[Spanned length]]/_13_4_1_pypolca_corrected_with_ermC_fasta__2[[#This Row],[Gene length (aa, or bp for ncRNA)]]*100,2)</f>
        <v>100</v>
      </c>
      <c r="K45" s="4">
        <f>ROUND(_13_4_1_pypolca_corrected_with_ermC_fasta__2[[#This Row],[Identities]]/_13_4_1_pypolca_corrected_with_ermC_fasta__2[[#This Row],[Spanned length]]*100,2)</f>
        <v>100</v>
      </c>
    </row>
    <row r="46" spans="1:11" x14ac:dyDescent="0.2">
      <c r="A46" s="4" t="s">
        <v>143</v>
      </c>
      <c r="B46" s="4">
        <v>1</v>
      </c>
      <c r="C46" s="4" t="s">
        <v>1</v>
      </c>
      <c r="D46" s="4" t="s">
        <v>144</v>
      </c>
      <c r="E46" s="4" t="s">
        <v>3</v>
      </c>
      <c r="F46" s="4">
        <v>291</v>
      </c>
      <c r="G46" s="4">
        <v>291</v>
      </c>
      <c r="H46" s="4" t="s">
        <v>145</v>
      </c>
      <c r="I46" s="4">
        <v>288</v>
      </c>
      <c r="J46" s="4">
        <f>ROUND(_13_4_1_pypolca_corrected_with_ermC_fasta__2[[#This Row],[Spanned length]]/_13_4_1_pypolca_corrected_with_ermC_fasta__2[[#This Row],[Gene length (aa, or bp for ncRNA)]]*100,2)</f>
        <v>100</v>
      </c>
      <c r="K46" s="4">
        <f>ROUND(_13_4_1_pypolca_corrected_with_ermC_fasta__2[[#This Row],[Identities]]/_13_4_1_pypolca_corrected_with_ermC_fasta__2[[#This Row],[Spanned length]]*100,2)</f>
        <v>98.97</v>
      </c>
    </row>
    <row r="47" spans="1:11" x14ac:dyDescent="0.2">
      <c r="A47" s="4" t="s">
        <v>190</v>
      </c>
      <c r="B47" s="4">
        <v>1</v>
      </c>
      <c r="C47" s="4" t="s">
        <v>1</v>
      </c>
      <c r="D47" s="4" t="s">
        <v>191</v>
      </c>
      <c r="E47" s="4" t="s">
        <v>3</v>
      </c>
      <c r="F47" s="4">
        <v>729</v>
      </c>
      <c r="G47" s="4">
        <v>729</v>
      </c>
      <c r="H47" s="4" t="s">
        <v>192</v>
      </c>
      <c r="I47" s="4">
        <v>728</v>
      </c>
      <c r="J47" s="4">
        <f>ROUND(_13_4_1_pypolca_corrected_with_ermC_fasta__2[[#This Row],[Spanned length]]/_13_4_1_pypolca_corrected_with_ermC_fasta__2[[#This Row],[Gene length (aa, or bp for ncRNA)]]*100,2)</f>
        <v>100</v>
      </c>
      <c r="K47" s="4">
        <f>ROUND(_13_4_1_pypolca_corrected_with_ermC_fasta__2[[#This Row],[Identities]]/_13_4_1_pypolca_corrected_with_ermC_fasta__2[[#This Row],[Spanned length]]*100,2)</f>
        <v>99.86</v>
      </c>
    </row>
    <row r="48" spans="1:11" x14ac:dyDescent="0.2">
      <c r="A48" s="4" t="s">
        <v>67</v>
      </c>
      <c r="B48" s="4">
        <v>1</v>
      </c>
      <c r="C48" s="4" t="s">
        <v>1</v>
      </c>
      <c r="D48" s="4" t="s">
        <v>68</v>
      </c>
      <c r="E48" s="4" t="s">
        <v>3</v>
      </c>
      <c r="F48" s="4">
        <v>420</v>
      </c>
      <c r="G48" s="4">
        <v>420</v>
      </c>
      <c r="H48" s="4" t="s">
        <v>69</v>
      </c>
      <c r="I48" s="4">
        <v>420</v>
      </c>
      <c r="J48" s="4">
        <f>ROUND(_13_4_1_pypolca_corrected_with_ermC_fasta__2[[#This Row],[Spanned length]]/_13_4_1_pypolca_corrected_with_ermC_fasta__2[[#This Row],[Gene length (aa, or bp for ncRNA)]]*100,2)</f>
        <v>100</v>
      </c>
      <c r="K48" s="4">
        <f>ROUND(_13_4_1_pypolca_corrected_with_ermC_fasta__2[[#This Row],[Identities]]/_13_4_1_pypolca_corrected_with_ermC_fasta__2[[#This Row],[Spanned length]]*100,2)</f>
        <v>100</v>
      </c>
    </row>
    <row r="49" spans="1:12" x14ac:dyDescent="0.2">
      <c r="A49" s="4" t="s">
        <v>14</v>
      </c>
      <c r="B49" s="4">
        <v>1</v>
      </c>
      <c r="C49" s="4" t="s">
        <v>1</v>
      </c>
      <c r="D49" s="4" t="s">
        <v>15</v>
      </c>
      <c r="E49" s="4" t="s">
        <v>3</v>
      </c>
      <c r="F49" s="4">
        <v>312</v>
      </c>
      <c r="G49" s="4">
        <v>312</v>
      </c>
      <c r="H49" s="4" t="s">
        <v>16</v>
      </c>
      <c r="I49" s="4">
        <v>309</v>
      </c>
      <c r="J49" s="4">
        <f>ROUND(_13_4_1_pypolca_corrected_with_ermC_fasta__2[[#This Row],[Spanned length]]/_13_4_1_pypolca_corrected_with_ermC_fasta__2[[#This Row],[Gene length (aa, or bp for ncRNA)]]*100,2)</f>
        <v>100</v>
      </c>
      <c r="K49" s="4">
        <f>ROUND(_13_4_1_pypolca_corrected_with_ermC_fasta__2[[#This Row],[Identities]]/_13_4_1_pypolca_corrected_with_ermC_fasta__2[[#This Row],[Spanned length]]*100,2)</f>
        <v>99.04</v>
      </c>
    </row>
    <row r="50" spans="1:12" x14ac:dyDescent="0.2">
      <c r="A50" s="4" t="s">
        <v>62</v>
      </c>
      <c r="B50" s="4">
        <v>1</v>
      </c>
      <c r="C50" s="4" t="s">
        <v>1</v>
      </c>
      <c r="D50" s="4" t="s">
        <v>63</v>
      </c>
      <c r="E50" s="4" t="s">
        <v>3</v>
      </c>
      <c r="F50" s="4">
        <v>329</v>
      </c>
      <c r="G50" s="4">
        <v>329</v>
      </c>
      <c r="H50" s="4" t="s">
        <v>64</v>
      </c>
      <c r="I50" s="4">
        <v>329</v>
      </c>
      <c r="J50" s="4">
        <f>ROUND(_13_4_1_pypolca_corrected_with_ermC_fasta__2[[#This Row],[Spanned length]]/_13_4_1_pypolca_corrected_with_ermC_fasta__2[[#This Row],[Gene length (aa, or bp for ncRNA)]]*100,2)</f>
        <v>100</v>
      </c>
      <c r="K50" s="4">
        <f>ROUND(_13_4_1_pypolca_corrected_with_ermC_fasta__2[[#This Row],[Identities]]/_13_4_1_pypolca_corrected_with_ermC_fasta__2[[#This Row],[Spanned length]]*100,2)</f>
        <v>100</v>
      </c>
    </row>
    <row r="51" spans="1:12" x14ac:dyDescent="0.2">
      <c r="A51" s="4" t="s">
        <v>114</v>
      </c>
      <c r="B51" s="4">
        <v>1</v>
      </c>
      <c r="C51" s="4" t="s">
        <v>1</v>
      </c>
      <c r="D51" s="4" t="s">
        <v>115</v>
      </c>
      <c r="E51" s="4" t="s">
        <v>3</v>
      </c>
      <c r="F51" s="4">
        <v>282</v>
      </c>
      <c r="G51" s="4">
        <v>282</v>
      </c>
      <c r="H51" s="4" t="s">
        <v>116</v>
      </c>
      <c r="I51" s="4">
        <v>282</v>
      </c>
      <c r="J51" s="4">
        <f>ROUND(_13_4_1_pypolca_corrected_with_ermC_fasta__2[[#This Row],[Spanned length]]/_13_4_1_pypolca_corrected_with_ermC_fasta__2[[#This Row],[Gene length (aa, or bp for ncRNA)]]*100,2)</f>
        <v>100</v>
      </c>
      <c r="K51" s="4">
        <f>ROUND(_13_4_1_pypolca_corrected_with_ermC_fasta__2[[#This Row],[Identities]]/_13_4_1_pypolca_corrected_with_ermC_fasta__2[[#This Row],[Spanned length]]*100,2)</f>
        <v>100</v>
      </c>
    </row>
    <row r="52" spans="1:12" x14ac:dyDescent="0.2">
      <c r="A52" s="4" t="s">
        <v>244</v>
      </c>
      <c r="B52" s="4">
        <v>1</v>
      </c>
      <c r="C52" s="4" t="s">
        <v>1</v>
      </c>
      <c r="D52" s="4" t="s">
        <v>245</v>
      </c>
      <c r="E52" s="4" t="s">
        <v>3</v>
      </c>
      <c r="F52" s="4">
        <v>209</v>
      </c>
      <c r="G52" s="4">
        <v>209</v>
      </c>
      <c r="H52" s="4" t="s">
        <v>246</v>
      </c>
      <c r="I52" s="4">
        <v>208</v>
      </c>
      <c r="J52" s="4">
        <f>ROUND(_13_4_1_pypolca_corrected_with_ermC_fasta__2[[#This Row],[Spanned length]]/_13_4_1_pypolca_corrected_with_ermC_fasta__2[[#This Row],[Gene length (aa, or bp for ncRNA)]]*100,2)</f>
        <v>100</v>
      </c>
      <c r="K52" s="4">
        <f>ROUND(_13_4_1_pypolca_corrected_with_ermC_fasta__2[[#This Row],[Identities]]/_13_4_1_pypolca_corrected_with_ermC_fasta__2[[#This Row],[Spanned length]]*100,2)</f>
        <v>99.52</v>
      </c>
    </row>
    <row r="53" spans="1:12" x14ac:dyDescent="0.2">
      <c r="A53" s="4" t="s">
        <v>247</v>
      </c>
      <c r="B53" s="4">
        <v>1</v>
      </c>
      <c r="C53" s="4" t="s">
        <v>1</v>
      </c>
      <c r="D53" s="4" t="s">
        <v>248</v>
      </c>
      <c r="E53" s="4" t="s">
        <v>3</v>
      </c>
      <c r="F53" s="4">
        <v>348</v>
      </c>
      <c r="G53" s="4">
        <v>348</v>
      </c>
      <c r="H53" s="4" t="s">
        <v>249</v>
      </c>
      <c r="I53" s="4">
        <v>348</v>
      </c>
      <c r="J53" s="4">
        <f>ROUND(_13_4_1_pypolca_corrected_with_ermC_fasta__2[[#This Row],[Spanned length]]/_13_4_1_pypolca_corrected_with_ermC_fasta__2[[#This Row],[Gene length (aa, or bp for ncRNA)]]*100,2)</f>
        <v>100</v>
      </c>
      <c r="K53" s="4">
        <f>ROUND(_13_4_1_pypolca_corrected_with_ermC_fasta__2[[#This Row],[Identities]]/_13_4_1_pypolca_corrected_with_ermC_fasta__2[[#This Row],[Spanned length]]*100,2)</f>
        <v>100</v>
      </c>
    </row>
    <row r="54" spans="1:12" x14ac:dyDescent="0.2">
      <c r="A54" s="4" t="s">
        <v>50</v>
      </c>
      <c r="B54" s="4">
        <v>1</v>
      </c>
      <c r="C54" s="4" t="s">
        <v>1</v>
      </c>
      <c r="D54" s="4" t="s">
        <v>51</v>
      </c>
      <c r="E54" s="4" t="s">
        <v>3</v>
      </c>
      <c r="F54" s="4">
        <v>126</v>
      </c>
      <c r="G54" s="4">
        <v>126</v>
      </c>
      <c r="H54" s="4" t="s">
        <v>52</v>
      </c>
      <c r="I54" s="4">
        <v>121</v>
      </c>
      <c r="J54" s="4">
        <f>ROUND(_13_4_1_pypolca_corrected_with_ermC_fasta__2[[#This Row],[Spanned length]]/_13_4_1_pypolca_corrected_with_ermC_fasta__2[[#This Row],[Gene length (aa, or bp for ncRNA)]]*100,2)</f>
        <v>100</v>
      </c>
      <c r="K54" s="4">
        <f>ROUND(_13_4_1_pypolca_corrected_with_ermC_fasta__2[[#This Row],[Identities]]/_13_4_1_pypolca_corrected_with_ermC_fasta__2[[#This Row],[Spanned length]]*100,2)</f>
        <v>96.03</v>
      </c>
    </row>
    <row r="55" spans="1:12" x14ac:dyDescent="0.2">
      <c r="A55" s="4" t="s">
        <v>53</v>
      </c>
      <c r="B55" s="4">
        <v>1</v>
      </c>
      <c r="C55" s="4" t="s">
        <v>1</v>
      </c>
      <c r="D55" s="4" t="s">
        <v>54</v>
      </c>
      <c r="E55" s="4" t="s">
        <v>3</v>
      </c>
      <c r="F55" s="4">
        <v>585</v>
      </c>
      <c r="G55" s="4">
        <v>585</v>
      </c>
      <c r="H55" s="4" t="s">
        <v>55</v>
      </c>
      <c r="I55" s="4">
        <v>583</v>
      </c>
      <c r="J55" s="4">
        <f>ROUND(_13_4_1_pypolca_corrected_with_ermC_fasta__2[[#This Row],[Spanned length]]/_13_4_1_pypolca_corrected_with_ermC_fasta__2[[#This Row],[Gene length (aa, or bp for ncRNA)]]*100,2)</f>
        <v>100</v>
      </c>
      <c r="K55" s="4">
        <f>ROUND(_13_4_1_pypolca_corrected_with_ermC_fasta__2[[#This Row],[Identities]]/_13_4_1_pypolca_corrected_with_ermC_fasta__2[[#This Row],[Spanned length]]*100,2)</f>
        <v>99.66</v>
      </c>
    </row>
    <row r="56" spans="1:12" x14ac:dyDescent="0.2">
      <c r="A56" s="4" t="s">
        <v>56</v>
      </c>
      <c r="B56" s="4">
        <v>1</v>
      </c>
      <c r="C56" s="4" t="s">
        <v>1</v>
      </c>
      <c r="D56" s="4" t="s">
        <v>57</v>
      </c>
      <c r="E56" s="4" t="s">
        <v>8</v>
      </c>
      <c r="F56" s="4">
        <v>281</v>
      </c>
      <c r="G56" s="4">
        <v>281</v>
      </c>
      <c r="H56" s="4" t="s">
        <v>58</v>
      </c>
      <c r="I56" s="4">
        <v>279</v>
      </c>
      <c r="J56" s="4">
        <f>ROUND(_13_4_1_pypolca_corrected_with_ermC_fasta__2[[#This Row],[Spanned length]]/_13_4_1_pypolca_corrected_with_ermC_fasta__2[[#This Row],[Gene length (aa, or bp for ncRNA)]]*100,2)</f>
        <v>100</v>
      </c>
      <c r="K56" s="4">
        <f>ROUND(_13_4_1_pypolca_corrected_with_ermC_fasta__2[[#This Row],[Identities]]/_13_4_1_pypolca_corrected_with_ermC_fasta__2[[#This Row],[Spanned length]]*100,2)</f>
        <v>99.29</v>
      </c>
    </row>
    <row r="57" spans="1:12" x14ac:dyDescent="0.2">
      <c r="A57" s="4" t="s">
        <v>845</v>
      </c>
      <c r="B57" s="4">
        <v>2</v>
      </c>
      <c r="C57" s="4" t="s">
        <v>1</v>
      </c>
      <c r="D57" s="4" t="s">
        <v>876</v>
      </c>
      <c r="E57" s="4" t="s">
        <v>874</v>
      </c>
      <c r="F57" s="4">
        <v>481</v>
      </c>
      <c r="G57" s="4">
        <v>481</v>
      </c>
      <c r="H57" s="4" t="s">
        <v>875</v>
      </c>
      <c r="I57" s="4">
        <v>466</v>
      </c>
      <c r="J57" s="4">
        <f>ROUND(_13_4_1_pypolca_corrected_with_ermC_fasta__2[[#This Row],[Spanned length]]/_13_4_1_pypolca_corrected_with_ermC_fasta__2[[#This Row],[Gene length (aa, or bp for ncRNA)]]*100,2)</f>
        <v>100</v>
      </c>
      <c r="K57" s="4">
        <f>ROUND(_13_4_1_pypolca_corrected_with_ermC_fasta__2[[#This Row],[Identities]]/_13_4_1_pypolca_corrected_with_ermC_fasta__2[[#This Row],[Spanned length]]*100,2)</f>
        <v>96.88</v>
      </c>
      <c r="L57" s="4" t="s">
        <v>887</v>
      </c>
    </row>
    <row r="58" spans="1:12" x14ac:dyDescent="0.2">
      <c r="A58" s="4" t="s">
        <v>32</v>
      </c>
      <c r="B58" s="4">
        <v>1</v>
      </c>
      <c r="C58" s="4" t="s">
        <v>1</v>
      </c>
      <c r="D58" s="4" t="s">
        <v>33</v>
      </c>
      <c r="E58" s="4" t="s">
        <v>8</v>
      </c>
      <c r="F58" s="4">
        <v>194</v>
      </c>
      <c r="G58" s="4">
        <v>194</v>
      </c>
      <c r="H58" s="4" t="s">
        <v>34</v>
      </c>
      <c r="I58" s="4">
        <v>193</v>
      </c>
      <c r="J58" s="4">
        <f>ROUND(_13_4_1_pypolca_corrected_with_ermC_fasta__2[[#This Row],[Spanned length]]/_13_4_1_pypolca_corrected_with_ermC_fasta__2[[#This Row],[Gene length (aa, or bp for ncRNA)]]*100,2)</f>
        <v>100</v>
      </c>
      <c r="K58" s="4">
        <f>ROUND(_13_4_1_pypolca_corrected_with_ermC_fasta__2[[#This Row],[Identities]]/_13_4_1_pypolca_corrected_with_ermC_fasta__2[[#This Row],[Spanned length]]*100,2)</f>
        <v>99.48</v>
      </c>
    </row>
    <row r="59" spans="1:12" x14ac:dyDescent="0.2">
      <c r="A59" s="4" t="s">
        <v>38</v>
      </c>
      <c r="B59" s="4">
        <v>1</v>
      </c>
      <c r="C59" s="4" t="s">
        <v>1</v>
      </c>
      <c r="D59" s="4" t="s">
        <v>39</v>
      </c>
      <c r="E59" s="4" t="s">
        <v>8</v>
      </c>
      <c r="F59" s="4">
        <v>46</v>
      </c>
      <c r="G59" s="4">
        <v>46</v>
      </c>
      <c r="H59" s="4" t="s">
        <v>40</v>
      </c>
      <c r="I59" s="4">
        <v>46</v>
      </c>
      <c r="J59" s="4">
        <f>ROUND(_13_4_1_pypolca_corrected_with_ermC_fasta__2[[#This Row],[Spanned length]]/_13_4_1_pypolca_corrected_with_ermC_fasta__2[[#This Row],[Gene length (aa, or bp for ncRNA)]]*100,2)</f>
        <v>100</v>
      </c>
      <c r="K59" s="4">
        <f>ROUND(_13_4_1_pypolca_corrected_with_ermC_fasta__2[[#This Row],[Identities]]/_13_4_1_pypolca_corrected_with_ermC_fasta__2[[#This Row],[Spanned length]]*100,2)</f>
        <v>100</v>
      </c>
    </row>
    <row r="60" spans="1:12" x14ac:dyDescent="0.2">
      <c r="A60" s="4" t="s">
        <v>35</v>
      </c>
      <c r="B60" s="4">
        <v>1</v>
      </c>
      <c r="C60" s="4" t="s">
        <v>1</v>
      </c>
      <c r="D60" s="4" t="s">
        <v>36</v>
      </c>
      <c r="E60" s="4" t="s">
        <v>8</v>
      </c>
      <c r="F60" s="4">
        <v>429</v>
      </c>
      <c r="G60" s="4">
        <v>429</v>
      </c>
      <c r="H60" s="4" t="s">
        <v>37</v>
      </c>
      <c r="I60" s="4">
        <v>429</v>
      </c>
      <c r="J60" s="4">
        <f>ROUND(_13_4_1_pypolca_corrected_with_ermC_fasta__2[[#This Row],[Spanned length]]/_13_4_1_pypolca_corrected_with_ermC_fasta__2[[#This Row],[Gene length (aa, or bp for ncRNA)]]*100,2)</f>
        <v>100</v>
      </c>
      <c r="K60" s="4">
        <f>ROUND(_13_4_1_pypolca_corrected_with_ermC_fasta__2[[#This Row],[Identities]]/_13_4_1_pypolca_corrected_with_ermC_fasta__2[[#This Row],[Spanned length]]*100,2)</f>
        <v>100</v>
      </c>
    </row>
    <row r="61" spans="1:12" x14ac:dyDescent="0.2">
      <c r="A61" s="4" t="s">
        <v>28</v>
      </c>
      <c r="B61" s="4">
        <v>2</v>
      </c>
      <c r="C61" s="4" t="s">
        <v>1</v>
      </c>
      <c r="D61" s="4" t="s">
        <v>29</v>
      </c>
      <c r="E61" s="4" t="s">
        <v>30</v>
      </c>
      <c r="F61" s="4">
        <v>238</v>
      </c>
      <c r="G61" s="4">
        <v>238</v>
      </c>
      <c r="H61" s="4" t="s">
        <v>31</v>
      </c>
      <c r="I61" s="4">
        <v>238</v>
      </c>
      <c r="J61" s="4">
        <f>ROUND(_13_4_1_pypolca_corrected_with_ermC_fasta__2[[#This Row],[Spanned length]]/_13_4_1_pypolca_corrected_with_ermC_fasta__2[[#This Row],[Gene length (aa, or bp for ncRNA)]]*100,2)</f>
        <v>100</v>
      </c>
      <c r="K61" s="4">
        <f>ROUND(_13_4_1_pypolca_corrected_with_ermC_fasta__2[[#This Row],[Identities]]/_13_4_1_pypolca_corrected_with_ermC_fasta__2[[#This Row],[Spanned length]]*100,2)</f>
        <v>100</v>
      </c>
      <c r="L61" s="4" t="s">
        <v>886</v>
      </c>
    </row>
    <row r="62" spans="1:12" x14ac:dyDescent="0.2">
      <c r="A62" s="4" t="s">
        <v>0</v>
      </c>
      <c r="B62" s="4">
        <v>1</v>
      </c>
      <c r="C62" s="4" t="s">
        <v>1</v>
      </c>
      <c r="D62" s="4" t="s">
        <v>2</v>
      </c>
      <c r="E62" s="4" t="s">
        <v>3</v>
      </c>
      <c r="F62" s="4">
        <v>479</v>
      </c>
      <c r="G62" s="4">
        <v>479</v>
      </c>
      <c r="H62" s="4" t="s">
        <v>4</v>
      </c>
      <c r="I62" s="4">
        <v>478</v>
      </c>
      <c r="J62" s="4">
        <f>ROUND(_13_4_1_pypolca_corrected_with_ermC_fasta__2[[#This Row],[Spanned length]]/_13_4_1_pypolca_corrected_with_ermC_fasta__2[[#This Row],[Gene length (aa, or bp for ncRNA)]]*100,2)</f>
        <v>100</v>
      </c>
      <c r="K62" s="4">
        <f>ROUND(_13_4_1_pypolca_corrected_with_ermC_fasta__2[[#This Row],[Identities]]/_13_4_1_pypolca_corrected_with_ermC_fasta__2[[#This Row],[Spanned length]]*100,2)</f>
        <v>99.79</v>
      </c>
    </row>
    <row r="63" spans="1:12" x14ac:dyDescent="0.2">
      <c r="A63" s="4" t="s">
        <v>76</v>
      </c>
      <c r="B63" s="4">
        <v>1</v>
      </c>
      <c r="C63" s="4" t="s">
        <v>1</v>
      </c>
      <c r="D63" s="4" t="s">
        <v>77</v>
      </c>
      <c r="E63" s="4" t="s">
        <v>3</v>
      </c>
      <c r="F63" s="4">
        <v>161</v>
      </c>
      <c r="G63" s="4">
        <v>161</v>
      </c>
      <c r="H63" s="4" t="s">
        <v>78</v>
      </c>
      <c r="I63" s="4">
        <v>161</v>
      </c>
      <c r="J63" s="4">
        <f>ROUND(_13_4_1_pypolca_corrected_with_ermC_fasta__2[[#This Row],[Spanned length]]/_13_4_1_pypolca_corrected_with_ermC_fasta__2[[#This Row],[Gene length (aa, or bp for ncRNA)]]*100,2)</f>
        <v>100</v>
      </c>
      <c r="K63" s="4">
        <f>ROUND(_13_4_1_pypolca_corrected_with_ermC_fasta__2[[#This Row],[Identities]]/_13_4_1_pypolca_corrected_with_ermC_fasta__2[[#This Row],[Spanned length]]*100,2)</f>
        <v>100</v>
      </c>
      <c r="L63" s="4" t="s">
        <v>902</v>
      </c>
    </row>
    <row r="64" spans="1:12" x14ac:dyDescent="0.2">
      <c r="A64" s="4" t="s">
        <v>229</v>
      </c>
      <c r="B64" s="4">
        <v>1</v>
      </c>
      <c r="C64" s="4" t="s">
        <v>1</v>
      </c>
      <c r="D64" s="4" t="s">
        <v>230</v>
      </c>
      <c r="E64" s="4" t="s">
        <v>3</v>
      </c>
      <c r="F64" s="4">
        <v>256</v>
      </c>
      <c r="G64" s="4">
        <v>256</v>
      </c>
      <c r="H64" s="4" t="s">
        <v>231</v>
      </c>
      <c r="I64" s="4">
        <v>255</v>
      </c>
      <c r="J64" s="4">
        <f>ROUND(_13_4_1_pypolca_corrected_with_ermC_fasta__2[[#This Row],[Spanned length]]/_13_4_1_pypolca_corrected_with_ermC_fasta__2[[#This Row],[Gene length (aa, or bp for ncRNA)]]*100,2)</f>
        <v>100</v>
      </c>
      <c r="K64" s="4">
        <f>ROUND(_13_4_1_pypolca_corrected_with_ermC_fasta__2[[#This Row],[Identities]]/_13_4_1_pypolca_corrected_with_ermC_fasta__2[[#This Row],[Spanned length]]*100,2)</f>
        <v>99.61</v>
      </c>
    </row>
    <row r="65" spans="1:11" x14ac:dyDescent="0.2">
      <c r="A65" s="4" t="s">
        <v>803</v>
      </c>
      <c r="B65" s="4">
        <v>1</v>
      </c>
      <c r="C65" s="4" t="s">
        <v>1</v>
      </c>
      <c r="D65" s="4" t="s">
        <v>872</v>
      </c>
      <c r="E65" s="4" t="s">
        <v>3</v>
      </c>
      <c r="F65" s="4">
        <v>333</v>
      </c>
      <c r="G65" s="4">
        <v>333</v>
      </c>
      <c r="H65" s="4" t="s">
        <v>873</v>
      </c>
      <c r="I65" s="4">
        <v>332</v>
      </c>
      <c r="J65" s="4">
        <f>ROUND(_13_4_1_pypolca_corrected_with_ermC_fasta__2[[#This Row],[Spanned length]]/_13_4_1_pypolca_corrected_with_ermC_fasta__2[[#This Row],[Gene length (aa, or bp for ncRNA)]]*100,2)</f>
        <v>100</v>
      </c>
      <c r="K65" s="4">
        <f>ROUND(_13_4_1_pypolca_corrected_with_ermC_fasta__2[[#This Row],[Identities]]/_13_4_1_pypolca_corrected_with_ermC_fasta__2[[#This Row],[Spanned length]]*100,2)</f>
        <v>99.7</v>
      </c>
    </row>
    <row r="66" spans="1:11" x14ac:dyDescent="0.2">
      <c r="A66" s="4" t="s">
        <v>73</v>
      </c>
      <c r="B66" s="4">
        <v>1</v>
      </c>
      <c r="C66" s="4" t="s">
        <v>1</v>
      </c>
      <c r="D66" s="4" t="s">
        <v>74</v>
      </c>
      <c r="E66" s="4" t="s">
        <v>8</v>
      </c>
      <c r="F66" s="4">
        <v>488</v>
      </c>
      <c r="G66" s="4">
        <v>488</v>
      </c>
      <c r="H66" s="4" t="s">
        <v>75</v>
      </c>
      <c r="I66" s="4">
        <v>488</v>
      </c>
      <c r="J66" s="4">
        <f>ROUND(_13_4_1_pypolca_corrected_with_ermC_fasta__2[[#This Row],[Spanned length]]/_13_4_1_pypolca_corrected_with_ermC_fasta__2[[#This Row],[Gene length (aa, or bp for ncRNA)]]*100,2)</f>
        <v>100</v>
      </c>
      <c r="K66" s="4">
        <f>ROUND(_13_4_1_pypolca_corrected_with_ermC_fasta__2[[#This Row],[Identities]]/_13_4_1_pypolca_corrected_with_ermC_fasta__2[[#This Row],[Spanned length]]*100,2)</f>
        <v>100</v>
      </c>
    </row>
    <row r="67" spans="1:11" x14ac:dyDescent="0.2">
      <c r="A67" s="4" t="s">
        <v>164</v>
      </c>
      <c r="B67" s="4">
        <v>1</v>
      </c>
      <c r="C67" s="4" t="s">
        <v>1</v>
      </c>
      <c r="D67" s="4" t="s">
        <v>165</v>
      </c>
      <c r="E67" s="4" t="s">
        <v>3</v>
      </c>
      <c r="F67" s="4">
        <v>421</v>
      </c>
      <c r="G67" s="4">
        <v>421</v>
      </c>
      <c r="H67" s="4" t="s">
        <v>166</v>
      </c>
      <c r="I67" s="4">
        <v>421</v>
      </c>
      <c r="J67" s="4">
        <f>ROUND(_13_4_1_pypolca_corrected_with_ermC_fasta__2[[#This Row],[Spanned length]]/_13_4_1_pypolca_corrected_with_ermC_fasta__2[[#This Row],[Gene length (aa, or bp for ncRNA)]]*100,2)</f>
        <v>100</v>
      </c>
      <c r="K67" s="4">
        <f>ROUND(_13_4_1_pypolca_corrected_with_ermC_fasta__2[[#This Row],[Identities]]/_13_4_1_pypolca_corrected_with_ermC_fasta__2[[#This Row],[Spanned length]]*100,2)</f>
        <v>100</v>
      </c>
    </row>
    <row r="68" spans="1:11" x14ac:dyDescent="0.2">
      <c r="A68" s="4" t="s">
        <v>167</v>
      </c>
      <c r="B68" s="4">
        <v>1</v>
      </c>
      <c r="C68" s="4" t="s">
        <v>1</v>
      </c>
      <c r="D68" s="4" t="s">
        <v>168</v>
      </c>
      <c r="E68" s="4" t="s">
        <v>3</v>
      </c>
      <c r="F68" s="4">
        <v>419</v>
      </c>
      <c r="G68" s="4">
        <v>419</v>
      </c>
      <c r="H68" s="4" t="s">
        <v>169</v>
      </c>
      <c r="I68" s="4">
        <v>419</v>
      </c>
      <c r="J68" s="4">
        <f>ROUND(_13_4_1_pypolca_corrected_with_ermC_fasta__2[[#This Row],[Spanned length]]/_13_4_1_pypolca_corrected_with_ermC_fasta__2[[#This Row],[Gene length (aa, or bp for ncRNA)]]*100,2)</f>
        <v>100</v>
      </c>
      <c r="K68" s="4">
        <f>ROUND(_13_4_1_pypolca_corrected_with_ermC_fasta__2[[#This Row],[Identities]]/_13_4_1_pypolca_corrected_with_ermC_fasta__2[[#This Row],[Spanned length]]*100,2)</f>
        <v>100</v>
      </c>
    </row>
    <row r="69" spans="1:11" x14ac:dyDescent="0.2">
      <c r="A69" s="4" t="s">
        <v>140</v>
      </c>
      <c r="B69" s="4">
        <v>1</v>
      </c>
      <c r="C69" s="4" t="s">
        <v>1</v>
      </c>
      <c r="D69" s="4" t="s">
        <v>141</v>
      </c>
      <c r="E69" s="4" t="s">
        <v>8</v>
      </c>
      <c r="F69" s="4">
        <v>156</v>
      </c>
      <c r="G69" s="4">
        <v>156</v>
      </c>
      <c r="H69" s="4" t="s">
        <v>142</v>
      </c>
      <c r="I69" s="4">
        <v>156</v>
      </c>
      <c r="J69" s="4">
        <f>ROUND(_13_4_1_pypolca_corrected_with_ermC_fasta__2[[#This Row],[Spanned length]]/_13_4_1_pypolca_corrected_with_ermC_fasta__2[[#This Row],[Gene length (aa, or bp for ncRNA)]]*100,2)</f>
        <v>100</v>
      </c>
      <c r="K69" s="4">
        <f>ROUND(_13_4_1_pypolca_corrected_with_ermC_fasta__2[[#This Row],[Identities]]/_13_4_1_pypolca_corrected_with_ermC_fasta__2[[#This Row],[Spanned length]]*100,2)</f>
        <v>100</v>
      </c>
    </row>
    <row r="70" spans="1:11" x14ac:dyDescent="0.2">
      <c r="A70" s="4" t="s">
        <v>17</v>
      </c>
      <c r="B70" s="4">
        <v>1</v>
      </c>
      <c r="C70" s="4" t="s">
        <v>1</v>
      </c>
      <c r="D70" s="4" t="s">
        <v>18</v>
      </c>
      <c r="E70" s="4" t="s">
        <v>3</v>
      </c>
      <c r="F70" s="4">
        <v>479</v>
      </c>
      <c r="G70" s="4">
        <v>479</v>
      </c>
      <c r="H70" s="4" t="s">
        <v>4</v>
      </c>
      <c r="I70" s="4">
        <v>477</v>
      </c>
      <c r="J70" s="4">
        <f>ROUND(_13_4_1_pypolca_corrected_with_ermC_fasta__2[[#This Row],[Spanned length]]/_13_4_1_pypolca_corrected_with_ermC_fasta__2[[#This Row],[Gene length (aa, or bp for ncRNA)]]*100,2)</f>
        <v>100</v>
      </c>
      <c r="K70" s="4">
        <f>ROUND(_13_4_1_pypolca_corrected_with_ermC_fasta__2[[#This Row],[Identities]]/_13_4_1_pypolca_corrected_with_ermC_fasta__2[[#This Row],[Spanned length]]*100,2)</f>
        <v>99.58</v>
      </c>
    </row>
    <row r="71" spans="1:11" x14ac:dyDescent="0.2">
      <c r="A71" s="4" t="s">
        <v>226</v>
      </c>
      <c r="B71" s="4">
        <v>1</v>
      </c>
      <c r="C71" s="4" t="s">
        <v>1</v>
      </c>
      <c r="D71" s="4" t="s">
        <v>227</v>
      </c>
      <c r="E71" s="4" t="s">
        <v>3</v>
      </c>
      <c r="F71" s="4">
        <v>155</v>
      </c>
      <c r="G71" s="4">
        <v>155</v>
      </c>
      <c r="H71" s="4" t="s">
        <v>228</v>
      </c>
      <c r="I71" s="4">
        <v>155</v>
      </c>
      <c r="J71" s="4">
        <f>ROUND(_13_4_1_pypolca_corrected_with_ermC_fasta__2[[#This Row],[Spanned length]]/_13_4_1_pypolca_corrected_with_ermC_fasta__2[[#This Row],[Gene length (aa, or bp for ncRNA)]]*100,2)</f>
        <v>100</v>
      </c>
      <c r="K71" s="4">
        <f>ROUND(_13_4_1_pypolca_corrected_with_ermC_fasta__2[[#This Row],[Identities]]/_13_4_1_pypolca_corrected_with_ermC_fasta__2[[#This Row],[Spanned length]]*100,2)</f>
        <v>100</v>
      </c>
    </row>
    <row r="72" spans="1:11" x14ac:dyDescent="0.2">
      <c r="A72" s="4" t="s">
        <v>223</v>
      </c>
      <c r="B72" s="4">
        <v>1</v>
      </c>
      <c r="C72" s="4" t="s">
        <v>1</v>
      </c>
      <c r="D72" s="4" t="s">
        <v>224</v>
      </c>
      <c r="E72" s="4" t="s">
        <v>3</v>
      </c>
      <c r="F72" s="4">
        <v>445</v>
      </c>
      <c r="G72" s="4">
        <v>445</v>
      </c>
      <c r="H72" s="4" t="s">
        <v>225</v>
      </c>
      <c r="I72" s="4">
        <v>445</v>
      </c>
      <c r="J72" s="4">
        <f>ROUND(_13_4_1_pypolca_corrected_with_ermC_fasta__2[[#This Row],[Spanned length]]/_13_4_1_pypolca_corrected_with_ermC_fasta__2[[#This Row],[Gene length (aa, or bp for ncRNA)]]*100,2)</f>
        <v>100</v>
      </c>
      <c r="K72" s="4">
        <f>ROUND(_13_4_1_pypolca_corrected_with_ermC_fasta__2[[#This Row],[Identities]]/_13_4_1_pypolca_corrected_with_ermC_fasta__2[[#This Row],[Spanned length]]*100,2)</f>
        <v>100</v>
      </c>
    </row>
    <row r="73" spans="1:11" x14ac:dyDescent="0.2">
      <c r="A73" s="4" t="s">
        <v>199</v>
      </c>
      <c r="B73" s="4">
        <v>1</v>
      </c>
      <c r="C73" s="4" t="s">
        <v>1</v>
      </c>
      <c r="D73" s="4" t="s">
        <v>200</v>
      </c>
      <c r="E73" s="4" t="s">
        <v>3</v>
      </c>
      <c r="F73" s="4">
        <v>178</v>
      </c>
      <c r="G73" s="4">
        <v>178</v>
      </c>
      <c r="H73" s="4" t="s">
        <v>201</v>
      </c>
      <c r="I73" s="4">
        <v>178</v>
      </c>
      <c r="J73" s="4">
        <f>ROUND(_13_4_1_pypolca_corrected_with_ermC_fasta__2[[#This Row],[Spanned length]]/_13_4_1_pypolca_corrected_with_ermC_fasta__2[[#This Row],[Gene length (aa, or bp for ncRNA)]]*100,2)</f>
        <v>100</v>
      </c>
      <c r="K73" s="4">
        <f>ROUND(_13_4_1_pypolca_corrected_with_ermC_fasta__2[[#This Row],[Identities]]/_13_4_1_pypolca_corrected_with_ermC_fasta__2[[#This Row],[Spanned length]]*100,2)</f>
        <v>100</v>
      </c>
    </row>
    <row r="74" spans="1:11" x14ac:dyDescent="0.2">
      <c r="A74" s="4" t="s">
        <v>202</v>
      </c>
      <c r="B74" s="4">
        <v>1</v>
      </c>
      <c r="C74" s="4" t="s">
        <v>1</v>
      </c>
      <c r="D74" s="4" t="s">
        <v>203</v>
      </c>
      <c r="E74" s="4" t="s">
        <v>3</v>
      </c>
      <c r="F74" s="4">
        <v>117</v>
      </c>
      <c r="G74" s="4">
        <v>117</v>
      </c>
      <c r="H74" s="4" t="s">
        <v>204</v>
      </c>
      <c r="I74" s="4">
        <v>117</v>
      </c>
      <c r="J74" s="4">
        <f>ROUND(_13_4_1_pypolca_corrected_with_ermC_fasta__2[[#This Row],[Spanned length]]/_13_4_1_pypolca_corrected_with_ermC_fasta__2[[#This Row],[Gene length (aa, or bp for ncRNA)]]*100,2)</f>
        <v>100</v>
      </c>
      <c r="K74" s="4">
        <f>ROUND(_13_4_1_pypolca_corrected_with_ermC_fasta__2[[#This Row],[Identities]]/_13_4_1_pypolca_corrected_with_ermC_fasta__2[[#This Row],[Spanned length]]*100,2)</f>
        <v>100</v>
      </c>
    </row>
    <row r="75" spans="1:11" x14ac:dyDescent="0.2">
      <c r="A75" s="4" t="s">
        <v>196</v>
      </c>
      <c r="B75" s="4">
        <v>1</v>
      </c>
      <c r="C75" s="4" t="s">
        <v>1</v>
      </c>
      <c r="D75" s="4" t="s">
        <v>197</v>
      </c>
      <c r="E75" s="4" t="s">
        <v>3</v>
      </c>
      <c r="F75" s="4">
        <v>207</v>
      </c>
      <c r="G75" s="4">
        <v>207</v>
      </c>
      <c r="H75" s="4" t="s">
        <v>198</v>
      </c>
      <c r="I75" s="4">
        <v>207</v>
      </c>
      <c r="J75" s="4">
        <f>ROUND(_13_4_1_pypolca_corrected_with_ermC_fasta__2[[#This Row],[Spanned length]]/_13_4_1_pypolca_corrected_with_ermC_fasta__2[[#This Row],[Gene length (aa, or bp for ncRNA)]]*100,2)</f>
        <v>100</v>
      </c>
      <c r="K75" s="4">
        <f>ROUND(_13_4_1_pypolca_corrected_with_ermC_fasta__2[[#This Row],[Identities]]/_13_4_1_pypolca_corrected_with_ermC_fasta__2[[#This Row],[Spanned length]]*100,2)</f>
        <v>100</v>
      </c>
    </row>
    <row r="76" spans="1:11" x14ac:dyDescent="0.2">
      <c r="A76" s="4" t="s">
        <v>193</v>
      </c>
      <c r="B76" s="4">
        <v>1</v>
      </c>
      <c r="C76" s="4" t="s">
        <v>1</v>
      </c>
      <c r="D76" s="4" t="s">
        <v>194</v>
      </c>
      <c r="E76" s="4" t="s">
        <v>3</v>
      </c>
      <c r="F76" s="4">
        <v>220</v>
      </c>
      <c r="G76" s="4">
        <v>220</v>
      </c>
      <c r="H76" s="4" t="s">
        <v>195</v>
      </c>
      <c r="I76" s="4">
        <v>219</v>
      </c>
      <c r="J76" s="4">
        <f>ROUND(_13_4_1_pypolca_corrected_with_ermC_fasta__2[[#This Row],[Spanned length]]/_13_4_1_pypolca_corrected_with_ermC_fasta__2[[#This Row],[Gene length (aa, or bp for ncRNA)]]*100,2)</f>
        <v>100</v>
      </c>
      <c r="K76" s="4">
        <f>ROUND(_13_4_1_pypolca_corrected_with_ermC_fasta__2[[#This Row],[Identities]]/_13_4_1_pypolca_corrected_with_ermC_fasta__2[[#This Row],[Spanned length]]*100,2)</f>
        <v>99.55</v>
      </c>
    </row>
    <row r="77" spans="1:11" x14ac:dyDescent="0.2">
      <c r="A77" s="4" t="s">
        <v>256</v>
      </c>
      <c r="B77" s="4">
        <v>1</v>
      </c>
      <c r="C77" s="4" t="s">
        <v>1</v>
      </c>
      <c r="D77" s="4" t="s">
        <v>257</v>
      </c>
      <c r="E77" s="4" t="s">
        <v>3</v>
      </c>
      <c r="F77" s="4">
        <v>126</v>
      </c>
      <c r="G77" s="4">
        <v>126</v>
      </c>
      <c r="H77" s="4" t="s">
        <v>52</v>
      </c>
      <c r="I77" s="4">
        <v>125</v>
      </c>
      <c r="J77" s="4">
        <f>ROUND(_13_4_1_pypolca_corrected_with_ermC_fasta__2[[#This Row],[Spanned length]]/_13_4_1_pypolca_corrected_with_ermC_fasta__2[[#This Row],[Gene length (aa, or bp for ncRNA)]]*100,2)</f>
        <v>100</v>
      </c>
      <c r="K77" s="4">
        <f>ROUND(_13_4_1_pypolca_corrected_with_ermC_fasta__2[[#This Row],[Identities]]/_13_4_1_pypolca_corrected_with_ermC_fasta__2[[#This Row],[Spanned length]]*100,2)</f>
        <v>99.21</v>
      </c>
    </row>
    <row r="78" spans="1:11" x14ac:dyDescent="0.2">
      <c r="A78" s="4" t="s">
        <v>90</v>
      </c>
      <c r="B78" s="4">
        <v>1</v>
      </c>
      <c r="C78" s="4" t="s">
        <v>1</v>
      </c>
      <c r="D78" s="4" t="s">
        <v>91</v>
      </c>
      <c r="E78" s="4" t="s">
        <v>3</v>
      </c>
      <c r="F78" s="4">
        <v>412</v>
      </c>
      <c r="G78" s="4">
        <v>412</v>
      </c>
      <c r="H78" s="4" t="s">
        <v>92</v>
      </c>
      <c r="I78" s="4">
        <v>406</v>
      </c>
      <c r="J78" s="4">
        <f>ROUND(_13_4_1_pypolca_corrected_with_ermC_fasta__2[[#This Row],[Spanned length]]/_13_4_1_pypolca_corrected_with_ermC_fasta__2[[#This Row],[Gene length (aa, or bp for ncRNA)]]*100,2)</f>
        <v>100</v>
      </c>
      <c r="K78" s="4">
        <f>ROUND(_13_4_1_pypolca_corrected_with_ermC_fasta__2[[#This Row],[Identities]]/_13_4_1_pypolca_corrected_with_ermC_fasta__2[[#This Row],[Spanned length]]*100,2)</f>
        <v>98.54</v>
      </c>
    </row>
    <row r="79" spans="1:11" x14ac:dyDescent="0.2">
      <c r="A79" s="4" t="s">
        <v>87</v>
      </c>
      <c r="B79" s="4">
        <v>1</v>
      </c>
      <c r="C79" s="4" t="s">
        <v>1</v>
      </c>
      <c r="D79" s="4" t="s">
        <v>88</v>
      </c>
      <c r="E79" s="4" t="s">
        <v>3</v>
      </c>
      <c r="F79" s="4">
        <v>78</v>
      </c>
      <c r="G79" s="4">
        <v>78</v>
      </c>
      <c r="H79" s="4" t="s">
        <v>89</v>
      </c>
      <c r="I79" s="4">
        <v>78</v>
      </c>
      <c r="J79" s="4">
        <f>ROUND(_13_4_1_pypolca_corrected_with_ermC_fasta__2[[#This Row],[Spanned length]]/_13_4_1_pypolca_corrected_with_ermC_fasta__2[[#This Row],[Gene length (aa, or bp for ncRNA)]]*100,2)</f>
        <v>100</v>
      </c>
      <c r="K79" s="4">
        <f>ROUND(_13_4_1_pypolca_corrected_with_ermC_fasta__2[[#This Row],[Identities]]/_13_4_1_pypolca_corrected_with_ermC_fasta__2[[#This Row],[Spanned length]]*100,2)</f>
        <v>100</v>
      </c>
    </row>
    <row r="80" spans="1:11" x14ac:dyDescent="0.2">
      <c r="A80" s="4" t="s">
        <v>84</v>
      </c>
      <c r="B80" s="4">
        <v>1</v>
      </c>
      <c r="C80" s="4" t="s">
        <v>1</v>
      </c>
      <c r="D80" s="4" t="s">
        <v>85</v>
      </c>
      <c r="E80" s="4" t="s">
        <v>3</v>
      </c>
      <c r="F80" s="4">
        <v>404</v>
      </c>
      <c r="G80" s="4">
        <v>404</v>
      </c>
      <c r="H80" s="4" t="s">
        <v>86</v>
      </c>
      <c r="I80" s="4">
        <v>399</v>
      </c>
      <c r="J80" s="4">
        <f>ROUND(_13_4_1_pypolca_corrected_with_ermC_fasta__2[[#This Row],[Spanned length]]/_13_4_1_pypolca_corrected_with_ermC_fasta__2[[#This Row],[Gene length (aa, or bp for ncRNA)]]*100,2)</f>
        <v>100</v>
      </c>
      <c r="K80" s="4">
        <f>ROUND(_13_4_1_pypolca_corrected_with_ermC_fasta__2[[#This Row],[Identities]]/_13_4_1_pypolca_corrected_with_ermC_fasta__2[[#This Row],[Spanned length]]*100,2)</f>
        <v>98.76</v>
      </c>
    </row>
    <row r="81" spans="1:12" x14ac:dyDescent="0.2">
      <c r="A81" s="4" t="s">
        <v>81</v>
      </c>
      <c r="B81" s="4">
        <v>1</v>
      </c>
      <c r="C81" s="4" t="s">
        <v>1</v>
      </c>
      <c r="D81" s="4" t="s">
        <v>82</v>
      </c>
      <c r="E81" s="4" t="s">
        <v>3</v>
      </c>
      <c r="F81" s="4">
        <v>485</v>
      </c>
      <c r="G81" s="4">
        <v>485</v>
      </c>
      <c r="H81" s="4" t="s">
        <v>83</v>
      </c>
      <c r="I81" s="4">
        <v>485</v>
      </c>
      <c r="J81" s="4">
        <f>ROUND(_13_4_1_pypolca_corrected_with_ermC_fasta__2[[#This Row],[Spanned length]]/_13_4_1_pypolca_corrected_with_ermC_fasta__2[[#This Row],[Gene length (aa, or bp for ncRNA)]]*100,2)</f>
        <v>100</v>
      </c>
      <c r="K81" s="4">
        <f>ROUND(_13_4_1_pypolca_corrected_with_ermC_fasta__2[[#This Row],[Identities]]/_13_4_1_pypolca_corrected_with_ermC_fasta__2[[#This Row],[Spanned length]]*100,2)</f>
        <v>100</v>
      </c>
    </row>
    <row r="82" spans="1:12" x14ac:dyDescent="0.2">
      <c r="A82" s="4" t="s">
        <v>858</v>
      </c>
      <c r="B82" s="4">
        <v>1</v>
      </c>
      <c r="C82" s="4" t="s">
        <v>1</v>
      </c>
      <c r="D82" s="4" t="s">
        <v>870</v>
      </c>
      <c r="E82" s="4" t="s">
        <v>3</v>
      </c>
      <c r="F82" s="4">
        <v>434</v>
      </c>
      <c r="G82" s="4">
        <v>434</v>
      </c>
      <c r="H82" s="4" t="s">
        <v>871</v>
      </c>
      <c r="I82" s="4">
        <v>434</v>
      </c>
      <c r="J82" s="4">
        <f>ROUND(_13_4_1_pypolca_corrected_with_ermC_fasta__2[[#This Row],[Spanned length]]/_13_4_1_pypolca_corrected_with_ermC_fasta__2[[#This Row],[Gene length (aa, or bp for ncRNA)]]*100,2)</f>
        <v>100</v>
      </c>
      <c r="K82" s="4">
        <f>ROUND(_13_4_1_pypolca_corrected_with_ermC_fasta__2[[#This Row],[Identities]]/_13_4_1_pypolca_corrected_with_ermC_fasta__2[[#This Row],[Spanned length]]*100,2)</f>
        <v>100</v>
      </c>
    </row>
    <row r="83" spans="1:12" x14ac:dyDescent="0.2">
      <c r="A83" s="4" t="s">
        <v>65</v>
      </c>
      <c r="B83" s="4">
        <v>1</v>
      </c>
      <c r="C83" s="4" t="s">
        <v>1</v>
      </c>
      <c r="D83" s="4" t="s">
        <v>66</v>
      </c>
      <c r="E83" s="4" t="s">
        <v>3</v>
      </c>
      <c r="F83" s="4">
        <v>194</v>
      </c>
      <c r="G83" s="4">
        <v>194</v>
      </c>
      <c r="H83" s="4" t="s">
        <v>34</v>
      </c>
      <c r="I83" s="4">
        <v>194</v>
      </c>
      <c r="J83" s="4">
        <f>ROUND(_13_4_1_pypolca_corrected_with_ermC_fasta__2[[#This Row],[Spanned length]]/_13_4_1_pypolca_corrected_with_ermC_fasta__2[[#This Row],[Gene length (aa, or bp for ncRNA)]]*100,2)</f>
        <v>100</v>
      </c>
      <c r="K83" s="4">
        <f>ROUND(_13_4_1_pypolca_corrected_with_ermC_fasta__2[[#This Row],[Identities]]/_13_4_1_pypolca_corrected_with_ermC_fasta__2[[#This Row],[Spanned length]]*100,2)</f>
        <v>100</v>
      </c>
    </row>
    <row r="84" spans="1:12" x14ac:dyDescent="0.2">
      <c r="A84" s="4" t="s">
        <v>102</v>
      </c>
      <c r="B84" s="4">
        <v>1</v>
      </c>
      <c r="C84" s="4" t="s">
        <v>1</v>
      </c>
      <c r="D84" s="42" t="s">
        <v>103</v>
      </c>
      <c r="E84" s="4" t="s">
        <v>8</v>
      </c>
      <c r="F84" s="4">
        <v>356</v>
      </c>
      <c r="G84" s="4">
        <v>356</v>
      </c>
      <c r="H84" s="4" t="s">
        <v>104</v>
      </c>
      <c r="I84" s="4">
        <v>356</v>
      </c>
      <c r="J84" s="4">
        <f>ROUND(_13_4_1_pypolca_corrected_with_ermC_fasta__2[[#This Row],[Spanned length]]/_13_4_1_pypolca_corrected_with_ermC_fasta__2[[#This Row],[Gene length (aa, or bp for ncRNA)]]*100,2)</f>
        <v>100</v>
      </c>
      <c r="K84" s="4">
        <f>ROUND(_13_4_1_pypolca_corrected_with_ermC_fasta__2[[#This Row],[Identities]]/_13_4_1_pypolca_corrected_with_ermC_fasta__2[[#This Row],[Spanned length]]*100,2)</f>
        <v>100</v>
      </c>
    </row>
    <row r="85" spans="1:12" x14ac:dyDescent="0.2">
      <c r="A85" s="4" t="s">
        <v>93</v>
      </c>
      <c r="B85" s="4">
        <v>1</v>
      </c>
      <c r="C85" s="4" t="s">
        <v>1</v>
      </c>
      <c r="D85" s="4" t="s">
        <v>94</v>
      </c>
      <c r="E85" s="4" t="s">
        <v>3</v>
      </c>
      <c r="F85" s="4">
        <v>650</v>
      </c>
      <c r="G85" s="4">
        <v>650</v>
      </c>
      <c r="H85" s="4" t="s">
        <v>95</v>
      </c>
      <c r="I85" s="4">
        <v>650</v>
      </c>
      <c r="J85" s="4">
        <f>ROUND(_13_4_1_pypolca_corrected_with_ermC_fasta__2[[#This Row],[Spanned length]]/_13_4_1_pypolca_corrected_with_ermC_fasta__2[[#This Row],[Gene length (aa, or bp for ncRNA)]]*100,2)</f>
        <v>100</v>
      </c>
      <c r="K85" s="4">
        <f>ROUND(_13_4_1_pypolca_corrected_with_ermC_fasta__2[[#This Row],[Identities]]/_13_4_1_pypolca_corrected_with_ermC_fasta__2[[#This Row],[Spanned length]]*100,2)</f>
        <v>100</v>
      </c>
    </row>
    <row r="86" spans="1:12" x14ac:dyDescent="0.2">
      <c r="A86" s="4" t="s">
        <v>170</v>
      </c>
      <c r="B86" s="4">
        <v>1</v>
      </c>
      <c r="C86" s="4" t="s">
        <v>1</v>
      </c>
      <c r="D86" s="4" t="s">
        <v>171</v>
      </c>
      <c r="E86" s="4" t="s">
        <v>3</v>
      </c>
      <c r="F86" s="4">
        <v>387</v>
      </c>
      <c r="G86" s="4">
        <v>387</v>
      </c>
      <c r="H86" s="4" t="s">
        <v>172</v>
      </c>
      <c r="I86" s="4">
        <v>387</v>
      </c>
      <c r="J86" s="4">
        <f>ROUND(_13_4_1_pypolca_corrected_with_ermC_fasta__2[[#This Row],[Spanned length]]/_13_4_1_pypolca_corrected_with_ermC_fasta__2[[#This Row],[Gene length (aa, or bp for ncRNA)]]*100,2)</f>
        <v>100</v>
      </c>
      <c r="K86" s="4">
        <f>ROUND(_13_4_1_pypolca_corrected_with_ermC_fasta__2[[#This Row],[Identities]]/_13_4_1_pypolca_corrected_with_ermC_fasta__2[[#This Row],[Spanned length]]*100,2)</f>
        <v>100</v>
      </c>
    </row>
    <row r="87" spans="1:12" x14ac:dyDescent="0.2">
      <c r="A87" s="4" t="s">
        <v>156</v>
      </c>
      <c r="B87" s="4">
        <v>1</v>
      </c>
      <c r="C87" s="4" t="s">
        <v>1</v>
      </c>
      <c r="D87" s="4" t="s">
        <v>157</v>
      </c>
      <c r="E87" s="4" t="s">
        <v>8</v>
      </c>
      <c r="F87" s="4">
        <v>147</v>
      </c>
      <c r="G87" s="4">
        <v>147</v>
      </c>
      <c r="H87" s="4" t="s">
        <v>158</v>
      </c>
      <c r="I87" s="4">
        <v>146</v>
      </c>
      <c r="J87" s="4">
        <f>ROUND(_13_4_1_pypolca_corrected_with_ermC_fasta__2[[#This Row],[Spanned length]]/_13_4_1_pypolca_corrected_with_ermC_fasta__2[[#This Row],[Gene length (aa, or bp for ncRNA)]]*100,2)</f>
        <v>100</v>
      </c>
      <c r="K87" s="4">
        <f>ROUND(_13_4_1_pypolca_corrected_with_ermC_fasta__2[[#This Row],[Identities]]/_13_4_1_pypolca_corrected_with_ermC_fasta__2[[#This Row],[Spanned length]]*100,2)</f>
        <v>99.32</v>
      </c>
    </row>
    <row r="88" spans="1:12" x14ac:dyDescent="0.2">
      <c r="A88" s="4" t="s">
        <v>217</v>
      </c>
      <c r="B88" s="4">
        <v>1</v>
      </c>
      <c r="C88" s="4" t="s">
        <v>1</v>
      </c>
      <c r="D88" s="4" t="s">
        <v>218</v>
      </c>
      <c r="E88" s="4" t="s">
        <v>3</v>
      </c>
      <c r="F88" s="4">
        <v>119</v>
      </c>
      <c r="G88" s="4">
        <v>119</v>
      </c>
      <c r="H88" s="4" t="s">
        <v>219</v>
      </c>
      <c r="I88" s="4">
        <v>118</v>
      </c>
      <c r="J88" s="4">
        <f>ROUND(_13_4_1_pypolca_corrected_with_ermC_fasta__2[[#This Row],[Spanned length]]/_13_4_1_pypolca_corrected_with_ermC_fasta__2[[#This Row],[Gene length (aa, or bp for ncRNA)]]*100,2)</f>
        <v>100</v>
      </c>
      <c r="K88" s="4">
        <f>ROUND(_13_4_1_pypolca_corrected_with_ermC_fasta__2[[#This Row],[Identities]]/_13_4_1_pypolca_corrected_with_ermC_fasta__2[[#This Row],[Spanned length]]*100,2)</f>
        <v>99.16</v>
      </c>
    </row>
    <row r="89" spans="1:12" x14ac:dyDescent="0.2">
      <c r="A89" s="4" t="s">
        <v>187</v>
      </c>
      <c r="B89" s="4">
        <v>1</v>
      </c>
      <c r="C89" s="4" t="s">
        <v>1</v>
      </c>
      <c r="D89" s="4" t="s">
        <v>188</v>
      </c>
      <c r="E89" s="4" t="s">
        <v>3</v>
      </c>
      <c r="F89" s="4">
        <v>724</v>
      </c>
      <c r="G89" s="4">
        <v>724</v>
      </c>
      <c r="H89" s="4" t="s">
        <v>189</v>
      </c>
      <c r="I89" s="4">
        <v>721</v>
      </c>
      <c r="J89" s="4">
        <f>ROUND(_13_4_1_pypolca_corrected_with_ermC_fasta__2[[#This Row],[Spanned length]]/_13_4_1_pypolca_corrected_with_ermC_fasta__2[[#This Row],[Gene length (aa, or bp for ncRNA)]]*100,2)</f>
        <v>100</v>
      </c>
      <c r="K89" s="4">
        <f>ROUND(_13_4_1_pypolca_corrected_with_ermC_fasta__2[[#This Row],[Identities]]/_13_4_1_pypolca_corrected_with_ermC_fasta__2[[#This Row],[Spanned length]]*100,2)</f>
        <v>99.59</v>
      </c>
    </row>
    <row r="90" spans="1:12" x14ac:dyDescent="0.2">
      <c r="A90" s="4" t="s">
        <v>111</v>
      </c>
      <c r="B90" s="4">
        <v>1</v>
      </c>
      <c r="C90" s="4" t="s">
        <v>1</v>
      </c>
      <c r="D90" s="4" t="s">
        <v>112</v>
      </c>
      <c r="E90" s="4" t="s">
        <v>3</v>
      </c>
      <c r="F90" s="4">
        <v>346</v>
      </c>
      <c r="G90" s="4">
        <v>346</v>
      </c>
      <c r="H90" s="4" t="s">
        <v>113</v>
      </c>
      <c r="I90" s="4">
        <v>345</v>
      </c>
      <c r="J90" s="4">
        <f>ROUND(_13_4_1_pypolca_corrected_with_ermC_fasta__2[[#This Row],[Spanned length]]/_13_4_1_pypolca_corrected_with_ermC_fasta__2[[#This Row],[Gene length (aa, or bp for ncRNA)]]*100,2)</f>
        <v>100</v>
      </c>
      <c r="K90" s="4">
        <f>ROUND(_13_4_1_pypolca_corrected_with_ermC_fasta__2[[#This Row],[Identities]]/_13_4_1_pypolca_corrected_with_ermC_fasta__2[[#This Row],[Spanned length]]*100,2)</f>
        <v>99.71</v>
      </c>
    </row>
    <row r="91" spans="1:12" x14ac:dyDescent="0.2">
      <c r="A91" s="4" t="s">
        <v>108</v>
      </c>
      <c r="B91" s="4">
        <v>1</v>
      </c>
      <c r="C91" s="4" t="s">
        <v>1</v>
      </c>
      <c r="D91" s="4" t="s">
        <v>109</v>
      </c>
      <c r="E91" s="4" t="s">
        <v>3</v>
      </c>
      <c r="F91" s="4">
        <v>224</v>
      </c>
      <c r="G91" s="4">
        <v>224</v>
      </c>
      <c r="H91" s="4" t="s">
        <v>110</v>
      </c>
      <c r="I91" s="4">
        <v>224</v>
      </c>
      <c r="J91" s="4">
        <f>ROUND(_13_4_1_pypolca_corrected_with_ermC_fasta__2[[#This Row],[Spanned length]]/_13_4_1_pypolca_corrected_with_ermC_fasta__2[[#This Row],[Gene length (aa, or bp for ncRNA)]]*100,2)</f>
        <v>100</v>
      </c>
      <c r="K91" s="4">
        <f>ROUND(_13_4_1_pypolca_corrected_with_ermC_fasta__2[[#This Row],[Identities]]/_13_4_1_pypolca_corrected_with_ermC_fasta__2[[#This Row],[Spanned length]]*100,2)</f>
        <v>100</v>
      </c>
    </row>
    <row r="92" spans="1:12" x14ac:dyDescent="0.2">
      <c r="A92" s="4" t="s">
        <v>211</v>
      </c>
      <c r="B92" s="4">
        <v>1</v>
      </c>
      <c r="C92" s="4" t="s">
        <v>1</v>
      </c>
      <c r="D92" s="4" t="s">
        <v>212</v>
      </c>
      <c r="E92" s="4" t="s">
        <v>8</v>
      </c>
      <c r="F92" s="4">
        <v>124</v>
      </c>
      <c r="G92" s="4">
        <v>124</v>
      </c>
      <c r="H92" s="4" t="s">
        <v>213</v>
      </c>
      <c r="I92" s="4">
        <v>124</v>
      </c>
      <c r="J92" s="4">
        <f>ROUND(_13_4_1_pypolca_corrected_with_ermC_fasta__2[[#This Row],[Spanned length]]/_13_4_1_pypolca_corrected_with_ermC_fasta__2[[#This Row],[Gene length (aa, or bp for ncRNA)]]*100,2)</f>
        <v>100</v>
      </c>
      <c r="K92" s="4">
        <f>ROUND(_13_4_1_pypolca_corrected_with_ermC_fasta__2[[#This Row],[Identities]]/_13_4_1_pypolca_corrected_with_ermC_fasta__2[[#This Row],[Spanned length]]*100,2)</f>
        <v>100</v>
      </c>
    </row>
    <row r="93" spans="1:12" x14ac:dyDescent="0.2">
      <c r="A93" s="4" t="s">
        <v>96</v>
      </c>
      <c r="B93" s="4">
        <v>1</v>
      </c>
      <c r="C93" s="4" t="s">
        <v>1</v>
      </c>
      <c r="D93" s="4" t="s">
        <v>97</v>
      </c>
      <c r="E93" s="4" t="s">
        <v>3</v>
      </c>
      <c r="F93" s="4">
        <v>693</v>
      </c>
      <c r="G93" s="4">
        <v>693</v>
      </c>
      <c r="H93" s="4" t="s">
        <v>98</v>
      </c>
      <c r="I93" s="4">
        <v>693</v>
      </c>
      <c r="J93" s="4">
        <f>ROUND(_13_4_1_pypolca_corrected_with_ermC_fasta__2[[#This Row],[Spanned length]]/_13_4_1_pypolca_corrected_with_ermC_fasta__2[[#This Row],[Gene length (aa, or bp for ncRNA)]]*100,2)</f>
        <v>100</v>
      </c>
      <c r="K93" s="4">
        <f>ROUND(_13_4_1_pypolca_corrected_with_ermC_fasta__2[[#This Row],[Identities]]/_13_4_1_pypolca_corrected_with_ermC_fasta__2[[#This Row],[Spanned length]]*100,2)</f>
        <v>100</v>
      </c>
    </row>
    <row r="94" spans="1:12" x14ac:dyDescent="0.2">
      <c r="A94" s="4" t="s">
        <v>208</v>
      </c>
      <c r="B94" s="4">
        <v>1</v>
      </c>
      <c r="C94" s="4" t="s">
        <v>1</v>
      </c>
      <c r="D94" s="4" t="s">
        <v>209</v>
      </c>
      <c r="E94" s="4" t="s">
        <v>3</v>
      </c>
      <c r="F94" s="4">
        <v>1207</v>
      </c>
      <c r="G94" s="4">
        <v>1207</v>
      </c>
      <c r="H94" s="4" t="s">
        <v>210</v>
      </c>
      <c r="I94" s="4">
        <v>1206</v>
      </c>
      <c r="J94" s="4">
        <f>ROUND(_13_4_1_pypolca_corrected_with_ermC_fasta__2[[#This Row],[Spanned length]]/_13_4_1_pypolca_corrected_with_ermC_fasta__2[[#This Row],[Gene length (aa, or bp for ncRNA)]]*100,2)</f>
        <v>100</v>
      </c>
      <c r="K94" s="4">
        <f>ROUND(_13_4_1_pypolca_corrected_with_ermC_fasta__2[[#This Row],[Identities]]/_13_4_1_pypolca_corrected_with_ermC_fasta__2[[#This Row],[Spanned length]]*100,2)</f>
        <v>99.92</v>
      </c>
    </row>
    <row r="95" spans="1:12" x14ac:dyDescent="0.2">
      <c r="A95" s="4" t="s">
        <v>205</v>
      </c>
      <c r="B95" s="4">
        <v>1</v>
      </c>
      <c r="C95" s="4" t="s">
        <v>1</v>
      </c>
      <c r="D95" s="4" t="s">
        <v>206</v>
      </c>
      <c r="E95" s="4" t="s">
        <v>3</v>
      </c>
      <c r="F95" s="4">
        <v>1183</v>
      </c>
      <c r="G95" s="4">
        <v>1183</v>
      </c>
      <c r="H95" s="4" t="s">
        <v>207</v>
      </c>
      <c r="I95" s="4">
        <v>1180</v>
      </c>
      <c r="J95" s="4">
        <f>ROUND(_13_4_1_pypolca_corrected_with_ermC_fasta__2[[#This Row],[Spanned length]]/_13_4_1_pypolca_corrected_with_ermC_fasta__2[[#This Row],[Gene length (aa, or bp for ncRNA)]]*100,2)</f>
        <v>100</v>
      </c>
      <c r="K95" s="4">
        <f>ROUND(_13_4_1_pypolca_corrected_with_ermC_fasta__2[[#This Row],[Identities]]/_13_4_1_pypolca_corrected_with_ermC_fasta__2[[#This Row],[Spanned length]]*100,2)</f>
        <v>99.75</v>
      </c>
      <c r="L95" s="4" t="s">
        <v>903</v>
      </c>
    </row>
    <row r="107" spans="1:4" x14ac:dyDescent="0.2">
      <c r="A107" s="43"/>
      <c r="B107" s="42"/>
      <c r="C107" s="42"/>
      <c r="D107" s="42"/>
    </row>
    <row r="108" spans="1:4" x14ac:dyDescent="0.2">
      <c r="A108" s="43"/>
      <c r="B108" s="42"/>
      <c r="C108" s="42"/>
      <c r="D108" s="42"/>
    </row>
  </sheetData>
  <mergeCells count="1">
    <mergeCell ref="A1:D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9E00-784A-6C48-9692-2C5116A966F2}">
  <dimension ref="A1:L94"/>
  <sheetViews>
    <sheetView workbookViewId="0">
      <selection sqref="A1:D1"/>
    </sheetView>
  </sheetViews>
  <sheetFormatPr baseColWidth="10" defaultColWidth="23.5" defaultRowHeight="14" x14ac:dyDescent="0.2"/>
  <cols>
    <col min="1" max="1" width="24.1640625" style="16" bestFit="1" customWidth="1"/>
    <col min="2" max="2" width="10.5" style="16" bestFit="1" customWidth="1"/>
    <col min="3" max="3" width="12.5" style="16" bestFit="1" customWidth="1"/>
    <col min="4" max="4" width="18.33203125" style="16" bestFit="1" customWidth="1"/>
    <col min="5" max="5" width="15" style="16" bestFit="1" customWidth="1"/>
    <col min="6" max="6" width="31.83203125" style="16" bestFit="1" customWidth="1"/>
    <col min="7" max="7" width="15.1640625" style="16" bestFit="1" customWidth="1"/>
    <col min="8" max="8" width="16.33203125" style="16" bestFit="1" customWidth="1"/>
    <col min="9" max="9" width="9.33203125" style="16" bestFit="1" customWidth="1"/>
    <col min="10" max="10" width="13" style="16" bestFit="1" customWidth="1"/>
    <col min="11" max="11" width="11.33203125" style="16" bestFit="1" customWidth="1"/>
    <col min="12" max="12" width="38.1640625" style="16" bestFit="1" customWidth="1"/>
    <col min="13" max="16384" width="23.5" style="16"/>
  </cols>
  <sheetData>
    <row r="1" spans="1:12" ht="17" customHeight="1" thickBot="1" x14ac:dyDescent="0.25">
      <c r="A1" s="106" t="s">
        <v>2367</v>
      </c>
      <c r="B1" s="107"/>
      <c r="C1" s="107"/>
      <c r="D1" s="108"/>
    </row>
    <row r="2" spans="1:12" ht="15" thickBot="1" x14ac:dyDescent="0.25">
      <c r="A2" s="28" t="s">
        <v>888</v>
      </c>
      <c r="B2" s="28" t="s">
        <v>889</v>
      </c>
      <c r="C2" s="28" t="s">
        <v>890</v>
      </c>
      <c r="D2" s="28" t="s">
        <v>891</v>
      </c>
      <c r="E2" s="28" t="s">
        <v>892</v>
      </c>
      <c r="F2" s="28" t="s">
        <v>893</v>
      </c>
      <c r="G2" s="28" t="s">
        <v>899</v>
      </c>
      <c r="H2" s="28" t="s">
        <v>898</v>
      </c>
      <c r="I2" s="28" t="s">
        <v>894</v>
      </c>
      <c r="J2" s="28" t="s">
        <v>895</v>
      </c>
      <c r="K2" s="28" t="s">
        <v>896</v>
      </c>
      <c r="L2" s="28" t="s">
        <v>897</v>
      </c>
    </row>
    <row r="3" spans="1:12" x14ac:dyDescent="0.2">
      <c r="A3" s="16" t="s">
        <v>280</v>
      </c>
      <c r="B3" s="16">
        <v>1</v>
      </c>
      <c r="C3" s="16" t="s">
        <v>281</v>
      </c>
      <c r="D3" s="16" t="s">
        <v>282</v>
      </c>
      <c r="E3" s="16" t="s">
        <v>8</v>
      </c>
      <c r="F3" s="16">
        <v>215</v>
      </c>
      <c r="G3" s="16">
        <v>215</v>
      </c>
      <c r="H3" s="16" t="s">
        <v>283</v>
      </c>
      <c r="I3" s="16">
        <v>211</v>
      </c>
      <c r="J3" s="16">
        <f>ROUND(_42_1_1_pypolca_corrected_with_ermC_fasta__2[[#This Row],[Spanned length]]/_42_1_1_pypolca_corrected_with_ermC_fasta__2[[#This Row],[Gene length (aa, or bp for ncRNA)]]*100,2)</f>
        <v>100</v>
      </c>
      <c r="K3" s="16">
        <f>ROUND(_42_1_1_pypolca_corrected_with_ermC_fasta__2[[#This Row],[Identities]]/_42_1_1_pypolca_corrected_with_ermC_fasta__2[[#This Row],[Spanned length]]*100,2)</f>
        <v>98.14</v>
      </c>
    </row>
    <row r="4" spans="1:12" x14ac:dyDescent="0.2">
      <c r="A4" s="16" t="s">
        <v>5</v>
      </c>
      <c r="B4" s="16">
        <v>1</v>
      </c>
      <c r="C4" s="16" t="s">
        <v>6</v>
      </c>
      <c r="D4" s="16" t="s">
        <v>7</v>
      </c>
      <c r="E4" s="16" t="s">
        <v>8</v>
      </c>
      <c r="F4" s="16">
        <v>244</v>
      </c>
      <c r="G4" s="16">
        <v>244</v>
      </c>
      <c r="H4" s="16" t="s">
        <v>9</v>
      </c>
      <c r="I4" s="16">
        <v>243</v>
      </c>
      <c r="J4" s="16">
        <f>ROUND(_42_1_1_pypolca_corrected_with_ermC_fasta__2[[#This Row],[Spanned length]]/_42_1_1_pypolca_corrected_with_ermC_fasta__2[[#This Row],[Gene length (aa, or bp for ncRNA)]]*100,2)</f>
        <v>100</v>
      </c>
      <c r="K4" s="16">
        <f>ROUND(_42_1_1_pypolca_corrected_with_ermC_fasta__2[[#This Row],[Identities]]/_42_1_1_pypolca_corrected_with_ermC_fasta__2[[#This Row],[Spanned length]]*100,2)</f>
        <v>99.59</v>
      </c>
    </row>
    <row r="5" spans="1:12" x14ac:dyDescent="0.2">
      <c r="A5" s="16" t="s">
        <v>323</v>
      </c>
      <c r="B5" s="16">
        <v>1</v>
      </c>
      <c r="C5" s="16" t="s">
        <v>324</v>
      </c>
      <c r="D5" s="16" t="s">
        <v>184</v>
      </c>
      <c r="E5" s="16" t="s">
        <v>8</v>
      </c>
      <c r="F5" s="16">
        <v>514</v>
      </c>
      <c r="G5" s="16">
        <v>514</v>
      </c>
      <c r="H5" s="16" t="s">
        <v>185</v>
      </c>
      <c r="I5" s="16">
        <v>510</v>
      </c>
      <c r="J5" s="16">
        <f>ROUND(_42_1_1_pypolca_corrected_with_ermC_fasta__2[[#This Row],[Spanned length]]/_42_1_1_pypolca_corrected_with_ermC_fasta__2[[#This Row],[Gene length (aa, or bp for ncRNA)]]*100,2)</f>
        <v>100</v>
      </c>
      <c r="K5" s="16">
        <f>ROUND(_42_1_1_pypolca_corrected_with_ermC_fasta__2[[#This Row],[Identities]]/_42_1_1_pypolca_corrected_with_ermC_fasta__2[[#This Row],[Spanned length]]*100,2)</f>
        <v>99.22</v>
      </c>
    </row>
    <row r="6" spans="1:12" x14ac:dyDescent="0.2">
      <c r="A6" s="16" t="s">
        <v>120</v>
      </c>
      <c r="B6" s="16">
        <v>1</v>
      </c>
      <c r="C6" s="16" t="s">
        <v>1</v>
      </c>
      <c r="D6" s="16" t="s">
        <v>121</v>
      </c>
      <c r="E6" s="16" t="s">
        <v>8</v>
      </c>
      <c r="F6" s="16">
        <v>643</v>
      </c>
      <c r="G6" s="16">
        <v>643</v>
      </c>
      <c r="H6" s="16" t="s">
        <v>122</v>
      </c>
      <c r="I6" s="16">
        <v>643</v>
      </c>
      <c r="J6" s="16">
        <f>ROUND(_42_1_1_pypolca_corrected_with_ermC_fasta__2[[#This Row],[Spanned length]]/_42_1_1_pypolca_corrected_with_ermC_fasta__2[[#This Row],[Gene length (aa, or bp for ncRNA)]]*100,2)</f>
        <v>100</v>
      </c>
      <c r="K6" s="16">
        <f>ROUND(_42_1_1_pypolca_corrected_with_ermC_fasta__2[[#This Row],[Identities]]/_42_1_1_pypolca_corrected_with_ermC_fasta__2[[#This Row],[Spanned length]]*100,2)</f>
        <v>100</v>
      </c>
    </row>
    <row r="7" spans="1:12" x14ac:dyDescent="0.2">
      <c r="A7" s="16" t="s">
        <v>117</v>
      </c>
      <c r="B7" s="16">
        <v>1</v>
      </c>
      <c r="C7" s="16" t="s">
        <v>1</v>
      </c>
      <c r="D7" s="16" t="s">
        <v>118</v>
      </c>
      <c r="E7" s="16" t="s">
        <v>8</v>
      </c>
      <c r="F7" s="16">
        <v>893</v>
      </c>
      <c r="G7" s="16">
        <v>893</v>
      </c>
      <c r="H7" s="16" t="s">
        <v>119</v>
      </c>
      <c r="I7" s="16">
        <v>891</v>
      </c>
      <c r="J7" s="16">
        <f>ROUND(_42_1_1_pypolca_corrected_with_ermC_fasta__2[[#This Row],[Spanned length]]/_42_1_1_pypolca_corrected_with_ermC_fasta__2[[#This Row],[Gene length (aa, or bp for ncRNA)]]*100,2)</f>
        <v>100</v>
      </c>
      <c r="K7" s="16">
        <f>ROUND(_42_1_1_pypolca_corrected_with_ermC_fasta__2[[#This Row],[Identities]]/_42_1_1_pypolca_corrected_with_ermC_fasta__2[[#This Row],[Spanned length]]*100,2)</f>
        <v>99.78</v>
      </c>
      <c r="L7" s="16" t="s">
        <v>901</v>
      </c>
    </row>
    <row r="8" spans="1:12" x14ac:dyDescent="0.2">
      <c r="A8" s="16" t="s">
        <v>99</v>
      </c>
      <c r="B8" s="16">
        <v>1</v>
      </c>
      <c r="C8" s="16" t="s">
        <v>1</v>
      </c>
      <c r="D8" s="16" t="s">
        <v>296</v>
      </c>
      <c r="E8" s="16" t="s">
        <v>8</v>
      </c>
      <c r="F8" s="16">
        <v>655</v>
      </c>
      <c r="G8" s="16">
        <v>655</v>
      </c>
      <c r="H8" s="16" t="s">
        <v>101</v>
      </c>
      <c r="I8" s="16">
        <v>653</v>
      </c>
      <c r="J8" s="16">
        <f>ROUND(_42_1_1_pypolca_corrected_with_ermC_fasta__2[[#This Row],[Spanned length]]/_42_1_1_pypolca_corrected_with_ermC_fasta__2[[#This Row],[Gene length (aa, or bp for ncRNA)]]*100,2)</f>
        <v>100</v>
      </c>
      <c r="K8" s="16">
        <f>ROUND(_42_1_1_pypolca_corrected_with_ermC_fasta__2[[#This Row],[Identities]]/_42_1_1_pypolca_corrected_with_ermC_fasta__2[[#This Row],[Spanned length]]*100,2)</f>
        <v>99.69</v>
      </c>
    </row>
    <row r="9" spans="1:12" x14ac:dyDescent="0.2">
      <c r="A9" s="16" t="s">
        <v>253</v>
      </c>
      <c r="B9" s="16">
        <v>1</v>
      </c>
      <c r="C9" s="16" t="s">
        <v>1</v>
      </c>
      <c r="D9" s="16" t="s">
        <v>347</v>
      </c>
      <c r="E9" s="16" t="s">
        <v>8</v>
      </c>
      <c r="F9" s="16">
        <v>233</v>
      </c>
      <c r="G9" s="16">
        <v>233</v>
      </c>
      <c r="H9" s="16" t="s">
        <v>255</v>
      </c>
      <c r="I9" s="16">
        <v>233</v>
      </c>
      <c r="J9" s="16">
        <f>ROUND(_42_1_1_pypolca_corrected_with_ermC_fasta__2[[#This Row],[Spanned length]]/_42_1_1_pypolca_corrected_with_ermC_fasta__2[[#This Row],[Gene length (aa, or bp for ncRNA)]]*100,2)</f>
        <v>100</v>
      </c>
      <c r="K9" s="16">
        <f>ROUND(_42_1_1_pypolca_corrected_with_ermC_fasta__2[[#This Row],[Identities]]/_42_1_1_pypolca_corrected_with_ermC_fasta__2[[#This Row],[Spanned length]]*100,2)</f>
        <v>100</v>
      </c>
    </row>
    <row r="10" spans="1:12" x14ac:dyDescent="0.2">
      <c r="A10" s="16" t="s">
        <v>250</v>
      </c>
      <c r="B10" s="16">
        <v>1</v>
      </c>
      <c r="C10" s="16" t="s">
        <v>1</v>
      </c>
      <c r="D10" s="16" t="s">
        <v>346</v>
      </c>
      <c r="E10" s="16" t="s">
        <v>8</v>
      </c>
      <c r="F10" s="16">
        <v>610</v>
      </c>
      <c r="G10" s="16">
        <v>610</v>
      </c>
      <c r="H10" s="16" t="s">
        <v>252</v>
      </c>
      <c r="I10" s="16">
        <v>610</v>
      </c>
      <c r="J10" s="16">
        <f>ROUND(_42_1_1_pypolca_corrected_with_ermC_fasta__2[[#This Row],[Spanned length]]/_42_1_1_pypolca_corrected_with_ermC_fasta__2[[#This Row],[Gene length (aa, or bp for ncRNA)]]*100,2)</f>
        <v>100</v>
      </c>
      <c r="K10" s="16">
        <f>ROUND(_42_1_1_pypolca_corrected_with_ermC_fasta__2[[#This Row],[Identities]]/_42_1_1_pypolca_corrected_with_ermC_fasta__2[[#This Row],[Spanned length]]*100,2)</f>
        <v>100</v>
      </c>
    </row>
    <row r="11" spans="1:12" x14ac:dyDescent="0.2">
      <c r="A11" s="16" t="s">
        <v>59</v>
      </c>
      <c r="B11" s="16">
        <v>1</v>
      </c>
      <c r="C11" s="16" t="s">
        <v>1</v>
      </c>
      <c r="D11" s="16" t="s">
        <v>279</v>
      </c>
      <c r="E11" s="16" t="s">
        <v>3</v>
      </c>
      <c r="F11" s="16">
        <v>134</v>
      </c>
      <c r="G11" s="16">
        <v>134</v>
      </c>
      <c r="H11" s="16" t="s">
        <v>61</v>
      </c>
      <c r="I11" s="16">
        <v>133</v>
      </c>
      <c r="J11" s="16">
        <f>ROUND(_42_1_1_pypolca_corrected_with_ermC_fasta__2[[#This Row],[Spanned length]]/_42_1_1_pypolca_corrected_with_ermC_fasta__2[[#This Row],[Gene length (aa, or bp for ncRNA)]]*100,2)</f>
        <v>100</v>
      </c>
      <c r="K11" s="16">
        <f>ROUND(_42_1_1_pypolca_corrected_with_ermC_fasta__2[[#This Row],[Identities]]/_42_1_1_pypolca_corrected_with_ermC_fasta__2[[#This Row],[Spanned length]]*100,2)</f>
        <v>99.25</v>
      </c>
    </row>
    <row r="12" spans="1:12" x14ac:dyDescent="0.2">
      <c r="A12" s="16" t="s">
        <v>25</v>
      </c>
      <c r="B12" s="16">
        <v>1</v>
      </c>
      <c r="C12" s="16" t="s">
        <v>1</v>
      </c>
      <c r="D12" s="16" t="s">
        <v>271</v>
      </c>
      <c r="E12" s="16" t="s">
        <v>3</v>
      </c>
      <c r="F12" s="16">
        <v>256</v>
      </c>
      <c r="G12" s="16">
        <v>256</v>
      </c>
      <c r="H12" s="16" t="s">
        <v>231</v>
      </c>
      <c r="I12" s="16">
        <v>256</v>
      </c>
      <c r="J12" s="16">
        <f>ROUND(_42_1_1_pypolca_corrected_with_ermC_fasta__2[[#This Row],[Spanned length]]/_42_1_1_pypolca_corrected_with_ermC_fasta__2[[#This Row],[Gene length (aa, or bp for ncRNA)]]*100,2)</f>
        <v>100</v>
      </c>
      <c r="K12" s="16">
        <f>ROUND(_42_1_1_pypolca_corrected_with_ermC_fasta__2[[#This Row],[Identities]]/_42_1_1_pypolca_corrected_with_ermC_fasta__2[[#This Row],[Spanned length]]*100,2)</f>
        <v>100</v>
      </c>
    </row>
    <row r="13" spans="1:12" x14ac:dyDescent="0.2">
      <c r="A13" s="16" t="s">
        <v>146</v>
      </c>
      <c r="B13" s="16">
        <v>1</v>
      </c>
      <c r="C13" s="16" t="s">
        <v>1</v>
      </c>
      <c r="D13" s="16" t="s">
        <v>310</v>
      </c>
      <c r="E13" s="16" t="s">
        <v>3</v>
      </c>
      <c r="F13" s="16">
        <v>668</v>
      </c>
      <c r="G13" s="16">
        <v>668</v>
      </c>
      <c r="H13" s="16" t="s">
        <v>148</v>
      </c>
      <c r="I13" s="16">
        <v>666</v>
      </c>
      <c r="J13" s="16">
        <f>ROUND(_42_1_1_pypolca_corrected_with_ermC_fasta__2[[#This Row],[Spanned length]]/_42_1_1_pypolca_corrected_with_ermC_fasta__2[[#This Row],[Gene length (aa, or bp for ncRNA)]]*100,2)</f>
        <v>100</v>
      </c>
      <c r="K13" s="16">
        <f>ROUND(_42_1_1_pypolca_corrected_with_ermC_fasta__2[[#This Row],[Identities]]/_42_1_1_pypolca_corrected_with_ermC_fasta__2[[#This Row],[Spanned length]]*100,2)</f>
        <v>99.7</v>
      </c>
    </row>
    <row r="14" spans="1:12" x14ac:dyDescent="0.2">
      <c r="A14" s="16" t="s">
        <v>152</v>
      </c>
      <c r="B14" s="16">
        <v>1</v>
      </c>
      <c r="C14" s="16" t="s">
        <v>1</v>
      </c>
      <c r="D14" s="16" t="s">
        <v>311</v>
      </c>
      <c r="E14" s="16" t="s">
        <v>8</v>
      </c>
      <c r="F14" s="16">
        <v>585</v>
      </c>
      <c r="G14" s="16">
        <v>325</v>
      </c>
      <c r="H14" s="16" t="s">
        <v>312</v>
      </c>
      <c r="I14" s="16">
        <v>324</v>
      </c>
      <c r="J14" s="16">
        <f>ROUND(_42_1_1_pypolca_corrected_with_ermC_fasta__2[[#This Row],[Spanned length]]/_42_1_1_pypolca_corrected_with_ermC_fasta__2[[#This Row],[Gene length (aa, or bp for ncRNA)]]*100,2)</f>
        <v>55.56</v>
      </c>
      <c r="K14" s="16">
        <f>ROUND(_42_1_1_pypolca_corrected_with_ermC_fasta__2[[#This Row],[Identities]]/_42_1_1_pypolca_corrected_with_ermC_fasta__2[[#This Row],[Spanned length]]*100,2)</f>
        <v>99.69</v>
      </c>
      <c r="L14" s="16" t="s">
        <v>258</v>
      </c>
    </row>
    <row r="15" spans="1:12" x14ac:dyDescent="0.2">
      <c r="A15" s="16" t="s">
        <v>241</v>
      </c>
      <c r="B15" s="16">
        <v>1</v>
      </c>
      <c r="C15" s="16" t="s">
        <v>1</v>
      </c>
      <c r="D15" s="16" t="s">
        <v>343</v>
      </c>
      <c r="E15" s="16" t="s">
        <v>8</v>
      </c>
      <c r="F15" s="16">
        <v>459</v>
      </c>
      <c r="G15" s="16">
        <v>459</v>
      </c>
      <c r="H15" s="16" t="s">
        <v>243</v>
      </c>
      <c r="I15" s="16">
        <v>458</v>
      </c>
      <c r="J15" s="16">
        <f>ROUND(_42_1_1_pypolca_corrected_with_ermC_fasta__2[[#This Row],[Spanned length]]/_42_1_1_pypolca_corrected_with_ermC_fasta__2[[#This Row],[Gene length (aa, or bp for ncRNA)]]*100,2)</f>
        <v>100</v>
      </c>
      <c r="K15" s="16">
        <f>ROUND(_42_1_1_pypolca_corrected_with_ermC_fasta__2[[#This Row],[Identities]]/_42_1_1_pypolca_corrected_with_ermC_fasta__2[[#This Row],[Spanned length]]*100,2)</f>
        <v>99.78</v>
      </c>
    </row>
    <row r="16" spans="1:12" x14ac:dyDescent="0.2">
      <c r="A16" s="16" t="s">
        <v>851</v>
      </c>
      <c r="B16" s="16">
        <v>1</v>
      </c>
      <c r="C16" s="16" t="s">
        <v>1</v>
      </c>
      <c r="D16" s="16" t="s">
        <v>877</v>
      </c>
      <c r="E16" s="16" t="s">
        <v>8</v>
      </c>
      <c r="F16" s="16">
        <v>2669</v>
      </c>
      <c r="G16" s="16">
        <v>2669</v>
      </c>
      <c r="H16" s="16" t="s">
        <v>878</v>
      </c>
      <c r="I16" s="16">
        <v>2669</v>
      </c>
      <c r="J16" s="16">
        <f>ROUND(_42_1_1_pypolca_corrected_with_ermC_fasta__2[[#This Row],[Spanned length]]/_42_1_1_pypolca_corrected_with_ermC_fasta__2[[#This Row],[Gene length (aa, or bp for ncRNA)]]*100,2)</f>
        <v>100</v>
      </c>
      <c r="K16" s="16">
        <f>ROUND(_42_1_1_pypolca_corrected_with_ermC_fasta__2[[#This Row],[Identities]]/_42_1_1_pypolca_corrected_with_ermC_fasta__2[[#This Row],[Spanned length]]*100,2)</f>
        <v>100</v>
      </c>
    </row>
    <row r="17" spans="1:12" x14ac:dyDescent="0.2">
      <c r="A17" s="16" t="s">
        <v>10</v>
      </c>
      <c r="B17" s="16">
        <v>1</v>
      </c>
      <c r="C17" s="16" t="s">
        <v>1</v>
      </c>
      <c r="D17" s="16" t="s">
        <v>266</v>
      </c>
      <c r="E17" s="16" t="s">
        <v>8</v>
      </c>
      <c r="F17" s="16">
        <v>142</v>
      </c>
      <c r="G17" s="16">
        <v>142</v>
      </c>
      <c r="H17" s="16" t="s">
        <v>12</v>
      </c>
      <c r="I17" s="16">
        <v>140</v>
      </c>
      <c r="J17" s="16">
        <f>ROUND(_42_1_1_pypolca_corrected_with_ermC_fasta__2[[#This Row],[Spanned length]]/_42_1_1_pypolca_corrected_with_ermC_fasta__2[[#This Row],[Gene length (aa, or bp for ncRNA)]]*100,2)</f>
        <v>100</v>
      </c>
      <c r="K17" s="16">
        <f>ROUND(_42_1_1_pypolca_corrected_with_ermC_fasta__2[[#This Row],[Identities]]/_42_1_1_pypolca_corrected_with_ermC_fasta__2[[#This Row],[Spanned length]]*100,2)</f>
        <v>98.59</v>
      </c>
      <c r="L17" s="16" t="s">
        <v>904</v>
      </c>
    </row>
    <row r="18" spans="1:12" x14ac:dyDescent="0.2">
      <c r="A18" s="16" t="s">
        <v>19</v>
      </c>
      <c r="B18" s="16">
        <v>1</v>
      </c>
      <c r="C18" s="16" t="s">
        <v>1</v>
      </c>
      <c r="D18" s="16" t="s">
        <v>269</v>
      </c>
      <c r="E18" s="16" t="s">
        <v>8</v>
      </c>
      <c r="F18" s="16">
        <v>472</v>
      </c>
      <c r="G18" s="16">
        <v>472</v>
      </c>
      <c r="H18" s="16" t="s">
        <v>21</v>
      </c>
      <c r="I18" s="16">
        <v>472</v>
      </c>
      <c r="J18" s="16">
        <f>ROUND(_42_1_1_pypolca_corrected_with_ermC_fasta__2[[#This Row],[Spanned length]]/_42_1_1_pypolca_corrected_with_ermC_fasta__2[[#This Row],[Gene length (aa, or bp for ncRNA)]]*100,2)</f>
        <v>100</v>
      </c>
      <c r="K18" s="16">
        <f>ROUND(_42_1_1_pypolca_corrected_with_ermC_fasta__2[[#This Row],[Identities]]/_42_1_1_pypolca_corrected_with_ermC_fasta__2[[#This Row],[Spanned length]]*100,2)</f>
        <v>100</v>
      </c>
    </row>
    <row r="19" spans="1:12" x14ac:dyDescent="0.2">
      <c r="A19" s="16" t="s">
        <v>128</v>
      </c>
      <c r="B19" s="16">
        <v>1</v>
      </c>
      <c r="C19" s="16" t="s">
        <v>1</v>
      </c>
      <c r="D19" s="16" t="s">
        <v>304</v>
      </c>
      <c r="E19" s="16" t="s">
        <v>3</v>
      </c>
      <c r="F19" s="16">
        <v>355</v>
      </c>
      <c r="G19" s="16">
        <v>355</v>
      </c>
      <c r="H19" s="16" t="s">
        <v>130</v>
      </c>
      <c r="I19" s="16">
        <v>355</v>
      </c>
      <c r="J19" s="16">
        <f>ROUND(_42_1_1_pypolca_corrected_with_ermC_fasta__2[[#This Row],[Spanned length]]/_42_1_1_pypolca_corrected_with_ermC_fasta__2[[#This Row],[Gene length (aa, or bp for ncRNA)]]*100,2)</f>
        <v>100</v>
      </c>
      <c r="K19" s="16">
        <f>ROUND(_42_1_1_pypolca_corrected_with_ermC_fasta__2[[#This Row],[Identities]]/_42_1_1_pypolca_corrected_with_ermC_fasta__2[[#This Row],[Spanned length]]*100,2)</f>
        <v>100</v>
      </c>
    </row>
    <row r="20" spans="1:12" x14ac:dyDescent="0.2">
      <c r="A20" s="16" t="s">
        <v>125</v>
      </c>
      <c r="B20" s="16">
        <v>1</v>
      </c>
      <c r="C20" s="16" t="s">
        <v>1</v>
      </c>
      <c r="D20" s="16" t="s">
        <v>303</v>
      </c>
      <c r="E20" s="16" t="s">
        <v>3</v>
      </c>
      <c r="F20" s="16">
        <v>289</v>
      </c>
      <c r="G20" s="16">
        <v>289</v>
      </c>
      <c r="H20" s="16" t="s">
        <v>127</v>
      </c>
      <c r="I20" s="16">
        <v>289</v>
      </c>
      <c r="J20" s="16">
        <f>ROUND(_42_1_1_pypolca_corrected_with_ermC_fasta__2[[#This Row],[Spanned length]]/_42_1_1_pypolca_corrected_with_ermC_fasta__2[[#This Row],[Gene length (aa, or bp for ncRNA)]]*100,2)</f>
        <v>100</v>
      </c>
      <c r="K20" s="16">
        <f>ROUND(_42_1_1_pypolca_corrected_with_ermC_fasta__2[[#This Row],[Identities]]/_42_1_1_pypolca_corrected_with_ermC_fasta__2[[#This Row],[Spanned length]]*100,2)</f>
        <v>100</v>
      </c>
    </row>
    <row r="21" spans="1:12" x14ac:dyDescent="0.2">
      <c r="A21" s="16" t="s">
        <v>131</v>
      </c>
      <c r="B21" s="16">
        <v>1</v>
      </c>
      <c r="C21" s="16" t="s">
        <v>1</v>
      </c>
      <c r="D21" s="16" t="s">
        <v>305</v>
      </c>
      <c r="E21" s="16" t="s">
        <v>3</v>
      </c>
      <c r="F21" s="16">
        <v>101</v>
      </c>
      <c r="G21" s="16">
        <v>101</v>
      </c>
      <c r="H21" s="16" t="s">
        <v>133</v>
      </c>
      <c r="I21" s="16">
        <v>100</v>
      </c>
      <c r="J21" s="16">
        <f>ROUND(_42_1_1_pypolca_corrected_with_ermC_fasta__2[[#This Row],[Spanned length]]/_42_1_1_pypolca_corrected_with_ermC_fasta__2[[#This Row],[Gene length (aa, or bp for ncRNA)]]*100,2)</f>
        <v>100</v>
      </c>
      <c r="K21" s="16">
        <f>ROUND(_42_1_1_pypolca_corrected_with_ermC_fasta__2[[#This Row],[Identities]]/_42_1_1_pypolca_corrected_with_ermC_fasta__2[[#This Row],[Spanned length]]*100,2)</f>
        <v>99.01</v>
      </c>
    </row>
    <row r="22" spans="1:12" x14ac:dyDescent="0.2">
      <c r="A22" s="16" t="s">
        <v>123</v>
      </c>
      <c r="B22" s="16">
        <v>1</v>
      </c>
      <c r="C22" s="16" t="s">
        <v>1</v>
      </c>
      <c r="D22" s="16" t="s">
        <v>302</v>
      </c>
      <c r="E22" s="16" t="s">
        <v>3</v>
      </c>
      <c r="F22" s="16">
        <v>412</v>
      </c>
      <c r="G22" s="16">
        <v>412</v>
      </c>
      <c r="H22" s="16" t="s">
        <v>92</v>
      </c>
      <c r="I22" s="16">
        <v>406</v>
      </c>
      <c r="J22" s="16">
        <f>ROUND(_42_1_1_pypolca_corrected_with_ermC_fasta__2[[#This Row],[Spanned length]]/_42_1_1_pypolca_corrected_with_ermC_fasta__2[[#This Row],[Gene length (aa, or bp for ncRNA)]]*100,2)</f>
        <v>100</v>
      </c>
      <c r="K22" s="16">
        <f>ROUND(_42_1_1_pypolca_corrected_with_ermC_fasta__2[[#This Row],[Identities]]/_42_1_1_pypolca_corrected_with_ermC_fasta__2[[#This Row],[Spanned length]]*100,2)</f>
        <v>98.54</v>
      </c>
    </row>
    <row r="23" spans="1:12" x14ac:dyDescent="0.2">
      <c r="A23" s="16" t="s">
        <v>134</v>
      </c>
      <c r="B23" s="16">
        <v>1</v>
      </c>
      <c r="C23" s="16" t="s">
        <v>1</v>
      </c>
      <c r="D23" s="16" t="s">
        <v>306</v>
      </c>
      <c r="E23" s="16" t="s">
        <v>8</v>
      </c>
      <c r="F23" s="16">
        <v>185</v>
      </c>
      <c r="G23" s="16">
        <v>185</v>
      </c>
      <c r="H23" s="16" t="s">
        <v>136</v>
      </c>
      <c r="I23" s="16">
        <v>182</v>
      </c>
      <c r="J23" s="16">
        <f>ROUND(_42_1_1_pypolca_corrected_with_ermC_fasta__2[[#This Row],[Spanned length]]/_42_1_1_pypolca_corrected_with_ermC_fasta__2[[#This Row],[Gene length (aa, or bp for ncRNA)]]*100,2)</f>
        <v>100</v>
      </c>
      <c r="K23" s="16">
        <f>ROUND(_42_1_1_pypolca_corrected_with_ermC_fasta__2[[#This Row],[Identities]]/_42_1_1_pypolca_corrected_with_ermC_fasta__2[[#This Row],[Spanned length]]*100,2)</f>
        <v>98.38</v>
      </c>
    </row>
    <row r="24" spans="1:12" x14ac:dyDescent="0.2">
      <c r="A24" s="16" t="s">
        <v>810</v>
      </c>
      <c r="B24" s="16">
        <v>1</v>
      </c>
      <c r="C24" s="16" t="s">
        <v>1</v>
      </c>
      <c r="D24" s="16" t="s">
        <v>816</v>
      </c>
      <c r="E24" s="16" t="s">
        <v>8</v>
      </c>
      <c r="F24" s="16">
        <v>402</v>
      </c>
      <c r="G24" s="16">
        <v>402</v>
      </c>
      <c r="H24" s="16" t="s">
        <v>814</v>
      </c>
      <c r="I24" s="16">
        <v>402</v>
      </c>
      <c r="J24" s="16">
        <f>ROUND(_42_1_1_pypolca_corrected_with_ermC_fasta__2[[#This Row],[Spanned length]]/_42_1_1_pypolca_corrected_with_ermC_fasta__2[[#This Row],[Gene length (aa, or bp for ncRNA)]]*100,2)</f>
        <v>100</v>
      </c>
      <c r="K24" s="16">
        <f>ROUND(_42_1_1_pypolca_corrected_with_ermC_fasta__2[[#This Row],[Identities]]/_42_1_1_pypolca_corrected_with_ermC_fasta__2[[#This Row],[Spanned length]]*100,2)</f>
        <v>100</v>
      </c>
      <c r="L24" s="16" t="s">
        <v>885</v>
      </c>
    </row>
    <row r="25" spans="1:12" x14ac:dyDescent="0.2">
      <c r="A25" s="16" t="s">
        <v>852</v>
      </c>
      <c r="B25" s="16">
        <v>1</v>
      </c>
      <c r="C25" s="16" t="s">
        <v>1</v>
      </c>
      <c r="D25" s="16" t="s">
        <v>879</v>
      </c>
      <c r="E25" s="16" t="s">
        <v>8</v>
      </c>
      <c r="F25" s="16">
        <v>130</v>
      </c>
      <c r="G25" s="16">
        <v>130</v>
      </c>
      <c r="H25" s="16" t="s">
        <v>867</v>
      </c>
      <c r="I25" s="16">
        <v>130</v>
      </c>
      <c r="J25" s="16">
        <f>ROUND(_42_1_1_pypolca_corrected_with_ermC_fasta__2[[#This Row],[Spanned length]]/_42_1_1_pypolca_corrected_with_ermC_fasta__2[[#This Row],[Gene length (aa, or bp for ncRNA)]]*100,2)</f>
        <v>100</v>
      </c>
      <c r="K25" s="16">
        <f>ROUND(_42_1_1_pypolca_corrected_with_ermC_fasta__2[[#This Row],[Identities]]/_42_1_1_pypolca_corrected_with_ermC_fasta__2[[#This Row],[Spanned length]]*100,2)</f>
        <v>100</v>
      </c>
    </row>
    <row r="26" spans="1:12" x14ac:dyDescent="0.2">
      <c r="A26" s="16" t="s">
        <v>105</v>
      </c>
      <c r="B26" s="16">
        <v>1</v>
      </c>
      <c r="C26" s="16" t="s">
        <v>1</v>
      </c>
      <c r="D26" s="16" t="s">
        <v>298</v>
      </c>
      <c r="E26" s="16" t="s">
        <v>3</v>
      </c>
      <c r="F26" s="16">
        <v>452</v>
      </c>
      <c r="G26" s="16">
        <v>452</v>
      </c>
      <c r="H26" s="16" t="s">
        <v>107</v>
      </c>
      <c r="I26" s="16">
        <v>449</v>
      </c>
      <c r="J26" s="16">
        <f>ROUND(_42_1_1_pypolca_corrected_with_ermC_fasta__2[[#This Row],[Spanned length]]/_42_1_1_pypolca_corrected_with_ermC_fasta__2[[#This Row],[Gene length (aa, or bp for ncRNA)]]*100,2)</f>
        <v>100</v>
      </c>
      <c r="K26" s="16">
        <f>ROUND(_42_1_1_pypolca_corrected_with_ermC_fasta__2[[#This Row],[Identities]]/_42_1_1_pypolca_corrected_with_ermC_fasta__2[[#This Row],[Spanned length]]*100,2)</f>
        <v>99.34</v>
      </c>
    </row>
    <row r="27" spans="1:12" x14ac:dyDescent="0.2">
      <c r="A27" s="16" t="s">
        <v>22</v>
      </c>
      <c r="B27" s="16">
        <v>1</v>
      </c>
      <c r="C27" s="16" t="s">
        <v>1</v>
      </c>
      <c r="D27" s="16" t="s">
        <v>270</v>
      </c>
      <c r="E27" s="16" t="s">
        <v>8</v>
      </c>
      <c r="F27" s="16">
        <v>466</v>
      </c>
      <c r="G27" s="16">
        <v>466</v>
      </c>
      <c r="H27" s="16" t="s">
        <v>24</v>
      </c>
      <c r="I27" s="16">
        <v>466</v>
      </c>
      <c r="J27" s="16">
        <f>ROUND(_42_1_1_pypolca_corrected_with_ermC_fasta__2[[#This Row],[Spanned length]]/_42_1_1_pypolca_corrected_with_ermC_fasta__2[[#This Row],[Gene length (aa, or bp for ncRNA)]]*100,2)</f>
        <v>100</v>
      </c>
      <c r="K27" s="16">
        <f>ROUND(_42_1_1_pypolca_corrected_with_ermC_fasta__2[[#This Row],[Identities]]/_42_1_1_pypolca_corrected_with_ermC_fasta__2[[#This Row],[Spanned length]]*100,2)</f>
        <v>100</v>
      </c>
    </row>
    <row r="28" spans="1:12" x14ac:dyDescent="0.2">
      <c r="A28" s="16" t="s">
        <v>220</v>
      </c>
      <c r="B28" s="16">
        <v>1</v>
      </c>
      <c r="C28" s="16" t="s">
        <v>1</v>
      </c>
      <c r="D28" s="16" t="s">
        <v>336</v>
      </c>
      <c r="E28" s="16" t="s">
        <v>3</v>
      </c>
      <c r="F28" s="16">
        <v>148</v>
      </c>
      <c r="G28" s="16">
        <v>148</v>
      </c>
      <c r="H28" s="16" t="s">
        <v>222</v>
      </c>
      <c r="I28" s="16">
        <v>147</v>
      </c>
      <c r="J28" s="16">
        <f>ROUND(_42_1_1_pypolca_corrected_with_ermC_fasta__2[[#This Row],[Spanned length]]/_42_1_1_pypolca_corrected_with_ermC_fasta__2[[#This Row],[Gene length (aa, or bp for ncRNA)]]*100,2)</f>
        <v>100</v>
      </c>
      <c r="K28" s="16">
        <f>ROUND(_42_1_1_pypolca_corrected_with_ermC_fasta__2[[#This Row],[Identities]]/_42_1_1_pypolca_corrected_with_ermC_fasta__2[[#This Row],[Spanned length]]*100,2)</f>
        <v>99.32</v>
      </c>
    </row>
    <row r="29" spans="1:12" x14ac:dyDescent="0.2">
      <c r="A29" s="16" t="s">
        <v>214</v>
      </c>
      <c r="B29" s="16">
        <v>1</v>
      </c>
      <c r="C29" s="16" t="s">
        <v>1</v>
      </c>
      <c r="D29" s="16" t="s">
        <v>334</v>
      </c>
      <c r="E29" s="16" t="s">
        <v>8</v>
      </c>
      <c r="F29" s="16">
        <v>114</v>
      </c>
      <c r="G29" s="16">
        <v>114</v>
      </c>
      <c r="H29" s="16" t="s">
        <v>216</v>
      </c>
      <c r="I29" s="16">
        <v>113</v>
      </c>
      <c r="J29" s="16">
        <f>ROUND(_42_1_1_pypolca_corrected_with_ermC_fasta__2[[#This Row],[Spanned length]]/_42_1_1_pypolca_corrected_with_ermC_fasta__2[[#This Row],[Gene length (aa, or bp for ncRNA)]]*100,2)</f>
        <v>100</v>
      </c>
      <c r="K29" s="16">
        <f>ROUND(_42_1_1_pypolca_corrected_with_ermC_fasta__2[[#This Row],[Identities]]/_42_1_1_pypolca_corrected_with_ermC_fasta__2[[#This Row],[Spanned length]]*100,2)</f>
        <v>99.12</v>
      </c>
    </row>
    <row r="30" spans="1:12" x14ac:dyDescent="0.2">
      <c r="A30" s="16" t="s">
        <v>193</v>
      </c>
      <c r="B30" s="16">
        <v>1</v>
      </c>
      <c r="C30" s="16" t="s">
        <v>1</v>
      </c>
      <c r="D30" s="16" t="s">
        <v>327</v>
      </c>
      <c r="E30" s="16" t="s">
        <v>8</v>
      </c>
      <c r="F30" s="16">
        <v>220</v>
      </c>
      <c r="G30" s="16">
        <v>220</v>
      </c>
      <c r="H30" s="16" t="s">
        <v>195</v>
      </c>
      <c r="I30" s="16">
        <v>219</v>
      </c>
      <c r="J30" s="16">
        <f>ROUND(_42_1_1_pypolca_corrected_with_ermC_fasta__2[[#This Row],[Spanned length]]/_42_1_1_pypolca_corrected_with_ermC_fasta__2[[#This Row],[Gene length (aa, or bp for ncRNA)]]*100,2)</f>
        <v>100</v>
      </c>
      <c r="K30" s="16">
        <f>ROUND(_42_1_1_pypolca_corrected_with_ermC_fasta__2[[#This Row],[Identities]]/_42_1_1_pypolca_corrected_with_ermC_fasta__2[[#This Row],[Spanned length]]*100,2)</f>
        <v>99.55</v>
      </c>
    </row>
    <row r="31" spans="1:12" x14ac:dyDescent="0.2">
      <c r="A31" s="16" t="s">
        <v>196</v>
      </c>
      <c r="B31" s="16">
        <v>1</v>
      </c>
      <c r="C31" s="16" t="s">
        <v>1</v>
      </c>
      <c r="D31" s="16" t="s">
        <v>328</v>
      </c>
      <c r="E31" s="16" t="s">
        <v>8</v>
      </c>
      <c r="F31" s="16">
        <v>207</v>
      </c>
      <c r="G31" s="16">
        <v>207</v>
      </c>
      <c r="H31" s="16" t="s">
        <v>198</v>
      </c>
      <c r="I31" s="16">
        <v>206</v>
      </c>
      <c r="J31" s="16">
        <f>ROUND(_42_1_1_pypolca_corrected_with_ermC_fasta__2[[#This Row],[Spanned length]]/_42_1_1_pypolca_corrected_with_ermC_fasta__2[[#This Row],[Gene length (aa, or bp for ncRNA)]]*100,2)</f>
        <v>100</v>
      </c>
      <c r="K31" s="16">
        <f>ROUND(_42_1_1_pypolca_corrected_with_ermC_fasta__2[[#This Row],[Identities]]/_42_1_1_pypolca_corrected_with_ermC_fasta__2[[#This Row],[Spanned length]]*100,2)</f>
        <v>99.52</v>
      </c>
    </row>
    <row r="32" spans="1:12" x14ac:dyDescent="0.2">
      <c r="A32" s="16" t="s">
        <v>202</v>
      </c>
      <c r="B32" s="16">
        <v>1</v>
      </c>
      <c r="C32" s="16" t="s">
        <v>1</v>
      </c>
      <c r="D32" s="16" t="s">
        <v>330</v>
      </c>
      <c r="E32" s="16" t="s">
        <v>8</v>
      </c>
      <c r="F32" s="16">
        <v>117</v>
      </c>
      <c r="G32" s="16">
        <v>117</v>
      </c>
      <c r="H32" s="16" t="s">
        <v>204</v>
      </c>
      <c r="I32" s="16">
        <v>117</v>
      </c>
      <c r="J32" s="16">
        <f>ROUND(_42_1_1_pypolca_corrected_with_ermC_fasta__2[[#This Row],[Spanned length]]/_42_1_1_pypolca_corrected_with_ermC_fasta__2[[#This Row],[Gene length (aa, or bp for ncRNA)]]*100,2)</f>
        <v>100</v>
      </c>
      <c r="K32" s="16">
        <f>ROUND(_42_1_1_pypolca_corrected_with_ermC_fasta__2[[#This Row],[Identities]]/_42_1_1_pypolca_corrected_with_ermC_fasta__2[[#This Row],[Spanned length]]*100,2)</f>
        <v>100</v>
      </c>
    </row>
    <row r="33" spans="1:11" x14ac:dyDescent="0.2">
      <c r="A33" s="16" t="s">
        <v>199</v>
      </c>
      <c r="B33" s="16">
        <v>1</v>
      </c>
      <c r="C33" s="16" t="s">
        <v>1</v>
      </c>
      <c r="D33" s="16" t="s">
        <v>329</v>
      </c>
      <c r="E33" s="16" t="s">
        <v>8</v>
      </c>
      <c r="F33" s="16">
        <v>178</v>
      </c>
      <c r="G33" s="16">
        <v>178</v>
      </c>
      <c r="H33" s="16" t="s">
        <v>201</v>
      </c>
      <c r="I33" s="16">
        <v>178</v>
      </c>
      <c r="J33" s="16">
        <f>ROUND(_42_1_1_pypolca_corrected_with_ermC_fasta__2[[#This Row],[Spanned length]]/_42_1_1_pypolca_corrected_with_ermC_fasta__2[[#This Row],[Gene length (aa, or bp for ncRNA)]]*100,2)</f>
        <v>100</v>
      </c>
      <c r="K33" s="16">
        <f>ROUND(_42_1_1_pypolca_corrected_with_ermC_fasta__2[[#This Row],[Identities]]/_42_1_1_pypolca_corrected_with_ermC_fasta__2[[#This Row],[Spanned length]]*100,2)</f>
        <v>100</v>
      </c>
    </row>
    <row r="34" spans="1:11" x14ac:dyDescent="0.2">
      <c r="A34" s="16" t="s">
        <v>223</v>
      </c>
      <c r="B34" s="16">
        <v>1</v>
      </c>
      <c r="C34" s="16" t="s">
        <v>1</v>
      </c>
      <c r="D34" s="16" t="s">
        <v>337</v>
      </c>
      <c r="E34" s="16" t="s">
        <v>8</v>
      </c>
      <c r="F34" s="16">
        <v>445</v>
      </c>
      <c r="G34" s="16">
        <v>445</v>
      </c>
      <c r="H34" s="16" t="s">
        <v>225</v>
      </c>
      <c r="I34" s="16">
        <v>444</v>
      </c>
      <c r="J34" s="16">
        <f>ROUND(_42_1_1_pypolca_corrected_with_ermC_fasta__2[[#This Row],[Spanned length]]/_42_1_1_pypolca_corrected_with_ermC_fasta__2[[#This Row],[Gene length (aa, or bp for ncRNA)]]*100,2)</f>
        <v>100</v>
      </c>
      <c r="K34" s="16">
        <f>ROUND(_42_1_1_pypolca_corrected_with_ermC_fasta__2[[#This Row],[Identities]]/_42_1_1_pypolca_corrected_with_ermC_fasta__2[[#This Row],[Spanned length]]*100,2)</f>
        <v>99.78</v>
      </c>
    </row>
    <row r="35" spans="1:11" x14ac:dyDescent="0.2">
      <c r="A35" s="16" t="s">
        <v>226</v>
      </c>
      <c r="B35" s="16">
        <v>1</v>
      </c>
      <c r="C35" s="16" t="s">
        <v>1</v>
      </c>
      <c r="D35" s="16" t="s">
        <v>338</v>
      </c>
      <c r="E35" s="16" t="s">
        <v>8</v>
      </c>
      <c r="F35" s="16">
        <v>155</v>
      </c>
      <c r="G35" s="16">
        <v>155</v>
      </c>
      <c r="H35" s="16" t="s">
        <v>228</v>
      </c>
      <c r="I35" s="16">
        <v>155</v>
      </c>
      <c r="J35" s="16">
        <f>ROUND(_42_1_1_pypolca_corrected_with_ermC_fasta__2[[#This Row],[Spanned length]]/_42_1_1_pypolca_corrected_with_ermC_fasta__2[[#This Row],[Gene length (aa, or bp for ncRNA)]]*100,2)</f>
        <v>100</v>
      </c>
      <c r="K35" s="16">
        <f>ROUND(_42_1_1_pypolca_corrected_with_ermC_fasta__2[[#This Row],[Identities]]/_42_1_1_pypolca_corrected_with_ermC_fasta__2[[#This Row],[Spanned length]]*100,2)</f>
        <v>100</v>
      </c>
    </row>
    <row r="36" spans="1:11" x14ac:dyDescent="0.2">
      <c r="A36" s="16" t="s">
        <v>17</v>
      </c>
      <c r="B36" s="16">
        <v>1</v>
      </c>
      <c r="C36" s="16" t="s">
        <v>1</v>
      </c>
      <c r="D36" s="16" t="s">
        <v>268</v>
      </c>
      <c r="E36" s="16" t="s">
        <v>8</v>
      </c>
      <c r="F36" s="16">
        <v>479</v>
      </c>
      <c r="G36" s="16">
        <v>479</v>
      </c>
      <c r="H36" s="16" t="s">
        <v>4</v>
      </c>
      <c r="I36" s="16">
        <v>479</v>
      </c>
      <c r="J36" s="16">
        <f>ROUND(_42_1_1_pypolca_corrected_with_ermC_fasta__2[[#This Row],[Spanned length]]/_42_1_1_pypolca_corrected_with_ermC_fasta__2[[#This Row],[Gene length (aa, or bp for ncRNA)]]*100,2)</f>
        <v>100</v>
      </c>
      <c r="K36" s="16">
        <f>ROUND(_42_1_1_pypolca_corrected_with_ermC_fasta__2[[#This Row],[Identities]]/_42_1_1_pypolca_corrected_with_ermC_fasta__2[[#This Row],[Spanned length]]*100,2)</f>
        <v>100</v>
      </c>
    </row>
    <row r="37" spans="1:11" x14ac:dyDescent="0.2">
      <c r="A37" s="16" t="s">
        <v>140</v>
      </c>
      <c r="B37" s="16">
        <v>1</v>
      </c>
      <c r="C37" s="16" t="s">
        <v>1</v>
      </c>
      <c r="D37" s="16" t="s">
        <v>308</v>
      </c>
      <c r="E37" s="16" t="s">
        <v>3</v>
      </c>
      <c r="F37" s="16">
        <v>156</v>
      </c>
      <c r="G37" s="16">
        <v>156</v>
      </c>
      <c r="H37" s="16" t="s">
        <v>142</v>
      </c>
      <c r="I37" s="16">
        <v>156</v>
      </c>
      <c r="J37" s="16">
        <f>ROUND(_42_1_1_pypolca_corrected_with_ermC_fasta__2[[#This Row],[Spanned length]]/_42_1_1_pypolca_corrected_with_ermC_fasta__2[[#This Row],[Gene length (aa, or bp for ncRNA)]]*100,2)</f>
        <v>100</v>
      </c>
      <c r="K37" s="16">
        <f>ROUND(_42_1_1_pypolca_corrected_with_ermC_fasta__2[[#This Row],[Identities]]/_42_1_1_pypolca_corrected_with_ermC_fasta__2[[#This Row],[Spanned length]]*100,2)</f>
        <v>100</v>
      </c>
    </row>
    <row r="38" spans="1:11" x14ac:dyDescent="0.2">
      <c r="A38" s="16" t="s">
        <v>167</v>
      </c>
      <c r="B38" s="16">
        <v>1</v>
      </c>
      <c r="C38" s="16" t="s">
        <v>1</v>
      </c>
      <c r="D38" s="16" t="s">
        <v>318</v>
      </c>
      <c r="E38" s="16" t="s">
        <v>8</v>
      </c>
      <c r="F38" s="16">
        <v>419</v>
      </c>
      <c r="G38" s="16">
        <v>419</v>
      </c>
      <c r="H38" s="16" t="s">
        <v>169</v>
      </c>
      <c r="I38" s="16">
        <v>419</v>
      </c>
      <c r="J38" s="16">
        <f>ROUND(_42_1_1_pypolca_corrected_with_ermC_fasta__2[[#This Row],[Spanned length]]/_42_1_1_pypolca_corrected_with_ermC_fasta__2[[#This Row],[Gene length (aa, or bp for ncRNA)]]*100,2)</f>
        <v>100</v>
      </c>
      <c r="K38" s="16">
        <f>ROUND(_42_1_1_pypolca_corrected_with_ermC_fasta__2[[#This Row],[Identities]]/_42_1_1_pypolca_corrected_with_ermC_fasta__2[[#This Row],[Spanned length]]*100,2)</f>
        <v>100</v>
      </c>
    </row>
    <row r="39" spans="1:11" x14ac:dyDescent="0.2">
      <c r="A39" s="16" t="s">
        <v>164</v>
      </c>
      <c r="B39" s="16">
        <v>1</v>
      </c>
      <c r="C39" s="16" t="s">
        <v>1</v>
      </c>
      <c r="D39" s="16" t="s">
        <v>317</v>
      </c>
      <c r="E39" s="16" t="s">
        <v>8</v>
      </c>
      <c r="F39" s="16">
        <v>421</v>
      </c>
      <c r="G39" s="16">
        <v>421</v>
      </c>
      <c r="H39" s="16" t="s">
        <v>166</v>
      </c>
      <c r="I39" s="16">
        <v>421</v>
      </c>
      <c r="J39" s="16">
        <f>ROUND(_42_1_1_pypolca_corrected_with_ermC_fasta__2[[#This Row],[Spanned length]]/_42_1_1_pypolca_corrected_with_ermC_fasta__2[[#This Row],[Gene length (aa, or bp for ncRNA)]]*100,2)</f>
        <v>100</v>
      </c>
      <c r="K39" s="16">
        <f>ROUND(_42_1_1_pypolca_corrected_with_ermC_fasta__2[[#This Row],[Identities]]/_42_1_1_pypolca_corrected_with_ermC_fasta__2[[#This Row],[Spanned length]]*100,2)</f>
        <v>100</v>
      </c>
    </row>
    <row r="40" spans="1:11" x14ac:dyDescent="0.2">
      <c r="A40" s="16" t="s">
        <v>73</v>
      </c>
      <c r="B40" s="16">
        <v>1</v>
      </c>
      <c r="C40" s="16" t="s">
        <v>1</v>
      </c>
      <c r="D40" s="16" t="s">
        <v>288</v>
      </c>
      <c r="E40" s="16" t="s">
        <v>3</v>
      </c>
      <c r="F40" s="16">
        <v>488</v>
      </c>
      <c r="G40" s="16">
        <v>488</v>
      </c>
      <c r="H40" s="16" t="s">
        <v>75</v>
      </c>
      <c r="I40" s="16">
        <v>488</v>
      </c>
      <c r="J40" s="16">
        <f>ROUND(_42_1_1_pypolca_corrected_with_ermC_fasta__2[[#This Row],[Spanned length]]/_42_1_1_pypolca_corrected_with_ermC_fasta__2[[#This Row],[Gene length (aa, or bp for ncRNA)]]*100,2)</f>
        <v>100</v>
      </c>
      <c r="K40" s="16">
        <f>ROUND(_42_1_1_pypolca_corrected_with_ermC_fasta__2[[#This Row],[Identities]]/_42_1_1_pypolca_corrected_with_ermC_fasta__2[[#This Row],[Spanned length]]*100,2)</f>
        <v>100</v>
      </c>
    </row>
    <row r="41" spans="1:11" x14ac:dyDescent="0.2">
      <c r="A41" s="16" t="s">
        <v>803</v>
      </c>
      <c r="B41" s="16">
        <v>1</v>
      </c>
      <c r="C41" s="16" t="s">
        <v>1</v>
      </c>
      <c r="D41" s="16" t="s">
        <v>882</v>
      </c>
      <c r="E41" s="16" t="s">
        <v>8</v>
      </c>
      <c r="F41" s="16">
        <v>333</v>
      </c>
      <c r="G41" s="16">
        <v>333</v>
      </c>
      <c r="H41" s="16" t="s">
        <v>873</v>
      </c>
      <c r="I41" s="16">
        <v>332</v>
      </c>
      <c r="J41" s="16">
        <f>ROUND(_42_1_1_pypolca_corrected_with_ermC_fasta__2[[#This Row],[Spanned length]]/_42_1_1_pypolca_corrected_with_ermC_fasta__2[[#This Row],[Gene length (aa, or bp for ncRNA)]]*100,2)</f>
        <v>100</v>
      </c>
      <c r="K41" s="16">
        <f>ROUND(_42_1_1_pypolca_corrected_with_ermC_fasta__2[[#This Row],[Identities]]/_42_1_1_pypolca_corrected_with_ermC_fasta__2[[#This Row],[Spanned length]]*100,2)</f>
        <v>99.7</v>
      </c>
    </row>
    <row r="42" spans="1:11" x14ac:dyDescent="0.2">
      <c r="A42" s="16" t="s">
        <v>229</v>
      </c>
      <c r="B42" s="16">
        <v>1</v>
      </c>
      <c r="C42" s="16" t="s">
        <v>1</v>
      </c>
      <c r="D42" s="16" t="s">
        <v>339</v>
      </c>
      <c r="E42" s="16" t="s">
        <v>8</v>
      </c>
      <c r="F42" s="16">
        <v>256</v>
      </c>
      <c r="G42" s="16">
        <v>256</v>
      </c>
      <c r="H42" s="16" t="s">
        <v>231</v>
      </c>
      <c r="I42" s="16">
        <v>254</v>
      </c>
      <c r="J42" s="16">
        <f>ROUND(_42_1_1_pypolca_corrected_with_ermC_fasta__2[[#This Row],[Spanned length]]/_42_1_1_pypolca_corrected_with_ermC_fasta__2[[#This Row],[Gene length (aa, or bp for ncRNA)]]*100,2)</f>
        <v>100</v>
      </c>
      <c r="K42" s="16">
        <f>ROUND(_42_1_1_pypolca_corrected_with_ermC_fasta__2[[#This Row],[Identities]]/_42_1_1_pypolca_corrected_with_ermC_fasta__2[[#This Row],[Spanned length]]*100,2)</f>
        <v>99.22</v>
      </c>
    </row>
    <row r="43" spans="1:11" x14ac:dyDescent="0.2">
      <c r="A43" s="16" t="s">
        <v>28</v>
      </c>
      <c r="B43" s="16">
        <v>1</v>
      </c>
      <c r="C43" s="16" t="s">
        <v>1</v>
      </c>
      <c r="D43" s="16" t="s">
        <v>272</v>
      </c>
      <c r="E43" s="16" t="s">
        <v>3</v>
      </c>
      <c r="F43" s="16">
        <v>238</v>
      </c>
      <c r="G43" s="16">
        <v>238</v>
      </c>
      <c r="H43" s="16" t="s">
        <v>31</v>
      </c>
      <c r="I43" s="16">
        <v>238</v>
      </c>
      <c r="J43" s="16">
        <f>ROUND(_42_1_1_pypolca_corrected_with_ermC_fasta__2[[#This Row],[Spanned length]]/_42_1_1_pypolca_corrected_with_ermC_fasta__2[[#This Row],[Gene length (aa, or bp for ncRNA)]]*100,2)</f>
        <v>100</v>
      </c>
      <c r="K43" s="16">
        <f>ROUND(_42_1_1_pypolca_corrected_with_ermC_fasta__2[[#This Row],[Identities]]/_42_1_1_pypolca_corrected_with_ermC_fasta__2[[#This Row],[Spanned length]]*100,2)</f>
        <v>100</v>
      </c>
    </row>
    <row r="44" spans="1:11" x14ac:dyDescent="0.2">
      <c r="A44" s="16" t="s">
        <v>35</v>
      </c>
      <c r="B44" s="16">
        <v>1</v>
      </c>
      <c r="C44" s="16" t="s">
        <v>1</v>
      </c>
      <c r="D44" s="16" t="s">
        <v>274</v>
      </c>
      <c r="E44" s="16" t="s">
        <v>3</v>
      </c>
      <c r="F44" s="16">
        <v>429</v>
      </c>
      <c r="G44" s="16">
        <v>429</v>
      </c>
      <c r="H44" s="16" t="s">
        <v>37</v>
      </c>
      <c r="I44" s="16">
        <v>429</v>
      </c>
      <c r="J44" s="16">
        <f>ROUND(_42_1_1_pypolca_corrected_with_ermC_fasta__2[[#This Row],[Spanned length]]/_42_1_1_pypolca_corrected_with_ermC_fasta__2[[#This Row],[Gene length (aa, or bp for ncRNA)]]*100,2)</f>
        <v>100</v>
      </c>
      <c r="K44" s="16">
        <f>ROUND(_42_1_1_pypolca_corrected_with_ermC_fasta__2[[#This Row],[Identities]]/_42_1_1_pypolca_corrected_with_ermC_fasta__2[[#This Row],[Spanned length]]*100,2)</f>
        <v>100</v>
      </c>
    </row>
    <row r="45" spans="1:11" x14ac:dyDescent="0.2">
      <c r="A45" s="16" t="s">
        <v>38</v>
      </c>
      <c r="B45" s="16">
        <v>1</v>
      </c>
      <c r="C45" s="16" t="s">
        <v>1</v>
      </c>
      <c r="D45" s="16" t="s">
        <v>275</v>
      </c>
      <c r="E45" s="16" t="s">
        <v>3</v>
      </c>
      <c r="F45" s="16">
        <v>46</v>
      </c>
      <c r="G45" s="16">
        <v>46</v>
      </c>
      <c r="H45" s="16" t="s">
        <v>40</v>
      </c>
      <c r="I45" s="16">
        <v>46</v>
      </c>
      <c r="J45" s="16">
        <f>ROUND(_42_1_1_pypolca_corrected_with_ermC_fasta__2[[#This Row],[Spanned length]]/_42_1_1_pypolca_corrected_with_ermC_fasta__2[[#This Row],[Gene length (aa, or bp for ncRNA)]]*100,2)</f>
        <v>100</v>
      </c>
      <c r="K45" s="16">
        <f>ROUND(_42_1_1_pypolca_corrected_with_ermC_fasta__2[[#This Row],[Identities]]/_42_1_1_pypolca_corrected_with_ermC_fasta__2[[#This Row],[Spanned length]]*100,2)</f>
        <v>100</v>
      </c>
    </row>
    <row r="46" spans="1:11" x14ac:dyDescent="0.2">
      <c r="A46" s="16" t="s">
        <v>32</v>
      </c>
      <c r="B46" s="16">
        <v>1</v>
      </c>
      <c r="C46" s="16" t="s">
        <v>1</v>
      </c>
      <c r="D46" s="16" t="s">
        <v>273</v>
      </c>
      <c r="E46" s="16" t="s">
        <v>3</v>
      </c>
      <c r="F46" s="16">
        <v>194</v>
      </c>
      <c r="G46" s="16">
        <v>194</v>
      </c>
      <c r="H46" s="16" t="s">
        <v>34</v>
      </c>
      <c r="I46" s="16">
        <v>193</v>
      </c>
      <c r="J46" s="16">
        <f>ROUND(_42_1_1_pypolca_corrected_with_ermC_fasta__2[[#This Row],[Spanned length]]/_42_1_1_pypolca_corrected_with_ermC_fasta__2[[#This Row],[Gene length (aa, or bp for ncRNA)]]*100,2)</f>
        <v>100</v>
      </c>
      <c r="K46" s="16">
        <f>ROUND(_42_1_1_pypolca_corrected_with_ermC_fasta__2[[#This Row],[Identities]]/_42_1_1_pypolca_corrected_with_ermC_fasta__2[[#This Row],[Spanned length]]*100,2)</f>
        <v>99.48</v>
      </c>
    </row>
    <row r="47" spans="1:11" x14ac:dyDescent="0.2">
      <c r="A47" s="16" t="s">
        <v>247</v>
      </c>
      <c r="B47" s="16">
        <v>1</v>
      </c>
      <c r="C47" s="16" t="s">
        <v>1</v>
      </c>
      <c r="D47" s="16" t="s">
        <v>345</v>
      </c>
      <c r="E47" s="16" t="s">
        <v>8</v>
      </c>
      <c r="F47" s="16">
        <v>348</v>
      </c>
      <c r="G47" s="16">
        <v>348</v>
      </c>
      <c r="H47" s="16" t="s">
        <v>249</v>
      </c>
      <c r="I47" s="16">
        <v>347</v>
      </c>
      <c r="J47" s="16">
        <f>ROUND(_42_1_1_pypolca_corrected_with_ermC_fasta__2[[#This Row],[Spanned length]]/_42_1_1_pypolca_corrected_with_ermC_fasta__2[[#This Row],[Gene length (aa, or bp for ncRNA)]]*100,2)</f>
        <v>100</v>
      </c>
      <c r="K47" s="16">
        <f>ROUND(_42_1_1_pypolca_corrected_with_ermC_fasta__2[[#This Row],[Identities]]/_42_1_1_pypolca_corrected_with_ermC_fasta__2[[#This Row],[Spanned length]]*100,2)</f>
        <v>99.71</v>
      </c>
    </row>
    <row r="48" spans="1:11" x14ac:dyDescent="0.2">
      <c r="A48" s="16" t="s">
        <v>244</v>
      </c>
      <c r="B48" s="16">
        <v>1</v>
      </c>
      <c r="C48" s="16" t="s">
        <v>1</v>
      </c>
      <c r="D48" s="16" t="s">
        <v>344</v>
      </c>
      <c r="E48" s="16" t="s">
        <v>8</v>
      </c>
      <c r="F48" s="16">
        <v>209</v>
      </c>
      <c r="G48" s="16">
        <v>209</v>
      </c>
      <c r="H48" s="16" t="s">
        <v>246</v>
      </c>
      <c r="I48" s="16">
        <v>208</v>
      </c>
      <c r="J48" s="16">
        <f>ROUND(_42_1_1_pypolca_corrected_with_ermC_fasta__2[[#This Row],[Spanned length]]/_42_1_1_pypolca_corrected_with_ermC_fasta__2[[#This Row],[Gene length (aa, or bp for ncRNA)]]*100,2)</f>
        <v>100</v>
      </c>
      <c r="K48" s="16">
        <f>ROUND(_42_1_1_pypolca_corrected_with_ermC_fasta__2[[#This Row],[Identities]]/_42_1_1_pypolca_corrected_with_ermC_fasta__2[[#This Row],[Spanned length]]*100,2)</f>
        <v>99.52</v>
      </c>
    </row>
    <row r="49" spans="1:11" x14ac:dyDescent="0.2">
      <c r="A49" s="16" t="s">
        <v>114</v>
      </c>
      <c r="B49" s="16">
        <v>1</v>
      </c>
      <c r="C49" s="16" t="s">
        <v>1</v>
      </c>
      <c r="D49" s="16" t="s">
        <v>301</v>
      </c>
      <c r="E49" s="16" t="s">
        <v>8</v>
      </c>
      <c r="F49" s="16">
        <v>282</v>
      </c>
      <c r="G49" s="16">
        <v>282</v>
      </c>
      <c r="H49" s="16" t="s">
        <v>116</v>
      </c>
      <c r="I49" s="16">
        <v>282</v>
      </c>
      <c r="J49" s="16">
        <f>ROUND(_42_1_1_pypolca_corrected_with_ermC_fasta__2[[#This Row],[Spanned length]]/_42_1_1_pypolca_corrected_with_ermC_fasta__2[[#This Row],[Gene length (aa, or bp for ncRNA)]]*100,2)</f>
        <v>100</v>
      </c>
      <c r="K49" s="16">
        <f>ROUND(_42_1_1_pypolca_corrected_with_ermC_fasta__2[[#This Row],[Identities]]/_42_1_1_pypolca_corrected_with_ermC_fasta__2[[#This Row],[Spanned length]]*100,2)</f>
        <v>100</v>
      </c>
    </row>
    <row r="50" spans="1:11" x14ac:dyDescent="0.2">
      <c r="A50" s="16" t="s">
        <v>62</v>
      </c>
      <c r="B50" s="16">
        <v>1</v>
      </c>
      <c r="C50" s="16" t="s">
        <v>1</v>
      </c>
      <c r="D50" s="16" t="s">
        <v>284</v>
      </c>
      <c r="E50" s="16" t="s">
        <v>8</v>
      </c>
      <c r="F50" s="16">
        <v>329</v>
      </c>
      <c r="G50" s="16">
        <v>329</v>
      </c>
      <c r="H50" s="16" t="s">
        <v>64</v>
      </c>
      <c r="I50" s="16">
        <v>329</v>
      </c>
      <c r="J50" s="16">
        <f>ROUND(_42_1_1_pypolca_corrected_with_ermC_fasta__2[[#This Row],[Spanned length]]/_42_1_1_pypolca_corrected_with_ermC_fasta__2[[#This Row],[Gene length (aa, or bp for ncRNA)]]*100,2)</f>
        <v>100</v>
      </c>
      <c r="K50" s="16">
        <f>ROUND(_42_1_1_pypolca_corrected_with_ermC_fasta__2[[#This Row],[Identities]]/_42_1_1_pypolca_corrected_with_ermC_fasta__2[[#This Row],[Spanned length]]*100,2)</f>
        <v>100</v>
      </c>
    </row>
    <row r="51" spans="1:11" x14ac:dyDescent="0.2">
      <c r="A51" s="16" t="s">
        <v>14</v>
      </c>
      <c r="B51" s="16">
        <v>1</v>
      </c>
      <c r="C51" s="16" t="s">
        <v>1</v>
      </c>
      <c r="D51" s="16" t="s">
        <v>267</v>
      </c>
      <c r="E51" s="16" t="s">
        <v>8</v>
      </c>
      <c r="F51" s="16">
        <v>312</v>
      </c>
      <c r="G51" s="16">
        <v>312</v>
      </c>
      <c r="H51" s="16" t="s">
        <v>16</v>
      </c>
      <c r="I51" s="16">
        <v>312</v>
      </c>
      <c r="J51" s="16">
        <f>ROUND(_42_1_1_pypolca_corrected_with_ermC_fasta__2[[#This Row],[Spanned length]]/_42_1_1_pypolca_corrected_with_ermC_fasta__2[[#This Row],[Gene length (aa, or bp for ncRNA)]]*100,2)</f>
        <v>100</v>
      </c>
      <c r="K51" s="16">
        <f>ROUND(_42_1_1_pypolca_corrected_with_ermC_fasta__2[[#This Row],[Identities]]/_42_1_1_pypolca_corrected_with_ermC_fasta__2[[#This Row],[Spanned length]]*100,2)</f>
        <v>100</v>
      </c>
    </row>
    <row r="52" spans="1:11" x14ac:dyDescent="0.2">
      <c r="A52" s="16" t="s">
        <v>67</v>
      </c>
      <c r="B52" s="16">
        <v>1</v>
      </c>
      <c r="C52" s="16" t="s">
        <v>1</v>
      </c>
      <c r="D52" s="16" t="s">
        <v>286</v>
      </c>
      <c r="E52" s="16" t="s">
        <v>8</v>
      </c>
      <c r="F52" s="16">
        <v>420</v>
      </c>
      <c r="G52" s="16">
        <v>420</v>
      </c>
      <c r="H52" s="16" t="s">
        <v>69</v>
      </c>
      <c r="I52" s="16">
        <v>419</v>
      </c>
      <c r="J52" s="16">
        <f>ROUND(_42_1_1_pypolca_corrected_with_ermC_fasta__2[[#This Row],[Spanned length]]/_42_1_1_pypolca_corrected_with_ermC_fasta__2[[#This Row],[Gene length (aa, or bp for ncRNA)]]*100,2)</f>
        <v>100</v>
      </c>
      <c r="K52" s="16">
        <f>ROUND(_42_1_1_pypolca_corrected_with_ermC_fasta__2[[#This Row],[Identities]]/_42_1_1_pypolca_corrected_with_ermC_fasta__2[[#This Row],[Spanned length]]*100,2)</f>
        <v>99.76</v>
      </c>
    </row>
    <row r="53" spans="1:11" x14ac:dyDescent="0.2">
      <c r="A53" s="16" t="s">
        <v>260</v>
      </c>
      <c r="B53" s="16">
        <v>1</v>
      </c>
      <c r="C53" s="16" t="s">
        <v>1</v>
      </c>
      <c r="D53" s="16" t="s">
        <v>261</v>
      </c>
      <c r="E53" s="16" t="s">
        <v>8</v>
      </c>
      <c r="F53" s="16">
        <v>260</v>
      </c>
      <c r="G53" s="16">
        <v>260</v>
      </c>
      <c r="H53" s="16" t="s">
        <v>262</v>
      </c>
      <c r="I53" s="16">
        <v>260</v>
      </c>
      <c r="J53" s="16">
        <f>ROUND(_42_1_1_pypolca_corrected_with_ermC_fasta__2[[#This Row],[Spanned length]]/_42_1_1_pypolca_corrected_with_ermC_fasta__2[[#This Row],[Gene length (aa, or bp for ncRNA)]]*100,2)</f>
        <v>100</v>
      </c>
      <c r="K53" s="16">
        <f>ROUND(_42_1_1_pypolca_corrected_with_ermC_fasta__2[[#This Row],[Identities]]/_42_1_1_pypolca_corrected_with_ermC_fasta__2[[#This Row],[Spanned length]]*100,2)</f>
        <v>100</v>
      </c>
    </row>
    <row r="54" spans="1:11" x14ac:dyDescent="0.2">
      <c r="A54" s="16" t="s">
        <v>263</v>
      </c>
      <c r="B54" s="16">
        <v>1</v>
      </c>
      <c r="C54" s="16" t="s">
        <v>1</v>
      </c>
      <c r="D54" s="16" t="s">
        <v>264</v>
      </c>
      <c r="E54" s="16" t="s">
        <v>3</v>
      </c>
      <c r="F54" s="16">
        <v>243</v>
      </c>
      <c r="G54" s="16">
        <v>243</v>
      </c>
      <c r="H54" s="16" t="s">
        <v>265</v>
      </c>
      <c r="I54" s="16">
        <v>243</v>
      </c>
      <c r="J54" s="16">
        <f>ROUND(_42_1_1_pypolca_corrected_with_ermC_fasta__2[[#This Row],[Spanned length]]/_42_1_1_pypolca_corrected_with_ermC_fasta__2[[#This Row],[Gene length (aa, or bp for ncRNA)]]*100,2)</f>
        <v>100</v>
      </c>
      <c r="K54" s="16">
        <f>ROUND(_42_1_1_pypolca_corrected_with_ermC_fasta__2[[#This Row],[Identities]]/_42_1_1_pypolca_corrected_with_ermC_fasta__2[[#This Row],[Spanned length]]*100,2)</f>
        <v>100</v>
      </c>
    </row>
    <row r="55" spans="1:11" x14ac:dyDescent="0.2">
      <c r="A55" s="16" t="s">
        <v>190</v>
      </c>
      <c r="B55" s="16">
        <v>1</v>
      </c>
      <c r="C55" s="16" t="s">
        <v>1</v>
      </c>
      <c r="D55" s="16" t="s">
        <v>326</v>
      </c>
      <c r="E55" s="16" t="s">
        <v>8</v>
      </c>
      <c r="F55" s="16">
        <v>729</v>
      </c>
      <c r="G55" s="16">
        <v>729</v>
      </c>
      <c r="H55" s="16" t="s">
        <v>192</v>
      </c>
      <c r="I55" s="16">
        <v>728</v>
      </c>
      <c r="J55" s="16">
        <f>ROUND(_42_1_1_pypolca_corrected_with_ermC_fasta__2[[#This Row],[Spanned length]]/_42_1_1_pypolca_corrected_with_ermC_fasta__2[[#This Row],[Gene length (aa, or bp for ncRNA)]]*100,2)</f>
        <v>100</v>
      </c>
      <c r="K55" s="16">
        <f>ROUND(_42_1_1_pypolca_corrected_with_ermC_fasta__2[[#This Row],[Identities]]/_42_1_1_pypolca_corrected_with_ermC_fasta__2[[#This Row],[Spanned length]]*100,2)</f>
        <v>99.86</v>
      </c>
    </row>
    <row r="56" spans="1:11" x14ac:dyDescent="0.2">
      <c r="A56" s="16" t="s">
        <v>143</v>
      </c>
      <c r="B56" s="16">
        <v>1</v>
      </c>
      <c r="C56" s="16" t="s">
        <v>1</v>
      </c>
      <c r="D56" s="16" t="s">
        <v>309</v>
      </c>
      <c r="E56" s="16" t="s">
        <v>8</v>
      </c>
      <c r="F56" s="16">
        <v>291</v>
      </c>
      <c r="G56" s="16">
        <v>291</v>
      </c>
      <c r="H56" s="16" t="s">
        <v>145</v>
      </c>
      <c r="I56" s="16">
        <v>291</v>
      </c>
      <c r="J56" s="16">
        <f>ROUND(_42_1_1_pypolca_corrected_with_ermC_fasta__2[[#This Row],[Spanned length]]/_42_1_1_pypolca_corrected_with_ermC_fasta__2[[#This Row],[Gene length (aa, or bp for ncRNA)]]*100,2)</f>
        <v>100</v>
      </c>
      <c r="K56" s="16">
        <f>ROUND(_42_1_1_pypolca_corrected_with_ermC_fasta__2[[#This Row],[Identities]]/_42_1_1_pypolca_corrected_with_ermC_fasta__2[[#This Row],[Spanned length]]*100,2)</f>
        <v>100</v>
      </c>
    </row>
    <row r="57" spans="1:11" x14ac:dyDescent="0.2">
      <c r="A57" s="16" t="s">
        <v>235</v>
      </c>
      <c r="B57" s="16">
        <v>1</v>
      </c>
      <c r="C57" s="16" t="s">
        <v>1</v>
      </c>
      <c r="D57" s="16" t="s">
        <v>341</v>
      </c>
      <c r="E57" s="16" t="s">
        <v>8</v>
      </c>
      <c r="F57" s="16">
        <v>241</v>
      </c>
      <c r="G57" s="16">
        <v>241</v>
      </c>
      <c r="H57" s="16" t="s">
        <v>237</v>
      </c>
      <c r="I57" s="16">
        <v>241</v>
      </c>
      <c r="J57" s="16">
        <f>ROUND(_42_1_1_pypolca_corrected_with_ermC_fasta__2[[#This Row],[Spanned length]]/_42_1_1_pypolca_corrected_with_ermC_fasta__2[[#This Row],[Gene length (aa, or bp for ncRNA)]]*100,2)</f>
        <v>100</v>
      </c>
      <c r="K57" s="16">
        <f>ROUND(_42_1_1_pypolca_corrected_with_ermC_fasta__2[[#This Row],[Identities]]/_42_1_1_pypolca_corrected_with_ermC_fasta__2[[#This Row],[Spanned length]]*100,2)</f>
        <v>100</v>
      </c>
    </row>
    <row r="58" spans="1:11" x14ac:dyDescent="0.2">
      <c r="A58" s="16" t="s">
        <v>238</v>
      </c>
      <c r="B58" s="16">
        <v>1</v>
      </c>
      <c r="C58" s="16" t="s">
        <v>1</v>
      </c>
      <c r="D58" s="16" t="s">
        <v>342</v>
      </c>
      <c r="E58" s="16" t="s">
        <v>8</v>
      </c>
      <c r="F58" s="16">
        <v>589</v>
      </c>
      <c r="G58" s="16">
        <v>589</v>
      </c>
      <c r="H58" s="16" t="s">
        <v>240</v>
      </c>
      <c r="I58" s="16">
        <v>588</v>
      </c>
      <c r="J58" s="16">
        <f>ROUND(_42_1_1_pypolca_corrected_with_ermC_fasta__2[[#This Row],[Spanned length]]/_42_1_1_pypolca_corrected_with_ermC_fasta__2[[#This Row],[Gene length (aa, or bp for ncRNA)]]*100,2)</f>
        <v>100</v>
      </c>
      <c r="K58" s="16">
        <f>ROUND(_42_1_1_pypolca_corrected_with_ermC_fasta__2[[#This Row],[Identities]]/_42_1_1_pypolca_corrected_with_ermC_fasta__2[[#This Row],[Spanned length]]*100,2)</f>
        <v>99.83</v>
      </c>
    </row>
    <row r="59" spans="1:11" x14ac:dyDescent="0.2">
      <c r="A59" s="16" t="s">
        <v>854</v>
      </c>
      <c r="B59" s="16">
        <v>1</v>
      </c>
      <c r="C59" s="16" t="s">
        <v>1</v>
      </c>
      <c r="D59" s="16" t="s">
        <v>880</v>
      </c>
      <c r="E59" s="16" t="s">
        <v>8</v>
      </c>
      <c r="F59" s="16">
        <v>460</v>
      </c>
      <c r="G59" s="16">
        <v>460</v>
      </c>
      <c r="H59" s="16" t="s">
        <v>869</v>
      </c>
      <c r="I59" s="16">
        <v>459</v>
      </c>
      <c r="J59" s="16">
        <f>ROUND(_42_1_1_pypolca_corrected_with_ermC_fasta__2[[#This Row],[Spanned length]]/_42_1_1_pypolca_corrected_with_ermC_fasta__2[[#This Row],[Gene length (aa, or bp for ncRNA)]]*100,2)</f>
        <v>100</v>
      </c>
      <c r="K59" s="16">
        <f>ROUND(_42_1_1_pypolca_corrected_with_ermC_fasta__2[[#This Row],[Identities]]/_42_1_1_pypolca_corrected_with_ermC_fasta__2[[#This Row],[Spanned length]]*100,2)</f>
        <v>99.78</v>
      </c>
    </row>
    <row r="60" spans="1:11" x14ac:dyDescent="0.2">
      <c r="A60" s="16" t="s">
        <v>0</v>
      </c>
      <c r="B60" s="16">
        <v>1</v>
      </c>
      <c r="C60" s="16" t="s">
        <v>1</v>
      </c>
      <c r="D60" s="16" t="s">
        <v>259</v>
      </c>
      <c r="E60" s="16" t="s">
        <v>3</v>
      </c>
      <c r="F60" s="16">
        <v>479</v>
      </c>
      <c r="G60" s="16">
        <v>479</v>
      </c>
      <c r="H60" s="16" t="s">
        <v>4</v>
      </c>
      <c r="I60" s="16">
        <v>479</v>
      </c>
      <c r="J60" s="16">
        <f>ROUND(_42_1_1_pypolca_corrected_with_ermC_fasta__2[[#This Row],[Spanned length]]/_42_1_1_pypolca_corrected_with_ermC_fasta__2[[#This Row],[Gene length (aa, or bp for ncRNA)]]*100,2)</f>
        <v>100</v>
      </c>
      <c r="K60" s="16">
        <f>ROUND(_42_1_1_pypolca_corrected_with_ermC_fasta__2[[#This Row],[Identities]]/_42_1_1_pypolca_corrected_with_ermC_fasta__2[[#This Row],[Spanned length]]*100,2)</f>
        <v>100</v>
      </c>
    </row>
    <row r="61" spans="1:11" x14ac:dyDescent="0.2">
      <c r="A61" s="16" t="s">
        <v>79</v>
      </c>
      <c r="B61" s="16">
        <v>1</v>
      </c>
      <c r="C61" s="16" t="s">
        <v>1</v>
      </c>
      <c r="D61" s="16" t="s">
        <v>289</v>
      </c>
      <c r="E61" s="16" t="s">
        <v>8</v>
      </c>
      <c r="F61" s="16">
        <v>161</v>
      </c>
      <c r="G61" s="16">
        <v>161</v>
      </c>
      <c r="H61" s="16" t="s">
        <v>78</v>
      </c>
      <c r="I61" s="16">
        <v>161</v>
      </c>
      <c r="J61" s="16">
        <f>ROUND(_42_1_1_pypolca_corrected_with_ermC_fasta__2[[#This Row],[Spanned length]]/_42_1_1_pypolca_corrected_with_ermC_fasta__2[[#This Row],[Gene length (aa, or bp for ncRNA)]]*100,2)</f>
        <v>100</v>
      </c>
      <c r="K61" s="16">
        <f>ROUND(_42_1_1_pypolca_corrected_with_ermC_fasta__2[[#This Row],[Identities]]/_42_1_1_pypolca_corrected_with_ermC_fasta__2[[#This Row],[Spanned length]]*100,2)</f>
        <v>100</v>
      </c>
    </row>
    <row r="62" spans="1:11" x14ac:dyDescent="0.2">
      <c r="A62" s="16" t="s">
        <v>162</v>
      </c>
      <c r="B62" s="16">
        <v>1</v>
      </c>
      <c r="C62" s="16" t="s">
        <v>1</v>
      </c>
      <c r="D62" s="16" t="s">
        <v>316</v>
      </c>
      <c r="E62" s="16" t="s">
        <v>8</v>
      </c>
      <c r="F62" s="16">
        <v>142</v>
      </c>
      <c r="G62" s="16">
        <v>142</v>
      </c>
      <c r="H62" s="16" t="s">
        <v>12</v>
      </c>
      <c r="I62" s="16">
        <v>142</v>
      </c>
      <c r="J62" s="16">
        <f>ROUND(_42_1_1_pypolca_corrected_with_ermC_fasta__2[[#This Row],[Spanned length]]/_42_1_1_pypolca_corrected_with_ermC_fasta__2[[#This Row],[Gene length (aa, or bp for ncRNA)]]*100,2)</f>
        <v>100</v>
      </c>
      <c r="K62" s="16">
        <f>ROUND(_42_1_1_pypolca_corrected_with_ermC_fasta__2[[#This Row],[Identities]]/_42_1_1_pypolca_corrected_with_ermC_fasta__2[[#This Row],[Spanned length]]*100,2)</f>
        <v>100</v>
      </c>
    </row>
    <row r="63" spans="1:11" x14ac:dyDescent="0.2">
      <c r="A63" s="16" t="s">
        <v>41</v>
      </c>
      <c r="B63" s="16">
        <v>1</v>
      </c>
      <c r="C63" s="16" t="s">
        <v>1</v>
      </c>
      <c r="D63" s="16" t="s">
        <v>276</v>
      </c>
      <c r="E63" s="16" t="s">
        <v>8</v>
      </c>
      <c r="F63" s="16">
        <v>219</v>
      </c>
      <c r="G63" s="16">
        <v>219</v>
      </c>
      <c r="H63" s="16" t="s">
        <v>43</v>
      </c>
      <c r="I63" s="16">
        <v>219</v>
      </c>
      <c r="J63" s="16">
        <f>ROUND(_42_1_1_pypolca_corrected_with_ermC_fasta__2[[#This Row],[Spanned length]]/_42_1_1_pypolca_corrected_with_ermC_fasta__2[[#This Row],[Gene length (aa, or bp for ncRNA)]]*100,2)</f>
        <v>100</v>
      </c>
      <c r="K63" s="16">
        <f>ROUND(_42_1_1_pypolca_corrected_with_ermC_fasta__2[[#This Row],[Identities]]/_42_1_1_pypolca_corrected_with_ermC_fasta__2[[#This Row],[Spanned length]]*100,2)</f>
        <v>100</v>
      </c>
    </row>
    <row r="64" spans="1:11" x14ac:dyDescent="0.2">
      <c r="A64" s="16" t="s">
        <v>44</v>
      </c>
      <c r="B64" s="16">
        <v>1</v>
      </c>
      <c r="C64" s="16" t="s">
        <v>1</v>
      </c>
      <c r="D64" s="16" t="s">
        <v>277</v>
      </c>
      <c r="E64" s="16" t="s">
        <v>8</v>
      </c>
      <c r="F64" s="16">
        <v>456</v>
      </c>
      <c r="G64" s="16">
        <v>456</v>
      </c>
      <c r="H64" s="16" t="s">
        <v>46</v>
      </c>
      <c r="I64" s="16">
        <v>452</v>
      </c>
      <c r="J64" s="16">
        <f>ROUND(_42_1_1_pypolca_corrected_with_ermC_fasta__2[[#This Row],[Spanned length]]/_42_1_1_pypolca_corrected_with_ermC_fasta__2[[#This Row],[Gene length (aa, or bp for ncRNA)]]*100,2)</f>
        <v>100</v>
      </c>
      <c r="K64" s="16">
        <f>ROUND(_42_1_1_pypolca_corrected_with_ermC_fasta__2[[#This Row],[Identities]]/_42_1_1_pypolca_corrected_with_ermC_fasta__2[[#This Row],[Spanned length]]*100,2)</f>
        <v>99.12</v>
      </c>
    </row>
    <row r="65" spans="1:12" x14ac:dyDescent="0.2">
      <c r="A65" s="16" t="s">
        <v>159</v>
      </c>
      <c r="B65" s="16">
        <v>1</v>
      </c>
      <c r="C65" s="16" t="s">
        <v>1</v>
      </c>
      <c r="D65" s="16" t="s">
        <v>315</v>
      </c>
      <c r="E65" s="16" t="s">
        <v>3</v>
      </c>
      <c r="F65" s="16">
        <v>840</v>
      </c>
      <c r="G65" s="16">
        <v>840</v>
      </c>
      <c r="H65" s="16" t="s">
        <v>161</v>
      </c>
      <c r="I65" s="16">
        <v>837</v>
      </c>
      <c r="J65" s="16">
        <f>ROUND(_42_1_1_pypolca_corrected_with_ermC_fasta__2[[#This Row],[Spanned length]]/_42_1_1_pypolca_corrected_with_ermC_fasta__2[[#This Row],[Gene length (aa, or bp for ncRNA)]]*100,2)</f>
        <v>100</v>
      </c>
      <c r="K65" s="16">
        <f>ROUND(_42_1_1_pypolca_corrected_with_ermC_fasta__2[[#This Row],[Identities]]/_42_1_1_pypolca_corrected_with_ermC_fasta__2[[#This Row],[Spanned length]]*100,2)</f>
        <v>99.64</v>
      </c>
    </row>
    <row r="66" spans="1:12" x14ac:dyDescent="0.2">
      <c r="A66" s="16" t="s">
        <v>173</v>
      </c>
      <c r="B66" s="16">
        <v>1</v>
      </c>
      <c r="C66" s="16" t="s">
        <v>1</v>
      </c>
      <c r="D66" s="16" t="s">
        <v>320</v>
      </c>
      <c r="E66" s="16" t="s">
        <v>3</v>
      </c>
      <c r="F66" s="16">
        <v>800</v>
      </c>
      <c r="G66" s="16">
        <v>800</v>
      </c>
      <c r="H66" s="16" t="s">
        <v>175</v>
      </c>
      <c r="I66" s="16">
        <v>797</v>
      </c>
      <c r="J66" s="16">
        <f>ROUND(_42_1_1_pypolca_corrected_with_ermC_fasta__2[[#This Row],[Spanned length]]/_42_1_1_pypolca_corrected_with_ermC_fasta__2[[#This Row],[Gene length (aa, or bp for ncRNA)]]*100,2)</f>
        <v>100</v>
      </c>
      <c r="K66" s="16">
        <f>ROUND(_42_1_1_pypolca_corrected_with_ermC_fasta__2[[#This Row],[Identities]]/_42_1_1_pypolca_corrected_with_ermC_fasta__2[[#This Row],[Spanned length]]*100,2)</f>
        <v>99.63</v>
      </c>
    </row>
    <row r="67" spans="1:12" x14ac:dyDescent="0.2">
      <c r="A67" s="16" t="s">
        <v>176</v>
      </c>
      <c r="B67" s="16">
        <v>1</v>
      </c>
      <c r="C67" s="16" t="s">
        <v>1</v>
      </c>
      <c r="D67" s="16" t="s">
        <v>321</v>
      </c>
      <c r="E67" s="16" t="s">
        <v>3</v>
      </c>
      <c r="F67" s="16">
        <v>664</v>
      </c>
      <c r="G67" s="16">
        <v>664</v>
      </c>
      <c r="H67" s="16" t="s">
        <v>178</v>
      </c>
      <c r="I67" s="16">
        <v>664</v>
      </c>
      <c r="J67" s="16">
        <f>ROUND(_42_1_1_pypolca_corrected_with_ermC_fasta__2[[#This Row],[Spanned length]]/_42_1_1_pypolca_corrected_with_ermC_fasta__2[[#This Row],[Gene length (aa, or bp for ncRNA)]]*100,2)</f>
        <v>100</v>
      </c>
      <c r="K67" s="16">
        <f>ROUND(_42_1_1_pypolca_corrected_with_ermC_fasta__2[[#This Row],[Identities]]/_42_1_1_pypolca_corrected_with_ermC_fasta__2[[#This Row],[Spanned length]]*100,2)</f>
        <v>100</v>
      </c>
    </row>
    <row r="68" spans="1:12" x14ac:dyDescent="0.2">
      <c r="A68" s="16" t="s">
        <v>70</v>
      </c>
      <c r="B68" s="16">
        <v>1</v>
      </c>
      <c r="C68" s="16" t="s">
        <v>1</v>
      </c>
      <c r="D68" s="16" t="s">
        <v>287</v>
      </c>
      <c r="E68" s="16" t="s">
        <v>3</v>
      </c>
      <c r="F68" s="16">
        <v>490</v>
      </c>
      <c r="G68" s="16">
        <v>490</v>
      </c>
      <c r="H68" s="16" t="s">
        <v>72</v>
      </c>
      <c r="I68" s="16">
        <v>486</v>
      </c>
      <c r="J68" s="16">
        <f>ROUND(_42_1_1_pypolca_corrected_with_ermC_fasta__2[[#This Row],[Spanned length]]/_42_1_1_pypolca_corrected_with_ermC_fasta__2[[#This Row],[Gene length (aa, or bp for ncRNA)]]*100,2)</f>
        <v>100</v>
      </c>
      <c r="K68" s="16">
        <f>ROUND(_42_1_1_pypolca_corrected_with_ermC_fasta__2[[#This Row],[Identities]]/_42_1_1_pypolca_corrected_with_ermC_fasta__2[[#This Row],[Spanned length]]*100,2)</f>
        <v>99.18</v>
      </c>
    </row>
    <row r="69" spans="1:12" x14ac:dyDescent="0.2">
      <c r="A69" s="16" t="s">
        <v>179</v>
      </c>
      <c r="B69" s="16">
        <v>1</v>
      </c>
      <c r="C69" s="16" t="s">
        <v>1</v>
      </c>
      <c r="D69" s="16" t="s">
        <v>322</v>
      </c>
      <c r="E69" s="16" t="s">
        <v>3</v>
      </c>
      <c r="F69" s="16">
        <v>193</v>
      </c>
      <c r="G69" s="16">
        <v>193</v>
      </c>
      <c r="H69" s="16" t="s">
        <v>181</v>
      </c>
      <c r="I69" s="16">
        <v>193</v>
      </c>
      <c r="J69" s="16">
        <f>ROUND(_42_1_1_pypolca_corrected_with_ermC_fasta__2[[#This Row],[Spanned length]]/_42_1_1_pypolca_corrected_with_ermC_fasta__2[[#This Row],[Gene length (aa, or bp for ncRNA)]]*100,2)</f>
        <v>100</v>
      </c>
      <c r="K69" s="16">
        <f>ROUND(_42_1_1_pypolca_corrected_with_ermC_fasta__2[[#This Row],[Identities]]/_42_1_1_pypolca_corrected_with_ermC_fasta__2[[#This Row],[Spanned length]]*100,2)</f>
        <v>100</v>
      </c>
    </row>
    <row r="70" spans="1:12" x14ac:dyDescent="0.2">
      <c r="A70" s="16" t="s">
        <v>137</v>
      </c>
      <c r="B70" s="16">
        <v>1</v>
      </c>
      <c r="C70" s="16" t="s">
        <v>1</v>
      </c>
      <c r="D70" s="16" t="s">
        <v>307</v>
      </c>
      <c r="E70" s="16" t="s">
        <v>3</v>
      </c>
      <c r="F70" s="16">
        <v>916</v>
      </c>
      <c r="G70" s="16">
        <v>916</v>
      </c>
      <c r="H70" s="16" t="s">
        <v>139</v>
      </c>
      <c r="I70" s="16">
        <v>916</v>
      </c>
      <c r="J70" s="16">
        <f>ROUND(_42_1_1_pypolca_corrected_with_ermC_fasta__2[[#This Row],[Spanned length]]/_42_1_1_pypolca_corrected_with_ermC_fasta__2[[#This Row],[Gene length (aa, or bp for ncRNA)]]*100,2)</f>
        <v>100</v>
      </c>
      <c r="K70" s="16">
        <f>ROUND(_42_1_1_pypolca_corrected_with_ermC_fasta__2[[#This Row],[Identities]]/_42_1_1_pypolca_corrected_with_ermC_fasta__2[[#This Row],[Spanned length]]*100,2)</f>
        <v>100</v>
      </c>
    </row>
    <row r="71" spans="1:12" x14ac:dyDescent="0.2">
      <c r="A71" s="16" t="s">
        <v>47</v>
      </c>
      <c r="B71" s="16">
        <v>1</v>
      </c>
      <c r="C71" s="16" t="s">
        <v>1</v>
      </c>
      <c r="D71" s="16" t="s">
        <v>278</v>
      </c>
      <c r="E71" s="16" t="s">
        <v>8</v>
      </c>
      <c r="F71" s="16">
        <v>1335</v>
      </c>
      <c r="G71" s="16">
        <v>1335</v>
      </c>
      <c r="H71" s="16" t="s">
        <v>49</v>
      </c>
      <c r="I71" s="16">
        <v>1335</v>
      </c>
      <c r="J71" s="16">
        <f>ROUND(_42_1_1_pypolca_corrected_with_ermC_fasta__2[[#This Row],[Spanned length]]/_42_1_1_pypolca_corrected_with_ermC_fasta__2[[#This Row],[Gene length (aa, or bp for ncRNA)]]*100,2)</f>
        <v>100</v>
      </c>
      <c r="K71" s="16">
        <f>ROUND(_42_1_1_pypolca_corrected_with_ermC_fasta__2[[#This Row],[Identities]]/_42_1_1_pypolca_corrected_with_ermC_fasta__2[[#This Row],[Spanned length]]*100,2)</f>
        <v>100</v>
      </c>
    </row>
    <row r="72" spans="1:12" x14ac:dyDescent="0.2">
      <c r="A72" s="16" t="s">
        <v>154</v>
      </c>
      <c r="B72" s="16">
        <v>1</v>
      </c>
      <c r="C72" s="16" t="s">
        <v>1</v>
      </c>
      <c r="D72" s="16" t="s">
        <v>313</v>
      </c>
      <c r="E72" s="16" t="s">
        <v>8</v>
      </c>
      <c r="F72" s="16">
        <v>312</v>
      </c>
      <c r="G72" s="16">
        <v>312</v>
      </c>
      <c r="H72" s="16" t="s">
        <v>16</v>
      </c>
      <c r="I72" s="16">
        <v>312</v>
      </c>
      <c r="J72" s="16">
        <f>ROUND(_42_1_1_pypolca_corrected_with_ermC_fasta__2[[#This Row],[Spanned length]]/_42_1_1_pypolca_corrected_with_ermC_fasta__2[[#This Row],[Gene length (aa, or bp for ncRNA)]]*100,2)</f>
        <v>100</v>
      </c>
      <c r="K72" s="16">
        <f>ROUND(_42_1_1_pypolca_corrected_with_ermC_fasta__2[[#This Row],[Identities]]/_42_1_1_pypolca_corrected_with_ermC_fasta__2[[#This Row],[Spanned length]]*100,2)</f>
        <v>100</v>
      </c>
    </row>
    <row r="73" spans="1:12" x14ac:dyDescent="0.2">
      <c r="A73" s="16" t="s">
        <v>811</v>
      </c>
      <c r="B73" s="16">
        <v>1</v>
      </c>
      <c r="C73" s="16" t="s">
        <v>1</v>
      </c>
      <c r="D73" s="16" t="s">
        <v>817</v>
      </c>
      <c r="E73" s="16" t="s">
        <v>3</v>
      </c>
      <c r="F73" s="16">
        <v>100</v>
      </c>
      <c r="G73" s="16">
        <v>100</v>
      </c>
      <c r="H73" s="16" t="s">
        <v>815</v>
      </c>
      <c r="I73" s="16">
        <v>100</v>
      </c>
      <c r="J73" s="16">
        <f>ROUND(_42_1_1_pypolca_corrected_with_ermC_fasta__2[[#This Row],[Spanned length]]/_42_1_1_pypolca_corrected_with_ermC_fasta__2[[#This Row],[Gene length (aa, or bp for ncRNA)]]*100,2)</f>
        <v>100</v>
      </c>
      <c r="K73" s="16">
        <f>ROUND(_42_1_1_pypolca_corrected_with_ermC_fasta__2[[#This Row],[Identities]]/_42_1_1_pypolca_corrected_with_ermC_fasta__2[[#This Row],[Spanned length]]*100,2)</f>
        <v>100</v>
      </c>
      <c r="L73" s="16" t="s">
        <v>809</v>
      </c>
    </row>
    <row r="74" spans="1:12" x14ac:dyDescent="0.2">
      <c r="A74" s="16" t="s">
        <v>232</v>
      </c>
      <c r="B74" s="16">
        <v>1</v>
      </c>
      <c r="C74" s="16" t="s">
        <v>1</v>
      </c>
      <c r="D74" s="16" t="s">
        <v>340</v>
      </c>
      <c r="E74" s="16" t="s">
        <v>3</v>
      </c>
      <c r="F74" s="16">
        <v>131</v>
      </c>
      <c r="G74" s="16">
        <v>131</v>
      </c>
      <c r="H74" s="16" t="s">
        <v>234</v>
      </c>
      <c r="I74" s="16">
        <v>131</v>
      </c>
      <c r="J74" s="16">
        <f>ROUND(_42_1_1_pypolca_corrected_with_ermC_fasta__2[[#This Row],[Spanned length]]/_42_1_1_pypolca_corrected_with_ermC_fasta__2[[#This Row],[Gene length (aa, or bp for ncRNA)]]*100,2)</f>
        <v>100</v>
      </c>
      <c r="K74" s="16">
        <f>ROUND(_42_1_1_pypolca_corrected_with_ermC_fasta__2[[#This Row],[Identities]]/_42_1_1_pypolca_corrected_with_ermC_fasta__2[[#This Row],[Spanned length]]*100,2)</f>
        <v>100</v>
      </c>
    </row>
    <row r="75" spans="1:12" x14ac:dyDescent="0.2">
      <c r="A75" s="16" t="s">
        <v>256</v>
      </c>
      <c r="B75" s="16">
        <v>1</v>
      </c>
      <c r="C75" s="16" t="s">
        <v>1</v>
      </c>
      <c r="D75" s="16" t="s">
        <v>348</v>
      </c>
      <c r="E75" s="16" t="s">
        <v>3</v>
      </c>
      <c r="F75" s="16">
        <v>126</v>
      </c>
      <c r="G75" s="16">
        <v>126</v>
      </c>
      <c r="H75" s="16" t="s">
        <v>52</v>
      </c>
      <c r="I75" s="16">
        <v>125</v>
      </c>
      <c r="J75" s="16">
        <f>ROUND(_42_1_1_pypolca_corrected_with_ermC_fasta__2[[#This Row],[Spanned length]]/_42_1_1_pypolca_corrected_with_ermC_fasta__2[[#This Row],[Gene length (aa, or bp for ncRNA)]]*100,2)</f>
        <v>100</v>
      </c>
      <c r="K75" s="16">
        <f>ROUND(_42_1_1_pypolca_corrected_with_ermC_fasta__2[[#This Row],[Identities]]/_42_1_1_pypolca_corrected_with_ermC_fasta__2[[#This Row],[Spanned length]]*100,2)</f>
        <v>99.21</v>
      </c>
    </row>
    <row r="76" spans="1:12" x14ac:dyDescent="0.2">
      <c r="A76" s="16" t="s">
        <v>90</v>
      </c>
      <c r="B76" s="16">
        <v>1</v>
      </c>
      <c r="C76" s="16" t="s">
        <v>1</v>
      </c>
      <c r="D76" s="16" t="s">
        <v>293</v>
      </c>
      <c r="E76" s="16" t="s">
        <v>3</v>
      </c>
      <c r="F76" s="16">
        <v>412</v>
      </c>
      <c r="G76" s="16">
        <v>412</v>
      </c>
      <c r="H76" s="16" t="s">
        <v>92</v>
      </c>
      <c r="I76" s="16">
        <v>412</v>
      </c>
      <c r="J76" s="16">
        <f>ROUND(_42_1_1_pypolca_corrected_with_ermC_fasta__2[[#This Row],[Spanned length]]/_42_1_1_pypolca_corrected_with_ermC_fasta__2[[#This Row],[Gene length (aa, or bp for ncRNA)]]*100,2)</f>
        <v>100</v>
      </c>
      <c r="K76" s="16">
        <f>ROUND(_42_1_1_pypolca_corrected_with_ermC_fasta__2[[#This Row],[Identities]]/_42_1_1_pypolca_corrected_with_ermC_fasta__2[[#This Row],[Spanned length]]*100,2)</f>
        <v>100</v>
      </c>
    </row>
    <row r="77" spans="1:12" x14ac:dyDescent="0.2">
      <c r="A77" s="16" t="s">
        <v>87</v>
      </c>
      <c r="B77" s="16">
        <v>1</v>
      </c>
      <c r="C77" s="16" t="s">
        <v>1</v>
      </c>
      <c r="D77" s="16" t="s">
        <v>292</v>
      </c>
      <c r="E77" s="16" t="s">
        <v>3</v>
      </c>
      <c r="F77" s="16">
        <v>78</v>
      </c>
      <c r="G77" s="16">
        <v>78</v>
      </c>
      <c r="H77" s="16" t="s">
        <v>89</v>
      </c>
      <c r="I77" s="16">
        <v>78</v>
      </c>
      <c r="J77" s="16">
        <f>ROUND(_42_1_1_pypolca_corrected_with_ermC_fasta__2[[#This Row],[Spanned length]]/_42_1_1_pypolca_corrected_with_ermC_fasta__2[[#This Row],[Gene length (aa, or bp for ncRNA)]]*100,2)</f>
        <v>100</v>
      </c>
      <c r="K77" s="16">
        <f>ROUND(_42_1_1_pypolca_corrected_with_ermC_fasta__2[[#This Row],[Identities]]/_42_1_1_pypolca_corrected_with_ermC_fasta__2[[#This Row],[Spanned length]]*100,2)</f>
        <v>100</v>
      </c>
    </row>
    <row r="78" spans="1:12" x14ac:dyDescent="0.2">
      <c r="A78" s="16" t="s">
        <v>84</v>
      </c>
      <c r="B78" s="16">
        <v>1</v>
      </c>
      <c r="C78" s="16" t="s">
        <v>1</v>
      </c>
      <c r="D78" s="16" t="s">
        <v>291</v>
      </c>
      <c r="E78" s="16" t="s">
        <v>3</v>
      </c>
      <c r="F78" s="16">
        <v>404</v>
      </c>
      <c r="G78" s="16">
        <v>404</v>
      </c>
      <c r="H78" s="16" t="s">
        <v>86</v>
      </c>
      <c r="I78" s="16">
        <v>404</v>
      </c>
      <c r="J78" s="16">
        <f>ROUND(_42_1_1_pypolca_corrected_with_ermC_fasta__2[[#This Row],[Spanned length]]/_42_1_1_pypolca_corrected_with_ermC_fasta__2[[#This Row],[Gene length (aa, or bp for ncRNA)]]*100,2)</f>
        <v>100</v>
      </c>
      <c r="K78" s="16">
        <f>ROUND(_42_1_1_pypolca_corrected_with_ermC_fasta__2[[#This Row],[Identities]]/_42_1_1_pypolca_corrected_with_ermC_fasta__2[[#This Row],[Spanned length]]*100,2)</f>
        <v>100</v>
      </c>
    </row>
    <row r="79" spans="1:12" x14ac:dyDescent="0.2">
      <c r="A79" s="16" t="s">
        <v>81</v>
      </c>
      <c r="B79" s="16">
        <v>1</v>
      </c>
      <c r="C79" s="16" t="s">
        <v>1</v>
      </c>
      <c r="D79" s="16" t="s">
        <v>290</v>
      </c>
      <c r="E79" s="16" t="s">
        <v>3</v>
      </c>
      <c r="F79" s="16">
        <v>485</v>
      </c>
      <c r="G79" s="16">
        <v>485</v>
      </c>
      <c r="H79" s="16" t="s">
        <v>83</v>
      </c>
      <c r="I79" s="16">
        <v>476</v>
      </c>
      <c r="J79" s="16">
        <f>ROUND(_42_1_1_pypolca_corrected_with_ermC_fasta__2[[#This Row],[Spanned length]]/_42_1_1_pypolca_corrected_with_ermC_fasta__2[[#This Row],[Gene length (aa, or bp for ncRNA)]]*100,2)</f>
        <v>100</v>
      </c>
      <c r="K79" s="16">
        <f>ROUND(_42_1_1_pypolca_corrected_with_ermC_fasta__2[[#This Row],[Identities]]/_42_1_1_pypolca_corrected_with_ermC_fasta__2[[#This Row],[Spanned length]]*100,2)</f>
        <v>98.14</v>
      </c>
    </row>
    <row r="80" spans="1:12" x14ac:dyDescent="0.2">
      <c r="A80" s="16" t="s">
        <v>858</v>
      </c>
      <c r="B80" s="16">
        <v>1</v>
      </c>
      <c r="C80" s="16" t="s">
        <v>1</v>
      </c>
      <c r="D80" s="16" t="s">
        <v>881</v>
      </c>
      <c r="E80" s="16" t="s">
        <v>3</v>
      </c>
      <c r="F80" s="16">
        <v>434</v>
      </c>
      <c r="G80" s="16">
        <v>434</v>
      </c>
      <c r="H80" s="16" t="s">
        <v>871</v>
      </c>
      <c r="I80" s="16">
        <v>434</v>
      </c>
      <c r="J80" s="16">
        <f>ROUND(_42_1_1_pypolca_corrected_with_ermC_fasta__2[[#This Row],[Spanned length]]/_42_1_1_pypolca_corrected_with_ermC_fasta__2[[#This Row],[Gene length (aa, or bp for ncRNA)]]*100,2)</f>
        <v>100</v>
      </c>
      <c r="K80" s="16">
        <f>ROUND(_42_1_1_pypolca_corrected_with_ermC_fasta__2[[#This Row],[Identities]]/_42_1_1_pypolca_corrected_with_ermC_fasta__2[[#This Row],[Spanned length]]*100,2)</f>
        <v>100</v>
      </c>
    </row>
    <row r="81" spans="1:12" x14ac:dyDescent="0.2">
      <c r="A81" s="16" t="s">
        <v>65</v>
      </c>
      <c r="B81" s="16">
        <v>1</v>
      </c>
      <c r="C81" s="16" t="s">
        <v>1</v>
      </c>
      <c r="D81" s="16" t="s">
        <v>285</v>
      </c>
      <c r="E81" s="16" t="s">
        <v>3</v>
      </c>
      <c r="F81" s="16">
        <v>194</v>
      </c>
      <c r="G81" s="16">
        <v>194</v>
      </c>
      <c r="H81" s="16" t="s">
        <v>34</v>
      </c>
      <c r="I81" s="16">
        <v>194</v>
      </c>
      <c r="J81" s="16">
        <f>ROUND(_42_1_1_pypolca_corrected_with_ermC_fasta__2[[#This Row],[Spanned length]]/_42_1_1_pypolca_corrected_with_ermC_fasta__2[[#This Row],[Gene length (aa, or bp for ncRNA)]]*100,2)</f>
        <v>100</v>
      </c>
      <c r="K81" s="16">
        <f>ROUND(_42_1_1_pypolca_corrected_with_ermC_fasta__2[[#This Row],[Identities]]/_42_1_1_pypolca_corrected_with_ermC_fasta__2[[#This Row],[Spanned length]]*100,2)</f>
        <v>100</v>
      </c>
    </row>
    <row r="82" spans="1:12" x14ac:dyDescent="0.2">
      <c r="A82" s="16" t="s">
        <v>102</v>
      </c>
      <c r="B82" s="16">
        <v>1</v>
      </c>
      <c r="C82" s="16" t="s">
        <v>1</v>
      </c>
      <c r="D82" s="16" t="s">
        <v>297</v>
      </c>
      <c r="E82" s="16" t="s">
        <v>8</v>
      </c>
      <c r="F82" s="16">
        <v>356</v>
      </c>
      <c r="G82" s="16">
        <v>356</v>
      </c>
      <c r="H82" s="16" t="s">
        <v>104</v>
      </c>
      <c r="I82" s="16">
        <v>356</v>
      </c>
      <c r="J82" s="16">
        <f>ROUND(_42_1_1_pypolca_corrected_with_ermC_fasta__2[[#This Row],[Spanned length]]/_42_1_1_pypolca_corrected_with_ermC_fasta__2[[#This Row],[Gene length (aa, or bp for ncRNA)]]*100,2)</f>
        <v>100</v>
      </c>
      <c r="K82" s="16">
        <f>ROUND(_42_1_1_pypolca_corrected_with_ermC_fasta__2[[#This Row],[Identities]]/_42_1_1_pypolca_corrected_with_ermC_fasta__2[[#This Row],[Spanned length]]*100,2)</f>
        <v>100</v>
      </c>
    </row>
    <row r="83" spans="1:12" x14ac:dyDescent="0.2">
      <c r="A83" s="16" t="s">
        <v>93</v>
      </c>
      <c r="B83" s="16">
        <v>1</v>
      </c>
      <c r="C83" s="16" t="s">
        <v>1</v>
      </c>
      <c r="D83" s="16" t="s">
        <v>294</v>
      </c>
      <c r="E83" s="16" t="s">
        <v>3</v>
      </c>
      <c r="F83" s="16">
        <v>650</v>
      </c>
      <c r="G83" s="16">
        <v>650</v>
      </c>
      <c r="H83" s="16" t="s">
        <v>95</v>
      </c>
      <c r="I83" s="16">
        <v>650</v>
      </c>
      <c r="J83" s="16">
        <f>ROUND(_42_1_1_pypolca_corrected_with_ermC_fasta__2[[#This Row],[Spanned length]]/_42_1_1_pypolca_corrected_with_ermC_fasta__2[[#This Row],[Gene length (aa, or bp for ncRNA)]]*100,2)</f>
        <v>100</v>
      </c>
      <c r="K83" s="16">
        <f>ROUND(_42_1_1_pypolca_corrected_with_ermC_fasta__2[[#This Row],[Identities]]/_42_1_1_pypolca_corrected_with_ermC_fasta__2[[#This Row],[Spanned length]]*100,2)</f>
        <v>100</v>
      </c>
    </row>
    <row r="84" spans="1:12" x14ac:dyDescent="0.2">
      <c r="A84" s="16" t="s">
        <v>170</v>
      </c>
      <c r="B84" s="16">
        <v>1</v>
      </c>
      <c r="C84" s="16" t="s">
        <v>1</v>
      </c>
      <c r="D84" s="16" t="s">
        <v>319</v>
      </c>
      <c r="E84" s="16" t="s">
        <v>3</v>
      </c>
      <c r="F84" s="16">
        <v>387</v>
      </c>
      <c r="G84" s="16">
        <v>387</v>
      </c>
      <c r="H84" s="16" t="s">
        <v>172</v>
      </c>
      <c r="I84" s="16">
        <v>387</v>
      </c>
      <c r="J84" s="16">
        <f>ROUND(_42_1_1_pypolca_corrected_with_ermC_fasta__2[[#This Row],[Spanned length]]/_42_1_1_pypolca_corrected_with_ermC_fasta__2[[#This Row],[Gene length (aa, or bp for ncRNA)]]*100,2)</f>
        <v>100</v>
      </c>
      <c r="K84" s="16">
        <f>ROUND(_42_1_1_pypolca_corrected_with_ermC_fasta__2[[#This Row],[Identities]]/_42_1_1_pypolca_corrected_with_ermC_fasta__2[[#This Row],[Spanned length]]*100,2)</f>
        <v>100</v>
      </c>
    </row>
    <row r="85" spans="1:12" x14ac:dyDescent="0.2">
      <c r="A85" s="16" t="s">
        <v>156</v>
      </c>
      <c r="B85" s="16">
        <v>1</v>
      </c>
      <c r="C85" s="16" t="s">
        <v>1</v>
      </c>
      <c r="D85" s="16" t="s">
        <v>314</v>
      </c>
      <c r="E85" s="16" t="s">
        <v>8</v>
      </c>
      <c r="F85" s="16">
        <v>147</v>
      </c>
      <c r="G85" s="16">
        <v>147</v>
      </c>
      <c r="H85" s="16" t="s">
        <v>158</v>
      </c>
      <c r="I85" s="16">
        <v>146</v>
      </c>
      <c r="J85" s="16">
        <f>ROUND(_42_1_1_pypolca_corrected_with_ermC_fasta__2[[#This Row],[Spanned length]]/_42_1_1_pypolca_corrected_with_ermC_fasta__2[[#This Row],[Gene length (aa, or bp for ncRNA)]]*100,2)</f>
        <v>100</v>
      </c>
      <c r="K85" s="16">
        <f>ROUND(_42_1_1_pypolca_corrected_with_ermC_fasta__2[[#This Row],[Identities]]/_42_1_1_pypolca_corrected_with_ermC_fasta__2[[#This Row],[Spanned length]]*100,2)</f>
        <v>99.32</v>
      </c>
    </row>
    <row r="86" spans="1:12" x14ac:dyDescent="0.2">
      <c r="A86" s="16" t="s">
        <v>217</v>
      </c>
      <c r="B86" s="16">
        <v>1</v>
      </c>
      <c r="C86" s="16" t="s">
        <v>1</v>
      </c>
      <c r="D86" s="16" t="s">
        <v>335</v>
      </c>
      <c r="E86" s="16" t="s">
        <v>3</v>
      </c>
      <c r="F86" s="16">
        <v>119</v>
      </c>
      <c r="G86" s="16">
        <v>119</v>
      </c>
      <c r="H86" s="16" t="s">
        <v>219</v>
      </c>
      <c r="I86" s="16">
        <v>118</v>
      </c>
      <c r="J86" s="16">
        <f>ROUND(_42_1_1_pypolca_corrected_with_ermC_fasta__2[[#This Row],[Spanned length]]/_42_1_1_pypolca_corrected_with_ermC_fasta__2[[#This Row],[Gene length (aa, or bp for ncRNA)]]*100,2)</f>
        <v>100</v>
      </c>
      <c r="K86" s="16">
        <f>ROUND(_42_1_1_pypolca_corrected_with_ermC_fasta__2[[#This Row],[Identities]]/_42_1_1_pypolca_corrected_with_ermC_fasta__2[[#This Row],[Spanned length]]*100,2)</f>
        <v>99.16</v>
      </c>
    </row>
    <row r="87" spans="1:12" x14ac:dyDescent="0.2">
      <c r="A87" s="16" t="s">
        <v>187</v>
      </c>
      <c r="B87" s="16">
        <v>1</v>
      </c>
      <c r="C87" s="16" t="s">
        <v>1</v>
      </c>
      <c r="D87" s="16" t="s">
        <v>325</v>
      </c>
      <c r="E87" s="16" t="s">
        <v>3</v>
      </c>
      <c r="F87" s="16">
        <v>724</v>
      </c>
      <c r="G87" s="16">
        <v>724</v>
      </c>
      <c r="H87" s="16" t="s">
        <v>189</v>
      </c>
      <c r="I87" s="16">
        <v>724</v>
      </c>
      <c r="J87" s="16">
        <f>ROUND(_42_1_1_pypolca_corrected_with_ermC_fasta__2[[#This Row],[Spanned length]]/_42_1_1_pypolca_corrected_with_ermC_fasta__2[[#This Row],[Gene length (aa, or bp for ncRNA)]]*100,2)</f>
        <v>100</v>
      </c>
      <c r="K87" s="16">
        <f>ROUND(_42_1_1_pypolca_corrected_with_ermC_fasta__2[[#This Row],[Identities]]/_42_1_1_pypolca_corrected_with_ermC_fasta__2[[#This Row],[Spanned length]]*100,2)</f>
        <v>100</v>
      </c>
    </row>
    <row r="88" spans="1:12" x14ac:dyDescent="0.2">
      <c r="A88" s="16" t="s">
        <v>111</v>
      </c>
      <c r="B88" s="16">
        <v>1</v>
      </c>
      <c r="C88" s="16" t="s">
        <v>1</v>
      </c>
      <c r="D88" s="16" t="s">
        <v>300</v>
      </c>
      <c r="E88" s="16" t="s">
        <v>3</v>
      </c>
      <c r="F88" s="16">
        <v>346</v>
      </c>
      <c r="G88" s="16">
        <v>346</v>
      </c>
      <c r="H88" s="16" t="s">
        <v>113</v>
      </c>
      <c r="I88" s="16">
        <v>346</v>
      </c>
      <c r="J88" s="16">
        <f>ROUND(_42_1_1_pypolca_corrected_with_ermC_fasta__2[[#This Row],[Spanned length]]/_42_1_1_pypolca_corrected_with_ermC_fasta__2[[#This Row],[Gene length (aa, or bp for ncRNA)]]*100,2)</f>
        <v>100</v>
      </c>
      <c r="K88" s="16">
        <f>ROUND(_42_1_1_pypolca_corrected_with_ermC_fasta__2[[#This Row],[Identities]]/_42_1_1_pypolca_corrected_with_ermC_fasta__2[[#This Row],[Spanned length]]*100,2)</f>
        <v>100</v>
      </c>
    </row>
    <row r="89" spans="1:12" x14ac:dyDescent="0.2">
      <c r="A89" s="16" t="s">
        <v>108</v>
      </c>
      <c r="B89" s="16">
        <v>1</v>
      </c>
      <c r="C89" s="16" t="s">
        <v>1</v>
      </c>
      <c r="D89" s="16" t="s">
        <v>299</v>
      </c>
      <c r="E89" s="16" t="s">
        <v>3</v>
      </c>
      <c r="F89" s="16">
        <v>224</v>
      </c>
      <c r="G89" s="16">
        <v>224</v>
      </c>
      <c r="H89" s="16" t="s">
        <v>110</v>
      </c>
      <c r="I89" s="16">
        <v>224</v>
      </c>
      <c r="J89" s="16">
        <f>ROUND(_42_1_1_pypolca_corrected_with_ermC_fasta__2[[#This Row],[Spanned length]]/_42_1_1_pypolca_corrected_with_ermC_fasta__2[[#This Row],[Gene length (aa, or bp for ncRNA)]]*100,2)</f>
        <v>100</v>
      </c>
      <c r="K89" s="16">
        <f>ROUND(_42_1_1_pypolca_corrected_with_ermC_fasta__2[[#This Row],[Identities]]/_42_1_1_pypolca_corrected_with_ermC_fasta__2[[#This Row],[Spanned length]]*100,2)</f>
        <v>100</v>
      </c>
    </row>
    <row r="90" spans="1:12" x14ac:dyDescent="0.2">
      <c r="A90" s="16" t="s">
        <v>211</v>
      </c>
      <c r="B90" s="16">
        <v>1</v>
      </c>
      <c r="C90" s="16" t="s">
        <v>1</v>
      </c>
      <c r="D90" s="16" t="s">
        <v>333</v>
      </c>
      <c r="E90" s="16" t="s">
        <v>8</v>
      </c>
      <c r="F90" s="16">
        <v>124</v>
      </c>
      <c r="G90" s="16">
        <v>124</v>
      </c>
      <c r="H90" s="16" t="s">
        <v>213</v>
      </c>
      <c r="I90" s="16">
        <v>124</v>
      </c>
      <c r="J90" s="16">
        <f>ROUND(_42_1_1_pypolca_corrected_with_ermC_fasta__2[[#This Row],[Spanned length]]/_42_1_1_pypolca_corrected_with_ermC_fasta__2[[#This Row],[Gene length (aa, or bp for ncRNA)]]*100,2)</f>
        <v>100</v>
      </c>
      <c r="K90" s="16">
        <f>ROUND(_42_1_1_pypolca_corrected_with_ermC_fasta__2[[#This Row],[Identities]]/_42_1_1_pypolca_corrected_with_ermC_fasta__2[[#This Row],[Spanned length]]*100,2)</f>
        <v>100</v>
      </c>
    </row>
    <row r="91" spans="1:12" x14ac:dyDescent="0.2">
      <c r="A91" s="16" t="s">
        <v>844</v>
      </c>
      <c r="B91" s="16">
        <v>1</v>
      </c>
      <c r="C91" s="16" t="s">
        <v>1</v>
      </c>
      <c r="D91" s="16" t="s">
        <v>883</v>
      </c>
      <c r="E91" s="16" t="s">
        <v>3</v>
      </c>
      <c r="F91" s="16">
        <v>931</v>
      </c>
      <c r="G91" s="16">
        <v>931</v>
      </c>
      <c r="H91" s="16" t="s">
        <v>884</v>
      </c>
      <c r="I91" s="16">
        <v>930</v>
      </c>
      <c r="J91" s="16">
        <f>ROUND(_42_1_1_pypolca_corrected_with_ermC_fasta__2[[#This Row],[Spanned length]]/_42_1_1_pypolca_corrected_with_ermC_fasta__2[[#This Row],[Gene length (aa, or bp for ncRNA)]]*100,2)</f>
        <v>100</v>
      </c>
      <c r="K91" s="16">
        <f>ROUND(_42_1_1_pypolca_corrected_with_ermC_fasta__2[[#This Row],[Identities]]/_42_1_1_pypolca_corrected_with_ermC_fasta__2[[#This Row],[Spanned length]]*100,2)</f>
        <v>99.89</v>
      </c>
    </row>
    <row r="92" spans="1:12" x14ac:dyDescent="0.2">
      <c r="A92" s="16" t="s">
        <v>96</v>
      </c>
      <c r="B92" s="16">
        <v>1</v>
      </c>
      <c r="C92" s="16" t="s">
        <v>1</v>
      </c>
      <c r="D92" s="16" t="s">
        <v>295</v>
      </c>
      <c r="E92" s="16" t="s">
        <v>3</v>
      </c>
      <c r="F92" s="16">
        <v>693</v>
      </c>
      <c r="G92" s="16">
        <v>693</v>
      </c>
      <c r="H92" s="16" t="s">
        <v>98</v>
      </c>
      <c r="I92" s="16">
        <v>693</v>
      </c>
      <c r="J92" s="16">
        <f>ROUND(_42_1_1_pypolca_corrected_with_ermC_fasta__2[[#This Row],[Spanned length]]/_42_1_1_pypolca_corrected_with_ermC_fasta__2[[#This Row],[Gene length (aa, or bp for ncRNA)]]*100,2)</f>
        <v>100</v>
      </c>
      <c r="K92" s="16">
        <f>ROUND(_42_1_1_pypolca_corrected_with_ermC_fasta__2[[#This Row],[Identities]]/_42_1_1_pypolca_corrected_with_ermC_fasta__2[[#This Row],[Spanned length]]*100,2)</f>
        <v>100</v>
      </c>
    </row>
    <row r="93" spans="1:12" x14ac:dyDescent="0.2">
      <c r="A93" s="16" t="s">
        <v>208</v>
      </c>
      <c r="B93" s="16">
        <v>1</v>
      </c>
      <c r="C93" s="16" t="s">
        <v>1</v>
      </c>
      <c r="D93" s="16" t="s">
        <v>332</v>
      </c>
      <c r="E93" s="16" t="s">
        <v>3</v>
      </c>
      <c r="F93" s="16">
        <v>1207</v>
      </c>
      <c r="G93" s="16">
        <v>1207</v>
      </c>
      <c r="H93" s="16" t="s">
        <v>210</v>
      </c>
      <c r="I93" s="16">
        <v>1206</v>
      </c>
      <c r="J93" s="16">
        <f>ROUND(_42_1_1_pypolca_corrected_with_ermC_fasta__2[[#This Row],[Spanned length]]/_42_1_1_pypolca_corrected_with_ermC_fasta__2[[#This Row],[Gene length (aa, or bp for ncRNA)]]*100,2)</f>
        <v>100</v>
      </c>
      <c r="K93" s="16">
        <f>ROUND(_42_1_1_pypolca_corrected_with_ermC_fasta__2[[#This Row],[Identities]]/_42_1_1_pypolca_corrected_with_ermC_fasta__2[[#This Row],[Spanned length]]*100,2)</f>
        <v>99.92</v>
      </c>
    </row>
    <row r="94" spans="1:12" x14ac:dyDescent="0.2">
      <c r="A94" s="16" t="s">
        <v>205</v>
      </c>
      <c r="B94" s="16">
        <v>1</v>
      </c>
      <c r="C94" s="16" t="s">
        <v>1</v>
      </c>
      <c r="D94" s="16" t="s">
        <v>331</v>
      </c>
      <c r="E94" s="16" t="s">
        <v>3</v>
      </c>
      <c r="F94" s="16">
        <v>1183</v>
      </c>
      <c r="G94" s="16">
        <v>1183</v>
      </c>
      <c r="H94" s="16" t="s">
        <v>207</v>
      </c>
      <c r="I94" s="16">
        <v>1180</v>
      </c>
      <c r="J94" s="16">
        <f>ROUND(_42_1_1_pypolca_corrected_with_ermC_fasta__2[[#This Row],[Spanned length]]/_42_1_1_pypolca_corrected_with_ermC_fasta__2[[#This Row],[Gene length (aa, or bp for ncRNA)]]*100,2)</f>
        <v>100</v>
      </c>
      <c r="K94" s="16">
        <f>ROUND(_42_1_1_pypolca_corrected_with_ermC_fasta__2[[#This Row],[Identities]]/_42_1_1_pypolca_corrected_with_ermC_fasta__2[[#This Row],[Spanned length]]*100,2)</f>
        <v>99.75</v>
      </c>
      <c r="L94" s="16" t="s">
        <v>900</v>
      </c>
    </row>
  </sheetData>
  <mergeCells count="1">
    <mergeCell ref="A1:D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E77A-BA3C-4946-9A40-6D1C8D552A5E}">
  <dimension ref="A1:F20"/>
  <sheetViews>
    <sheetView workbookViewId="0">
      <selection sqref="A1:D1"/>
    </sheetView>
  </sheetViews>
  <sheetFormatPr baseColWidth="10" defaultColWidth="25.6640625" defaultRowHeight="16" x14ac:dyDescent="0.2"/>
  <cols>
    <col min="1" max="1" width="14.6640625" bestFit="1" customWidth="1"/>
    <col min="2" max="2" width="20.33203125" bestFit="1" customWidth="1"/>
    <col min="3" max="3" width="19.33203125" bestFit="1" customWidth="1"/>
    <col min="4" max="4" width="20.33203125" bestFit="1" customWidth="1"/>
    <col min="5" max="5" width="19.33203125" bestFit="1" customWidth="1"/>
  </cols>
  <sheetData>
    <row r="1" spans="1:6" ht="17" thickBot="1" x14ac:dyDescent="0.25">
      <c r="A1" s="113" t="s">
        <v>2368</v>
      </c>
      <c r="B1" s="114"/>
      <c r="C1" s="114"/>
      <c r="D1" s="114"/>
    </row>
    <row r="2" spans="1:6" ht="17" thickBot="1" x14ac:dyDescent="0.25">
      <c r="A2" s="61"/>
      <c r="B2" s="109" t="s">
        <v>1653</v>
      </c>
      <c r="C2" s="110"/>
      <c r="D2" s="111" t="s">
        <v>1659</v>
      </c>
      <c r="E2" s="112"/>
      <c r="F2" s="4"/>
    </row>
    <row r="3" spans="1:6" ht="17" thickBot="1" x14ac:dyDescent="0.25">
      <c r="A3" s="32" t="s">
        <v>818</v>
      </c>
      <c r="B3" s="7" t="s">
        <v>827</v>
      </c>
      <c r="C3" s="7" t="s">
        <v>829</v>
      </c>
      <c r="D3" s="5" t="s">
        <v>827</v>
      </c>
      <c r="E3" s="8" t="s">
        <v>829</v>
      </c>
      <c r="F3" s="4"/>
    </row>
    <row r="4" spans="1:6" x14ac:dyDescent="0.2">
      <c r="A4" s="35" t="s">
        <v>819</v>
      </c>
      <c r="B4" s="62" t="s">
        <v>832</v>
      </c>
      <c r="C4" s="4" t="s">
        <v>828</v>
      </c>
      <c r="D4" s="65" t="s">
        <v>832</v>
      </c>
      <c r="E4" s="10" t="s">
        <v>828</v>
      </c>
      <c r="F4" s="4"/>
    </row>
    <row r="5" spans="1:6" x14ac:dyDescent="0.2">
      <c r="A5" s="35" t="s">
        <v>820</v>
      </c>
      <c r="B5" s="62" t="s">
        <v>837</v>
      </c>
      <c r="C5" s="4" t="s">
        <v>830</v>
      </c>
      <c r="D5" s="65" t="s">
        <v>837</v>
      </c>
      <c r="E5" s="10" t="s">
        <v>830</v>
      </c>
      <c r="F5" s="4"/>
    </row>
    <row r="6" spans="1:6" x14ac:dyDescent="0.2">
      <c r="A6" s="35" t="s">
        <v>821</v>
      </c>
      <c r="B6" s="62" t="s">
        <v>833</v>
      </c>
      <c r="C6" s="4" t="s">
        <v>828</v>
      </c>
      <c r="D6" s="65" t="s">
        <v>833</v>
      </c>
      <c r="E6" s="10" t="s">
        <v>828</v>
      </c>
      <c r="F6" s="4"/>
    </row>
    <row r="7" spans="1:6" x14ac:dyDescent="0.2">
      <c r="A7" s="35" t="s">
        <v>822</v>
      </c>
      <c r="B7" s="62" t="s">
        <v>836</v>
      </c>
      <c r="C7" s="4" t="s">
        <v>828</v>
      </c>
      <c r="D7" s="65" t="s">
        <v>834</v>
      </c>
      <c r="E7" s="10" t="s">
        <v>828</v>
      </c>
      <c r="F7" s="4"/>
    </row>
    <row r="8" spans="1:6" x14ac:dyDescent="0.2">
      <c r="A8" s="35" t="s">
        <v>823</v>
      </c>
      <c r="B8" s="62" t="s">
        <v>838</v>
      </c>
      <c r="C8" s="4" t="s">
        <v>830</v>
      </c>
      <c r="D8" s="65" t="s">
        <v>838</v>
      </c>
      <c r="E8" s="10" t="s">
        <v>830</v>
      </c>
      <c r="F8" s="4"/>
    </row>
    <row r="9" spans="1:6" x14ac:dyDescent="0.2">
      <c r="A9" s="35" t="s">
        <v>824</v>
      </c>
      <c r="B9" s="63" t="s">
        <v>831</v>
      </c>
      <c r="C9" s="4" t="s">
        <v>830</v>
      </c>
      <c r="D9" s="65" t="s">
        <v>835</v>
      </c>
      <c r="E9" s="10" t="s">
        <v>830</v>
      </c>
      <c r="F9" s="4"/>
    </row>
    <row r="10" spans="1:6" x14ac:dyDescent="0.2">
      <c r="A10" s="35" t="s">
        <v>825</v>
      </c>
      <c r="B10" s="62" t="s">
        <v>839</v>
      </c>
      <c r="C10" s="4" t="s">
        <v>830</v>
      </c>
      <c r="D10" s="66" t="s">
        <v>831</v>
      </c>
      <c r="E10" s="10" t="s">
        <v>830</v>
      </c>
      <c r="F10" s="4"/>
    </row>
    <row r="11" spans="1:6" x14ac:dyDescent="0.2">
      <c r="A11" s="35" t="s">
        <v>841</v>
      </c>
      <c r="B11" s="63" t="s">
        <v>831</v>
      </c>
      <c r="C11" s="4" t="s">
        <v>830</v>
      </c>
      <c r="D11" s="66" t="s">
        <v>831</v>
      </c>
      <c r="E11" s="10" t="s">
        <v>830</v>
      </c>
      <c r="F11" s="4"/>
    </row>
    <row r="12" spans="1:6" x14ac:dyDescent="0.2">
      <c r="A12" s="35" t="s">
        <v>843</v>
      </c>
      <c r="B12" s="63" t="s">
        <v>831</v>
      </c>
      <c r="C12" s="4" t="s">
        <v>830</v>
      </c>
      <c r="D12" s="66" t="s">
        <v>831</v>
      </c>
      <c r="E12" s="10" t="s">
        <v>830</v>
      </c>
      <c r="F12" s="4"/>
    </row>
    <row r="13" spans="1:6" x14ac:dyDescent="0.2">
      <c r="A13" s="35" t="s">
        <v>842</v>
      </c>
      <c r="B13" s="63" t="s">
        <v>831</v>
      </c>
      <c r="C13" s="4" t="s">
        <v>830</v>
      </c>
      <c r="D13" s="66" t="s">
        <v>831</v>
      </c>
      <c r="E13" s="10" t="s">
        <v>830</v>
      </c>
      <c r="F13" s="4"/>
    </row>
    <row r="14" spans="1:6" x14ac:dyDescent="0.2">
      <c r="A14" s="35" t="s">
        <v>826</v>
      </c>
      <c r="B14" s="63" t="s">
        <v>831</v>
      </c>
      <c r="C14" s="4" t="s">
        <v>830</v>
      </c>
      <c r="D14" s="66" t="s">
        <v>831</v>
      </c>
      <c r="E14" s="10" t="s">
        <v>830</v>
      </c>
      <c r="F14" s="4"/>
    </row>
    <row r="15" spans="1:6" ht="17" thickBot="1" x14ac:dyDescent="0.25">
      <c r="A15" s="39" t="s">
        <v>840</v>
      </c>
      <c r="B15" s="64" t="s">
        <v>831</v>
      </c>
      <c r="C15" s="12" t="s">
        <v>830</v>
      </c>
      <c r="D15" s="67" t="s">
        <v>831</v>
      </c>
      <c r="E15" s="13" t="s">
        <v>830</v>
      </c>
      <c r="F15" s="4"/>
    </row>
    <row r="16" spans="1:6" x14ac:dyDescent="0.2">
      <c r="A16" s="4"/>
      <c r="B16" s="4"/>
      <c r="C16" s="4"/>
      <c r="D16" s="4"/>
      <c r="E16" s="4"/>
      <c r="F16" s="4"/>
    </row>
    <row r="17" spans="1:6" x14ac:dyDescent="0.2">
      <c r="A17" s="4"/>
      <c r="B17" s="4"/>
      <c r="C17" s="4"/>
      <c r="D17" s="4"/>
      <c r="E17" s="4"/>
      <c r="F17" s="4"/>
    </row>
    <row r="18" spans="1:6" x14ac:dyDescent="0.2">
      <c r="A18" s="4"/>
      <c r="B18" s="4"/>
      <c r="C18" s="4"/>
      <c r="D18" s="4"/>
      <c r="E18" s="4"/>
      <c r="F18" s="4"/>
    </row>
    <row r="19" spans="1:6" x14ac:dyDescent="0.2">
      <c r="A19" s="4"/>
      <c r="B19" s="4"/>
      <c r="C19" s="4"/>
      <c r="D19" s="4"/>
      <c r="E19" s="4"/>
      <c r="F19" s="4"/>
    </row>
    <row r="20" spans="1:6" x14ac:dyDescent="0.2">
      <c r="A20" s="3"/>
      <c r="B20" s="3"/>
      <c r="C20" s="3"/>
      <c r="D20" s="3"/>
      <c r="E20" s="3"/>
      <c r="F20" s="3"/>
    </row>
  </sheetData>
  <mergeCells count="3">
    <mergeCell ref="B2:C2"/>
    <mergeCell ref="D2:E2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F8DD-1139-DD4E-AD05-87C27C4971AA}">
  <dimension ref="A1:L45"/>
  <sheetViews>
    <sheetView workbookViewId="0">
      <selection sqref="A1:E1"/>
    </sheetView>
  </sheetViews>
  <sheetFormatPr baseColWidth="10" defaultColWidth="27.1640625" defaultRowHeight="14" x14ac:dyDescent="0.2"/>
  <cols>
    <col min="1" max="1" width="7" style="16" bestFit="1" customWidth="1"/>
    <col min="2" max="2" width="15" style="16" bestFit="1" customWidth="1"/>
    <col min="3" max="3" width="18.1640625" style="16" bestFit="1" customWidth="1"/>
    <col min="4" max="4" width="24.1640625" style="16" bestFit="1" customWidth="1"/>
    <col min="5" max="5" width="14.1640625" style="16" bestFit="1" customWidth="1"/>
    <col min="6" max="6" width="9.5" style="16" bestFit="1" customWidth="1"/>
    <col min="7" max="7" width="24.1640625" style="16" bestFit="1" customWidth="1"/>
    <col min="8" max="8" width="14.1640625" style="16" bestFit="1" customWidth="1"/>
    <col min="9" max="9" width="12.1640625" style="16" bestFit="1" customWidth="1"/>
    <col min="10" max="10" width="24.1640625" style="16" bestFit="1" customWidth="1"/>
    <col min="11" max="11" width="14.1640625" style="16" bestFit="1" customWidth="1"/>
    <col min="12" max="12" width="9.5" style="16" bestFit="1" customWidth="1"/>
    <col min="13" max="16384" width="27.1640625" style="16"/>
  </cols>
  <sheetData>
    <row r="1" spans="1:12" ht="15" thickBot="1" x14ac:dyDescent="0.25">
      <c r="A1" s="106" t="s">
        <v>2369</v>
      </c>
      <c r="B1" s="107"/>
      <c r="C1" s="107"/>
      <c r="D1" s="107"/>
      <c r="E1" s="108"/>
    </row>
    <row r="2" spans="1:12" x14ac:dyDescent="0.2">
      <c r="A2" s="119" t="s">
        <v>1665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2" x14ac:dyDescent="0.2">
      <c r="A3" s="19" t="s">
        <v>1666</v>
      </c>
      <c r="B3" s="19"/>
      <c r="C3" s="19"/>
      <c r="D3" s="19"/>
      <c r="E3" s="17"/>
      <c r="F3" s="17"/>
      <c r="G3" s="17"/>
      <c r="H3" s="17"/>
      <c r="I3" s="17"/>
      <c r="J3" s="17"/>
      <c r="K3" s="17"/>
    </row>
    <row r="4" spans="1:12" ht="15" thickBot="1" x14ac:dyDescent="0.25">
      <c r="A4" s="119" t="s">
        <v>2337</v>
      </c>
      <c r="B4" s="119"/>
      <c r="C4" s="119"/>
      <c r="D4" s="119"/>
      <c r="E4" s="17"/>
      <c r="F4" s="17"/>
      <c r="G4" s="17"/>
      <c r="H4" s="17"/>
      <c r="I4" s="17"/>
      <c r="J4" s="17"/>
      <c r="K4" s="17"/>
    </row>
    <row r="5" spans="1:12" ht="15" thickBot="1" x14ac:dyDescent="0.25">
      <c r="A5" s="44"/>
      <c r="B5" s="44"/>
      <c r="C5" s="44"/>
      <c r="D5" s="115" t="s">
        <v>2356</v>
      </c>
      <c r="E5" s="116"/>
      <c r="F5" s="117"/>
      <c r="G5" s="118" t="s">
        <v>2357</v>
      </c>
      <c r="H5" s="116"/>
      <c r="I5" s="117"/>
      <c r="J5" s="118" t="s">
        <v>2358</v>
      </c>
      <c r="K5" s="116"/>
      <c r="L5" s="117"/>
    </row>
    <row r="6" spans="1:12" ht="15" thickBot="1" x14ac:dyDescent="0.25">
      <c r="A6" s="45" t="s">
        <v>1667</v>
      </c>
      <c r="B6" s="45" t="s">
        <v>2355</v>
      </c>
      <c r="C6" s="46" t="s">
        <v>1668</v>
      </c>
      <c r="D6" s="47" t="s">
        <v>1669</v>
      </c>
      <c r="E6" s="48" t="s">
        <v>1670</v>
      </c>
      <c r="F6" s="49" t="s">
        <v>1671</v>
      </c>
      <c r="G6" s="48" t="s">
        <v>1669</v>
      </c>
      <c r="H6" s="48" t="s">
        <v>1670</v>
      </c>
      <c r="I6" s="49" t="s">
        <v>1671</v>
      </c>
      <c r="J6" s="48" t="s">
        <v>1669</v>
      </c>
      <c r="K6" s="50" t="s">
        <v>1670</v>
      </c>
      <c r="L6" s="45" t="s">
        <v>1671</v>
      </c>
    </row>
    <row r="7" spans="1:12" x14ac:dyDescent="0.2">
      <c r="A7" s="51" t="s">
        <v>1653</v>
      </c>
      <c r="B7" s="52" t="s">
        <v>1653</v>
      </c>
      <c r="C7" s="19">
        <v>1</v>
      </c>
      <c r="D7" s="51" t="s">
        <v>1672</v>
      </c>
      <c r="E7" s="19">
        <v>0</v>
      </c>
      <c r="F7" s="53" t="s">
        <v>828</v>
      </c>
      <c r="G7" s="19" t="s">
        <v>1673</v>
      </c>
      <c r="H7" s="19">
        <v>0</v>
      </c>
      <c r="I7" s="53" t="s">
        <v>828</v>
      </c>
      <c r="J7" s="19" t="s">
        <v>1674</v>
      </c>
      <c r="K7" s="19">
        <v>0</v>
      </c>
      <c r="L7" s="53" t="s">
        <v>828</v>
      </c>
    </row>
    <row r="8" spans="1:12" x14ac:dyDescent="0.2">
      <c r="A8" s="51"/>
      <c r="B8" s="54" t="s">
        <v>1653</v>
      </c>
      <c r="C8" s="19">
        <v>2</v>
      </c>
      <c r="D8" s="51" t="s">
        <v>1672</v>
      </c>
      <c r="E8" s="19">
        <v>0</v>
      </c>
      <c r="F8" s="53" t="s">
        <v>828</v>
      </c>
      <c r="G8" s="19" t="s">
        <v>1673</v>
      </c>
      <c r="H8" s="19">
        <v>0</v>
      </c>
      <c r="I8" s="53" t="s">
        <v>828</v>
      </c>
      <c r="J8" s="19" t="s">
        <v>1674</v>
      </c>
      <c r="K8" s="19">
        <v>0</v>
      </c>
      <c r="L8" s="53" t="s">
        <v>828</v>
      </c>
    </row>
    <row r="9" spans="1:12" ht="15" thickBot="1" x14ac:dyDescent="0.25">
      <c r="A9" s="55"/>
      <c r="B9" s="54" t="s">
        <v>1653</v>
      </c>
      <c r="C9" s="21">
        <v>3</v>
      </c>
      <c r="D9" s="55" t="s">
        <v>1672</v>
      </c>
      <c r="E9" s="21">
        <v>0</v>
      </c>
      <c r="F9" s="56" t="s">
        <v>828</v>
      </c>
      <c r="G9" s="21" t="s">
        <v>1673</v>
      </c>
      <c r="H9" s="21">
        <v>0</v>
      </c>
      <c r="I9" s="56" t="s">
        <v>828</v>
      </c>
      <c r="J9" s="21" t="s">
        <v>1674</v>
      </c>
      <c r="K9" s="21">
        <v>0</v>
      </c>
      <c r="L9" s="56" t="s">
        <v>828</v>
      </c>
    </row>
    <row r="10" spans="1:12" x14ac:dyDescent="0.2">
      <c r="A10" s="51" t="s">
        <v>1675</v>
      </c>
      <c r="B10" s="52" t="s">
        <v>1653</v>
      </c>
      <c r="C10" s="19">
        <v>1</v>
      </c>
      <c r="D10" s="51" t="s">
        <v>1672</v>
      </c>
      <c r="E10" s="19">
        <v>27</v>
      </c>
      <c r="F10" s="53" t="s">
        <v>831</v>
      </c>
      <c r="G10" s="19" t="s">
        <v>1673</v>
      </c>
      <c r="H10" s="19">
        <v>0</v>
      </c>
      <c r="I10" s="53" t="s">
        <v>828</v>
      </c>
      <c r="J10" s="19" t="s">
        <v>1674</v>
      </c>
      <c r="K10" s="19" t="s">
        <v>830</v>
      </c>
      <c r="L10" s="53" t="s">
        <v>830</v>
      </c>
    </row>
    <row r="11" spans="1:12" x14ac:dyDescent="0.2">
      <c r="A11" s="51"/>
      <c r="B11" s="54" t="s">
        <v>1653</v>
      </c>
      <c r="C11" s="19">
        <v>2</v>
      </c>
      <c r="D11" s="51" t="s">
        <v>1672</v>
      </c>
      <c r="E11" s="19">
        <v>25</v>
      </c>
      <c r="F11" s="53" t="s">
        <v>831</v>
      </c>
      <c r="G11" s="19" t="s">
        <v>1673</v>
      </c>
      <c r="H11" s="19">
        <v>0</v>
      </c>
      <c r="I11" s="53" t="s">
        <v>828</v>
      </c>
      <c r="J11" s="19" t="s">
        <v>1674</v>
      </c>
      <c r="K11" s="19" t="s">
        <v>830</v>
      </c>
      <c r="L11" s="53" t="s">
        <v>830</v>
      </c>
    </row>
    <row r="12" spans="1:12" ht="15" thickBot="1" x14ac:dyDescent="0.25">
      <c r="A12" s="51"/>
      <c r="B12" s="57" t="s">
        <v>1653</v>
      </c>
      <c r="C12" s="19">
        <v>3</v>
      </c>
      <c r="D12" s="51" t="s">
        <v>1672</v>
      </c>
      <c r="E12" s="19">
        <v>27</v>
      </c>
      <c r="F12" s="53" t="s">
        <v>831</v>
      </c>
      <c r="G12" s="19" t="s">
        <v>1673</v>
      </c>
      <c r="H12" s="19">
        <v>0</v>
      </c>
      <c r="I12" s="53" t="s">
        <v>828</v>
      </c>
      <c r="J12" s="19" t="s">
        <v>1674</v>
      </c>
      <c r="K12" s="19" t="s">
        <v>830</v>
      </c>
      <c r="L12" s="53" t="s">
        <v>830</v>
      </c>
    </row>
    <row r="13" spans="1:12" x14ac:dyDescent="0.2">
      <c r="A13" s="58" t="s">
        <v>1659</v>
      </c>
      <c r="B13" s="54" t="s">
        <v>1659</v>
      </c>
      <c r="C13" s="59">
        <v>1</v>
      </c>
      <c r="D13" s="58" t="s">
        <v>1672</v>
      </c>
      <c r="E13" s="59">
        <v>23</v>
      </c>
      <c r="F13" s="59" t="s">
        <v>831</v>
      </c>
      <c r="G13" s="58" t="s">
        <v>1673</v>
      </c>
      <c r="H13" s="59">
        <v>0</v>
      </c>
      <c r="I13" s="59" t="s">
        <v>828</v>
      </c>
      <c r="J13" s="58" t="s">
        <v>1674</v>
      </c>
      <c r="K13" s="59">
        <v>0</v>
      </c>
      <c r="L13" s="60" t="s">
        <v>828</v>
      </c>
    </row>
    <row r="14" spans="1:12" x14ac:dyDescent="0.2">
      <c r="A14" s="51"/>
      <c r="B14" s="54" t="s">
        <v>1659</v>
      </c>
      <c r="C14" s="19">
        <v>2</v>
      </c>
      <c r="D14" s="51" t="s">
        <v>1672</v>
      </c>
      <c r="E14" s="19">
        <v>0</v>
      </c>
      <c r="F14" s="19" t="s">
        <v>828</v>
      </c>
      <c r="G14" s="51" t="s">
        <v>1673</v>
      </c>
      <c r="H14" s="19">
        <v>0</v>
      </c>
      <c r="I14" s="19" t="s">
        <v>828</v>
      </c>
      <c r="J14" s="51" t="s">
        <v>1674</v>
      </c>
      <c r="K14" s="19">
        <v>0</v>
      </c>
      <c r="L14" s="53" t="s">
        <v>828</v>
      </c>
    </row>
    <row r="15" spans="1:12" x14ac:dyDescent="0.2">
      <c r="A15" s="51"/>
      <c r="B15" s="54" t="s">
        <v>1659</v>
      </c>
      <c r="C15" s="19">
        <v>3</v>
      </c>
      <c r="D15" s="51" t="s">
        <v>1672</v>
      </c>
      <c r="E15" s="19">
        <v>0</v>
      </c>
      <c r="F15" s="19" t="s">
        <v>828</v>
      </c>
      <c r="G15" s="51" t="s">
        <v>1673</v>
      </c>
      <c r="H15" s="19">
        <v>0</v>
      </c>
      <c r="I15" s="19" t="s">
        <v>828</v>
      </c>
      <c r="J15" s="51" t="s">
        <v>1674</v>
      </c>
      <c r="K15" s="19">
        <v>0</v>
      </c>
      <c r="L15" s="53" t="s">
        <v>828</v>
      </c>
    </row>
    <row r="16" spans="1:12" x14ac:dyDescent="0.2">
      <c r="A16" s="51"/>
      <c r="B16" s="54" t="s">
        <v>1659</v>
      </c>
      <c r="C16" s="19">
        <v>4</v>
      </c>
      <c r="D16" s="51" t="s">
        <v>1672</v>
      </c>
      <c r="E16" s="19">
        <v>0</v>
      </c>
      <c r="F16" s="19" t="s">
        <v>828</v>
      </c>
      <c r="G16" s="51" t="s">
        <v>1673</v>
      </c>
      <c r="H16" s="19">
        <v>0</v>
      </c>
      <c r="I16" s="19" t="s">
        <v>828</v>
      </c>
      <c r="J16" s="51" t="s">
        <v>1674</v>
      </c>
      <c r="K16" s="19">
        <v>0</v>
      </c>
      <c r="L16" s="53" t="s">
        <v>828</v>
      </c>
    </row>
    <row r="17" spans="1:12" x14ac:dyDescent="0.2">
      <c r="A17" s="51"/>
      <c r="B17" s="54" t="s">
        <v>1659</v>
      </c>
      <c r="C17" s="19">
        <v>5</v>
      </c>
      <c r="D17" s="51" t="s">
        <v>1672</v>
      </c>
      <c r="E17" s="19">
        <v>0</v>
      </c>
      <c r="F17" s="19" t="s">
        <v>828</v>
      </c>
      <c r="G17" s="51" t="s">
        <v>1673</v>
      </c>
      <c r="H17" s="19">
        <v>0</v>
      </c>
      <c r="I17" s="19" t="s">
        <v>828</v>
      </c>
      <c r="J17" s="51" t="s">
        <v>1674</v>
      </c>
      <c r="K17" s="19">
        <v>0</v>
      </c>
      <c r="L17" s="53" t="s">
        <v>828</v>
      </c>
    </row>
    <row r="18" spans="1:12" ht="15" thickBot="1" x14ac:dyDescent="0.25">
      <c r="A18" s="55"/>
      <c r="B18" s="54" t="s">
        <v>1659</v>
      </c>
      <c r="C18" s="21">
        <v>6</v>
      </c>
      <c r="D18" s="55" t="s">
        <v>1672</v>
      </c>
      <c r="E18" s="21">
        <v>0</v>
      </c>
      <c r="F18" s="21" t="s">
        <v>828</v>
      </c>
      <c r="G18" s="55" t="s">
        <v>1673</v>
      </c>
      <c r="H18" s="21">
        <v>0</v>
      </c>
      <c r="I18" s="12" t="s">
        <v>828</v>
      </c>
      <c r="J18" s="55" t="s">
        <v>1674</v>
      </c>
      <c r="K18" s="12">
        <v>0</v>
      </c>
      <c r="L18" s="13" t="s">
        <v>828</v>
      </c>
    </row>
    <row r="19" spans="1:12" x14ac:dyDescent="0.2">
      <c r="A19" s="51" t="s">
        <v>1676</v>
      </c>
      <c r="B19" s="52" t="s">
        <v>1659</v>
      </c>
      <c r="C19" s="19">
        <v>1</v>
      </c>
      <c r="D19" s="51" t="s">
        <v>1672</v>
      </c>
      <c r="E19" s="19">
        <v>24</v>
      </c>
      <c r="F19" s="53" t="s">
        <v>831</v>
      </c>
      <c r="G19" s="19" t="s">
        <v>1673</v>
      </c>
      <c r="H19" s="19">
        <v>0</v>
      </c>
      <c r="I19" s="53" t="s">
        <v>828</v>
      </c>
      <c r="J19" s="19" t="s">
        <v>1674</v>
      </c>
      <c r="K19" s="19" t="s">
        <v>830</v>
      </c>
      <c r="L19" s="53" t="s">
        <v>830</v>
      </c>
    </row>
    <row r="20" spans="1:12" x14ac:dyDescent="0.2">
      <c r="A20" s="51"/>
      <c r="B20" s="54" t="s">
        <v>1659</v>
      </c>
      <c r="C20" s="19">
        <v>2</v>
      </c>
      <c r="D20" s="51" t="s">
        <v>1672</v>
      </c>
      <c r="E20" s="19">
        <v>25</v>
      </c>
      <c r="F20" s="53" t="s">
        <v>831</v>
      </c>
      <c r="G20" s="19" t="s">
        <v>1673</v>
      </c>
      <c r="H20" s="19">
        <v>0</v>
      </c>
      <c r="I20" s="53" t="s">
        <v>828</v>
      </c>
      <c r="J20" s="19" t="s">
        <v>1674</v>
      </c>
      <c r="K20" s="19" t="s">
        <v>830</v>
      </c>
      <c r="L20" s="53" t="s">
        <v>830</v>
      </c>
    </row>
    <row r="21" spans="1:12" ht="15" thickBot="1" x14ac:dyDescent="0.25">
      <c r="A21" s="55"/>
      <c r="B21" s="57" t="s">
        <v>1659</v>
      </c>
      <c r="C21" s="21">
        <v>3</v>
      </c>
      <c r="D21" s="55" t="s">
        <v>1672</v>
      </c>
      <c r="E21" s="21">
        <v>25</v>
      </c>
      <c r="F21" s="56" t="s">
        <v>831</v>
      </c>
      <c r="G21" s="21" t="s">
        <v>1673</v>
      </c>
      <c r="H21" s="21">
        <v>0</v>
      </c>
      <c r="I21" s="56" t="s">
        <v>828</v>
      </c>
      <c r="J21" s="21" t="s">
        <v>1674</v>
      </c>
      <c r="K21" s="21" t="s">
        <v>830</v>
      </c>
      <c r="L21" s="56" t="s">
        <v>830</v>
      </c>
    </row>
    <row r="22" spans="1:12" x14ac:dyDescent="0.2">
      <c r="A22" s="51" t="s">
        <v>1677</v>
      </c>
      <c r="B22" s="54" t="s">
        <v>1659</v>
      </c>
      <c r="C22" s="60">
        <v>1</v>
      </c>
      <c r="D22" s="58" t="s">
        <v>1672</v>
      </c>
      <c r="E22" s="59">
        <v>24</v>
      </c>
      <c r="F22" s="60" t="s">
        <v>831</v>
      </c>
      <c r="G22" s="58" t="s">
        <v>1673</v>
      </c>
      <c r="H22" s="59">
        <v>0</v>
      </c>
      <c r="I22" s="60" t="s">
        <v>828</v>
      </c>
      <c r="J22" s="58" t="s">
        <v>1674</v>
      </c>
      <c r="K22" s="59" t="s">
        <v>830</v>
      </c>
      <c r="L22" s="60" t="s">
        <v>830</v>
      </c>
    </row>
    <row r="23" spans="1:12" x14ac:dyDescent="0.2">
      <c r="A23" s="51"/>
      <c r="B23" s="54" t="s">
        <v>1659</v>
      </c>
      <c r="C23" s="53">
        <v>2</v>
      </c>
      <c r="D23" s="51" t="s">
        <v>1672</v>
      </c>
      <c r="E23" s="19">
        <v>23</v>
      </c>
      <c r="F23" s="53" t="s">
        <v>831</v>
      </c>
      <c r="G23" s="51" t="s">
        <v>1673</v>
      </c>
      <c r="H23" s="19">
        <v>0</v>
      </c>
      <c r="I23" s="53" t="s">
        <v>828</v>
      </c>
      <c r="J23" s="51" t="s">
        <v>1674</v>
      </c>
      <c r="K23" s="19" t="s">
        <v>830</v>
      </c>
      <c r="L23" s="53" t="s">
        <v>830</v>
      </c>
    </row>
    <row r="24" spans="1:12" x14ac:dyDescent="0.2">
      <c r="A24" s="51"/>
      <c r="B24" s="54" t="s">
        <v>1659</v>
      </c>
      <c r="C24" s="53">
        <v>3</v>
      </c>
      <c r="D24" s="51" t="s">
        <v>1672</v>
      </c>
      <c r="E24" s="19">
        <v>29</v>
      </c>
      <c r="F24" s="53" t="s">
        <v>831</v>
      </c>
      <c r="G24" s="51" t="s">
        <v>1673</v>
      </c>
      <c r="H24" s="19">
        <v>20</v>
      </c>
      <c r="I24" s="53" t="s">
        <v>1678</v>
      </c>
      <c r="J24" s="51" t="s">
        <v>1674</v>
      </c>
      <c r="K24" s="19" t="s">
        <v>830</v>
      </c>
      <c r="L24" s="53" t="s">
        <v>830</v>
      </c>
    </row>
    <row r="25" spans="1:12" x14ac:dyDescent="0.2">
      <c r="A25" s="51"/>
      <c r="B25" s="54" t="s">
        <v>1659</v>
      </c>
      <c r="C25" s="53">
        <v>4</v>
      </c>
      <c r="D25" s="51" t="s">
        <v>1672</v>
      </c>
      <c r="E25" s="19">
        <v>24</v>
      </c>
      <c r="F25" s="53" t="s">
        <v>831</v>
      </c>
      <c r="G25" s="51" t="s">
        <v>1673</v>
      </c>
      <c r="H25" s="19">
        <v>0</v>
      </c>
      <c r="I25" s="53" t="s">
        <v>828</v>
      </c>
      <c r="J25" s="51" t="s">
        <v>1674</v>
      </c>
      <c r="K25" s="19" t="s">
        <v>830</v>
      </c>
      <c r="L25" s="53" t="s">
        <v>830</v>
      </c>
    </row>
    <row r="26" spans="1:12" x14ac:dyDescent="0.2">
      <c r="A26" s="51"/>
      <c r="B26" s="54" t="s">
        <v>1659</v>
      </c>
      <c r="C26" s="53">
        <v>5</v>
      </c>
      <c r="D26" s="51" t="s">
        <v>1672</v>
      </c>
      <c r="E26" s="19">
        <v>24</v>
      </c>
      <c r="F26" s="53" t="s">
        <v>831</v>
      </c>
      <c r="G26" s="51" t="s">
        <v>1673</v>
      </c>
      <c r="H26" s="19">
        <v>0</v>
      </c>
      <c r="I26" s="53" t="s">
        <v>828</v>
      </c>
      <c r="J26" s="51" t="s">
        <v>1674</v>
      </c>
      <c r="K26" s="19" t="s">
        <v>830</v>
      </c>
      <c r="L26" s="53" t="s">
        <v>830</v>
      </c>
    </row>
    <row r="27" spans="1:12" ht="15" thickBot="1" x14ac:dyDescent="0.25">
      <c r="A27" s="55"/>
      <c r="B27" s="54" t="s">
        <v>1659</v>
      </c>
      <c r="C27" s="56">
        <v>6</v>
      </c>
      <c r="D27" s="55" t="s">
        <v>1672</v>
      </c>
      <c r="E27" s="21">
        <v>23</v>
      </c>
      <c r="F27" s="56" t="s">
        <v>831</v>
      </c>
      <c r="G27" s="55" t="s">
        <v>1673</v>
      </c>
      <c r="H27" s="21">
        <v>0</v>
      </c>
      <c r="I27" s="56" t="s">
        <v>828</v>
      </c>
      <c r="J27" s="55" t="s">
        <v>1674</v>
      </c>
      <c r="K27" s="21" t="s">
        <v>830</v>
      </c>
      <c r="L27" s="56" t="s">
        <v>830</v>
      </c>
    </row>
    <row r="28" spans="1:12" x14ac:dyDescent="0.2">
      <c r="A28" s="51" t="s">
        <v>1679</v>
      </c>
      <c r="B28" s="52" t="s">
        <v>1659</v>
      </c>
      <c r="C28" s="19">
        <v>1</v>
      </c>
      <c r="D28" s="51" t="s">
        <v>1672</v>
      </c>
      <c r="E28" s="19">
        <v>22</v>
      </c>
      <c r="F28" s="53" t="s">
        <v>831</v>
      </c>
      <c r="G28" s="19" t="s">
        <v>1673</v>
      </c>
      <c r="H28" s="19">
        <v>0</v>
      </c>
      <c r="I28" s="53" t="s">
        <v>828</v>
      </c>
      <c r="J28" s="19" t="s">
        <v>1674</v>
      </c>
      <c r="K28" s="19" t="s">
        <v>830</v>
      </c>
      <c r="L28" s="53" t="s">
        <v>830</v>
      </c>
    </row>
    <row r="29" spans="1:12" x14ac:dyDescent="0.2">
      <c r="A29" s="51"/>
      <c r="B29" s="54" t="s">
        <v>1659</v>
      </c>
      <c r="C29" s="19">
        <v>2</v>
      </c>
      <c r="D29" s="51" t="s">
        <v>1672</v>
      </c>
      <c r="E29" s="19">
        <v>24</v>
      </c>
      <c r="F29" s="53" t="s">
        <v>831</v>
      </c>
      <c r="G29" s="19" t="s">
        <v>1673</v>
      </c>
      <c r="H29" s="19">
        <v>0</v>
      </c>
      <c r="I29" s="53" t="s">
        <v>828</v>
      </c>
      <c r="J29" s="19" t="s">
        <v>1674</v>
      </c>
      <c r="K29" s="19" t="s">
        <v>830</v>
      </c>
      <c r="L29" s="53" t="s">
        <v>830</v>
      </c>
    </row>
    <row r="30" spans="1:12" ht="15" thickBot="1" x14ac:dyDescent="0.25">
      <c r="A30" s="55"/>
      <c r="B30" s="57" t="s">
        <v>1659</v>
      </c>
      <c r="C30" s="21">
        <v>3</v>
      </c>
      <c r="D30" s="55" t="s">
        <v>1672</v>
      </c>
      <c r="E30" s="21">
        <v>23</v>
      </c>
      <c r="F30" s="56" t="s">
        <v>831</v>
      </c>
      <c r="G30" s="21" t="s">
        <v>1673</v>
      </c>
      <c r="H30" s="21">
        <v>0</v>
      </c>
      <c r="I30" s="56" t="s">
        <v>828</v>
      </c>
      <c r="J30" s="21" t="s">
        <v>1674</v>
      </c>
      <c r="K30" s="21" t="s">
        <v>830</v>
      </c>
      <c r="L30" s="56" t="s">
        <v>830</v>
      </c>
    </row>
    <row r="31" spans="1:12" x14ac:dyDescent="0.2">
      <c r="A31" s="51" t="s">
        <v>1680</v>
      </c>
      <c r="B31" s="54" t="s">
        <v>1659</v>
      </c>
      <c r="C31" s="19">
        <v>1</v>
      </c>
      <c r="D31" s="51" t="s">
        <v>1672</v>
      </c>
      <c r="E31" s="19">
        <v>25</v>
      </c>
      <c r="F31" s="53" t="s">
        <v>831</v>
      </c>
      <c r="G31" s="19" t="s">
        <v>1673</v>
      </c>
      <c r="H31" s="19">
        <v>0</v>
      </c>
      <c r="I31" s="53" t="s">
        <v>828</v>
      </c>
      <c r="J31" s="19" t="s">
        <v>1674</v>
      </c>
      <c r="K31" s="19" t="s">
        <v>830</v>
      </c>
      <c r="L31" s="53" t="s">
        <v>830</v>
      </c>
    </row>
    <row r="32" spans="1:12" x14ac:dyDescent="0.2">
      <c r="A32" s="51"/>
      <c r="B32" s="54" t="s">
        <v>1659</v>
      </c>
      <c r="C32" s="19">
        <v>2</v>
      </c>
      <c r="D32" s="51" t="s">
        <v>1672</v>
      </c>
      <c r="E32" s="19">
        <v>21</v>
      </c>
      <c r="F32" s="53" t="s">
        <v>831</v>
      </c>
      <c r="G32" s="19" t="s">
        <v>1673</v>
      </c>
      <c r="H32" s="19">
        <v>0</v>
      </c>
      <c r="I32" s="53" t="s">
        <v>828</v>
      </c>
      <c r="J32" s="19" t="s">
        <v>1674</v>
      </c>
      <c r="K32" s="19" t="s">
        <v>830</v>
      </c>
      <c r="L32" s="53" t="s">
        <v>830</v>
      </c>
    </row>
    <row r="33" spans="1:12" ht="15" thickBot="1" x14ac:dyDescent="0.25">
      <c r="A33" s="55"/>
      <c r="B33" s="54" t="s">
        <v>1659</v>
      </c>
      <c r="C33" s="21">
        <v>3</v>
      </c>
      <c r="D33" s="55" t="s">
        <v>1672</v>
      </c>
      <c r="E33" s="21">
        <v>23</v>
      </c>
      <c r="F33" s="56" t="s">
        <v>831</v>
      </c>
      <c r="G33" s="21" t="s">
        <v>1673</v>
      </c>
      <c r="H33" s="21">
        <v>0</v>
      </c>
      <c r="I33" s="56" t="s">
        <v>828</v>
      </c>
      <c r="J33" s="21" t="s">
        <v>1674</v>
      </c>
      <c r="K33" s="19" t="s">
        <v>830</v>
      </c>
      <c r="L33" s="53" t="s">
        <v>830</v>
      </c>
    </row>
    <row r="34" spans="1:12" x14ac:dyDescent="0.2">
      <c r="A34" s="51" t="s">
        <v>1681</v>
      </c>
      <c r="B34" s="52" t="s">
        <v>1659</v>
      </c>
      <c r="C34" s="19">
        <v>1</v>
      </c>
      <c r="D34" s="51" t="s">
        <v>1672</v>
      </c>
      <c r="E34" s="19" t="s">
        <v>830</v>
      </c>
      <c r="F34" s="53" t="s">
        <v>830</v>
      </c>
      <c r="G34" s="19" t="s">
        <v>1673</v>
      </c>
      <c r="H34" s="19" t="s">
        <v>830</v>
      </c>
      <c r="I34" s="53" t="s">
        <v>830</v>
      </c>
      <c r="J34" s="19" t="s">
        <v>1674</v>
      </c>
      <c r="K34" s="59">
        <v>0</v>
      </c>
      <c r="L34" s="60" t="s">
        <v>828</v>
      </c>
    </row>
    <row r="35" spans="1:12" x14ac:dyDescent="0.2">
      <c r="A35" s="51"/>
      <c r="B35" s="54" t="s">
        <v>1659</v>
      </c>
      <c r="C35" s="19">
        <v>2</v>
      </c>
      <c r="D35" s="51" t="s">
        <v>1672</v>
      </c>
      <c r="E35" s="19" t="s">
        <v>830</v>
      </c>
      <c r="F35" s="53" t="s">
        <v>830</v>
      </c>
      <c r="G35" s="19" t="s">
        <v>1673</v>
      </c>
      <c r="H35" s="19" t="s">
        <v>830</v>
      </c>
      <c r="I35" s="53" t="s">
        <v>830</v>
      </c>
      <c r="J35" s="19" t="s">
        <v>1674</v>
      </c>
      <c r="K35" s="19">
        <v>0</v>
      </c>
      <c r="L35" s="53" t="s">
        <v>828</v>
      </c>
    </row>
    <row r="36" spans="1:12" ht="15" thickBot="1" x14ac:dyDescent="0.25">
      <c r="A36" s="55"/>
      <c r="B36" s="57" t="s">
        <v>1659</v>
      </c>
      <c r="C36" s="21">
        <v>3</v>
      </c>
      <c r="D36" s="51" t="s">
        <v>1672</v>
      </c>
      <c r="E36" s="19" t="s">
        <v>830</v>
      </c>
      <c r="F36" s="53" t="s">
        <v>830</v>
      </c>
      <c r="G36" s="21" t="s">
        <v>1673</v>
      </c>
      <c r="H36" s="21" t="s">
        <v>830</v>
      </c>
      <c r="I36" s="56" t="s">
        <v>830</v>
      </c>
      <c r="J36" s="21" t="s">
        <v>1674</v>
      </c>
      <c r="K36" s="21">
        <v>0</v>
      </c>
      <c r="L36" s="56" t="s">
        <v>828</v>
      </c>
    </row>
    <row r="37" spans="1:12" x14ac:dyDescent="0.2">
      <c r="A37" s="51" t="s">
        <v>1682</v>
      </c>
      <c r="B37" s="54" t="s">
        <v>1659</v>
      </c>
      <c r="C37" s="19">
        <v>1</v>
      </c>
      <c r="D37" s="58" t="s">
        <v>1672</v>
      </c>
      <c r="E37" s="59" t="s">
        <v>830</v>
      </c>
      <c r="F37" s="60" t="s">
        <v>830</v>
      </c>
      <c r="G37" s="19" t="s">
        <v>1673</v>
      </c>
      <c r="H37" s="19" t="s">
        <v>830</v>
      </c>
      <c r="I37" s="53" t="s">
        <v>830</v>
      </c>
      <c r="J37" s="19" t="s">
        <v>1674</v>
      </c>
      <c r="K37" s="19">
        <v>0</v>
      </c>
      <c r="L37" s="53" t="s">
        <v>828</v>
      </c>
    </row>
    <row r="38" spans="1:12" x14ac:dyDescent="0.2">
      <c r="A38" s="51"/>
      <c r="B38" s="54" t="s">
        <v>1659</v>
      </c>
      <c r="C38" s="19">
        <v>2</v>
      </c>
      <c r="D38" s="51" t="s">
        <v>1672</v>
      </c>
      <c r="E38" s="19" t="s">
        <v>830</v>
      </c>
      <c r="F38" s="53" t="s">
        <v>830</v>
      </c>
      <c r="G38" s="19" t="s">
        <v>1673</v>
      </c>
      <c r="H38" s="19" t="s">
        <v>830</v>
      </c>
      <c r="I38" s="53" t="s">
        <v>830</v>
      </c>
      <c r="J38" s="19" t="s">
        <v>1674</v>
      </c>
      <c r="K38" s="19">
        <v>0</v>
      </c>
      <c r="L38" s="53" t="s">
        <v>828</v>
      </c>
    </row>
    <row r="39" spans="1:12" ht="15" thickBot="1" x14ac:dyDescent="0.25">
      <c r="A39" s="55"/>
      <c r="B39" s="54" t="s">
        <v>1659</v>
      </c>
      <c r="C39" s="21">
        <v>3</v>
      </c>
      <c r="D39" s="55" t="s">
        <v>1672</v>
      </c>
      <c r="E39" s="21" t="s">
        <v>830</v>
      </c>
      <c r="F39" s="56" t="s">
        <v>830</v>
      </c>
      <c r="G39" s="21" t="s">
        <v>1673</v>
      </c>
      <c r="H39" s="21" t="s">
        <v>830</v>
      </c>
      <c r="I39" s="56" t="s">
        <v>830</v>
      </c>
      <c r="J39" s="21" t="s">
        <v>1674</v>
      </c>
      <c r="K39" s="21">
        <v>0</v>
      </c>
      <c r="L39" s="56" t="s">
        <v>828</v>
      </c>
    </row>
    <row r="40" spans="1:12" x14ac:dyDescent="0.2">
      <c r="A40" s="58" t="s">
        <v>1683</v>
      </c>
      <c r="B40" s="52" t="s">
        <v>1659</v>
      </c>
      <c r="C40" s="60">
        <v>1</v>
      </c>
      <c r="D40" s="58" t="s">
        <v>1672</v>
      </c>
      <c r="E40" s="59">
        <v>0</v>
      </c>
      <c r="F40" s="60" t="s">
        <v>828</v>
      </c>
      <c r="G40" s="59" t="s">
        <v>1673</v>
      </c>
      <c r="H40" s="59">
        <v>0</v>
      </c>
      <c r="I40" s="59" t="s">
        <v>828</v>
      </c>
      <c r="J40" s="58" t="s">
        <v>1674</v>
      </c>
      <c r="K40" s="59" t="s">
        <v>830</v>
      </c>
      <c r="L40" s="60" t="s">
        <v>830</v>
      </c>
    </row>
    <row r="41" spans="1:12" x14ac:dyDescent="0.2">
      <c r="A41" s="51"/>
      <c r="B41" s="54" t="s">
        <v>1659</v>
      </c>
      <c r="C41" s="53">
        <v>2</v>
      </c>
      <c r="D41" s="51" t="s">
        <v>1672</v>
      </c>
      <c r="E41" s="19">
        <v>24</v>
      </c>
      <c r="F41" s="53" t="s">
        <v>831</v>
      </c>
      <c r="G41" s="19" t="s">
        <v>1673</v>
      </c>
      <c r="H41" s="19">
        <v>0</v>
      </c>
      <c r="I41" s="19" t="s">
        <v>828</v>
      </c>
      <c r="J41" s="51" t="s">
        <v>1674</v>
      </c>
      <c r="K41" s="19" t="s">
        <v>830</v>
      </c>
      <c r="L41" s="53" t="s">
        <v>830</v>
      </c>
    </row>
    <row r="42" spans="1:12" x14ac:dyDescent="0.2">
      <c r="A42" s="51"/>
      <c r="B42" s="54" t="s">
        <v>1659</v>
      </c>
      <c r="C42" s="53">
        <v>3</v>
      </c>
      <c r="D42" s="51" t="s">
        <v>1672</v>
      </c>
      <c r="E42" s="19">
        <v>24</v>
      </c>
      <c r="F42" s="53" t="s">
        <v>831</v>
      </c>
      <c r="G42" s="19" t="s">
        <v>1673</v>
      </c>
      <c r="H42" s="19">
        <v>0</v>
      </c>
      <c r="I42" s="19" t="s">
        <v>828</v>
      </c>
      <c r="J42" s="51" t="s">
        <v>1674</v>
      </c>
      <c r="K42" s="19" t="s">
        <v>830</v>
      </c>
      <c r="L42" s="53" t="s">
        <v>830</v>
      </c>
    </row>
    <row r="43" spans="1:12" x14ac:dyDescent="0.2">
      <c r="A43" s="51"/>
      <c r="B43" s="54" t="s">
        <v>1659</v>
      </c>
      <c r="C43" s="53">
        <v>4</v>
      </c>
      <c r="D43" s="51" t="s">
        <v>1672</v>
      </c>
      <c r="E43" s="19">
        <v>23</v>
      </c>
      <c r="F43" s="53" t="s">
        <v>831</v>
      </c>
      <c r="G43" s="19" t="s">
        <v>1673</v>
      </c>
      <c r="H43" s="19">
        <v>0</v>
      </c>
      <c r="I43" s="19" t="s">
        <v>828</v>
      </c>
      <c r="J43" s="51" t="s">
        <v>1674</v>
      </c>
      <c r="K43" s="19" t="s">
        <v>830</v>
      </c>
      <c r="L43" s="53" t="s">
        <v>830</v>
      </c>
    </row>
    <row r="44" spans="1:12" x14ac:dyDescent="0.2">
      <c r="A44" s="51"/>
      <c r="B44" s="54" t="s">
        <v>1659</v>
      </c>
      <c r="C44" s="53">
        <v>5</v>
      </c>
      <c r="D44" s="51" t="s">
        <v>1672</v>
      </c>
      <c r="E44" s="19">
        <v>25</v>
      </c>
      <c r="F44" s="53" t="s">
        <v>831</v>
      </c>
      <c r="G44" s="19" t="s">
        <v>1673</v>
      </c>
      <c r="H44" s="19">
        <v>0</v>
      </c>
      <c r="I44" s="19" t="s">
        <v>828</v>
      </c>
      <c r="J44" s="51" t="s">
        <v>1674</v>
      </c>
      <c r="K44" s="19" t="s">
        <v>830</v>
      </c>
      <c r="L44" s="53" t="s">
        <v>830</v>
      </c>
    </row>
    <row r="45" spans="1:12" ht="15" thickBot="1" x14ac:dyDescent="0.25">
      <c r="A45" s="55"/>
      <c r="B45" s="57" t="s">
        <v>1659</v>
      </c>
      <c r="C45" s="56">
        <v>6</v>
      </c>
      <c r="D45" s="55" t="s">
        <v>1672</v>
      </c>
      <c r="E45" s="21">
        <v>25</v>
      </c>
      <c r="F45" s="56" t="s">
        <v>831</v>
      </c>
      <c r="G45" s="21" t="s">
        <v>1673</v>
      </c>
      <c r="H45" s="21">
        <v>0</v>
      </c>
      <c r="I45" s="21" t="s">
        <v>828</v>
      </c>
      <c r="J45" s="55" t="s">
        <v>1674</v>
      </c>
      <c r="K45" s="21" t="s">
        <v>830</v>
      </c>
      <c r="L45" s="56" t="s">
        <v>830</v>
      </c>
    </row>
  </sheetData>
  <mergeCells count="6">
    <mergeCell ref="A1:E1"/>
    <mergeCell ref="D5:F5"/>
    <mergeCell ref="G5:I5"/>
    <mergeCell ref="J5:L5"/>
    <mergeCell ref="A4:D4"/>
    <mergeCell ref="A2:K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D294-A853-AB4D-958B-21957BC4404D}">
  <dimension ref="A1:K290"/>
  <sheetViews>
    <sheetView workbookViewId="0">
      <selection sqref="A1:D1"/>
    </sheetView>
  </sheetViews>
  <sheetFormatPr baseColWidth="10" defaultRowHeight="14" x14ac:dyDescent="0.2"/>
  <cols>
    <col min="1" max="1" width="5.5" style="4" bestFit="1" customWidth="1"/>
    <col min="2" max="2" width="4.83203125" style="4" bestFit="1" customWidth="1"/>
    <col min="3" max="4" width="13.6640625" style="4" bestFit="1" customWidth="1"/>
    <col min="5" max="5" width="7.6640625" style="4" bestFit="1" customWidth="1"/>
    <col min="6" max="6" width="18.1640625" style="4" bestFit="1" customWidth="1"/>
    <col min="7" max="7" width="17.83203125" style="4" bestFit="1" customWidth="1"/>
    <col min="8" max="8" width="13.6640625" style="4" bestFit="1" customWidth="1"/>
    <col min="9" max="9" width="9.33203125" style="4" bestFit="1" customWidth="1"/>
    <col min="10" max="10" width="29" style="4" bestFit="1" customWidth="1"/>
    <col min="11" max="11" width="24.1640625" style="4" bestFit="1" customWidth="1"/>
    <col min="12" max="16384" width="10.83203125" style="4"/>
  </cols>
  <sheetData>
    <row r="1" spans="1:11" ht="15" thickBot="1" x14ac:dyDescent="0.25">
      <c r="A1" s="106" t="s">
        <v>2370</v>
      </c>
      <c r="B1" s="107"/>
      <c r="C1" s="107"/>
      <c r="D1" s="108"/>
    </row>
    <row r="2" spans="1:11" ht="16" customHeight="1" thickBot="1" x14ac:dyDescent="0.25">
      <c r="A2" s="5" t="s">
        <v>1685</v>
      </c>
      <c r="B2" s="7" t="s">
        <v>1686</v>
      </c>
      <c r="C2" s="7" t="s">
        <v>2329</v>
      </c>
      <c r="D2" s="7" t="s">
        <v>2330</v>
      </c>
      <c r="E2" s="7" t="s">
        <v>1687</v>
      </c>
      <c r="F2" s="7" t="s">
        <v>1668</v>
      </c>
      <c r="G2" s="7" t="s">
        <v>2331</v>
      </c>
      <c r="H2" s="7" t="s">
        <v>2332</v>
      </c>
      <c r="I2" s="7" t="s">
        <v>1688</v>
      </c>
      <c r="J2" s="7" t="s">
        <v>2333</v>
      </c>
      <c r="K2" s="8" t="s">
        <v>2334</v>
      </c>
    </row>
    <row r="3" spans="1:11" x14ac:dyDescent="0.2">
      <c r="A3" s="9">
        <v>1</v>
      </c>
      <c r="B3" s="4" t="s">
        <v>1689</v>
      </c>
      <c r="C3" s="4">
        <v>5.0999999999999997E-2</v>
      </c>
      <c r="D3" s="4">
        <v>0.10100000000000001</v>
      </c>
      <c r="E3" s="4" t="s">
        <v>1690</v>
      </c>
      <c r="F3" s="4" t="s">
        <v>770</v>
      </c>
      <c r="G3" s="4" t="s">
        <v>770</v>
      </c>
      <c r="H3" s="4" t="s">
        <v>770</v>
      </c>
      <c r="I3" s="4" t="b">
        <v>0</v>
      </c>
      <c r="J3" s="4" t="s">
        <v>770</v>
      </c>
      <c r="K3" s="10" t="s">
        <v>770</v>
      </c>
    </row>
    <row r="4" spans="1:11" x14ac:dyDescent="0.2">
      <c r="A4" s="9">
        <v>1</v>
      </c>
      <c r="B4" s="4" t="s">
        <v>1691</v>
      </c>
      <c r="C4" s="4">
        <v>5.7000000000000002E-2</v>
      </c>
      <c r="D4" s="4">
        <v>0.108</v>
      </c>
      <c r="E4" s="4" t="s">
        <v>1690</v>
      </c>
      <c r="F4" s="4" t="s">
        <v>770</v>
      </c>
      <c r="G4" s="4" t="s">
        <v>770</v>
      </c>
      <c r="H4" s="4" t="s">
        <v>770</v>
      </c>
      <c r="I4" s="4" t="b">
        <v>0</v>
      </c>
      <c r="J4" s="4" t="s">
        <v>770</v>
      </c>
      <c r="K4" s="10" t="s">
        <v>770</v>
      </c>
    </row>
    <row r="5" spans="1:11" x14ac:dyDescent="0.2">
      <c r="A5" s="9">
        <v>1</v>
      </c>
      <c r="B5" s="4" t="s">
        <v>1692</v>
      </c>
      <c r="C5" s="4">
        <v>5.8999999999999997E-2</v>
      </c>
      <c r="D5" s="4">
        <v>0.13</v>
      </c>
      <c r="E5" s="4" t="s">
        <v>1690</v>
      </c>
      <c r="F5" s="4" t="s">
        <v>770</v>
      </c>
      <c r="G5" s="4" t="s">
        <v>770</v>
      </c>
      <c r="H5" s="4" t="s">
        <v>770</v>
      </c>
      <c r="I5" s="4" t="b">
        <v>0</v>
      </c>
      <c r="J5" s="4" t="s">
        <v>770</v>
      </c>
      <c r="K5" s="10" t="s">
        <v>770</v>
      </c>
    </row>
    <row r="6" spans="1:11" x14ac:dyDescent="0.2">
      <c r="A6" s="9">
        <v>1</v>
      </c>
      <c r="B6" s="4" t="s">
        <v>1693</v>
      </c>
      <c r="C6" s="4">
        <v>5.8000000000000003E-2</v>
      </c>
      <c r="D6" s="4">
        <v>0.13100000000000001</v>
      </c>
      <c r="E6" s="4" t="s">
        <v>1690</v>
      </c>
      <c r="F6" s="4" t="s">
        <v>770</v>
      </c>
      <c r="G6" s="4" t="s">
        <v>770</v>
      </c>
      <c r="H6" s="4" t="s">
        <v>770</v>
      </c>
      <c r="I6" s="4" t="b">
        <v>0</v>
      </c>
      <c r="J6" s="4" t="s">
        <v>770</v>
      </c>
      <c r="K6" s="10" t="s">
        <v>770</v>
      </c>
    </row>
    <row r="7" spans="1:11" x14ac:dyDescent="0.2">
      <c r="A7" s="9">
        <v>1</v>
      </c>
      <c r="B7" s="4" t="s">
        <v>1694</v>
      </c>
      <c r="C7" s="4">
        <v>5.5E-2</v>
      </c>
      <c r="D7" s="4">
        <v>0.112</v>
      </c>
      <c r="E7" s="4" t="s">
        <v>1690</v>
      </c>
      <c r="F7" s="4" t="s">
        <v>770</v>
      </c>
      <c r="G7" s="4" t="s">
        <v>770</v>
      </c>
      <c r="H7" s="4" t="s">
        <v>770</v>
      </c>
      <c r="I7" s="4" t="b">
        <v>0</v>
      </c>
      <c r="J7" s="4" t="s">
        <v>770</v>
      </c>
      <c r="K7" s="10" t="s">
        <v>770</v>
      </c>
    </row>
    <row r="8" spans="1:11" x14ac:dyDescent="0.2">
      <c r="A8" s="9">
        <v>1</v>
      </c>
      <c r="B8" s="4" t="s">
        <v>1695</v>
      </c>
      <c r="C8" s="4">
        <v>5.5E-2</v>
      </c>
      <c r="D8" s="4">
        <v>0.104</v>
      </c>
      <c r="E8" s="4" t="s">
        <v>1690</v>
      </c>
      <c r="F8" s="4" t="s">
        <v>770</v>
      </c>
      <c r="G8" s="4" t="s">
        <v>770</v>
      </c>
      <c r="H8" s="4" t="s">
        <v>770</v>
      </c>
      <c r="I8" s="4" t="b">
        <v>0</v>
      </c>
      <c r="J8" s="4" t="s">
        <v>770</v>
      </c>
      <c r="K8" s="10" t="s">
        <v>770</v>
      </c>
    </row>
    <row r="9" spans="1:11" x14ac:dyDescent="0.2">
      <c r="A9" s="9">
        <v>1</v>
      </c>
      <c r="B9" s="4" t="s">
        <v>1696</v>
      </c>
      <c r="C9" s="4">
        <v>5.5E-2</v>
      </c>
      <c r="D9" s="4">
        <v>0.108</v>
      </c>
      <c r="E9" s="4" t="s">
        <v>1690</v>
      </c>
      <c r="F9" s="4" t="s">
        <v>770</v>
      </c>
      <c r="G9" s="4" t="s">
        <v>770</v>
      </c>
      <c r="H9" s="4" t="s">
        <v>770</v>
      </c>
      <c r="I9" s="4" t="b">
        <v>0</v>
      </c>
      <c r="J9" s="4" t="s">
        <v>770</v>
      </c>
      <c r="K9" s="10" t="s">
        <v>770</v>
      </c>
    </row>
    <row r="10" spans="1:11" x14ac:dyDescent="0.2">
      <c r="A10" s="9">
        <v>1</v>
      </c>
      <c r="B10" s="4" t="s">
        <v>1697</v>
      </c>
      <c r="C10" s="4">
        <v>6.0999999999999999E-2</v>
      </c>
      <c r="D10" s="4">
        <v>0.104</v>
      </c>
      <c r="E10" s="4" t="s">
        <v>1690</v>
      </c>
      <c r="F10" s="4" t="s">
        <v>770</v>
      </c>
      <c r="G10" s="4" t="s">
        <v>770</v>
      </c>
      <c r="H10" s="4" t="s">
        <v>770</v>
      </c>
      <c r="I10" s="4" t="b">
        <v>0</v>
      </c>
      <c r="J10" s="4" t="s">
        <v>770</v>
      </c>
      <c r="K10" s="10" t="s">
        <v>770</v>
      </c>
    </row>
    <row r="11" spans="1:11" x14ac:dyDescent="0.2">
      <c r="A11" s="9">
        <v>1</v>
      </c>
      <c r="B11" s="4" t="s">
        <v>1698</v>
      </c>
      <c r="C11" s="4">
        <v>5.8000000000000003E-2</v>
      </c>
      <c r="D11" s="4">
        <v>0.105</v>
      </c>
      <c r="E11" s="4" t="s">
        <v>1690</v>
      </c>
      <c r="F11" s="4" t="s">
        <v>770</v>
      </c>
      <c r="G11" s="4" t="s">
        <v>770</v>
      </c>
      <c r="H11" s="4" t="s">
        <v>770</v>
      </c>
      <c r="I11" s="4" t="b">
        <v>0</v>
      </c>
      <c r="J11" s="4" t="s">
        <v>770</v>
      </c>
      <c r="K11" s="10" t="s">
        <v>770</v>
      </c>
    </row>
    <row r="12" spans="1:11" x14ac:dyDescent="0.2">
      <c r="A12" s="9">
        <v>1</v>
      </c>
      <c r="B12" s="4" t="s">
        <v>1699</v>
      </c>
      <c r="C12" s="4">
        <v>5.7000000000000002E-2</v>
      </c>
      <c r="D12" s="4">
        <v>9.7000000000000003E-2</v>
      </c>
      <c r="E12" s="4" t="s">
        <v>1690</v>
      </c>
      <c r="F12" s="4" t="s">
        <v>770</v>
      </c>
      <c r="G12" s="4" t="s">
        <v>770</v>
      </c>
      <c r="H12" s="4" t="s">
        <v>770</v>
      </c>
      <c r="I12" s="4" t="b">
        <v>0</v>
      </c>
      <c r="J12" s="4" t="s">
        <v>770</v>
      </c>
      <c r="K12" s="10" t="s">
        <v>770</v>
      </c>
    </row>
    <row r="13" spans="1:11" x14ac:dyDescent="0.2">
      <c r="A13" s="9">
        <v>1</v>
      </c>
      <c r="B13" s="4" t="s">
        <v>1700</v>
      </c>
      <c r="C13" s="4">
        <v>5.6000000000000001E-2</v>
      </c>
      <c r="D13" s="4">
        <v>9.6000000000000002E-2</v>
      </c>
      <c r="E13" s="4" t="s">
        <v>1690</v>
      </c>
      <c r="F13" s="4" t="s">
        <v>770</v>
      </c>
      <c r="G13" s="4" t="s">
        <v>770</v>
      </c>
      <c r="H13" s="4" t="s">
        <v>770</v>
      </c>
      <c r="I13" s="4" t="b">
        <v>0</v>
      </c>
      <c r="J13" s="4" t="s">
        <v>770</v>
      </c>
      <c r="K13" s="10" t="s">
        <v>770</v>
      </c>
    </row>
    <row r="14" spans="1:11" x14ac:dyDescent="0.2">
      <c r="A14" s="9">
        <v>1</v>
      </c>
      <c r="B14" s="4" t="s">
        <v>1701</v>
      </c>
      <c r="C14" s="4">
        <v>4.8000000000000001E-2</v>
      </c>
      <c r="D14" s="4">
        <v>8.1000000000000003E-2</v>
      </c>
      <c r="E14" s="4" t="s">
        <v>1690</v>
      </c>
      <c r="F14" s="4" t="s">
        <v>770</v>
      </c>
      <c r="G14" s="4" t="s">
        <v>770</v>
      </c>
      <c r="H14" s="4" t="s">
        <v>770</v>
      </c>
      <c r="I14" s="4" t="b">
        <v>0</v>
      </c>
      <c r="J14" s="4" t="s">
        <v>770</v>
      </c>
      <c r="K14" s="10" t="s">
        <v>770</v>
      </c>
    </row>
    <row r="15" spans="1:11" x14ac:dyDescent="0.2">
      <c r="A15" s="9">
        <v>1</v>
      </c>
      <c r="B15" s="4" t="s">
        <v>1702</v>
      </c>
      <c r="C15" s="4">
        <v>5.1999999999999998E-2</v>
      </c>
      <c r="D15" s="4">
        <v>9.6000000000000002E-2</v>
      </c>
      <c r="E15" s="4" t="s">
        <v>1690</v>
      </c>
      <c r="F15" s="4" t="s">
        <v>770</v>
      </c>
      <c r="G15" s="4" t="s">
        <v>770</v>
      </c>
      <c r="H15" s="4" t="s">
        <v>770</v>
      </c>
      <c r="I15" s="4" t="b">
        <v>0</v>
      </c>
      <c r="J15" s="4" t="s">
        <v>770</v>
      </c>
      <c r="K15" s="10" t="s">
        <v>770</v>
      </c>
    </row>
    <row r="16" spans="1:11" x14ac:dyDescent="0.2">
      <c r="A16" s="9">
        <v>1</v>
      </c>
      <c r="B16" s="4" t="s">
        <v>1703</v>
      </c>
      <c r="C16" s="4">
        <v>0.95099999999999996</v>
      </c>
      <c r="D16" s="4">
        <v>0.23</v>
      </c>
      <c r="E16" s="4" t="s">
        <v>1653</v>
      </c>
      <c r="F16" s="4">
        <v>1</v>
      </c>
      <c r="G16" s="4">
        <v>1</v>
      </c>
      <c r="H16" s="4" t="s">
        <v>1653</v>
      </c>
      <c r="I16" s="4" t="b">
        <v>0</v>
      </c>
      <c r="J16" s="4" t="s">
        <v>770</v>
      </c>
      <c r="K16" s="10" t="s">
        <v>770</v>
      </c>
    </row>
    <row r="17" spans="1:11" x14ac:dyDescent="0.2">
      <c r="A17" s="9">
        <v>1</v>
      </c>
      <c r="B17" s="4" t="s">
        <v>1704</v>
      </c>
      <c r="C17" s="4">
        <v>0.89700000000000002</v>
      </c>
      <c r="D17" s="4">
        <v>0.28799999999999998</v>
      </c>
      <c r="E17" s="4" t="s">
        <v>1653</v>
      </c>
      <c r="F17" s="4">
        <v>2</v>
      </c>
      <c r="G17" s="4">
        <v>1</v>
      </c>
      <c r="H17" s="4" t="s">
        <v>1653</v>
      </c>
      <c r="I17" s="4" t="b">
        <v>0</v>
      </c>
      <c r="J17" s="4" t="s">
        <v>770</v>
      </c>
      <c r="K17" s="10" t="s">
        <v>770</v>
      </c>
    </row>
    <row r="18" spans="1:11" x14ac:dyDescent="0.2">
      <c r="A18" s="9">
        <v>1</v>
      </c>
      <c r="B18" s="4" t="s">
        <v>1705</v>
      </c>
      <c r="C18" s="4">
        <v>1.0029999999999999</v>
      </c>
      <c r="D18" s="4">
        <v>0.248</v>
      </c>
      <c r="E18" s="4" t="s">
        <v>1653</v>
      </c>
      <c r="F18" s="4">
        <v>3</v>
      </c>
      <c r="G18" s="4">
        <v>1</v>
      </c>
      <c r="H18" s="4" t="s">
        <v>1653</v>
      </c>
      <c r="I18" s="4" t="b">
        <v>0</v>
      </c>
      <c r="J18" s="4" t="s">
        <v>770</v>
      </c>
      <c r="K18" s="10" t="s">
        <v>770</v>
      </c>
    </row>
    <row r="19" spans="1:11" x14ac:dyDescent="0.2">
      <c r="A19" s="9">
        <v>1</v>
      </c>
      <c r="B19" s="4" t="s">
        <v>1706</v>
      </c>
      <c r="C19" s="4">
        <v>0.73599999999999999</v>
      </c>
      <c r="D19" s="4">
        <v>0.21</v>
      </c>
      <c r="E19" s="4" t="s">
        <v>1707</v>
      </c>
      <c r="F19" s="4">
        <v>1</v>
      </c>
      <c r="G19" s="4">
        <v>1</v>
      </c>
      <c r="H19" s="4" t="s">
        <v>1653</v>
      </c>
      <c r="I19" s="4" t="b">
        <v>0</v>
      </c>
      <c r="J19" s="4" t="s">
        <v>770</v>
      </c>
      <c r="K19" s="10" t="s">
        <v>770</v>
      </c>
    </row>
    <row r="20" spans="1:11" x14ac:dyDescent="0.2">
      <c r="A20" s="9">
        <v>1</v>
      </c>
      <c r="B20" s="4" t="s">
        <v>1708</v>
      </c>
      <c r="C20" s="4">
        <v>1.276</v>
      </c>
      <c r="D20" s="4">
        <v>0.20699999999999999</v>
      </c>
      <c r="E20" s="4" t="s">
        <v>1709</v>
      </c>
      <c r="F20" s="4">
        <v>1</v>
      </c>
      <c r="G20" s="4">
        <v>1</v>
      </c>
      <c r="H20" s="4" t="s">
        <v>1653</v>
      </c>
      <c r="I20" s="4" t="b">
        <v>0</v>
      </c>
      <c r="J20" s="4" t="s">
        <v>770</v>
      </c>
      <c r="K20" s="10" t="s">
        <v>770</v>
      </c>
    </row>
    <row r="21" spans="1:11" x14ac:dyDescent="0.2">
      <c r="A21" s="9">
        <v>1</v>
      </c>
      <c r="B21" s="4" t="s">
        <v>1710</v>
      </c>
      <c r="C21" s="4">
        <v>1.298</v>
      </c>
      <c r="D21" s="4">
        <v>0.21099999999999999</v>
      </c>
      <c r="E21" s="4" t="s">
        <v>1711</v>
      </c>
      <c r="F21" s="4">
        <v>1</v>
      </c>
      <c r="G21" s="4">
        <v>1</v>
      </c>
      <c r="H21" s="4" t="s">
        <v>1653</v>
      </c>
      <c r="I21" s="4" t="b">
        <v>0</v>
      </c>
      <c r="J21" s="4" t="s">
        <v>770</v>
      </c>
      <c r="K21" s="10" t="s">
        <v>770</v>
      </c>
    </row>
    <row r="22" spans="1:11" x14ac:dyDescent="0.2">
      <c r="A22" s="9">
        <v>1</v>
      </c>
      <c r="B22" s="4" t="s">
        <v>1712</v>
      </c>
      <c r="C22" s="4">
        <v>1.258</v>
      </c>
      <c r="D22" s="4">
        <v>0.221</v>
      </c>
      <c r="E22" s="4" t="s">
        <v>1713</v>
      </c>
      <c r="F22" s="4">
        <v>1</v>
      </c>
      <c r="G22" s="4">
        <v>1</v>
      </c>
      <c r="H22" s="4" t="s">
        <v>1653</v>
      </c>
      <c r="I22" s="4" t="b">
        <v>0</v>
      </c>
      <c r="J22" s="4" t="s">
        <v>770</v>
      </c>
      <c r="K22" s="10" t="s">
        <v>770</v>
      </c>
    </row>
    <row r="23" spans="1:11" x14ac:dyDescent="0.2">
      <c r="A23" s="9">
        <v>1</v>
      </c>
      <c r="B23" s="4" t="s">
        <v>1714</v>
      </c>
      <c r="C23" s="4">
        <v>1.2529999999999999</v>
      </c>
      <c r="D23" s="4">
        <v>0.26500000000000001</v>
      </c>
      <c r="E23" s="4" t="s">
        <v>1715</v>
      </c>
      <c r="F23" s="4">
        <v>1</v>
      </c>
      <c r="G23" s="4">
        <v>1</v>
      </c>
      <c r="H23" s="4" t="s">
        <v>1653</v>
      </c>
      <c r="I23" s="4" t="b">
        <v>0</v>
      </c>
      <c r="J23" s="4" t="s">
        <v>770</v>
      </c>
      <c r="K23" s="10" t="s">
        <v>770</v>
      </c>
    </row>
    <row r="24" spans="1:11" x14ac:dyDescent="0.2">
      <c r="A24" s="9">
        <v>1</v>
      </c>
      <c r="B24" s="4" t="s">
        <v>1716</v>
      </c>
      <c r="C24" s="4">
        <v>0.80300000000000005</v>
      </c>
      <c r="D24" s="4">
        <v>0.28999999999999998</v>
      </c>
      <c r="E24" s="4" t="s">
        <v>1717</v>
      </c>
      <c r="F24" s="4">
        <v>1</v>
      </c>
      <c r="G24" s="4">
        <v>1</v>
      </c>
      <c r="H24" s="4" t="s">
        <v>1653</v>
      </c>
      <c r="I24" s="4" t="b">
        <v>0</v>
      </c>
      <c r="J24" s="4" t="s">
        <v>770</v>
      </c>
      <c r="K24" s="10" t="s">
        <v>770</v>
      </c>
    </row>
    <row r="25" spans="1:11" x14ac:dyDescent="0.2">
      <c r="A25" s="9">
        <v>1</v>
      </c>
      <c r="B25" s="4" t="s">
        <v>1718</v>
      </c>
      <c r="C25" s="4">
        <v>0.93500000000000005</v>
      </c>
      <c r="D25" s="4">
        <v>0.218</v>
      </c>
      <c r="E25" s="4" t="s">
        <v>1719</v>
      </c>
      <c r="F25" s="4">
        <v>1</v>
      </c>
      <c r="G25" s="4">
        <v>1</v>
      </c>
      <c r="H25" s="4" t="s">
        <v>1653</v>
      </c>
      <c r="I25" s="4" t="b">
        <v>0</v>
      </c>
      <c r="J25" s="4" t="s">
        <v>770</v>
      </c>
      <c r="K25" s="10" t="s">
        <v>770</v>
      </c>
    </row>
    <row r="26" spans="1:11" x14ac:dyDescent="0.2">
      <c r="A26" s="9">
        <v>1</v>
      </c>
      <c r="B26" s="4" t="s">
        <v>1720</v>
      </c>
      <c r="C26" s="4">
        <v>5.2999999999999999E-2</v>
      </c>
      <c r="D26" s="4">
        <v>8.2000000000000003E-2</v>
      </c>
      <c r="E26" s="4" t="s">
        <v>1690</v>
      </c>
      <c r="F26" s="4" t="s">
        <v>770</v>
      </c>
      <c r="G26" s="4" t="s">
        <v>770</v>
      </c>
      <c r="H26" s="4" t="s">
        <v>770</v>
      </c>
      <c r="I26" s="4" t="b">
        <v>0</v>
      </c>
      <c r="J26" s="4" t="s">
        <v>770</v>
      </c>
      <c r="K26" s="10" t="s">
        <v>770</v>
      </c>
    </row>
    <row r="27" spans="1:11" x14ac:dyDescent="0.2">
      <c r="A27" s="9">
        <v>1</v>
      </c>
      <c r="B27" s="4" t="s">
        <v>1721</v>
      </c>
      <c r="C27" s="4">
        <v>5.1999999999999998E-2</v>
      </c>
      <c r="D27" s="4">
        <v>0.10100000000000001</v>
      </c>
      <c r="E27" s="4" t="s">
        <v>1690</v>
      </c>
      <c r="F27" s="4" t="s">
        <v>770</v>
      </c>
      <c r="G27" s="4" t="s">
        <v>770</v>
      </c>
      <c r="H27" s="4" t="s">
        <v>770</v>
      </c>
      <c r="I27" s="4" t="b">
        <v>0</v>
      </c>
      <c r="J27" s="4" t="s">
        <v>770</v>
      </c>
      <c r="K27" s="10" t="s">
        <v>770</v>
      </c>
    </row>
    <row r="28" spans="1:11" x14ac:dyDescent="0.2">
      <c r="A28" s="9">
        <v>1</v>
      </c>
      <c r="B28" s="4" t="s">
        <v>1722</v>
      </c>
      <c r="C28" s="4">
        <v>1.02</v>
      </c>
      <c r="D28" s="4">
        <v>0.21199999999999999</v>
      </c>
      <c r="E28" s="4" t="s">
        <v>1653</v>
      </c>
      <c r="F28" s="4">
        <v>1</v>
      </c>
      <c r="G28" s="4">
        <v>2</v>
      </c>
      <c r="H28" s="4" t="s">
        <v>1653</v>
      </c>
      <c r="I28" s="4" t="b">
        <v>0</v>
      </c>
      <c r="J28" s="4" t="s">
        <v>770</v>
      </c>
      <c r="K28" s="10" t="s">
        <v>770</v>
      </c>
    </row>
    <row r="29" spans="1:11" x14ac:dyDescent="0.2">
      <c r="A29" s="9">
        <v>1</v>
      </c>
      <c r="B29" s="4" t="s">
        <v>1723</v>
      </c>
      <c r="C29" s="4">
        <v>0.997</v>
      </c>
      <c r="D29" s="4">
        <v>0.311</v>
      </c>
      <c r="E29" s="4" t="s">
        <v>1653</v>
      </c>
      <c r="F29" s="4">
        <v>2</v>
      </c>
      <c r="G29" s="4">
        <v>2</v>
      </c>
      <c r="H29" s="4" t="s">
        <v>1653</v>
      </c>
      <c r="I29" s="4" t="b">
        <v>0</v>
      </c>
      <c r="J29" s="4" t="s">
        <v>770</v>
      </c>
      <c r="K29" s="10" t="s">
        <v>770</v>
      </c>
    </row>
    <row r="30" spans="1:11" x14ac:dyDescent="0.2">
      <c r="A30" s="9">
        <v>1</v>
      </c>
      <c r="B30" s="4" t="s">
        <v>1724</v>
      </c>
      <c r="C30" s="4">
        <v>1.077</v>
      </c>
      <c r="D30" s="4">
        <v>0.23899999999999999</v>
      </c>
      <c r="E30" s="4" t="s">
        <v>1653</v>
      </c>
      <c r="F30" s="4">
        <v>3</v>
      </c>
      <c r="G30" s="4">
        <v>2</v>
      </c>
      <c r="H30" s="4" t="s">
        <v>1653</v>
      </c>
      <c r="I30" s="4" t="b">
        <v>0</v>
      </c>
      <c r="J30" s="4" t="s">
        <v>770</v>
      </c>
      <c r="K30" s="10" t="s">
        <v>770</v>
      </c>
    </row>
    <row r="31" spans="1:11" x14ac:dyDescent="0.2">
      <c r="A31" s="9">
        <v>1</v>
      </c>
      <c r="B31" s="4" t="s">
        <v>1725</v>
      </c>
      <c r="C31" s="4">
        <v>0.69699999999999995</v>
      </c>
      <c r="D31" s="4">
        <v>0.20599999999999999</v>
      </c>
      <c r="E31" s="4" t="s">
        <v>1707</v>
      </c>
      <c r="F31" s="4">
        <v>1</v>
      </c>
      <c r="G31" s="4">
        <v>2</v>
      </c>
      <c r="H31" s="4" t="s">
        <v>1653</v>
      </c>
      <c r="I31" s="4" t="b">
        <v>0</v>
      </c>
      <c r="J31" s="4" t="s">
        <v>770</v>
      </c>
      <c r="K31" s="10" t="s">
        <v>770</v>
      </c>
    </row>
    <row r="32" spans="1:11" x14ac:dyDescent="0.2">
      <c r="A32" s="9">
        <v>1</v>
      </c>
      <c r="B32" s="4" t="s">
        <v>1726</v>
      </c>
      <c r="C32" s="4">
        <v>1.264</v>
      </c>
      <c r="D32" s="4">
        <v>0.26400000000000001</v>
      </c>
      <c r="E32" s="4" t="s">
        <v>1709</v>
      </c>
      <c r="F32" s="4">
        <v>1</v>
      </c>
      <c r="G32" s="4">
        <v>2</v>
      </c>
      <c r="H32" s="4" t="s">
        <v>1653</v>
      </c>
      <c r="I32" s="4" t="b">
        <v>0</v>
      </c>
      <c r="J32" s="4" t="s">
        <v>770</v>
      </c>
      <c r="K32" s="10" t="s">
        <v>770</v>
      </c>
    </row>
    <row r="33" spans="1:11" x14ac:dyDescent="0.2">
      <c r="A33" s="9">
        <v>1</v>
      </c>
      <c r="B33" s="4" t="s">
        <v>1727</v>
      </c>
      <c r="C33" s="4">
        <v>1.2190000000000001</v>
      </c>
      <c r="D33" s="4">
        <v>0.22</v>
      </c>
      <c r="E33" s="4" t="s">
        <v>1711</v>
      </c>
      <c r="F33" s="4">
        <v>1</v>
      </c>
      <c r="G33" s="4">
        <v>2</v>
      </c>
      <c r="H33" s="4" t="s">
        <v>1653</v>
      </c>
      <c r="I33" s="4" t="b">
        <v>0</v>
      </c>
      <c r="J33" s="4" t="s">
        <v>770</v>
      </c>
      <c r="K33" s="10" t="s">
        <v>770</v>
      </c>
    </row>
    <row r="34" spans="1:11" x14ac:dyDescent="0.2">
      <c r="A34" s="9">
        <v>1</v>
      </c>
      <c r="B34" s="4" t="s">
        <v>1728</v>
      </c>
      <c r="C34" s="4">
        <v>1.0840000000000001</v>
      </c>
      <c r="D34" s="4">
        <v>0.22700000000000001</v>
      </c>
      <c r="E34" s="4" t="s">
        <v>1713</v>
      </c>
      <c r="F34" s="4">
        <v>1</v>
      </c>
      <c r="G34" s="4">
        <v>2</v>
      </c>
      <c r="H34" s="4" t="s">
        <v>1653</v>
      </c>
      <c r="I34" s="4" t="b">
        <v>0</v>
      </c>
      <c r="J34" s="4" t="s">
        <v>770</v>
      </c>
      <c r="K34" s="10" t="s">
        <v>770</v>
      </c>
    </row>
    <row r="35" spans="1:11" x14ac:dyDescent="0.2">
      <c r="A35" s="9">
        <v>1</v>
      </c>
      <c r="B35" s="4" t="s">
        <v>1729</v>
      </c>
      <c r="C35" s="4">
        <v>0.97399999999999998</v>
      </c>
      <c r="D35" s="4">
        <v>0.36599999999999999</v>
      </c>
      <c r="E35" s="4" t="s">
        <v>1715</v>
      </c>
      <c r="F35" s="4">
        <v>1</v>
      </c>
      <c r="G35" s="4">
        <v>2</v>
      </c>
      <c r="H35" s="4" t="s">
        <v>1653</v>
      </c>
      <c r="I35" s="4" t="b">
        <v>0</v>
      </c>
      <c r="J35" s="4" t="s">
        <v>770</v>
      </c>
      <c r="K35" s="10" t="s">
        <v>770</v>
      </c>
    </row>
    <row r="36" spans="1:11" x14ac:dyDescent="0.2">
      <c r="A36" s="9">
        <v>1</v>
      </c>
      <c r="B36" s="4" t="s">
        <v>1730</v>
      </c>
      <c r="C36" s="4">
        <v>0.60299999999999998</v>
      </c>
      <c r="D36" s="4">
        <v>0.221</v>
      </c>
      <c r="E36" s="4" t="s">
        <v>1717</v>
      </c>
      <c r="F36" s="4">
        <v>1</v>
      </c>
      <c r="G36" s="4">
        <v>2</v>
      </c>
      <c r="H36" s="4" t="s">
        <v>1653</v>
      </c>
      <c r="I36" s="4" t="b">
        <v>0</v>
      </c>
      <c r="J36" s="4" t="s">
        <v>770</v>
      </c>
      <c r="K36" s="10" t="s">
        <v>770</v>
      </c>
    </row>
    <row r="37" spans="1:11" x14ac:dyDescent="0.2">
      <c r="A37" s="9">
        <v>1</v>
      </c>
      <c r="B37" s="4" t="s">
        <v>1731</v>
      </c>
      <c r="C37" s="4">
        <v>0.98499999999999999</v>
      </c>
      <c r="D37" s="4">
        <v>0.23799999999999999</v>
      </c>
      <c r="E37" s="4" t="s">
        <v>1719</v>
      </c>
      <c r="F37" s="4">
        <v>1</v>
      </c>
      <c r="G37" s="4">
        <v>2</v>
      </c>
      <c r="H37" s="4" t="s">
        <v>1653</v>
      </c>
      <c r="I37" s="4" t="b">
        <v>0</v>
      </c>
      <c r="J37" s="4" t="s">
        <v>770</v>
      </c>
      <c r="K37" s="10" t="s">
        <v>770</v>
      </c>
    </row>
    <row r="38" spans="1:11" x14ac:dyDescent="0.2">
      <c r="A38" s="9">
        <v>1</v>
      </c>
      <c r="B38" s="4" t="s">
        <v>1732</v>
      </c>
      <c r="C38" s="4">
        <v>5.1999999999999998E-2</v>
      </c>
      <c r="D38" s="4">
        <v>9.8000000000000004E-2</v>
      </c>
      <c r="E38" s="4" t="s">
        <v>1690</v>
      </c>
      <c r="F38" s="4" t="s">
        <v>770</v>
      </c>
      <c r="G38" s="4" t="s">
        <v>770</v>
      </c>
      <c r="H38" s="4" t="s">
        <v>770</v>
      </c>
      <c r="I38" s="4" t="b">
        <v>0</v>
      </c>
      <c r="J38" s="4" t="s">
        <v>770</v>
      </c>
      <c r="K38" s="10" t="s">
        <v>770</v>
      </c>
    </row>
    <row r="39" spans="1:11" x14ac:dyDescent="0.2">
      <c r="A39" s="9">
        <v>1</v>
      </c>
      <c r="B39" s="4" t="s">
        <v>1733</v>
      </c>
      <c r="C39" s="4">
        <v>4.9000000000000002E-2</v>
      </c>
      <c r="D39" s="4">
        <v>8.8999999999999996E-2</v>
      </c>
      <c r="E39" s="4" t="s">
        <v>1690</v>
      </c>
      <c r="F39" s="4" t="s">
        <v>770</v>
      </c>
      <c r="G39" s="4" t="s">
        <v>770</v>
      </c>
      <c r="H39" s="4" t="s">
        <v>770</v>
      </c>
      <c r="I39" s="4" t="b">
        <v>0</v>
      </c>
      <c r="J39" s="4" t="s">
        <v>770</v>
      </c>
      <c r="K39" s="10" t="s">
        <v>770</v>
      </c>
    </row>
    <row r="40" spans="1:11" x14ac:dyDescent="0.2">
      <c r="A40" s="9">
        <v>1</v>
      </c>
      <c r="B40" s="4" t="s">
        <v>1734</v>
      </c>
      <c r="C40" s="4">
        <v>1</v>
      </c>
      <c r="D40" s="4">
        <v>0.22700000000000001</v>
      </c>
      <c r="E40" s="4" t="s">
        <v>1653</v>
      </c>
      <c r="F40" s="4">
        <v>1</v>
      </c>
      <c r="G40" s="4">
        <v>3</v>
      </c>
      <c r="H40" s="4" t="s">
        <v>1653</v>
      </c>
      <c r="I40" s="4" t="b">
        <v>0</v>
      </c>
      <c r="J40" s="4" t="s">
        <v>770</v>
      </c>
      <c r="K40" s="10" t="s">
        <v>770</v>
      </c>
    </row>
    <row r="41" spans="1:11" x14ac:dyDescent="0.2">
      <c r="A41" s="9">
        <v>1</v>
      </c>
      <c r="B41" s="4" t="s">
        <v>1735</v>
      </c>
      <c r="C41" s="4">
        <v>0.92800000000000005</v>
      </c>
      <c r="D41" s="4">
        <v>0.28199999999999997</v>
      </c>
      <c r="E41" s="4" t="s">
        <v>1653</v>
      </c>
      <c r="F41" s="4">
        <v>2</v>
      </c>
      <c r="G41" s="4">
        <v>3</v>
      </c>
      <c r="H41" s="4" t="s">
        <v>1653</v>
      </c>
      <c r="I41" s="4" t="b">
        <v>0</v>
      </c>
      <c r="J41" s="4" t="s">
        <v>770</v>
      </c>
      <c r="K41" s="10" t="s">
        <v>770</v>
      </c>
    </row>
    <row r="42" spans="1:11" x14ac:dyDescent="0.2">
      <c r="A42" s="9">
        <v>1</v>
      </c>
      <c r="B42" s="4" t="s">
        <v>1736</v>
      </c>
      <c r="C42" s="4">
        <v>0.99099999999999999</v>
      </c>
      <c r="D42" s="4">
        <v>0.251</v>
      </c>
      <c r="E42" s="4" t="s">
        <v>1653</v>
      </c>
      <c r="F42" s="4">
        <v>3</v>
      </c>
      <c r="G42" s="4">
        <v>3</v>
      </c>
      <c r="H42" s="4" t="s">
        <v>1653</v>
      </c>
      <c r="I42" s="4" t="b">
        <v>0</v>
      </c>
      <c r="J42" s="4" t="s">
        <v>770</v>
      </c>
      <c r="K42" s="10" t="s">
        <v>770</v>
      </c>
    </row>
    <row r="43" spans="1:11" x14ac:dyDescent="0.2">
      <c r="A43" s="9">
        <v>1</v>
      </c>
      <c r="B43" s="4" t="s">
        <v>1737</v>
      </c>
      <c r="C43" s="4">
        <v>0.98699999999999999</v>
      </c>
      <c r="D43" s="4">
        <v>0.21099999999999999</v>
      </c>
      <c r="E43" s="4" t="s">
        <v>1707</v>
      </c>
      <c r="F43" s="4">
        <v>1</v>
      </c>
      <c r="G43" s="4">
        <v>3</v>
      </c>
      <c r="H43" s="4" t="s">
        <v>1653</v>
      </c>
      <c r="I43" s="4" t="b">
        <v>0</v>
      </c>
      <c r="J43" s="4" t="s">
        <v>770</v>
      </c>
      <c r="K43" s="10" t="s">
        <v>770</v>
      </c>
    </row>
    <row r="44" spans="1:11" x14ac:dyDescent="0.2">
      <c r="A44" s="9">
        <v>1</v>
      </c>
      <c r="B44" s="4" t="s">
        <v>1738</v>
      </c>
      <c r="C44" s="4">
        <v>1.2490000000000001</v>
      </c>
      <c r="D44" s="4">
        <v>0.28299999999999997</v>
      </c>
      <c r="E44" s="4" t="s">
        <v>1709</v>
      </c>
      <c r="F44" s="4">
        <v>1</v>
      </c>
      <c r="G44" s="4">
        <v>3</v>
      </c>
      <c r="H44" s="4" t="s">
        <v>1653</v>
      </c>
      <c r="I44" s="4" t="b">
        <v>0</v>
      </c>
      <c r="J44" s="4" t="s">
        <v>770</v>
      </c>
      <c r="K44" s="10" t="s">
        <v>770</v>
      </c>
    </row>
    <row r="45" spans="1:11" x14ac:dyDescent="0.2">
      <c r="A45" s="9">
        <v>1</v>
      </c>
      <c r="B45" s="4" t="s">
        <v>1739</v>
      </c>
      <c r="C45" s="4">
        <v>1.266</v>
      </c>
      <c r="D45" s="4">
        <v>0.253</v>
      </c>
      <c r="E45" s="4" t="s">
        <v>1711</v>
      </c>
      <c r="F45" s="4">
        <v>1</v>
      </c>
      <c r="G45" s="4">
        <v>3</v>
      </c>
      <c r="H45" s="4" t="s">
        <v>1653</v>
      </c>
      <c r="I45" s="4" t="b">
        <v>0</v>
      </c>
      <c r="J45" s="4" t="s">
        <v>770</v>
      </c>
      <c r="K45" s="10" t="s">
        <v>770</v>
      </c>
    </row>
    <row r="46" spans="1:11" x14ac:dyDescent="0.2">
      <c r="A46" s="9">
        <v>1</v>
      </c>
      <c r="B46" s="4" t="s">
        <v>1740</v>
      </c>
      <c r="C46" s="4">
        <v>1.1599999999999999</v>
      </c>
      <c r="D46" s="4">
        <v>0.254</v>
      </c>
      <c r="E46" s="4" t="s">
        <v>1713</v>
      </c>
      <c r="F46" s="4">
        <v>1</v>
      </c>
      <c r="G46" s="4">
        <v>3</v>
      </c>
      <c r="H46" s="4" t="s">
        <v>1653</v>
      </c>
      <c r="I46" s="4" t="b">
        <v>0</v>
      </c>
      <c r="J46" s="4" t="s">
        <v>770</v>
      </c>
      <c r="K46" s="10" t="s">
        <v>770</v>
      </c>
    </row>
    <row r="47" spans="1:11" x14ac:dyDescent="0.2">
      <c r="A47" s="9">
        <v>1</v>
      </c>
      <c r="B47" s="4" t="s">
        <v>1741</v>
      </c>
      <c r="C47" s="4">
        <v>1.097</v>
      </c>
      <c r="D47" s="4">
        <v>0.309</v>
      </c>
      <c r="E47" s="4" t="s">
        <v>1715</v>
      </c>
      <c r="F47" s="4">
        <v>1</v>
      </c>
      <c r="G47" s="4">
        <v>3</v>
      </c>
      <c r="H47" s="4" t="s">
        <v>1653</v>
      </c>
      <c r="I47" s="4" t="b">
        <v>0</v>
      </c>
      <c r="J47" s="4" t="s">
        <v>770</v>
      </c>
      <c r="K47" s="10" t="s">
        <v>770</v>
      </c>
    </row>
    <row r="48" spans="1:11" x14ac:dyDescent="0.2">
      <c r="A48" s="9">
        <v>1</v>
      </c>
      <c r="B48" s="4" t="s">
        <v>1742</v>
      </c>
      <c r="C48" s="4">
        <v>0.79600000000000004</v>
      </c>
      <c r="D48" s="4">
        <v>0.23400000000000001</v>
      </c>
      <c r="E48" s="4" t="s">
        <v>1717</v>
      </c>
      <c r="F48" s="4">
        <v>1</v>
      </c>
      <c r="G48" s="4">
        <v>3</v>
      </c>
      <c r="H48" s="4" t="s">
        <v>1653</v>
      </c>
      <c r="I48" s="4" t="b">
        <v>0</v>
      </c>
      <c r="J48" s="4" t="s">
        <v>770</v>
      </c>
      <c r="K48" s="10" t="s">
        <v>770</v>
      </c>
    </row>
    <row r="49" spans="1:11" x14ac:dyDescent="0.2">
      <c r="A49" s="9">
        <v>1</v>
      </c>
      <c r="B49" s="4" t="s">
        <v>1743</v>
      </c>
      <c r="C49" s="4">
        <v>1.0029999999999999</v>
      </c>
      <c r="D49" s="4">
        <v>0.249</v>
      </c>
      <c r="E49" s="4" t="s">
        <v>1719</v>
      </c>
      <c r="F49" s="4">
        <v>1</v>
      </c>
      <c r="G49" s="4">
        <v>3</v>
      </c>
      <c r="H49" s="4" t="s">
        <v>1653</v>
      </c>
      <c r="I49" s="4" t="b">
        <v>0</v>
      </c>
      <c r="J49" s="4" t="s">
        <v>770</v>
      </c>
      <c r="K49" s="10" t="s">
        <v>770</v>
      </c>
    </row>
    <row r="50" spans="1:11" x14ac:dyDescent="0.2">
      <c r="A50" s="9">
        <v>1</v>
      </c>
      <c r="B50" s="4" t="s">
        <v>1744</v>
      </c>
      <c r="C50" s="4">
        <v>0.05</v>
      </c>
      <c r="D50" s="4">
        <v>8.3000000000000004E-2</v>
      </c>
      <c r="E50" s="4" t="s">
        <v>1690</v>
      </c>
      <c r="F50" s="4" t="s">
        <v>770</v>
      </c>
      <c r="G50" s="4" t="s">
        <v>770</v>
      </c>
      <c r="H50" s="4" t="s">
        <v>770</v>
      </c>
      <c r="I50" s="4" t="b">
        <v>0</v>
      </c>
      <c r="J50" s="4" t="s">
        <v>770</v>
      </c>
      <c r="K50" s="10" t="s">
        <v>770</v>
      </c>
    </row>
    <row r="51" spans="1:11" x14ac:dyDescent="0.2">
      <c r="A51" s="9">
        <v>1</v>
      </c>
      <c r="B51" s="4" t="s">
        <v>1745</v>
      </c>
      <c r="C51" s="4">
        <v>5.2999999999999999E-2</v>
      </c>
      <c r="D51" s="4">
        <v>9.8000000000000004E-2</v>
      </c>
      <c r="E51" s="4" t="s">
        <v>1690</v>
      </c>
      <c r="F51" s="4" t="s">
        <v>770</v>
      </c>
      <c r="G51" s="4" t="s">
        <v>770</v>
      </c>
      <c r="H51" s="4" t="s">
        <v>770</v>
      </c>
      <c r="I51" s="4" t="b">
        <v>0</v>
      </c>
      <c r="J51" s="4" t="s">
        <v>770</v>
      </c>
      <c r="K51" s="10" t="s">
        <v>770</v>
      </c>
    </row>
    <row r="52" spans="1:11" x14ac:dyDescent="0.2">
      <c r="A52" s="9">
        <v>1</v>
      </c>
      <c r="B52" s="4" t="s">
        <v>1746</v>
      </c>
      <c r="C52" s="4">
        <v>0.82099999999999995</v>
      </c>
      <c r="D52" s="4">
        <v>1.139</v>
      </c>
      <c r="E52" s="4" t="s">
        <v>1747</v>
      </c>
      <c r="F52" s="4">
        <v>1</v>
      </c>
      <c r="G52" s="4">
        <v>1</v>
      </c>
      <c r="H52" s="4" t="s">
        <v>1653</v>
      </c>
      <c r="I52" s="4" t="b">
        <v>1</v>
      </c>
      <c r="J52" s="4" t="s">
        <v>1748</v>
      </c>
      <c r="K52" s="10" t="s">
        <v>1749</v>
      </c>
    </row>
    <row r="53" spans="1:11" x14ac:dyDescent="0.2">
      <c r="A53" s="9">
        <v>1</v>
      </c>
      <c r="B53" s="4" t="s">
        <v>1750</v>
      </c>
      <c r="C53" s="4">
        <v>1.101</v>
      </c>
      <c r="D53" s="4">
        <v>0.313</v>
      </c>
      <c r="E53" s="4" t="s">
        <v>1751</v>
      </c>
      <c r="F53" s="4">
        <v>1</v>
      </c>
      <c r="G53" s="4">
        <v>1</v>
      </c>
      <c r="H53" s="4" t="s">
        <v>1653</v>
      </c>
      <c r="I53" s="4" t="b">
        <v>0</v>
      </c>
      <c r="J53" s="4" t="s">
        <v>770</v>
      </c>
      <c r="K53" s="10" t="s">
        <v>770</v>
      </c>
    </row>
    <row r="54" spans="1:11" x14ac:dyDescent="0.2">
      <c r="A54" s="9">
        <v>1</v>
      </c>
      <c r="B54" s="4" t="s">
        <v>1752</v>
      </c>
      <c r="C54" s="4">
        <v>0.82299999999999995</v>
      </c>
      <c r="D54" s="4">
        <v>0.21099999999999999</v>
      </c>
      <c r="E54" s="4" t="s">
        <v>1753</v>
      </c>
      <c r="F54" s="4">
        <v>1</v>
      </c>
      <c r="G54" s="4">
        <v>1</v>
      </c>
      <c r="H54" s="4" t="s">
        <v>1653</v>
      </c>
      <c r="I54" s="4" t="b">
        <v>0</v>
      </c>
      <c r="J54" s="4" t="s">
        <v>770</v>
      </c>
      <c r="K54" s="10" t="s">
        <v>770</v>
      </c>
    </row>
    <row r="55" spans="1:11" x14ac:dyDescent="0.2">
      <c r="A55" s="9">
        <v>1</v>
      </c>
      <c r="B55" s="4" t="s">
        <v>1754</v>
      </c>
      <c r="C55" s="4">
        <v>0.83899999999999997</v>
      </c>
      <c r="D55" s="4">
        <v>0.74099999999999999</v>
      </c>
      <c r="E55" s="4" t="s">
        <v>1659</v>
      </c>
      <c r="F55" s="4">
        <v>1</v>
      </c>
      <c r="G55" s="4">
        <v>1</v>
      </c>
      <c r="H55" s="4" t="s">
        <v>1659</v>
      </c>
      <c r="I55" s="4" t="b">
        <v>0</v>
      </c>
      <c r="J55" s="4" t="s">
        <v>770</v>
      </c>
      <c r="K55" s="10" t="s">
        <v>770</v>
      </c>
    </row>
    <row r="56" spans="1:11" x14ac:dyDescent="0.2">
      <c r="A56" s="9">
        <v>1</v>
      </c>
      <c r="B56" s="4" t="s">
        <v>1755</v>
      </c>
      <c r="C56" s="4">
        <v>0.84</v>
      </c>
      <c r="D56" s="4">
        <v>0.78</v>
      </c>
      <c r="E56" s="4" t="s">
        <v>1659</v>
      </c>
      <c r="F56" s="4">
        <v>2</v>
      </c>
      <c r="G56" s="4">
        <v>1</v>
      </c>
      <c r="H56" s="4" t="s">
        <v>1659</v>
      </c>
      <c r="I56" s="4" t="b">
        <v>0</v>
      </c>
      <c r="J56" s="4" t="s">
        <v>770</v>
      </c>
      <c r="K56" s="10" t="s">
        <v>770</v>
      </c>
    </row>
    <row r="57" spans="1:11" x14ac:dyDescent="0.2">
      <c r="A57" s="9">
        <v>1</v>
      </c>
      <c r="B57" s="4" t="s">
        <v>1756</v>
      </c>
      <c r="C57" s="4">
        <v>0.84099999999999997</v>
      </c>
      <c r="D57" s="4">
        <v>0.78600000000000003</v>
      </c>
      <c r="E57" s="4" t="s">
        <v>1659</v>
      </c>
      <c r="F57" s="4">
        <v>3</v>
      </c>
      <c r="G57" s="4">
        <v>1</v>
      </c>
      <c r="H57" s="4" t="s">
        <v>1659</v>
      </c>
      <c r="I57" s="4" t="b">
        <v>0</v>
      </c>
      <c r="J57" s="4" t="s">
        <v>770</v>
      </c>
      <c r="K57" s="10" t="s">
        <v>770</v>
      </c>
    </row>
    <row r="58" spans="1:11" x14ac:dyDescent="0.2">
      <c r="A58" s="9">
        <v>1</v>
      </c>
      <c r="B58" s="4" t="s">
        <v>1757</v>
      </c>
      <c r="C58" s="4">
        <v>0.82399999999999995</v>
      </c>
      <c r="D58" s="4">
        <v>0.91</v>
      </c>
      <c r="E58" s="4" t="s">
        <v>1758</v>
      </c>
      <c r="F58" s="4">
        <v>1</v>
      </c>
      <c r="G58" s="4">
        <v>1</v>
      </c>
      <c r="H58" s="4" t="s">
        <v>1659</v>
      </c>
      <c r="I58" s="4" t="b">
        <v>0</v>
      </c>
      <c r="J58" s="4" t="s">
        <v>770</v>
      </c>
      <c r="K58" s="10" t="s">
        <v>770</v>
      </c>
    </row>
    <row r="59" spans="1:11" x14ac:dyDescent="0.2">
      <c r="A59" s="9">
        <v>1</v>
      </c>
      <c r="B59" s="4" t="s">
        <v>1759</v>
      </c>
      <c r="C59" s="4">
        <v>0.81899999999999995</v>
      </c>
      <c r="D59" s="4">
        <v>1.0720000000000001</v>
      </c>
      <c r="E59" s="4" t="s">
        <v>1760</v>
      </c>
      <c r="F59" s="4">
        <v>1</v>
      </c>
      <c r="G59" s="4">
        <v>1</v>
      </c>
      <c r="H59" s="4" t="s">
        <v>1659</v>
      </c>
      <c r="I59" s="4" t="b">
        <v>0</v>
      </c>
      <c r="J59" s="4" t="s">
        <v>770</v>
      </c>
      <c r="K59" s="10" t="s">
        <v>770</v>
      </c>
    </row>
    <row r="60" spans="1:11" x14ac:dyDescent="0.2">
      <c r="A60" s="9">
        <v>1</v>
      </c>
      <c r="B60" s="4" t="s">
        <v>1761</v>
      </c>
      <c r="C60" s="4">
        <v>0.80400000000000005</v>
      </c>
      <c r="D60" s="4">
        <v>0.77500000000000002</v>
      </c>
      <c r="E60" s="4" t="s">
        <v>1762</v>
      </c>
      <c r="F60" s="4">
        <v>1</v>
      </c>
      <c r="G60" s="4">
        <v>1</v>
      </c>
      <c r="H60" s="4" t="s">
        <v>1659</v>
      </c>
      <c r="I60" s="4" t="b">
        <v>0</v>
      </c>
      <c r="J60" s="4" t="s">
        <v>770</v>
      </c>
      <c r="K60" s="10" t="s">
        <v>770</v>
      </c>
    </row>
    <row r="61" spans="1:11" x14ac:dyDescent="0.2">
      <c r="A61" s="9">
        <v>1</v>
      </c>
      <c r="B61" s="4" t="s">
        <v>1763</v>
      </c>
      <c r="C61" s="4">
        <v>0.83599999999999997</v>
      </c>
      <c r="D61" s="4">
        <v>0.82599999999999996</v>
      </c>
      <c r="E61" s="4" t="s">
        <v>1764</v>
      </c>
      <c r="F61" s="4">
        <v>1</v>
      </c>
      <c r="G61" s="4">
        <v>1</v>
      </c>
      <c r="H61" s="4" t="s">
        <v>1659</v>
      </c>
      <c r="I61" s="4" t="b">
        <v>0</v>
      </c>
      <c r="J61" s="4" t="s">
        <v>770</v>
      </c>
      <c r="K61" s="10" t="s">
        <v>770</v>
      </c>
    </row>
    <row r="62" spans="1:11" x14ac:dyDescent="0.2">
      <c r="A62" s="9">
        <v>1</v>
      </c>
      <c r="B62" s="4" t="s">
        <v>1765</v>
      </c>
      <c r="C62" s="4">
        <v>4.9000000000000002E-2</v>
      </c>
      <c r="D62" s="4">
        <v>9.2999999999999999E-2</v>
      </c>
      <c r="E62" s="4" t="s">
        <v>1690</v>
      </c>
      <c r="F62" s="4" t="s">
        <v>770</v>
      </c>
      <c r="G62" s="4" t="s">
        <v>770</v>
      </c>
      <c r="H62" s="4" t="s">
        <v>770</v>
      </c>
      <c r="I62" s="4" t="b">
        <v>0</v>
      </c>
      <c r="J62" s="4" t="s">
        <v>770</v>
      </c>
      <c r="K62" s="10" t="s">
        <v>770</v>
      </c>
    </row>
    <row r="63" spans="1:11" x14ac:dyDescent="0.2">
      <c r="A63" s="9">
        <v>1</v>
      </c>
      <c r="B63" s="4" t="s">
        <v>1766</v>
      </c>
      <c r="C63" s="4">
        <v>4.8000000000000001E-2</v>
      </c>
      <c r="D63" s="4">
        <v>9.4E-2</v>
      </c>
      <c r="E63" s="4" t="s">
        <v>1690</v>
      </c>
      <c r="F63" s="4" t="s">
        <v>770</v>
      </c>
      <c r="G63" s="4" t="s">
        <v>770</v>
      </c>
      <c r="H63" s="4" t="s">
        <v>770</v>
      </c>
      <c r="I63" s="4" t="b">
        <v>0</v>
      </c>
      <c r="J63" s="4" t="s">
        <v>770</v>
      </c>
      <c r="K63" s="10" t="s">
        <v>770</v>
      </c>
    </row>
    <row r="64" spans="1:11" x14ac:dyDescent="0.2">
      <c r="A64" s="9">
        <v>1</v>
      </c>
      <c r="B64" s="4" t="s">
        <v>1767</v>
      </c>
      <c r="C64" s="4">
        <v>0.86799999999999999</v>
      </c>
      <c r="D64" s="4">
        <v>1.1439999999999999</v>
      </c>
      <c r="E64" s="4" t="s">
        <v>1747</v>
      </c>
      <c r="F64" s="4">
        <v>1</v>
      </c>
      <c r="G64" s="4">
        <v>2</v>
      </c>
      <c r="H64" s="4" t="s">
        <v>1653</v>
      </c>
      <c r="I64" s="4" t="b">
        <v>1</v>
      </c>
      <c r="J64" s="4" t="s">
        <v>1748</v>
      </c>
      <c r="K64" s="10" t="s">
        <v>1749</v>
      </c>
    </row>
    <row r="65" spans="1:11" x14ac:dyDescent="0.2">
      <c r="A65" s="9">
        <v>1</v>
      </c>
      <c r="B65" s="4" t="s">
        <v>1768</v>
      </c>
      <c r="C65" s="4">
        <v>1.1080000000000001</v>
      </c>
      <c r="D65" s="4">
        <v>0.29499999999999998</v>
      </c>
      <c r="E65" s="4" t="s">
        <v>1751</v>
      </c>
      <c r="F65" s="4">
        <v>1</v>
      </c>
      <c r="G65" s="4">
        <v>2</v>
      </c>
      <c r="H65" s="4" t="s">
        <v>1653</v>
      </c>
      <c r="I65" s="4" t="b">
        <v>0</v>
      </c>
      <c r="J65" s="4" t="s">
        <v>770</v>
      </c>
      <c r="K65" s="10" t="s">
        <v>770</v>
      </c>
    </row>
    <row r="66" spans="1:11" x14ac:dyDescent="0.2">
      <c r="A66" s="9">
        <v>1</v>
      </c>
      <c r="B66" s="4" t="s">
        <v>1769</v>
      </c>
      <c r="C66" s="4">
        <v>0.873</v>
      </c>
      <c r="D66" s="4">
        <v>0.22500000000000001</v>
      </c>
      <c r="E66" s="4" t="s">
        <v>1753</v>
      </c>
      <c r="F66" s="4">
        <v>1</v>
      </c>
      <c r="G66" s="4">
        <v>2</v>
      </c>
      <c r="H66" s="4" t="s">
        <v>1653</v>
      </c>
      <c r="I66" s="4" t="b">
        <v>0</v>
      </c>
      <c r="J66" s="4" t="s">
        <v>770</v>
      </c>
      <c r="K66" s="10" t="s">
        <v>770</v>
      </c>
    </row>
    <row r="67" spans="1:11" x14ac:dyDescent="0.2">
      <c r="A67" s="9">
        <v>1</v>
      </c>
      <c r="B67" s="4" t="s">
        <v>1770</v>
      </c>
      <c r="C67" s="4">
        <v>0.85</v>
      </c>
      <c r="D67" s="4">
        <v>0.76800000000000002</v>
      </c>
      <c r="E67" s="4" t="s">
        <v>1659</v>
      </c>
      <c r="F67" s="4">
        <v>1</v>
      </c>
      <c r="G67" s="4">
        <v>2</v>
      </c>
      <c r="H67" s="4" t="s">
        <v>1659</v>
      </c>
      <c r="I67" s="4" t="b">
        <v>0</v>
      </c>
      <c r="J67" s="4" t="s">
        <v>770</v>
      </c>
      <c r="K67" s="10" t="s">
        <v>770</v>
      </c>
    </row>
    <row r="68" spans="1:11" x14ac:dyDescent="0.2">
      <c r="A68" s="9">
        <v>1</v>
      </c>
      <c r="B68" s="4" t="s">
        <v>1771</v>
      </c>
      <c r="C68" s="4">
        <v>0.879</v>
      </c>
      <c r="D68" s="4">
        <v>0.84799999999999998</v>
      </c>
      <c r="E68" s="4" t="s">
        <v>1659</v>
      </c>
      <c r="F68" s="4">
        <v>2</v>
      </c>
      <c r="G68" s="4">
        <v>2</v>
      </c>
      <c r="H68" s="4" t="s">
        <v>1659</v>
      </c>
      <c r="I68" s="4" t="b">
        <v>0</v>
      </c>
      <c r="J68" s="4" t="s">
        <v>770</v>
      </c>
      <c r="K68" s="10" t="s">
        <v>770</v>
      </c>
    </row>
    <row r="69" spans="1:11" x14ac:dyDescent="0.2">
      <c r="A69" s="9">
        <v>1</v>
      </c>
      <c r="B69" s="4" t="s">
        <v>1772</v>
      </c>
      <c r="C69" s="4">
        <v>0.82799999999999996</v>
      </c>
      <c r="D69" s="4">
        <v>0.74199999999999999</v>
      </c>
      <c r="E69" s="4" t="s">
        <v>1659</v>
      </c>
      <c r="F69" s="4">
        <v>3</v>
      </c>
      <c r="G69" s="4">
        <v>2</v>
      </c>
      <c r="H69" s="4" t="s">
        <v>1659</v>
      </c>
      <c r="I69" s="4" t="b">
        <v>0</v>
      </c>
      <c r="J69" s="4" t="s">
        <v>770</v>
      </c>
      <c r="K69" s="10" t="s">
        <v>770</v>
      </c>
    </row>
    <row r="70" spans="1:11" x14ac:dyDescent="0.2">
      <c r="A70" s="9">
        <v>1</v>
      </c>
      <c r="B70" s="4" t="s">
        <v>1773</v>
      </c>
      <c r="C70" s="4">
        <v>0.85199999999999998</v>
      </c>
      <c r="D70" s="4">
        <v>0.95</v>
      </c>
      <c r="E70" s="4" t="s">
        <v>1758</v>
      </c>
      <c r="F70" s="4">
        <v>1</v>
      </c>
      <c r="G70" s="4">
        <v>2</v>
      </c>
      <c r="H70" s="4" t="s">
        <v>1659</v>
      </c>
      <c r="I70" s="4" t="b">
        <v>0</v>
      </c>
      <c r="J70" s="4" t="s">
        <v>770</v>
      </c>
      <c r="K70" s="10" t="s">
        <v>770</v>
      </c>
    </row>
    <row r="71" spans="1:11" x14ac:dyDescent="0.2">
      <c r="A71" s="9">
        <v>1</v>
      </c>
      <c r="B71" s="4" t="s">
        <v>1774</v>
      </c>
      <c r="C71" s="4">
        <v>0.83699999999999997</v>
      </c>
      <c r="D71" s="4">
        <v>0.97099999999999997</v>
      </c>
      <c r="E71" s="4" t="s">
        <v>1760</v>
      </c>
      <c r="F71" s="4">
        <v>1</v>
      </c>
      <c r="G71" s="4">
        <v>2</v>
      </c>
      <c r="H71" s="4" t="s">
        <v>1659</v>
      </c>
      <c r="I71" s="4" t="b">
        <v>0</v>
      </c>
      <c r="J71" s="4" t="s">
        <v>770</v>
      </c>
      <c r="K71" s="10" t="s">
        <v>770</v>
      </c>
    </row>
    <row r="72" spans="1:11" x14ac:dyDescent="0.2">
      <c r="A72" s="9">
        <v>1</v>
      </c>
      <c r="B72" s="4" t="s">
        <v>1775</v>
      </c>
      <c r="C72" s="4">
        <v>0.84</v>
      </c>
      <c r="D72" s="4">
        <v>0.76200000000000001</v>
      </c>
      <c r="E72" s="4" t="s">
        <v>1762</v>
      </c>
      <c r="F72" s="4">
        <v>1</v>
      </c>
      <c r="G72" s="4">
        <v>2</v>
      </c>
      <c r="H72" s="4" t="s">
        <v>1659</v>
      </c>
      <c r="I72" s="4" t="b">
        <v>0</v>
      </c>
      <c r="J72" s="4" t="s">
        <v>770</v>
      </c>
      <c r="K72" s="10" t="s">
        <v>770</v>
      </c>
    </row>
    <row r="73" spans="1:11" x14ac:dyDescent="0.2">
      <c r="A73" s="9">
        <v>1</v>
      </c>
      <c r="B73" s="4" t="s">
        <v>1776</v>
      </c>
      <c r="C73" s="4">
        <v>0.83599999999999997</v>
      </c>
      <c r="D73" s="4">
        <v>0.75700000000000001</v>
      </c>
      <c r="E73" s="4" t="s">
        <v>1764</v>
      </c>
      <c r="F73" s="4">
        <v>1</v>
      </c>
      <c r="G73" s="4">
        <v>2</v>
      </c>
      <c r="H73" s="4" t="s">
        <v>1659</v>
      </c>
      <c r="I73" s="4" t="b">
        <v>0</v>
      </c>
      <c r="J73" s="4" t="s">
        <v>770</v>
      </c>
      <c r="K73" s="10" t="s">
        <v>770</v>
      </c>
    </row>
    <row r="74" spans="1:11" x14ac:dyDescent="0.2">
      <c r="A74" s="9">
        <v>1</v>
      </c>
      <c r="B74" s="4" t="s">
        <v>1777</v>
      </c>
      <c r="C74" s="4">
        <v>0.05</v>
      </c>
      <c r="D74" s="4">
        <v>9.0999999999999998E-2</v>
      </c>
      <c r="E74" s="4" t="s">
        <v>1690</v>
      </c>
      <c r="F74" s="4" t="s">
        <v>770</v>
      </c>
      <c r="G74" s="4" t="s">
        <v>770</v>
      </c>
      <c r="H74" s="4" t="s">
        <v>770</v>
      </c>
      <c r="I74" s="4" t="b">
        <v>0</v>
      </c>
      <c r="J74" s="4" t="s">
        <v>770</v>
      </c>
      <c r="K74" s="10" t="s">
        <v>770</v>
      </c>
    </row>
    <row r="75" spans="1:11" x14ac:dyDescent="0.2">
      <c r="A75" s="9">
        <v>1</v>
      </c>
      <c r="B75" s="4" t="s">
        <v>1778</v>
      </c>
      <c r="C75" s="4">
        <v>4.9000000000000002E-2</v>
      </c>
      <c r="D75" s="4">
        <v>9.8000000000000004E-2</v>
      </c>
      <c r="E75" s="4" t="s">
        <v>1690</v>
      </c>
      <c r="F75" s="4" t="s">
        <v>770</v>
      </c>
      <c r="G75" s="4" t="s">
        <v>770</v>
      </c>
      <c r="H75" s="4" t="s">
        <v>770</v>
      </c>
      <c r="I75" s="4" t="b">
        <v>0</v>
      </c>
      <c r="J75" s="4" t="s">
        <v>770</v>
      </c>
      <c r="K75" s="10" t="s">
        <v>770</v>
      </c>
    </row>
    <row r="76" spans="1:11" x14ac:dyDescent="0.2">
      <c r="A76" s="9">
        <v>1</v>
      </c>
      <c r="B76" s="4" t="s">
        <v>1779</v>
      </c>
      <c r="C76" s="4">
        <v>1.097</v>
      </c>
      <c r="D76" s="4">
        <v>1.1879999999999999</v>
      </c>
      <c r="E76" s="4" t="s">
        <v>1747</v>
      </c>
      <c r="F76" s="4">
        <v>1</v>
      </c>
      <c r="G76" s="4">
        <v>3</v>
      </c>
      <c r="H76" s="4" t="s">
        <v>1653</v>
      </c>
      <c r="I76" s="4" t="b">
        <v>1</v>
      </c>
      <c r="J76" s="4" t="s">
        <v>1748</v>
      </c>
      <c r="K76" s="10" t="s">
        <v>1749</v>
      </c>
    </row>
    <row r="77" spans="1:11" x14ac:dyDescent="0.2">
      <c r="A77" s="9">
        <v>1</v>
      </c>
      <c r="B77" s="4" t="s">
        <v>1780</v>
      </c>
      <c r="C77" s="4">
        <v>1.125</v>
      </c>
      <c r="D77" s="4">
        <v>0.44800000000000001</v>
      </c>
      <c r="E77" s="4" t="s">
        <v>1751</v>
      </c>
      <c r="F77" s="4">
        <v>1</v>
      </c>
      <c r="G77" s="4">
        <v>3</v>
      </c>
      <c r="H77" s="4" t="s">
        <v>1653</v>
      </c>
      <c r="I77" s="4" t="b">
        <v>0</v>
      </c>
      <c r="J77" s="4" t="s">
        <v>770</v>
      </c>
      <c r="K77" s="10" t="s">
        <v>770</v>
      </c>
    </row>
    <row r="78" spans="1:11" x14ac:dyDescent="0.2">
      <c r="A78" s="9">
        <v>1</v>
      </c>
      <c r="B78" s="4" t="s">
        <v>1781</v>
      </c>
      <c r="C78" s="4">
        <v>0.88</v>
      </c>
      <c r="D78" s="4">
        <v>0.23400000000000001</v>
      </c>
      <c r="E78" s="4" t="s">
        <v>1753</v>
      </c>
      <c r="F78" s="4">
        <v>1</v>
      </c>
      <c r="G78" s="4">
        <v>3</v>
      </c>
      <c r="H78" s="4" t="s">
        <v>1653</v>
      </c>
      <c r="I78" s="4" t="b">
        <v>0</v>
      </c>
      <c r="J78" s="4" t="s">
        <v>770</v>
      </c>
      <c r="K78" s="10" t="s">
        <v>770</v>
      </c>
    </row>
    <row r="79" spans="1:11" x14ac:dyDescent="0.2">
      <c r="A79" s="9">
        <v>1</v>
      </c>
      <c r="B79" s="4" t="s">
        <v>1782</v>
      </c>
      <c r="C79" s="4">
        <v>0.84299999999999997</v>
      </c>
      <c r="D79" s="4">
        <v>0.73499999999999999</v>
      </c>
      <c r="E79" s="4" t="s">
        <v>1659</v>
      </c>
      <c r="F79" s="4">
        <v>1</v>
      </c>
      <c r="G79" s="4">
        <v>3</v>
      </c>
      <c r="H79" s="4" t="s">
        <v>1659</v>
      </c>
      <c r="I79" s="4" t="b">
        <v>0</v>
      </c>
      <c r="J79" s="4" t="s">
        <v>770</v>
      </c>
      <c r="K79" s="10" t="s">
        <v>770</v>
      </c>
    </row>
    <row r="80" spans="1:11" x14ac:dyDescent="0.2">
      <c r="A80" s="9">
        <v>1</v>
      </c>
      <c r="B80" s="4" t="s">
        <v>1783</v>
      </c>
      <c r="C80" s="4">
        <v>0.84899999999999998</v>
      </c>
      <c r="D80" s="4">
        <v>0.79600000000000004</v>
      </c>
      <c r="E80" s="4" t="s">
        <v>1659</v>
      </c>
      <c r="F80" s="4">
        <v>2</v>
      </c>
      <c r="G80" s="4">
        <v>3</v>
      </c>
      <c r="H80" s="4" t="s">
        <v>1659</v>
      </c>
      <c r="I80" s="4" t="b">
        <v>0</v>
      </c>
      <c r="J80" s="4" t="s">
        <v>770</v>
      </c>
      <c r="K80" s="10" t="s">
        <v>770</v>
      </c>
    </row>
    <row r="81" spans="1:11" x14ac:dyDescent="0.2">
      <c r="A81" s="9">
        <v>1</v>
      </c>
      <c r="B81" s="4" t="s">
        <v>1784</v>
      </c>
      <c r="C81" s="4">
        <v>0.86</v>
      </c>
      <c r="D81" s="4">
        <v>0.86599999999999999</v>
      </c>
      <c r="E81" s="4" t="s">
        <v>1659</v>
      </c>
      <c r="F81" s="4">
        <v>3</v>
      </c>
      <c r="G81" s="4">
        <v>3</v>
      </c>
      <c r="H81" s="4" t="s">
        <v>1659</v>
      </c>
      <c r="I81" s="4" t="b">
        <v>0</v>
      </c>
      <c r="J81" s="4" t="s">
        <v>770</v>
      </c>
      <c r="K81" s="10" t="s">
        <v>770</v>
      </c>
    </row>
    <row r="82" spans="1:11" x14ac:dyDescent="0.2">
      <c r="A82" s="9">
        <v>1</v>
      </c>
      <c r="B82" s="4" t="s">
        <v>1785</v>
      </c>
      <c r="C82" s="4">
        <v>0.84499999999999997</v>
      </c>
      <c r="D82" s="4">
        <v>0.89100000000000001</v>
      </c>
      <c r="E82" s="4" t="s">
        <v>1758</v>
      </c>
      <c r="F82" s="4">
        <v>1</v>
      </c>
      <c r="G82" s="4">
        <v>3</v>
      </c>
      <c r="H82" s="4" t="s">
        <v>1659</v>
      </c>
      <c r="I82" s="4" t="b">
        <v>0</v>
      </c>
      <c r="J82" s="4" t="s">
        <v>770</v>
      </c>
      <c r="K82" s="10" t="s">
        <v>770</v>
      </c>
    </row>
    <row r="83" spans="1:11" x14ac:dyDescent="0.2">
      <c r="A83" s="9">
        <v>1</v>
      </c>
      <c r="B83" s="4" t="s">
        <v>1786</v>
      </c>
      <c r="C83" s="4">
        <v>0.85099999999999998</v>
      </c>
      <c r="D83" s="4">
        <v>1.093</v>
      </c>
      <c r="E83" s="4" t="s">
        <v>1760</v>
      </c>
      <c r="F83" s="4">
        <v>1</v>
      </c>
      <c r="G83" s="4">
        <v>3</v>
      </c>
      <c r="H83" s="4" t="s">
        <v>1659</v>
      </c>
      <c r="I83" s="4" t="b">
        <v>0</v>
      </c>
      <c r="J83" s="4" t="s">
        <v>770</v>
      </c>
      <c r="K83" s="10" t="s">
        <v>770</v>
      </c>
    </row>
    <row r="84" spans="1:11" x14ac:dyDescent="0.2">
      <c r="A84" s="9">
        <v>1</v>
      </c>
      <c r="B84" s="4" t="s">
        <v>1787</v>
      </c>
      <c r="C84" s="4">
        <v>0.873</v>
      </c>
      <c r="D84" s="4">
        <v>0.88100000000000001</v>
      </c>
      <c r="E84" s="4" t="s">
        <v>1762</v>
      </c>
      <c r="F84" s="4">
        <v>1</v>
      </c>
      <c r="G84" s="4">
        <v>3</v>
      </c>
      <c r="H84" s="4" t="s">
        <v>1659</v>
      </c>
      <c r="I84" s="4" t="b">
        <v>0</v>
      </c>
      <c r="J84" s="4" t="s">
        <v>770</v>
      </c>
      <c r="K84" s="10" t="s">
        <v>770</v>
      </c>
    </row>
    <row r="85" spans="1:11" x14ac:dyDescent="0.2">
      <c r="A85" s="9">
        <v>1</v>
      </c>
      <c r="B85" s="4" t="s">
        <v>1788</v>
      </c>
      <c r="C85" s="4">
        <v>0.91200000000000003</v>
      </c>
      <c r="D85" s="4">
        <v>1.1259999999999999</v>
      </c>
      <c r="E85" s="4" t="s">
        <v>1764</v>
      </c>
      <c r="F85" s="4">
        <v>1</v>
      </c>
      <c r="G85" s="4">
        <v>3</v>
      </c>
      <c r="H85" s="4" t="s">
        <v>1659</v>
      </c>
      <c r="I85" s="4" t="b">
        <v>0</v>
      </c>
      <c r="J85" s="4" t="s">
        <v>770</v>
      </c>
      <c r="K85" s="10" t="s">
        <v>770</v>
      </c>
    </row>
    <row r="86" spans="1:11" x14ac:dyDescent="0.2">
      <c r="A86" s="9">
        <v>1</v>
      </c>
      <c r="B86" s="4" t="s">
        <v>1789</v>
      </c>
      <c r="C86" s="4">
        <v>4.2999999999999997E-2</v>
      </c>
      <c r="D86" s="4">
        <v>0.104</v>
      </c>
      <c r="E86" s="4" t="s">
        <v>1690</v>
      </c>
      <c r="F86" s="4" t="s">
        <v>770</v>
      </c>
      <c r="G86" s="4" t="s">
        <v>770</v>
      </c>
      <c r="H86" s="4" t="s">
        <v>770</v>
      </c>
      <c r="I86" s="4" t="b">
        <v>0</v>
      </c>
      <c r="J86" s="4" t="s">
        <v>770</v>
      </c>
      <c r="K86" s="10" t="s">
        <v>770</v>
      </c>
    </row>
    <row r="87" spans="1:11" x14ac:dyDescent="0.2">
      <c r="A87" s="9">
        <v>1</v>
      </c>
      <c r="B87" s="4" t="s">
        <v>1790</v>
      </c>
      <c r="C87" s="4">
        <v>4.1000000000000002E-2</v>
      </c>
      <c r="D87" s="4">
        <v>9.9000000000000005E-2</v>
      </c>
      <c r="E87" s="4" t="s">
        <v>1690</v>
      </c>
      <c r="F87" s="4" t="s">
        <v>770</v>
      </c>
      <c r="G87" s="4" t="s">
        <v>770</v>
      </c>
      <c r="H87" s="4" t="s">
        <v>770</v>
      </c>
      <c r="I87" s="4" t="b">
        <v>0</v>
      </c>
      <c r="J87" s="4" t="s">
        <v>770</v>
      </c>
      <c r="K87" s="10" t="s">
        <v>770</v>
      </c>
    </row>
    <row r="88" spans="1:11" x14ac:dyDescent="0.2">
      <c r="A88" s="9">
        <v>1</v>
      </c>
      <c r="B88" s="4" t="s">
        <v>1791</v>
      </c>
      <c r="C88" s="4">
        <v>4.4999999999999998E-2</v>
      </c>
      <c r="D88" s="4">
        <v>9.1999999999999998E-2</v>
      </c>
      <c r="E88" s="4" t="s">
        <v>1690</v>
      </c>
      <c r="F88" s="4" t="s">
        <v>770</v>
      </c>
      <c r="G88" s="4" t="s">
        <v>770</v>
      </c>
      <c r="H88" s="4" t="s">
        <v>770</v>
      </c>
      <c r="I88" s="4" t="b">
        <v>0</v>
      </c>
      <c r="J88" s="4" t="s">
        <v>770</v>
      </c>
      <c r="K88" s="10" t="s">
        <v>770</v>
      </c>
    </row>
    <row r="89" spans="1:11" x14ac:dyDescent="0.2">
      <c r="A89" s="9">
        <v>1</v>
      </c>
      <c r="B89" s="4" t="s">
        <v>1792</v>
      </c>
      <c r="C89" s="4">
        <v>4.8000000000000001E-2</v>
      </c>
      <c r="D89" s="4">
        <v>8.7999999999999995E-2</v>
      </c>
      <c r="E89" s="4" t="s">
        <v>1690</v>
      </c>
      <c r="F89" s="4" t="s">
        <v>770</v>
      </c>
      <c r="G89" s="4" t="s">
        <v>770</v>
      </c>
      <c r="H89" s="4" t="s">
        <v>770</v>
      </c>
      <c r="I89" s="4" t="b">
        <v>0</v>
      </c>
      <c r="J89" s="4" t="s">
        <v>770</v>
      </c>
      <c r="K89" s="10" t="s">
        <v>770</v>
      </c>
    </row>
    <row r="90" spans="1:11" x14ac:dyDescent="0.2">
      <c r="A90" s="9">
        <v>1</v>
      </c>
      <c r="B90" s="4" t="s">
        <v>1793</v>
      </c>
      <c r="C90" s="4">
        <v>4.9000000000000002E-2</v>
      </c>
      <c r="D90" s="4">
        <v>8.8999999999999996E-2</v>
      </c>
      <c r="E90" s="4" t="s">
        <v>1690</v>
      </c>
      <c r="F90" s="4" t="s">
        <v>770</v>
      </c>
      <c r="G90" s="4" t="s">
        <v>770</v>
      </c>
      <c r="H90" s="4" t="s">
        <v>770</v>
      </c>
      <c r="I90" s="4" t="b">
        <v>0</v>
      </c>
      <c r="J90" s="4" t="s">
        <v>770</v>
      </c>
      <c r="K90" s="10" t="s">
        <v>770</v>
      </c>
    </row>
    <row r="91" spans="1:11" x14ac:dyDescent="0.2">
      <c r="A91" s="9">
        <v>1</v>
      </c>
      <c r="B91" s="4" t="s">
        <v>1794</v>
      </c>
      <c r="C91" s="4">
        <v>5.1999999999999998E-2</v>
      </c>
      <c r="D91" s="4">
        <v>9.9000000000000005E-2</v>
      </c>
      <c r="E91" s="4" t="s">
        <v>1690</v>
      </c>
      <c r="F91" s="4" t="s">
        <v>770</v>
      </c>
      <c r="G91" s="4" t="s">
        <v>770</v>
      </c>
      <c r="H91" s="4" t="s">
        <v>770</v>
      </c>
      <c r="I91" s="4" t="b">
        <v>0</v>
      </c>
      <c r="J91" s="4" t="s">
        <v>770</v>
      </c>
      <c r="K91" s="10" t="s">
        <v>770</v>
      </c>
    </row>
    <row r="92" spans="1:11" x14ac:dyDescent="0.2">
      <c r="A92" s="9">
        <v>1</v>
      </c>
      <c r="B92" s="4" t="s">
        <v>1795</v>
      </c>
      <c r="C92" s="4">
        <v>5.0999999999999997E-2</v>
      </c>
      <c r="D92" s="4">
        <v>0.10100000000000001</v>
      </c>
      <c r="E92" s="4" t="s">
        <v>1690</v>
      </c>
      <c r="F92" s="4" t="s">
        <v>770</v>
      </c>
      <c r="G92" s="4" t="s">
        <v>770</v>
      </c>
      <c r="H92" s="4" t="s">
        <v>770</v>
      </c>
      <c r="I92" s="4" t="b">
        <v>0</v>
      </c>
      <c r="J92" s="4" t="s">
        <v>770</v>
      </c>
      <c r="K92" s="10" t="s">
        <v>770</v>
      </c>
    </row>
    <row r="93" spans="1:11" x14ac:dyDescent="0.2">
      <c r="A93" s="9">
        <v>1</v>
      </c>
      <c r="B93" s="4" t="s">
        <v>1796</v>
      </c>
      <c r="C93" s="4">
        <v>4.5999999999999999E-2</v>
      </c>
      <c r="D93" s="4">
        <v>0.113</v>
      </c>
      <c r="E93" s="4" t="s">
        <v>1690</v>
      </c>
      <c r="F93" s="4" t="s">
        <v>770</v>
      </c>
      <c r="G93" s="4" t="s">
        <v>770</v>
      </c>
      <c r="H93" s="4" t="s">
        <v>770</v>
      </c>
      <c r="I93" s="4" t="b">
        <v>0</v>
      </c>
      <c r="J93" s="4" t="s">
        <v>770</v>
      </c>
      <c r="K93" s="10" t="s">
        <v>770</v>
      </c>
    </row>
    <row r="94" spans="1:11" x14ac:dyDescent="0.2">
      <c r="A94" s="9">
        <v>1</v>
      </c>
      <c r="B94" s="4" t="s">
        <v>1797</v>
      </c>
      <c r="C94" s="4">
        <v>5.0999999999999997E-2</v>
      </c>
      <c r="D94" s="4">
        <v>0.126</v>
      </c>
      <c r="E94" s="4" t="s">
        <v>1690</v>
      </c>
      <c r="F94" s="4" t="s">
        <v>770</v>
      </c>
      <c r="G94" s="4" t="s">
        <v>770</v>
      </c>
      <c r="H94" s="4" t="s">
        <v>770</v>
      </c>
      <c r="I94" s="4" t="b">
        <v>0</v>
      </c>
      <c r="J94" s="4" t="s">
        <v>770</v>
      </c>
      <c r="K94" s="10" t="s">
        <v>770</v>
      </c>
    </row>
    <row r="95" spans="1:11" x14ac:dyDescent="0.2">
      <c r="A95" s="9">
        <v>1</v>
      </c>
      <c r="B95" s="4" t="s">
        <v>1798</v>
      </c>
      <c r="C95" s="4">
        <v>4.9000000000000002E-2</v>
      </c>
      <c r="D95" s="4">
        <v>0.115</v>
      </c>
      <c r="E95" s="4" t="s">
        <v>1690</v>
      </c>
      <c r="F95" s="4" t="s">
        <v>770</v>
      </c>
      <c r="G95" s="4" t="s">
        <v>770</v>
      </c>
      <c r="H95" s="4" t="s">
        <v>770</v>
      </c>
      <c r="I95" s="4" t="b">
        <v>0</v>
      </c>
      <c r="J95" s="4" t="s">
        <v>770</v>
      </c>
      <c r="K95" s="10" t="s">
        <v>770</v>
      </c>
    </row>
    <row r="96" spans="1:11" x14ac:dyDescent="0.2">
      <c r="A96" s="9">
        <v>1</v>
      </c>
      <c r="B96" s="4" t="s">
        <v>1799</v>
      </c>
      <c r="C96" s="4">
        <v>0.05</v>
      </c>
      <c r="D96" s="4">
        <v>0.108</v>
      </c>
      <c r="E96" s="4" t="s">
        <v>1690</v>
      </c>
      <c r="F96" s="4" t="s">
        <v>770</v>
      </c>
      <c r="G96" s="4" t="s">
        <v>770</v>
      </c>
      <c r="H96" s="4" t="s">
        <v>770</v>
      </c>
      <c r="I96" s="4" t="b">
        <v>0</v>
      </c>
      <c r="J96" s="4" t="s">
        <v>770</v>
      </c>
      <c r="K96" s="10" t="s">
        <v>770</v>
      </c>
    </row>
    <row r="97" spans="1:11" x14ac:dyDescent="0.2">
      <c r="A97" s="9">
        <v>1</v>
      </c>
      <c r="B97" s="4" t="s">
        <v>1800</v>
      </c>
      <c r="C97" s="4">
        <v>4.7E-2</v>
      </c>
      <c r="D97" s="4">
        <v>9.5000000000000001E-2</v>
      </c>
      <c r="E97" s="4" t="s">
        <v>1690</v>
      </c>
      <c r="F97" s="4" t="s">
        <v>770</v>
      </c>
      <c r="G97" s="4" t="s">
        <v>770</v>
      </c>
      <c r="H97" s="4" t="s">
        <v>770</v>
      </c>
      <c r="I97" s="4" t="b">
        <v>0</v>
      </c>
      <c r="J97" s="4" t="s">
        <v>770</v>
      </c>
      <c r="K97" s="10" t="s">
        <v>770</v>
      </c>
    </row>
    <row r="98" spans="1:11" x14ac:dyDescent="0.2">
      <c r="A98" s="9">
        <v>1</v>
      </c>
      <c r="B98" s="4" t="s">
        <v>1801</v>
      </c>
      <c r="C98" s="4">
        <v>4.1000000000000002E-2</v>
      </c>
      <c r="D98" s="4">
        <v>9.5000000000000001E-2</v>
      </c>
      <c r="E98" s="4" t="s">
        <v>1690</v>
      </c>
      <c r="F98" s="4" t="s">
        <v>770</v>
      </c>
      <c r="G98" s="4" t="s">
        <v>770</v>
      </c>
      <c r="H98" s="4" t="s">
        <v>770</v>
      </c>
      <c r="I98" s="4" t="b">
        <v>0</v>
      </c>
      <c r="J98" s="4" t="s">
        <v>770</v>
      </c>
      <c r="K98" s="10" t="s">
        <v>770</v>
      </c>
    </row>
    <row r="99" spans="1:11" x14ac:dyDescent="0.2">
      <c r="A99" s="9">
        <v>2</v>
      </c>
      <c r="B99" s="4" t="s">
        <v>1689</v>
      </c>
      <c r="C99" s="4">
        <v>4.9000000000000002E-2</v>
      </c>
      <c r="D99" s="4">
        <v>0.123</v>
      </c>
      <c r="E99" s="4" t="s">
        <v>1690</v>
      </c>
      <c r="F99" s="4" t="s">
        <v>770</v>
      </c>
      <c r="G99" s="4" t="s">
        <v>770</v>
      </c>
      <c r="H99" s="4" t="s">
        <v>770</v>
      </c>
      <c r="I99" s="4" t="b">
        <v>0</v>
      </c>
      <c r="J99" s="4" t="s">
        <v>770</v>
      </c>
      <c r="K99" s="10" t="s">
        <v>770</v>
      </c>
    </row>
    <row r="100" spans="1:11" x14ac:dyDescent="0.2">
      <c r="A100" s="9">
        <v>2</v>
      </c>
      <c r="B100" s="4" t="s">
        <v>1691</v>
      </c>
      <c r="C100" s="4">
        <v>0.05</v>
      </c>
      <c r="D100" s="4">
        <v>0.14299999999999999</v>
      </c>
      <c r="E100" s="4" t="s">
        <v>1690</v>
      </c>
      <c r="F100" s="4" t="s">
        <v>770</v>
      </c>
      <c r="G100" s="4" t="s">
        <v>770</v>
      </c>
      <c r="H100" s="4" t="s">
        <v>770</v>
      </c>
      <c r="I100" s="4" t="b">
        <v>0</v>
      </c>
      <c r="J100" s="4" t="s">
        <v>770</v>
      </c>
      <c r="K100" s="10" t="s">
        <v>770</v>
      </c>
    </row>
    <row r="101" spans="1:11" x14ac:dyDescent="0.2">
      <c r="A101" s="9">
        <v>2</v>
      </c>
      <c r="B101" s="4" t="s">
        <v>1692</v>
      </c>
      <c r="C101" s="4">
        <v>4.9000000000000002E-2</v>
      </c>
      <c r="D101" s="4">
        <v>0.11700000000000001</v>
      </c>
      <c r="E101" s="4" t="s">
        <v>1690</v>
      </c>
      <c r="F101" s="4" t="s">
        <v>770</v>
      </c>
      <c r="G101" s="4" t="s">
        <v>770</v>
      </c>
      <c r="H101" s="4" t="s">
        <v>770</v>
      </c>
      <c r="I101" s="4" t="b">
        <v>0</v>
      </c>
      <c r="J101" s="4" t="s">
        <v>770</v>
      </c>
      <c r="K101" s="10" t="s">
        <v>770</v>
      </c>
    </row>
    <row r="102" spans="1:11" x14ac:dyDescent="0.2">
      <c r="A102" s="9">
        <v>2</v>
      </c>
      <c r="B102" s="4" t="s">
        <v>1693</v>
      </c>
      <c r="C102" s="4">
        <v>0.05</v>
      </c>
      <c r="D102" s="4">
        <v>0.13700000000000001</v>
      </c>
      <c r="E102" s="4" t="s">
        <v>1690</v>
      </c>
      <c r="F102" s="4" t="s">
        <v>770</v>
      </c>
      <c r="G102" s="4" t="s">
        <v>770</v>
      </c>
      <c r="H102" s="4" t="s">
        <v>770</v>
      </c>
      <c r="I102" s="4" t="b">
        <v>0</v>
      </c>
      <c r="J102" s="4" t="s">
        <v>770</v>
      </c>
      <c r="K102" s="10" t="s">
        <v>770</v>
      </c>
    </row>
    <row r="103" spans="1:11" x14ac:dyDescent="0.2">
      <c r="A103" s="9">
        <v>2</v>
      </c>
      <c r="B103" s="4" t="s">
        <v>1694</v>
      </c>
      <c r="C103" s="4">
        <v>4.7E-2</v>
      </c>
      <c r="D103" s="4">
        <v>0.104</v>
      </c>
      <c r="E103" s="4" t="s">
        <v>1690</v>
      </c>
      <c r="F103" s="4" t="s">
        <v>770</v>
      </c>
      <c r="G103" s="4" t="s">
        <v>770</v>
      </c>
      <c r="H103" s="4" t="s">
        <v>770</v>
      </c>
      <c r="I103" s="4" t="b">
        <v>0</v>
      </c>
      <c r="J103" s="4" t="s">
        <v>770</v>
      </c>
      <c r="K103" s="10" t="s">
        <v>770</v>
      </c>
    </row>
    <row r="104" spans="1:11" x14ac:dyDescent="0.2">
      <c r="A104" s="9">
        <v>2</v>
      </c>
      <c r="B104" s="4" t="s">
        <v>1695</v>
      </c>
      <c r="C104" s="4">
        <v>0.05</v>
      </c>
      <c r="D104" s="4">
        <v>9.1999999999999998E-2</v>
      </c>
      <c r="E104" s="4" t="s">
        <v>1690</v>
      </c>
      <c r="F104" s="4" t="s">
        <v>770</v>
      </c>
      <c r="G104" s="4" t="s">
        <v>770</v>
      </c>
      <c r="H104" s="4" t="s">
        <v>770</v>
      </c>
      <c r="I104" s="4" t="b">
        <v>0</v>
      </c>
      <c r="J104" s="4" t="s">
        <v>770</v>
      </c>
      <c r="K104" s="10" t="s">
        <v>770</v>
      </c>
    </row>
    <row r="105" spans="1:11" x14ac:dyDescent="0.2">
      <c r="A105" s="9">
        <v>2</v>
      </c>
      <c r="B105" s="4" t="s">
        <v>1696</v>
      </c>
      <c r="C105" s="4">
        <v>5.0999999999999997E-2</v>
      </c>
      <c r="D105" s="4">
        <v>9.7000000000000003E-2</v>
      </c>
      <c r="E105" s="4" t="s">
        <v>1690</v>
      </c>
      <c r="F105" s="4" t="s">
        <v>770</v>
      </c>
      <c r="G105" s="4" t="s">
        <v>770</v>
      </c>
      <c r="H105" s="4" t="s">
        <v>770</v>
      </c>
      <c r="I105" s="4" t="b">
        <v>0</v>
      </c>
      <c r="J105" s="4" t="s">
        <v>770</v>
      </c>
      <c r="K105" s="10" t="s">
        <v>770</v>
      </c>
    </row>
    <row r="106" spans="1:11" x14ac:dyDescent="0.2">
      <c r="A106" s="9">
        <v>2</v>
      </c>
      <c r="B106" s="4" t="s">
        <v>1697</v>
      </c>
      <c r="C106" s="4">
        <v>4.8000000000000001E-2</v>
      </c>
      <c r="D106" s="4">
        <v>8.5000000000000006E-2</v>
      </c>
      <c r="E106" s="4" t="s">
        <v>1690</v>
      </c>
      <c r="F106" s="4" t="s">
        <v>770</v>
      </c>
      <c r="G106" s="4" t="s">
        <v>770</v>
      </c>
      <c r="H106" s="4" t="s">
        <v>770</v>
      </c>
      <c r="I106" s="4" t="b">
        <v>0</v>
      </c>
      <c r="J106" s="4" t="s">
        <v>770</v>
      </c>
      <c r="K106" s="10" t="s">
        <v>770</v>
      </c>
    </row>
    <row r="107" spans="1:11" x14ac:dyDescent="0.2">
      <c r="A107" s="9">
        <v>2</v>
      </c>
      <c r="B107" s="4" t="s">
        <v>1698</v>
      </c>
      <c r="C107" s="4">
        <v>0.05</v>
      </c>
      <c r="D107" s="4">
        <v>0.113</v>
      </c>
      <c r="E107" s="4" t="s">
        <v>1690</v>
      </c>
      <c r="F107" s="4" t="s">
        <v>770</v>
      </c>
      <c r="G107" s="4" t="s">
        <v>770</v>
      </c>
      <c r="H107" s="4" t="s">
        <v>770</v>
      </c>
      <c r="I107" s="4" t="b">
        <v>0</v>
      </c>
      <c r="J107" s="4" t="s">
        <v>770</v>
      </c>
      <c r="K107" s="10" t="s">
        <v>770</v>
      </c>
    </row>
    <row r="108" spans="1:11" x14ac:dyDescent="0.2">
      <c r="A108" s="9">
        <v>2</v>
      </c>
      <c r="B108" s="4" t="s">
        <v>1699</v>
      </c>
      <c r="C108" s="4">
        <v>4.7E-2</v>
      </c>
      <c r="D108" s="4">
        <v>0.11799999999999999</v>
      </c>
      <c r="E108" s="4" t="s">
        <v>1690</v>
      </c>
      <c r="F108" s="4" t="s">
        <v>770</v>
      </c>
      <c r="G108" s="4" t="s">
        <v>770</v>
      </c>
      <c r="H108" s="4" t="s">
        <v>770</v>
      </c>
      <c r="I108" s="4" t="b">
        <v>0</v>
      </c>
      <c r="J108" s="4" t="s">
        <v>770</v>
      </c>
      <c r="K108" s="10" t="s">
        <v>770</v>
      </c>
    </row>
    <row r="109" spans="1:11" x14ac:dyDescent="0.2">
      <c r="A109" s="9">
        <v>2</v>
      </c>
      <c r="B109" s="4" t="s">
        <v>1700</v>
      </c>
      <c r="C109" s="4">
        <v>4.5999999999999999E-2</v>
      </c>
      <c r="D109" s="4">
        <v>0.112</v>
      </c>
      <c r="E109" s="4" t="s">
        <v>1690</v>
      </c>
      <c r="F109" s="4" t="s">
        <v>770</v>
      </c>
      <c r="G109" s="4" t="s">
        <v>770</v>
      </c>
      <c r="H109" s="4" t="s">
        <v>770</v>
      </c>
      <c r="I109" s="4" t="b">
        <v>0</v>
      </c>
      <c r="J109" s="4" t="s">
        <v>770</v>
      </c>
      <c r="K109" s="10" t="s">
        <v>770</v>
      </c>
    </row>
    <row r="110" spans="1:11" x14ac:dyDescent="0.2">
      <c r="A110" s="9">
        <v>2</v>
      </c>
      <c r="B110" s="4" t="s">
        <v>1701</v>
      </c>
      <c r="C110" s="4">
        <v>3.9E-2</v>
      </c>
      <c r="D110" s="4">
        <v>7.6999999999999999E-2</v>
      </c>
      <c r="E110" s="4" t="s">
        <v>1690</v>
      </c>
      <c r="F110" s="4" t="s">
        <v>770</v>
      </c>
      <c r="G110" s="4" t="s">
        <v>770</v>
      </c>
      <c r="H110" s="4" t="s">
        <v>770</v>
      </c>
      <c r="I110" s="4" t="b">
        <v>0</v>
      </c>
      <c r="J110" s="4" t="s">
        <v>770</v>
      </c>
      <c r="K110" s="10" t="s">
        <v>770</v>
      </c>
    </row>
    <row r="111" spans="1:11" x14ac:dyDescent="0.2">
      <c r="A111" s="9">
        <v>2</v>
      </c>
      <c r="B111" s="4" t="s">
        <v>1702</v>
      </c>
      <c r="C111" s="4">
        <v>5.0999999999999997E-2</v>
      </c>
      <c r="D111" s="4">
        <v>0.13200000000000001</v>
      </c>
      <c r="E111" s="4" t="s">
        <v>1690</v>
      </c>
      <c r="F111" s="4" t="s">
        <v>770</v>
      </c>
      <c r="G111" s="4" t="s">
        <v>770</v>
      </c>
      <c r="H111" s="4" t="s">
        <v>770</v>
      </c>
      <c r="I111" s="4" t="b">
        <v>0</v>
      </c>
      <c r="J111" s="4" t="s">
        <v>770</v>
      </c>
      <c r="K111" s="10" t="s">
        <v>770</v>
      </c>
    </row>
    <row r="112" spans="1:11" x14ac:dyDescent="0.2">
      <c r="A112" s="9">
        <v>2</v>
      </c>
      <c r="B112" s="4" t="s">
        <v>1703</v>
      </c>
      <c r="C112" s="4">
        <v>1.026</v>
      </c>
      <c r="D112" s="4">
        <v>0.224</v>
      </c>
      <c r="E112" s="4" t="s">
        <v>1653</v>
      </c>
      <c r="F112" s="4">
        <v>4</v>
      </c>
      <c r="G112" s="4">
        <v>1</v>
      </c>
      <c r="H112" s="4" t="s">
        <v>1653</v>
      </c>
      <c r="I112" s="4" t="b">
        <v>0</v>
      </c>
      <c r="J112" s="4" t="s">
        <v>770</v>
      </c>
      <c r="K112" s="10" t="s">
        <v>770</v>
      </c>
    </row>
    <row r="113" spans="1:11" x14ac:dyDescent="0.2">
      <c r="A113" s="9">
        <v>2</v>
      </c>
      <c r="B113" s="4" t="s">
        <v>1704</v>
      </c>
      <c r="C113" s="4">
        <v>1.081</v>
      </c>
      <c r="D113" s="4">
        <v>0.22</v>
      </c>
      <c r="E113" s="4" t="s">
        <v>1653</v>
      </c>
      <c r="F113" s="4">
        <v>5</v>
      </c>
      <c r="G113" s="4">
        <v>1</v>
      </c>
      <c r="H113" s="4" t="s">
        <v>1653</v>
      </c>
      <c r="I113" s="4" t="b">
        <v>0</v>
      </c>
      <c r="J113" s="4" t="s">
        <v>770</v>
      </c>
      <c r="K113" s="10" t="s">
        <v>770</v>
      </c>
    </row>
    <row r="114" spans="1:11" x14ac:dyDescent="0.2">
      <c r="A114" s="9">
        <v>2</v>
      </c>
      <c r="B114" s="4" t="s">
        <v>1705</v>
      </c>
      <c r="C114" s="4">
        <v>1.1519999999999999</v>
      </c>
      <c r="D114" s="4">
        <v>0.2</v>
      </c>
      <c r="E114" s="4" t="s">
        <v>1653</v>
      </c>
      <c r="F114" s="4">
        <v>6</v>
      </c>
      <c r="G114" s="4">
        <v>1</v>
      </c>
      <c r="H114" s="4" t="s">
        <v>1653</v>
      </c>
      <c r="I114" s="4" t="b">
        <v>0</v>
      </c>
      <c r="J114" s="4" t="s">
        <v>770</v>
      </c>
      <c r="K114" s="10" t="s">
        <v>770</v>
      </c>
    </row>
    <row r="115" spans="1:11" x14ac:dyDescent="0.2">
      <c r="A115" s="9">
        <v>2</v>
      </c>
      <c r="B115" s="4" t="s">
        <v>1706</v>
      </c>
      <c r="C115" s="4">
        <v>1.0649999999999999</v>
      </c>
      <c r="D115" s="4">
        <v>0.19400000000000001</v>
      </c>
      <c r="E115" s="4" t="s">
        <v>1707</v>
      </c>
      <c r="F115" s="4">
        <v>2</v>
      </c>
      <c r="G115" s="4">
        <v>1</v>
      </c>
      <c r="H115" s="4" t="s">
        <v>1653</v>
      </c>
      <c r="I115" s="4" t="b">
        <v>0</v>
      </c>
      <c r="J115" s="4" t="s">
        <v>770</v>
      </c>
      <c r="K115" s="10" t="s">
        <v>770</v>
      </c>
    </row>
    <row r="116" spans="1:11" x14ac:dyDescent="0.2">
      <c r="A116" s="9">
        <v>2</v>
      </c>
      <c r="B116" s="4" t="s">
        <v>1708</v>
      </c>
      <c r="C116" s="4">
        <v>1.2729999999999999</v>
      </c>
      <c r="D116" s="4">
        <v>0.187</v>
      </c>
      <c r="E116" s="4" t="s">
        <v>1709</v>
      </c>
      <c r="F116" s="4">
        <v>2</v>
      </c>
      <c r="G116" s="4">
        <v>1</v>
      </c>
      <c r="H116" s="4" t="s">
        <v>1653</v>
      </c>
      <c r="I116" s="4" t="b">
        <v>0</v>
      </c>
      <c r="J116" s="4" t="s">
        <v>770</v>
      </c>
      <c r="K116" s="10" t="s">
        <v>770</v>
      </c>
    </row>
    <row r="117" spans="1:11" x14ac:dyDescent="0.2">
      <c r="A117" s="9">
        <v>2</v>
      </c>
      <c r="B117" s="4" t="s">
        <v>1710</v>
      </c>
      <c r="C117" s="4">
        <v>1.171</v>
      </c>
      <c r="D117" s="4">
        <v>0.29299999999999998</v>
      </c>
      <c r="E117" s="4" t="s">
        <v>1711</v>
      </c>
      <c r="F117" s="4">
        <v>2</v>
      </c>
      <c r="G117" s="4">
        <v>1</v>
      </c>
      <c r="H117" s="4" t="s">
        <v>1653</v>
      </c>
      <c r="I117" s="4" t="b">
        <v>0</v>
      </c>
      <c r="J117" s="4" t="s">
        <v>770</v>
      </c>
      <c r="K117" s="10" t="s">
        <v>770</v>
      </c>
    </row>
    <row r="118" spans="1:11" x14ac:dyDescent="0.2">
      <c r="A118" s="9">
        <v>2</v>
      </c>
      <c r="B118" s="4" t="s">
        <v>1712</v>
      </c>
      <c r="C118" s="4">
        <v>1.0529999999999999</v>
      </c>
      <c r="D118" s="4">
        <v>0.20100000000000001</v>
      </c>
      <c r="E118" s="4" t="s">
        <v>1713</v>
      </c>
      <c r="F118" s="4">
        <v>2</v>
      </c>
      <c r="G118" s="4">
        <v>1</v>
      </c>
      <c r="H118" s="4" t="s">
        <v>1653</v>
      </c>
      <c r="I118" s="4" t="b">
        <v>0</v>
      </c>
      <c r="J118" s="4" t="s">
        <v>770</v>
      </c>
      <c r="K118" s="10" t="s">
        <v>770</v>
      </c>
    </row>
    <row r="119" spans="1:11" x14ac:dyDescent="0.2">
      <c r="A119" s="9">
        <v>2</v>
      </c>
      <c r="B119" s="4" t="s">
        <v>1714</v>
      </c>
      <c r="C119" s="4">
        <v>1.0680000000000001</v>
      </c>
      <c r="D119" s="4">
        <v>0.21099999999999999</v>
      </c>
      <c r="E119" s="4" t="s">
        <v>1715</v>
      </c>
      <c r="F119" s="4">
        <v>2</v>
      </c>
      <c r="G119" s="4">
        <v>1</v>
      </c>
      <c r="H119" s="4" t="s">
        <v>1653</v>
      </c>
      <c r="I119" s="4" t="b">
        <v>0</v>
      </c>
      <c r="J119" s="4" t="s">
        <v>770</v>
      </c>
      <c r="K119" s="10" t="s">
        <v>770</v>
      </c>
    </row>
    <row r="120" spans="1:11" x14ac:dyDescent="0.2">
      <c r="A120" s="9">
        <v>2</v>
      </c>
      <c r="B120" s="4" t="s">
        <v>1716</v>
      </c>
      <c r="C120" s="4">
        <v>1.1659999999999999</v>
      </c>
      <c r="D120" s="4">
        <v>0.22600000000000001</v>
      </c>
      <c r="E120" s="4" t="s">
        <v>1717</v>
      </c>
      <c r="F120" s="4">
        <v>2</v>
      </c>
      <c r="G120" s="4">
        <v>1</v>
      </c>
      <c r="H120" s="4" t="s">
        <v>1653</v>
      </c>
      <c r="I120" s="4" t="b">
        <v>0</v>
      </c>
      <c r="J120" s="4" t="s">
        <v>770</v>
      </c>
      <c r="K120" s="10" t="s">
        <v>770</v>
      </c>
    </row>
    <row r="121" spans="1:11" x14ac:dyDescent="0.2">
      <c r="A121" s="9">
        <v>2</v>
      </c>
      <c r="B121" s="4" t="s">
        <v>1718</v>
      </c>
      <c r="C121" s="4">
        <v>1.0649999999999999</v>
      </c>
      <c r="D121" s="4">
        <v>0.22900000000000001</v>
      </c>
      <c r="E121" s="4" t="s">
        <v>1719</v>
      </c>
      <c r="F121" s="4">
        <v>2</v>
      </c>
      <c r="G121" s="4">
        <v>1</v>
      </c>
      <c r="H121" s="4" t="s">
        <v>1653</v>
      </c>
      <c r="I121" s="4" t="b">
        <v>0</v>
      </c>
      <c r="J121" s="4" t="s">
        <v>770</v>
      </c>
      <c r="K121" s="10" t="s">
        <v>770</v>
      </c>
    </row>
    <row r="122" spans="1:11" x14ac:dyDescent="0.2">
      <c r="A122" s="9">
        <v>2</v>
      </c>
      <c r="B122" s="4" t="s">
        <v>1720</v>
      </c>
      <c r="C122" s="4">
        <v>4.4999999999999998E-2</v>
      </c>
      <c r="D122" s="4">
        <v>0.115</v>
      </c>
      <c r="E122" s="4" t="s">
        <v>1690</v>
      </c>
      <c r="F122" s="4" t="s">
        <v>770</v>
      </c>
      <c r="G122" s="4" t="s">
        <v>770</v>
      </c>
      <c r="H122" s="4" t="s">
        <v>770</v>
      </c>
      <c r="I122" s="4" t="b">
        <v>0</v>
      </c>
      <c r="J122" s="4" t="s">
        <v>770</v>
      </c>
      <c r="K122" s="10" t="s">
        <v>770</v>
      </c>
    </row>
    <row r="123" spans="1:11" x14ac:dyDescent="0.2">
      <c r="A123" s="9">
        <v>2</v>
      </c>
      <c r="B123" s="4" t="s">
        <v>1721</v>
      </c>
      <c r="C123" s="4">
        <v>4.7E-2</v>
      </c>
      <c r="D123" s="4">
        <v>0.126</v>
      </c>
      <c r="E123" s="4" t="s">
        <v>1690</v>
      </c>
      <c r="F123" s="4" t="s">
        <v>770</v>
      </c>
      <c r="G123" s="4" t="s">
        <v>770</v>
      </c>
      <c r="H123" s="4" t="s">
        <v>770</v>
      </c>
      <c r="I123" s="4" t="b">
        <v>0</v>
      </c>
      <c r="J123" s="4" t="s">
        <v>770</v>
      </c>
      <c r="K123" s="10" t="s">
        <v>770</v>
      </c>
    </row>
    <row r="124" spans="1:11" x14ac:dyDescent="0.2">
      <c r="A124" s="9">
        <v>2</v>
      </c>
      <c r="B124" s="4" t="s">
        <v>1722</v>
      </c>
      <c r="C124" s="4">
        <v>1.175</v>
      </c>
      <c r="D124" s="4">
        <v>0.222</v>
      </c>
      <c r="E124" s="4" t="s">
        <v>1653</v>
      </c>
      <c r="F124" s="4">
        <v>4</v>
      </c>
      <c r="G124" s="4">
        <v>2</v>
      </c>
      <c r="H124" s="4" t="s">
        <v>1653</v>
      </c>
      <c r="I124" s="4" t="b">
        <v>0</v>
      </c>
      <c r="J124" s="4" t="s">
        <v>770</v>
      </c>
      <c r="K124" s="10" t="s">
        <v>770</v>
      </c>
    </row>
    <row r="125" spans="1:11" x14ac:dyDescent="0.2">
      <c r="A125" s="9">
        <v>2</v>
      </c>
      <c r="B125" s="4" t="s">
        <v>1723</v>
      </c>
      <c r="C125" s="4">
        <v>1.159</v>
      </c>
      <c r="D125" s="4">
        <v>0.215</v>
      </c>
      <c r="E125" s="4" t="s">
        <v>1653</v>
      </c>
      <c r="F125" s="4">
        <v>5</v>
      </c>
      <c r="G125" s="4">
        <v>2</v>
      </c>
      <c r="H125" s="4" t="s">
        <v>1653</v>
      </c>
      <c r="I125" s="4" t="b">
        <v>0</v>
      </c>
      <c r="J125" s="4" t="s">
        <v>770</v>
      </c>
      <c r="K125" s="10" t="s">
        <v>770</v>
      </c>
    </row>
    <row r="126" spans="1:11" x14ac:dyDescent="0.2">
      <c r="A126" s="9">
        <v>2</v>
      </c>
      <c r="B126" s="4" t="s">
        <v>1724</v>
      </c>
      <c r="C126" s="4">
        <v>1.1000000000000001</v>
      </c>
      <c r="D126" s="4">
        <v>0.223</v>
      </c>
      <c r="E126" s="4" t="s">
        <v>1653</v>
      </c>
      <c r="F126" s="4">
        <v>6</v>
      </c>
      <c r="G126" s="4">
        <v>2</v>
      </c>
      <c r="H126" s="4" t="s">
        <v>1653</v>
      </c>
      <c r="I126" s="4" t="b">
        <v>0</v>
      </c>
      <c r="J126" s="4" t="s">
        <v>770</v>
      </c>
      <c r="K126" s="10" t="s">
        <v>770</v>
      </c>
    </row>
    <row r="127" spans="1:11" x14ac:dyDescent="0.2">
      <c r="A127" s="9">
        <v>2</v>
      </c>
      <c r="B127" s="4" t="s">
        <v>1725</v>
      </c>
      <c r="C127" s="4">
        <v>0.96499999999999997</v>
      </c>
      <c r="D127" s="4">
        <v>0.23</v>
      </c>
      <c r="E127" s="4" t="s">
        <v>1707</v>
      </c>
      <c r="F127" s="4">
        <v>2</v>
      </c>
      <c r="G127" s="4">
        <v>2</v>
      </c>
      <c r="H127" s="4" t="s">
        <v>1653</v>
      </c>
      <c r="I127" s="4" t="b">
        <v>0</v>
      </c>
      <c r="J127" s="4" t="s">
        <v>770</v>
      </c>
      <c r="K127" s="10" t="s">
        <v>770</v>
      </c>
    </row>
    <row r="128" spans="1:11" x14ac:dyDescent="0.2">
      <c r="A128" s="9">
        <v>2</v>
      </c>
      <c r="B128" s="4" t="s">
        <v>1726</v>
      </c>
      <c r="C128" s="4">
        <v>1.2150000000000001</v>
      </c>
      <c r="D128" s="4">
        <v>0.191</v>
      </c>
      <c r="E128" s="4" t="s">
        <v>1709</v>
      </c>
      <c r="F128" s="4">
        <v>2</v>
      </c>
      <c r="G128" s="4">
        <v>2</v>
      </c>
      <c r="H128" s="4" t="s">
        <v>1653</v>
      </c>
      <c r="I128" s="4" t="b">
        <v>0</v>
      </c>
      <c r="J128" s="4" t="s">
        <v>770</v>
      </c>
      <c r="K128" s="10" t="s">
        <v>770</v>
      </c>
    </row>
    <row r="129" spans="1:11" x14ac:dyDescent="0.2">
      <c r="A129" s="9">
        <v>2</v>
      </c>
      <c r="B129" s="4" t="s">
        <v>1727</v>
      </c>
      <c r="C129" s="4">
        <v>1.19</v>
      </c>
      <c r="D129" s="4">
        <v>0.307</v>
      </c>
      <c r="E129" s="4" t="s">
        <v>1711</v>
      </c>
      <c r="F129" s="4">
        <v>2</v>
      </c>
      <c r="G129" s="4">
        <v>2</v>
      </c>
      <c r="H129" s="4" t="s">
        <v>1653</v>
      </c>
      <c r="I129" s="4" t="b">
        <v>0</v>
      </c>
      <c r="J129" s="4" t="s">
        <v>770</v>
      </c>
      <c r="K129" s="10" t="s">
        <v>770</v>
      </c>
    </row>
    <row r="130" spans="1:11" x14ac:dyDescent="0.2">
      <c r="A130" s="9">
        <v>2</v>
      </c>
      <c r="B130" s="4" t="s">
        <v>1728</v>
      </c>
      <c r="C130" s="4">
        <v>0.96699999999999997</v>
      </c>
      <c r="D130" s="4">
        <v>0.245</v>
      </c>
      <c r="E130" s="4" t="s">
        <v>1713</v>
      </c>
      <c r="F130" s="4">
        <v>2</v>
      </c>
      <c r="G130" s="4">
        <v>2</v>
      </c>
      <c r="H130" s="4" t="s">
        <v>1653</v>
      </c>
      <c r="I130" s="4" t="b">
        <v>0</v>
      </c>
      <c r="J130" s="4" t="s">
        <v>770</v>
      </c>
      <c r="K130" s="10" t="s">
        <v>770</v>
      </c>
    </row>
    <row r="131" spans="1:11" x14ac:dyDescent="0.2">
      <c r="A131" s="9">
        <v>2</v>
      </c>
      <c r="B131" s="4" t="s">
        <v>1729</v>
      </c>
      <c r="C131" s="4">
        <v>0.96799999999999997</v>
      </c>
      <c r="D131" s="4">
        <v>0.23</v>
      </c>
      <c r="E131" s="4" t="s">
        <v>1715</v>
      </c>
      <c r="F131" s="4">
        <v>2</v>
      </c>
      <c r="G131" s="4">
        <v>2</v>
      </c>
      <c r="H131" s="4" t="s">
        <v>1653</v>
      </c>
      <c r="I131" s="4" t="b">
        <v>0</v>
      </c>
      <c r="J131" s="4" t="s">
        <v>770</v>
      </c>
      <c r="K131" s="10" t="s">
        <v>770</v>
      </c>
    </row>
    <row r="132" spans="1:11" x14ac:dyDescent="0.2">
      <c r="A132" s="9">
        <v>2</v>
      </c>
      <c r="B132" s="4" t="s">
        <v>1730</v>
      </c>
      <c r="C132" s="4">
        <v>0.998</v>
      </c>
      <c r="D132" s="4">
        <v>0.221</v>
      </c>
      <c r="E132" s="4" t="s">
        <v>1717</v>
      </c>
      <c r="F132" s="4">
        <v>2</v>
      </c>
      <c r="G132" s="4">
        <v>2</v>
      </c>
      <c r="H132" s="4" t="s">
        <v>1653</v>
      </c>
      <c r="I132" s="4" t="b">
        <v>0</v>
      </c>
      <c r="J132" s="4" t="s">
        <v>770</v>
      </c>
      <c r="K132" s="10" t="s">
        <v>770</v>
      </c>
    </row>
    <row r="133" spans="1:11" x14ac:dyDescent="0.2">
      <c r="A133" s="9">
        <v>2</v>
      </c>
      <c r="B133" s="4" t="s">
        <v>1731</v>
      </c>
      <c r="C133" s="4">
        <v>1.004</v>
      </c>
      <c r="D133" s="4">
        <v>0.224</v>
      </c>
      <c r="E133" s="4" t="s">
        <v>1719</v>
      </c>
      <c r="F133" s="4">
        <v>2</v>
      </c>
      <c r="G133" s="4">
        <v>2</v>
      </c>
      <c r="H133" s="4" t="s">
        <v>1653</v>
      </c>
      <c r="I133" s="4" t="b">
        <v>0</v>
      </c>
      <c r="J133" s="4" t="s">
        <v>770</v>
      </c>
      <c r="K133" s="10" t="s">
        <v>770</v>
      </c>
    </row>
    <row r="134" spans="1:11" x14ac:dyDescent="0.2">
      <c r="A134" s="9">
        <v>2</v>
      </c>
      <c r="B134" s="4" t="s">
        <v>1732</v>
      </c>
      <c r="C134" s="4">
        <v>4.2999999999999997E-2</v>
      </c>
      <c r="D134" s="4">
        <v>0.107</v>
      </c>
      <c r="E134" s="4" t="s">
        <v>1690</v>
      </c>
      <c r="F134" s="4" t="s">
        <v>770</v>
      </c>
      <c r="G134" s="4" t="s">
        <v>770</v>
      </c>
      <c r="H134" s="4" t="s">
        <v>770</v>
      </c>
      <c r="I134" s="4" t="b">
        <v>0</v>
      </c>
      <c r="J134" s="4" t="s">
        <v>770</v>
      </c>
      <c r="K134" s="10" t="s">
        <v>770</v>
      </c>
    </row>
    <row r="135" spans="1:11" x14ac:dyDescent="0.2">
      <c r="A135" s="9">
        <v>2</v>
      </c>
      <c r="B135" s="4" t="s">
        <v>1733</v>
      </c>
      <c r="C135" s="4">
        <v>4.7E-2</v>
      </c>
      <c r="D135" s="4">
        <v>0.14199999999999999</v>
      </c>
      <c r="E135" s="4" t="s">
        <v>1690</v>
      </c>
      <c r="F135" s="4" t="s">
        <v>770</v>
      </c>
      <c r="G135" s="4" t="s">
        <v>770</v>
      </c>
      <c r="H135" s="4" t="s">
        <v>770</v>
      </c>
      <c r="I135" s="4" t="b">
        <v>0</v>
      </c>
      <c r="J135" s="4" t="s">
        <v>770</v>
      </c>
      <c r="K135" s="10" t="s">
        <v>770</v>
      </c>
    </row>
    <row r="136" spans="1:11" x14ac:dyDescent="0.2">
      <c r="A136" s="9">
        <v>2</v>
      </c>
      <c r="B136" s="4" t="s">
        <v>1734</v>
      </c>
      <c r="C136" s="4">
        <v>1.103</v>
      </c>
      <c r="D136" s="4">
        <v>0.24099999999999999</v>
      </c>
      <c r="E136" s="4" t="s">
        <v>1653</v>
      </c>
      <c r="F136" s="4">
        <v>4</v>
      </c>
      <c r="G136" s="4">
        <v>3</v>
      </c>
      <c r="H136" s="4" t="s">
        <v>1653</v>
      </c>
      <c r="I136" s="4" t="b">
        <v>0</v>
      </c>
      <c r="J136" s="4" t="s">
        <v>770</v>
      </c>
      <c r="K136" s="10" t="s">
        <v>770</v>
      </c>
    </row>
    <row r="137" spans="1:11" x14ac:dyDescent="0.2">
      <c r="A137" s="9">
        <v>2</v>
      </c>
      <c r="B137" s="4" t="s">
        <v>1735</v>
      </c>
      <c r="C137" s="4">
        <v>1.014</v>
      </c>
      <c r="D137" s="4">
        <v>0.24299999999999999</v>
      </c>
      <c r="E137" s="4" t="s">
        <v>1653</v>
      </c>
      <c r="F137" s="4">
        <v>5</v>
      </c>
      <c r="G137" s="4">
        <v>3</v>
      </c>
      <c r="H137" s="4" t="s">
        <v>1653</v>
      </c>
      <c r="I137" s="4" t="b">
        <v>0</v>
      </c>
      <c r="J137" s="4" t="s">
        <v>770</v>
      </c>
      <c r="K137" s="10" t="s">
        <v>770</v>
      </c>
    </row>
    <row r="138" spans="1:11" x14ac:dyDescent="0.2">
      <c r="A138" s="9">
        <v>2</v>
      </c>
      <c r="B138" s="4" t="s">
        <v>1736</v>
      </c>
      <c r="C138" s="4">
        <v>1.0660000000000001</v>
      </c>
      <c r="D138" s="4">
        <v>0.219</v>
      </c>
      <c r="E138" s="4" t="s">
        <v>1653</v>
      </c>
      <c r="F138" s="4">
        <v>6</v>
      </c>
      <c r="G138" s="4">
        <v>3</v>
      </c>
      <c r="H138" s="4" t="s">
        <v>1653</v>
      </c>
      <c r="I138" s="4" t="b">
        <v>0</v>
      </c>
      <c r="J138" s="4" t="s">
        <v>770</v>
      </c>
      <c r="K138" s="10" t="s">
        <v>770</v>
      </c>
    </row>
    <row r="139" spans="1:11" x14ac:dyDescent="0.2">
      <c r="A139" s="9">
        <v>2</v>
      </c>
      <c r="B139" s="4" t="s">
        <v>1737</v>
      </c>
      <c r="C139" s="4">
        <v>0.92</v>
      </c>
      <c r="D139" s="4">
        <v>0.223</v>
      </c>
      <c r="E139" s="4" t="s">
        <v>1707</v>
      </c>
      <c r="F139" s="4">
        <v>2</v>
      </c>
      <c r="G139" s="4">
        <v>3</v>
      </c>
      <c r="H139" s="4" t="s">
        <v>1653</v>
      </c>
      <c r="I139" s="4" t="b">
        <v>0</v>
      </c>
      <c r="J139" s="4" t="s">
        <v>770</v>
      </c>
      <c r="K139" s="10" t="s">
        <v>770</v>
      </c>
    </row>
    <row r="140" spans="1:11" x14ac:dyDescent="0.2">
      <c r="A140" s="9">
        <v>2</v>
      </c>
      <c r="B140" s="4" t="s">
        <v>1738</v>
      </c>
      <c r="C140" s="4">
        <v>1.139</v>
      </c>
      <c r="D140" s="4">
        <v>0.19800000000000001</v>
      </c>
      <c r="E140" s="4" t="s">
        <v>1709</v>
      </c>
      <c r="F140" s="4">
        <v>2</v>
      </c>
      <c r="G140" s="4">
        <v>3</v>
      </c>
      <c r="H140" s="4" t="s">
        <v>1653</v>
      </c>
      <c r="I140" s="4" t="b">
        <v>0</v>
      </c>
      <c r="J140" s="4" t="s">
        <v>770</v>
      </c>
      <c r="K140" s="10" t="s">
        <v>770</v>
      </c>
    </row>
    <row r="141" spans="1:11" x14ac:dyDescent="0.2">
      <c r="A141" s="9">
        <v>2</v>
      </c>
      <c r="B141" s="4" t="s">
        <v>1739</v>
      </c>
      <c r="C141" s="4">
        <v>1.0900000000000001</v>
      </c>
      <c r="D141" s="4">
        <v>0.30499999999999999</v>
      </c>
      <c r="E141" s="4" t="s">
        <v>1711</v>
      </c>
      <c r="F141" s="4">
        <v>2</v>
      </c>
      <c r="G141" s="4">
        <v>3</v>
      </c>
      <c r="H141" s="4" t="s">
        <v>1653</v>
      </c>
      <c r="I141" s="4" t="b">
        <v>0</v>
      </c>
      <c r="J141" s="4" t="s">
        <v>770</v>
      </c>
      <c r="K141" s="10" t="s">
        <v>770</v>
      </c>
    </row>
    <row r="142" spans="1:11" x14ac:dyDescent="0.2">
      <c r="A142" s="9">
        <v>2</v>
      </c>
      <c r="B142" s="4" t="s">
        <v>1740</v>
      </c>
      <c r="C142" s="4">
        <v>0.98199999999999998</v>
      </c>
      <c r="D142" s="4">
        <v>0.22600000000000001</v>
      </c>
      <c r="E142" s="4" t="s">
        <v>1713</v>
      </c>
      <c r="F142" s="4">
        <v>2</v>
      </c>
      <c r="G142" s="4">
        <v>3</v>
      </c>
      <c r="H142" s="4" t="s">
        <v>1653</v>
      </c>
      <c r="I142" s="4" t="b">
        <v>0</v>
      </c>
      <c r="J142" s="4" t="s">
        <v>770</v>
      </c>
      <c r="K142" s="10" t="s">
        <v>770</v>
      </c>
    </row>
    <row r="143" spans="1:11" x14ac:dyDescent="0.2">
      <c r="A143" s="9">
        <v>2</v>
      </c>
      <c r="B143" s="4" t="s">
        <v>1741</v>
      </c>
      <c r="C143" s="4">
        <v>0.95399999999999996</v>
      </c>
      <c r="D143" s="4">
        <v>0.26600000000000001</v>
      </c>
      <c r="E143" s="4" t="s">
        <v>1715</v>
      </c>
      <c r="F143" s="4">
        <v>2</v>
      </c>
      <c r="G143" s="4">
        <v>3</v>
      </c>
      <c r="H143" s="4" t="s">
        <v>1653</v>
      </c>
      <c r="I143" s="4" t="b">
        <v>0</v>
      </c>
      <c r="J143" s="4" t="s">
        <v>770</v>
      </c>
      <c r="K143" s="10" t="s">
        <v>770</v>
      </c>
    </row>
    <row r="144" spans="1:11" x14ac:dyDescent="0.2">
      <c r="A144" s="9">
        <v>2</v>
      </c>
      <c r="B144" s="4" t="s">
        <v>1742</v>
      </c>
      <c r="C144" s="4">
        <v>0.97599999999999998</v>
      </c>
      <c r="D144" s="4">
        <v>0.23</v>
      </c>
      <c r="E144" s="4" t="s">
        <v>1717</v>
      </c>
      <c r="F144" s="4">
        <v>2</v>
      </c>
      <c r="G144" s="4">
        <v>3</v>
      </c>
      <c r="H144" s="4" t="s">
        <v>1653</v>
      </c>
      <c r="I144" s="4" t="b">
        <v>0</v>
      </c>
      <c r="J144" s="4" t="s">
        <v>770</v>
      </c>
      <c r="K144" s="10" t="s">
        <v>770</v>
      </c>
    </row>
    <row r="145" spans="1:11" x14ac:dyDescent="0.2">
      <c r="A145" s="9">
        <v>2</v>
      </c>
      <c r="B145" s="4" t="s">
        <v>1743</v>
      </c>
      <c r="C145" s="4">
        <v>0.90500000000000003</v>
      </c>
      <c r="D145" s="4">
        <v>0.26</v>
      </c>
      <c r="E145" s="4" t="s">
        <v>1719</v>
      </c>
      <c r="F145" s="4">
        <v>2</v>
      </c>
      <c r="G145" s="4">
        <v>3</v>
      </c>
      <c r="H145" s="4" t="s">
        <v>1653</v>
      </c>
      <c r="I145" s="4" t="b">
        <v>0</v>
      </c>
      <c r="J145" s="4" t="s">
        <v>770</v>
      </c>
      <c r="K145" s="10" t="s">
        <v>770</v>
      </c>
    </row>
    <row r="146" spans="1:11" x14ac:dyDescent="0.2">
      <c r="A146" s="9">
        <v>2</v>
      </c>
      <c r="B146" s="4" t="s">
        <v>1744</v>
      </c>
      <c r="C146" s="4">
        <v>4.4999999999999998E-2</v>
      </c>
      <c r="D146" s="4">
        <v>0.108</v>
      </c>
      <c r="E146" s="4" t="s">
        <v>1690</v>
      </c>
      <c r="F146" s="4" t="s">
        <v>770</v>
      </c>
      <c r="G146" s="4" t="s">
        <v>770</v>
      </c>
      <c r="H146" s="4" t="s">
        <v>770</v>
      </c>
      <c r="I146" s="4" t="b">
        <v>0</v>
      </c>
      <c r="J146" s="4" t="s">
        <v>770</v>
      </c>
      <c r="K146" s="10" t="s">
        <v>770</v>
      </c>
    </row>
    <row r="147" spans="1:11" x14ac:dyDescent="0.2">
      <c r="A147" s="9">
        <v>2</v>
      </c>
      <c r="B147" s="4" t="s">
        <v>1745</v>
      </c>
      <c r="C147" s="4">
        <v>4.3999999999999997E-2</v>
      </c>
      <c r="D147" s="4">
        <v>0.156</v>
      </c>
      <c r="E147" s="4" t="s">
        <v>1690</v>
      </c>
      <c r="F147" s="4" t="s">
        <v>770</v>
      </c>
      <c r="G147" s="4" t="s">
        <v>770</v>
      </c>
      <c r="H147" s="4" t="s">
        <v>770</v>
      </c>
      <c r="I147" s="4" t="b">
        <v>0</v>
      </c>
      <c r="J147" s="4" t="s">
        <v>770</v>
      </c>
      <c r="K147" s="10" t="s">
        <v>770</v>
      </c>
    </row>
    <row r="148" spans="1:11" x14ac:dyDescent="0.2">
      <c r="A148" s="9">
        <v>2</v>
      </c>
      <c r="B148" s="4" t="s">
        <v>1746</v>
      </c>
      <c r="C148" s="4">
        <v>1.0760000000000001</v>
      </c>
      <c r="D148" s="4">
        <v>0.26400000000000001</v>
      </c>
      <c r="E148" s="4" t="s">
        <v>1747</v>
      </c>
      <c r="F148" s="4">
        <v>2</v>
      </c>
      <c r="G148" s="4">
        <v>1</v>
      </c>
      <c r="H148" s="4" t="s">
        <v>1653</v>
      </c>
      <c r="I148" s="4" t="b">
        <v>0</v>
      </c>
      <c r="J148" s="4" t="s">
        <v>770</v>
      </c>
      <c r="K148" s="10" t="s">
        <v>770</v>
      </c>
    </row>
    <row r="149" spans="1:11" x14ac:dyDescent="0.2">
      <c r="A149" s="9">
        <v>2</v>
      </c>
      <c r="B149" s="4" t="s">
        <v>1750</v>
      </c>
      <c r="C149" s="4">
        <v>1.155</v>
      </c>
      <c r="D149" s="4">
        <v>0.28100000000000003</v>
      </c>
      <c r="E149" s="4" t="s">
        <v>1751</v>
      </c>
      <c r="F149" s="4">
        <v>2</v>
      </c>
      <c r="G149" s="4">
        <v>1</v>
      </c>
      <c r="H149" s="4" t="s">
        <v>1653</v>
      </c>
      <c r="I149" s="4" t="b">
        <v>0</v>
      </c>
      <c r="J149" s="4" t="s">
        <v>770</v>
      </c>
      <c r="K149" s="10" t="s">
        <v>770</v>
      </c>
    </row>
    <row r="150" spans="1:11" x14ac:dyDescent="0.2">
      <c r="A150" s="9">
        <v>2</v>
      </c>
      <c r="B150" s="4" t="s">
        <v>1752</v>
      </c>
      <c r="C150" s="4">
        <v>0.93100000000000005</v>
      </c>
      <c r="D150" s="4">
        <v>0.23</v>
      </c>
      <c r="E150" s="4" t="s">
        <v>1753</v>
      </c>
      <c r="F150" s="4">
        <v>2</v>
      </c>
      <c r="G150" s="4">
        <v>1</v>
      </c>
      <c r="H150" s="4" t="s">
        <v>1653</v>
      </c>
      <c r="I150" s="4" t="b">
        <v>0</v>
      </c>
      <c r="J150" s="4" t="s">
        <v>770</v>
      </c>
      <c r="K150" s="10" t="s">
        <v>770</v>
      </c>
    </row>
    <row r="151" spans="1:11" x14ac:dyDescent="0.2">
      <c r="A151" s="9">
        <v>2</v>
      </c>
      <c r="B151" s="4" t="s">
        <v>1754</v>
      </c>
      <c r="C151" s="4">
        <v>0.80400000000000005</v>
      </c>
      <c r="D151" s="4">
        <v>0.82699999999999996</v>
      </c>
      <c r="E151" s="4" t="s">
        <v>1659</v>
      </c>
      <c r="F151" s="4">
        <v>4</v>
      </c>
      <c r="G151" s="4">
        <v>1</v>
      </c>
      <c r="H151" s="4" t="s">
        <v>1659</v>
      </c>
      <c r="I151" s="4" t="b">
        <v>0</v>
      </c>
      <c r="J151" s="4" t="s">
        <v>770</v>
      </c>
      <c r="K151" s="10" t="s">
        <v>770</v>
      </c>
    </row>
    <row r="152" spans="1:11" x14ac:dyDescent="0.2">
      <c r="A152" s="9">
        <v>2</v>
      </c>
      <c r="B152" s="4" t="s">
        <v>1755</v>
      </c>
      <c r="C152" s="4">
        <v>0.78100000000000003</v>
      </c>
      <c r="D152" s="4">
        <v>0.85599999999999998</v>
      </c>
      <c r="E152" s="4" t="s">
        <v>1659</v>
      </c>
      <c r="F152" s="4">
        <v>5</v>
      </c>
      <c r="G152" s="4">
        <v>1</v>
      </c>
      <c r="H152" s="4" t="s">
        <v>1659</v>
      </c>
      <c r="I152" s="4" t="b">
        <v>0</v>
      </c>
      <c r="J152" s="4" t="s">
        <v>770</v>
      </c>
      <c r="K152" s="10" t="s">
        <v>770</v>
      </c>
    </row>
    <row r="153" spans="1:11" x14ac:dyDescent="0.2">
      <c r="A153" s="9">
        <v>2</v>
      </c>
      <c r="B153" s="4" t="s">
        <v>1756</v>
      </c>
      <c r="C153" s="4">
        <v>0.81299999999999994</v>
      </c>
      <c r="D153" s="4">
        <v>0.93899999999999995</v>
      </c>
      <c r="E153" s="4" t="s">
        <v>1659</v>
      </c>
      <c r="F153" s="4">
        <v>6</v>
      </c>
      <c r="G153" s="4">
        <v>1</v>
      </c>
      <c r="H153" s="4" t="s">
        <v>1659</v>
      </c>
      <c r="I153" s="4" t="b">
        <v>0</v>
      </c>
      <c r="J153" s="4" t="s">
        <v>770</v>
      </c>
      <c r="K153" s="10" t="s">
        <v>770</v>
      </c>
    </row>
    <row r="154" spans="1:11" x14ac:dyDescent="0.2">
      <c r="A154" s="9">
        <v>2</v>
      </c>
      <c r="B154" s="4" t="s">
        <v>1757</v>
      </c>
      <c r="C154" s="4">
        <v>0.746</v>
      </c>
      <c r="D154" s="4">
        <v>0.81100000000000005</v>
      </c>
      <c r="E154" s="4" t="s">
        <v>1758</v>
      </c>
      <c r="F154" s="4">
        <v>2</v>
      </c>
      <c r="G154" s="4">
        <v>1</v>
      </c>
      <c r="H154" s="4" t="s">
        <v>1659</v>
      </c>
      <c r="I154" s="4" t="b">
        <v>0</v>
      </c>
      <c r="J154" s="4" t="s">
        <v>770</v>
      </c>
      <c r="K154" s="10" t="s">
        <v>770</v>
      </c>
    </row>
    <row r="155" spans="1:11" x14ac:dyDescent="0.2">
      <c r="A155" s="9">
        <v>2</v>
      </c>
      <c r="B155" s="4" t="s">
        <v>1759</v>
      </c>
      <c r="C155" s="4">
        <v>0.77800000000000002</v>
      </c>
      <c r="D155" s="4">
        <v>0.89500000000000002</v>
      </c>
      <c r="E155" s="4" t="s">
        <v>1760</v>
      </c>
      <c r="F155" s="4">
        <v>2</v>
      </c>
      <c r="G155" s="4">
        <v>1</v>
      </c>
      <c r="H155" s="4" t="s">
        <v>1659</v>
      </c>
      <c r="I155" s="4" t="b">
        <v>0</v>
      </c>
      <c r="J155" s="4" t="s">
        <v>770</v>
      </c>
      <c r="K155" s="10" t="s">
        <v>770</v>
      </c>
    </row>
    <row r="156" spans="1:11" x14ac:dyDescent="0.2">
      <c r="A156" s="9">
        <v>2</v>
      </c>
      <c r="B156" s="4" t="s">
        <v>1761</v>
      </c>
      <c r="C156" s="4">
        <v>0.79400000000000004</v>
      </c>
      <c r="D156" s="4">
        <v>0.92500000000000004</v>
      </c>
      <c r="E156" s="4" t="s">
        <v>1762</v>
      </c>
      <c r="F156" s="4">
        <v>2</v>
      </c>
      <c r="G156" s="4">
        <v>1</v>
      </c>
      <c r="H156" s="4" t="s">
        <v>1659</v>
      </c>
      <c r="I156" s="4" t="b">
        <v>0</v>
      </c>
      <c r="J156" s="4" t="s">
        <v>770</v>
      </c>
      <c r="K156" s="10" t="s">
        <v>770</v>
      </c>
    </row>
    <row r="157" spans="1:11" x14ac:dyDescent="0.2">
      <c r="A157" s="9">
        <v>2</v>
      </c>
      <c r="B157" s="4" t="s">
        <v>1763</v>
      </c>
      <c r="C157" s="4">
        <v>0.81899999999999995</v>
      </c>
      <c r="D157" s="4">
        <v>0.82599999999999996</v>
      </c>
      <c r="E157" s="4" t="s">
        <v>1764</v>
      </c>
      <c r="F157" s="4">
        <v>2</v>
      </c>
      <c r="G157" s="4">
        <v>1</v>
      </c>
      <c r="H157" s="4" t="s">
        <v>1659</v>
      </c>
      <c r="I157" s="4" t="b">
        <v>0</v>
      </c>
      <c r="J157" s="4" t="s">
        <v>770</v>
      </c>
      <c r="K157" s="10" t="s">
        <v>770</v>
      </c>
    </row>
    <row r="158" spans="1:11" x14ac:dyDescent="0.2">
      <c r="A158" s="9">
        <v>2</v>
      </c>
      <c r="B158" s="4" t="s">
        <v>1765</v>
      </c>
      <c r="C158" s="4">
        <v>4.2000000000000003E-2</v>
      </c>
      <c r="D158" s="4">
        <v>9.9000000000000005E-2</v>
      </c>
      <c r="E158" s="4" t="s">
        <v>1690</v>
      </c>
      <c r="F158" s="4" t="s">
        <v>770</v>
      </c>
      <c r="G158" s="4" t="s">
        <v>770</v>
      </c>
      <c r="H158" s="4" t="s">
        <v>770</v>
      </c>
      <c r="I158" s="4" t="b">
        <v>0</v>
      </c>
      <c r="J158" s="4" t="s">
        <v>770</v>
      </c>
      <c r="K158" s="10" t="s">
        <v>770</v>
      </c>
    </row>
    <row r="159" spans="1:11" x14ac:dyDescent="0.2">
      <c r="A159" s="9">
        <v>2</v>
      </c>
      <c r="B159" s="4" t="s">
        <v>1766</v>
      </c>
      <c r="C159" s="4">
        <v>4.5999999999999999E-2</v>
      </c>
      <c r="D159" s="4">
        <v>0.13</v>
      </c>
      <c r="E159" s="4" t="s">
        <v>1690</v>
      </c>
      <c r="F159" s="4" t="s">
        <v>770</v>
      </c>
      <c r="G159" s="4" t="s">
        <v>770</v>
      </c>
      <c r="H159" s="4" t="s">
        <v>770</v>
      </c>
      <c r="I159" s="4" t="b">
        <v>0</v>
      </c>
      <c r="J159" s="4" t="s">
        <v>770</v>
      </c>
      <c r="K159" s="10" t="s">
        <v>770</v>
      </c>
    </row>
    <row r="160" spans="1:11" x14ac:dyDescent="0.2">
      <c r="A160" s="9">
        <v>2</v>
      </c>
      <c r="B160" s="4" t="s">
        <v>1767</v>
      </c>
      <c r="C160" s="4">
        <v>1.0740000000000001</v>
      </c>
      <c r="D160" s="4">
        <v>0.21299999999999999</v>
      </c>
      <c r="E160" s="4" t="s">
        <v>1747</v>
      </c>
      <c r="F160" s="4">
        <v>2</v>
      </c>
      <c r="G160" s="4">
        <v>2</v>
      </c>
      <c r="H160" s="4" t="s">
        <v>1653</v>
      </c>
      <c r="I160" s="4" t="b">
        <v>0</v>
      </c>
      <c r="J160" s="4" t="s">
        <v>770</v>
      </c>
      <c r="K160" s="10" t="s">
        <v>770</v>
      </c>
    </row>
    <row r="161" spans="1:11" x14ac:dyDescent="0.2">
      <c r="A161" s="9">
        <v>2</v>
      </c>
      <c r="B161" s="4" t="s">
        <v>1768</v>
      </c>
      <c r="C161" s="4">
        <v>1.159</v>
      </c>
      <c r="D161" s="4">
        <v>0.26400000000000001</v>
      </c>
      <c r="E161" s="4" t="s">
        <v>1751</v>
      </c>
      <c r="F161" s="4">
        <v>2</v>
      </c>
      <c r="G161" s="4">
        <v>2</v>
      </c>
      <c r="H161" s="4" t="s">
        <v>1653</v>
      </c>
      <c r="I161" s="4" t="b">
        <v>0</v>
      </c>
      <c r="J161" s="4" t="s">
        <v>770</v>
      </c>
      <c r="K161" s="10" t="s">
        <v>770</v>
      </c>
    </row>
    <row r="162" spans="1:11" x14ac:dyDescent="0.2">
      <c r="A162" s="9">
        <v>2</v>
      </c>
      <c r="B162" s="4" t="s">
        <v>1769</v>
      </c>
      <c r="C162" s="4">
        <v>0.98299999999999998</v>
      </c>
      <c r="D162" s="4">
        <v>0.248</v>
      </c>
      <c r="E162" s="4" t="s">
        <v>1753</v>
      </c>
      <c r="F162" s="4">
        <v>2</v>
      </c>
      <c r="G162" s="4">
        <v>2</v>
      </c>
      <c r="H162" s="4" t="s">
        <v>1653</v>
      </c>
      <c r="I162" s="4" t="b">
        <v>0</v>
      </c>
      <c r="J162" s="4" t="s">
        <v>770</v>
      </c>
      <c r="K162" s="10" t="s">
        <v>770</v>
      </c>
    </row>
    <row r="163" spans="1:11" x14ac:dyDescent="0.2">
      <c r="A163" s="9">
        <v>2</v>
      </c>
      <c r="B163" s="4" t="s">
        <v>1770</v>
      </c>
      <c r="C163" s="4">
        <v>0.78500000000000003</v>
      </c>
      <c r="D163" s="4">
        <v>0.89600000000000002</v>
      </c>
      <c r="E163" s="4" t="s">
        <v>1659</v>
      </c>
      <c r="F163" s="4">
        <v>4</v>
      </c>
      <c r="G163" s="4">
        <v>2</v>
      </c>
      <c r="H163" s="4" t="s">
        <v>1659</v>
      </c>
      <c r="I163" s="4" t="b">
        <v>0</v>
      </c>
      <c r="J163" s="4" t="s">
        <v>770</v>
      </c>
      <c r="K163" s="10" t="s">
        <v>770</v>
      </c>
    </row>
    <row r="164" spans="1:11" x14ac:dyDescent="0.2">
      <c r="A164" s="9">
        <v>2</v>
      </c>
      <c r="B164" s="4" t="s">
        <v>1771</v>
      </c>
      <c r="C164" s="4">
        <v>0.79800000000000004</v>
      </c>
      <c r="D164" s="4">
        <v>0.82599999999999996</v>
      </c>
      <c r="E164" s="4" t="s">
        <v>1659</v>
      </c>
      <c r="F164" s="4">
        <v>5</v>
      </c>
      <c r="G164" s="4">
        <v>2</v>
      </c>
      <c r="H164" s="4" t="s">
        <v>1659</v>
      </c>
      <c r="I164" s="4" t="b">
        <v>0</v>
      </c>
      <c r="J164" s="4" t="s">
        <v>770</v>
      </c>
      <c r="K164" s="10" t="s">
        <v>770</v>
      </c>
    </row>
    <row r="165" spans="1:11" x14ac:dyDescent="0.2">
      <c r="A165" s="9">
        <v>2</v>
      </c>
      <c r="B165" s="4" t="s">
        <v>1772</v>
      </c>
      <c r="C165" s="4">
        <v>0.78900000000000003</v>
      </c>
      <c r="D165" s="4">
        <v>0.81</v>
      </c>
      <c r="E165" s="4" t="s">
        <v>1659</v>
      </c>
      <c r="F165" s="4">
        <v>6</v>
      </c>
      <c r="G165" s="4">
        <v>2</v>
      </c>
      <c r="H165" s="4" t="s">
        <v>1659</v>
      </c>
      <c r="I165" s="4" t="b">
        <v>0</v>
      </c>
      <c r="J165" s="4" t="s">
        <v>770</v>
      </c>
      <c r="K165" s="10" t="s">
        <v>770</v>
      </c>
    </row>
    <row r="166" spans="1:11" x14ac:dyDescent="0.2">
      <c r="A166" s="9">
        <v>2</v>
      </c>
      <c r="B166" s="4" t="s">
        <v>1773</v>
      </c>
      <c r="C166" s="4">
        <v>0.79600000000000004</v>
      </c>
      <c r="D166" s="4">
        <v>0.84299999999999997</v>
      </c>
      <c r="E166" s="4" t="s">
        <v>1758</v>
      </c>
      <c r="F166" s="4">
        <v>2</v>
      </c>
      <c r="G166" s="4">
        <v>2</v>
      </c>
      <c r="H166" s="4" t="s">
        <v>1659</v>
      </c>
      <c r="I166" s="4" t="b">
        <v>0</v>
      </c>
      <c r="J166" s="4" t="s">
        <v>770</v>
      </c>
      <c r="K166" s="10" t="s">
        <v>770</v>
      </c>
    </row>
    <row r="167" spans="1:11" x14ac:dyDescent="0.2">
      <c r="A167" s="9">
        <v>2</v>
      </c>
      <c r="B167" s="4" t="s">
        <v>1774</v>
      </c>
      <c r="C167" s="4">
        <v>0.81599999999999995</v>
      </c>
      <c r="D167" s="4">
        <v>0.92</v>
      </c>
      <c r="E167" s="4" t="s">
        <v>1760</v>
      </c>
      <c r="F167" s="4">
        <v>2</v>
      </c>
      <c r="G167" s="4">
        <v>2</v>
      </c>
      <c r="H167" s="4" t="s">
        <v>1659</v>
      </c>
      <c r="I167" s="4" t="b">
        <v>0</v>
      </c>
      <c r="J167" s="4" t="s">
        <v>770</v>
      </c>
      <c r="K167" s="10" t="s">
        <v>770</v>
      </c>
    </row>
    <row r="168" spans="1:11" x14ac:dyDescent="0.2">
      <c r="A168" s="9">
        <v>2</v>
      </c>
      <c r="B168" s="4" t="s">
        <v>1775</v>
      </c>
      <c r="C168" s="4">
        <v>0.79100000000000004</v>
      </c>
      <c r="D168" s="4">
        <v>0.995</v>
      </c>
      <c r="E168" s="4" t="s">
        <v>1762</v>
      </c>
      <c r="F168" s="4">
        <v>2</v>
      </c>
      <c r="G168" s="4">
        <v>2</v>
      </c>
      <c r="H168" s="4" t="s">
        <v>1659</v>
      </c>
      <c r="I168" s="4" t="b">
        <v>0</v>
      </c>
      <c r="J168" s="4" t="s">
        <v>770</v>
      </c>
      <c r="K168" s="10" t="s">
        <v>770</v>
      </c>
    </row>
    <row r="169" spans="1:11" x14ac:dyDescent="0.2">
      <c r="A169" s="9">
        <v>2</v>
      </c>
      <c r="B169" s="4" t="s">
        <v>1776</v>
      </c>
      <c r="C169" s="4">
        <v>0.86199999999999999</v>
      </c>
      <c r="D169" s="4">
        <v>0.81299999999999994</v>
      </c>
      <c r="E169" s="4" t="s">
        <v>1764</v>
      </c>
      <c r="F169" s="4">
        <v>2</v>
      </c>
      <c r="G169" s="4">
        <v>2</v>
      </c>
      <c r="H169" s="4" t="s">
        <v>1659</v>
      </c>
      <c r="I169" s="4" t="b">
        <v>0</v>
      </c>
      <c r="J169" s="4" t="s">
        <v>770</v>
      </c>
      <c r="K169" s="10" t="s">
        <v>770</v>
      </c>
    </row>
    <row r="170" spans="1:11" x14ac:dyDescent="0.2">
      <c r="A170" s="9">
        <v>2</v>
      </c>
      <c r="B170" s="4" t="s">
        <v>1777</v>
      </c>
      <c r="C170" s="4">
        <v>4.4999999999999998E-2</v>
      </c>
      <c r="D170" s="4">
        <v>0.105</v>
      </c>
      <c r="E170" s="4" t="s">
        <v>1690</v>
      </c>
      <c r="F170" s="4" t="s">
        <v>770</v>
      </c>
      <c r="G170" s="4" t="s">
        <v>770</v>
      </c>
      <c r="H170" s="4" t="s">
        <v>770</v>
      </c>
      <c r="I170" s="4" t="b">
        <v>0</v>
      </c>
      <c r="J170" s="4" t="s">
        <v>770</v>
      </c>
      <c r="K170" s="10" t="s">
        <v>770</v>
      </c>
    </row>
    <row r="171" spans="1:11" x14ac:dyDescent="0.2">
      <c r="A171" s="9">
        <v>2</v>
      </c>
      <c r="B171" s="4" t="s">
        <v>1778</v>
      </c>
      <c r="C171" s="4">
        <v>4.2999999999999997E-2</v>
      </c>
      <c r="D171" s="4">
        <v>0.104</v>
      </c>
      <c r="E171" s="4" t="s">
        <v>1690</v>
      </c>
      <c r="F171" s="4" t="s">
        <v>770</v>
      </c>
      <c r="G171" s="4" t="s">
        <v>770</v>
      </c>
      <c r="H171" s="4" t="s">
        <v>770</v>
      </c>
      <c r="I171" s="4" t="b">
        <v>0</v>
      </c>
      <c r="J171" s="4" t="s">
        <v>770</v>
      </c>
      <c r="K171" s="10" t="s">
        <v>770</v>
      </c>
    </row>
    <row r="172" spans="1:11" x14ac:dyDescent="0.2">
      <c r="A172" s="9">
        <v>2</v>
      </c>
      <c r="B172" s="4" t="s">
        <v>1779</v>
      </c>
      <c r="C172" s="4">
        <v>1.0489999999999999</v>
      </c>
      <c r="D172" s="4">
        <v>0.249</v>
      </c>
      <c r="E172" s="4" t="s">
        <v>1747</v>
      </c>
      <c r="F172" s="4">
        <v>2</v>
      </c>
      <c r="G172" s="4">
        <v>3</v>
      </c>
      <c r="H172" s="4" t="s">
        <v>1653</v>
      </c>
      <c r="I172" s="4" t="b">
        <v>0</v>
      </c>
      <c r="J172" s="4" t="s">
        <v>770</v>
      </c>
      <c r="K172" s="10" t="s">
        <v>770</v>
      </c>
    </row>
    <row r="173" spans="1:11" x14ac:dyDescent="0.2">
      <c r="A173" s="9">
        <v>2</v>
      </c>
      <c r="B173" s="4" t="s">
        <v>1780</v>
      </c>
      <c r="C173" s="4">
        <v>1.149</v>
      </c>
      <c r="D173" s="4">
        <v>0.27200000000000002</v>
      </c>
      <c r="E173" s="4" t="s">
        <v>1751</v>
      </c>
      <c r="F173" s="4">
        <v>2</v>
      </c>
      <c r="G173" s="4">
        <v>3</v>
      </c>
      <c r="H173" s="4" t="s">
        <v>1653</v>
      </c>
      <c r="I173" s="4" t="b">
        <v>0</v>
      </c>
      <c r="J173" s="4" t="s">
        <v>770</v>
      </c>
      <c r="K173" s="10" t="s">
        <v>770</v>
      </c>
    </row>
    <row r="174" spans="1:11" x14ac:dyDescent="0.2">
      <c r="A174" s="9">
        <v>2</v>
      </c>
      <c r="B174" s="4" t="s">
        <v>1781</v>
      </c>
      <c r="C174" s="4">
        <v>0.93600000000000005</v>
      </c>
      <c r="D174" s="4">
        <v>0.224</v>
      </c>
      <c r="E174" s="4" t="s">
        <v>1753</v>
      </c>
      <c r="F174" s="4">
        <v>2</v>
      </c>
      <c r="G174" s="4">
        <v>3</v>
      </c>
      <c r="H174" s="4" t="s">
        <v>1653</v>
      </c>
      <c r="I174" s="4" t="b">
        <v>0</v>
      </c>
      <c r="J174" s="4" t="s">
        <v>770</v>
      </c>
      <c r="K174" s="10" t="s">
        <v>770</v>
      </c>
    </row>
    <row r="175" spans="1:11" x14ac:dyDescent="0.2">
      <c r="A175" s="9">
        <v>2</v>
      </c>
      <c r="B175" s="4" t="s">
        <v>1782</v>
      </c>
      <c r="C175" s="4">
        <v>0.83899999999999997</v>
      </c>
      <c r="D175" s="4">
        <v>0.78800000000000003</v>
      </c>
      <c r="E175" s="4" t="s">
        <v>1659</v>
      </c>
      <c r="F175" s="4">
        <v>4</v>
      </c>
      <c r="G175" s="4">
        <v>3</v>
      </c>
      <c r="H175" s="4" t="s">
        <v>1659</v>
      </c>
      <c r="I175" s="4" t="b">
        <v>0</v>
      </c>
      <c r="J175" s="4" t="s">
        <v>770</v>
      </c>
      <c r="K175" s="10" t="s">
        <v>770</v>
      </c>
    </row>
    <row r="176" spans="1:11" x14ac:dyDescent="0.2">
      <c r="A176" s="9">
        <v>2</v>
      </c>
      <c r="B176" s="4" t="s">
        <v>1783</v>
      </c>
      <c r="C176" s="4">
        <v>0.83499999999999996</v>
      </c>
      <c r="D176" s="4">
        <v>0.746</v>
      </c>
      <c r="E176" s="4" t="s">
        <v>1659</v>
      </c>
      <c r="F176" s="4">
        <v>5</v>
      </c>
      <c r="G176" s="4">
        <v>3</v>
      </c>
      <c r="H176" s="4" t="s">
        <v>1659</v>
      </c>
      <c r="I176" s="4" t="b">
        <v>0</v>
      </c>
      <c r="J176" s="4" t="s">
        <v>770</v>
      </c>
      <c r="K176" s="10" t="s">
        <v>770</v>
      </c>
    </row>
    <row r="177" spans="1:11" x14ac:dyDescent="0.2">
      <c r="A177" s="9">
        <v>2</v>
      </c>
      <c r="B177" s="4" t="s">
        <v>1784</v>
      </c>
      <c r="C177" s="4">
        <v>0.874</v>
      </c>
      <c r="D177" s="4">
        <v>0.76400000000000001</v>
      </c>
      <c r="E177" s="4" t="s">
        <v>1659</v>
      </c>
      <c r="F177" s="4">
        <v>6</v>
      </c>
      <c r="G177" s="4">
        <v>3</v>
      </c>
      <c r="H177" s="4" t="s">
        <v>1659</v>
      </c>
      <c r="I177" s="4" t="b">
        <v>0</v>
      </c>
      <c r="J177" s="4" t="s">
        <v>770</v>
      </c>
      <c r="K177" s="10" t="s">
        <v>770</v>
      </c>
    </row>
    <row r="178" spans="1:11" x14ac:dyDescent="0.2">
      <c r="A178" s="9">
        <v>2</v>
      </c>
      <c r="B178" s="4" t="s">
        <v>1785</v>
      </c>
      <c r="C178" s="4">
        <v>0.83399999999999996</v>
      </c>
      <c r="D178" s="4">
        <v>0.77800000000000002</v>
      </c>
      <c r="E178" s="4" t="s">
        <v>1758</v>
      </c>
      <c r="F178" s="4">
        <v>2</v>
      </c>
      <c r="G178" s="4">
        <v>3</v>
      </c>
      <c r="H178" s="4" t="s">
        <v>1659</v>
      </c>
      <c r="I178" s="4" t="b">
        <v>0</v>
      </c>
      <c r="J178" s="4" t="s">
        <v>770</v>
      </c>
      <c r="K178" s="10" t="s">
        <v>770</v>
      </c>
    </row>
    <row r="179" spans="1:11" x14ac:dyDescent="0.2">
      <c r="A179" s="9">
        <v>2</v>
      </c>
      <c r="B179" s="4" t="s">
        <v>1786</v>
      </c>
      <c r="C179" s="4">
        <v>0.82299999999999995</v>
      </c>
      <c r="D179" s="4">
        <v>0.88700000000000001</v>
      </c>
      <c r="E179" s="4" t="s">
        <v>1760</v>
      </c>
      <c r="F179" s="4">
        <v>2</v>
      </c>
      <c r="G179" s="4">
        <v>3</v>
      </c>
      <c r="H179" s="4" t="s">
        <v>1659</v>
      </c>
      <c r="I179" s="4" t="b">
        <v>0</v>
      </c>
      <c r="J179" s="4" t="s">
        <v>770</v>
      </c>
      <c r="K179" s="10" t="s">
        <v>770</v>
      </c>
    </row>
    <row r="180" spans="1:11" x14ac:dyDescent="0.2">
      <c r="A180" s="9">
        <v>2</v>
      </c>
      <c r="B180" s="4" t="s">
        <v>1787</v>
      </c>
      <c r="C180" s="4">
        <v>0.86699999999999999</v>
      </c>
      <c r="D180" s="4">
        <v>0.85499999999999998</v>
      </c>
      <c r="E180" s="4" t="s">
        <v>1762</v>
      </c>
      <c r="F180" s="4">
        <v>2</v>
      </c>
      <c r="G180" s="4">
        <v>3</v>
      </c>
      <c r="H180" s="4" t="s">
        <v>1659</v>
      </c>
      <c r="I180" s="4" t="b">
        <v>0</v>
      </c>
      <c r="J180" s="4" t="s">
        <v>770</v>
      </c>
      <c r="K180" s="10" t="s">
        <v>770</v>
      </c>
    </row>
    <row r="181" spans="1:11" x14ac:dyDescent="0.2">
      <c r="A181" s="9">
        <v>2</v>
      </c>
      <c r="B181" s="4" t="s">
        <v>1788</v>
      </c>
      <c r="C181" s="4">
        <v>0.89200000000000002</v>
      </c>
      <c r="D181" s="4">
        <v>0.76800000000000002</v>
      </c>
      <c r="E181" s="4" t="s">
        <v>1764</v>
      </c>
      <c r="F181" s="4">
        <v>2</v>
      </c>
      <c r="G181" s="4">
        <v>3</v>
      </c>
      <c r="H181" s="4" t="s">
        <v>1659</v>
      </c>
      <c r="I181" s="4" t="b">
        <v>0</v>
      </c>
      <c r="J181" s="4" t="s">
        <v>770</v>
      </c>
      <c r="K181" s="10" t="s">
        <v>770</v>
      </c>
    </row>
    <row r="182" spans="1:11" x14ac:dyDescent="0.2">
      <c r="A182" s="9">
        <v>2</v>
      </c>
      <c r="B182" s="4" t="s">
        <v>1789</v>
      </c>
      <c r="C182" s="4">
        <v>4.1000000000000002E-2</v>
      </c>
      <c r="D182" s="4">
        <v>9.4E-2</v>
      </c>
      <c r="E182" s="4" t="s">
        <v>1690</v>
      </c>
      <c r="F182" s="4" t="s">
        <v>770</v>
      </c>
      <c r="G182" s="4" t="s">
        <v>770</v>
      </c>
      <c r="H182" s="4" t="s">
        <v>770</v>
      </c>
      <c r="I182" s="4" t="b">
        <v>0</v>
      </c>
      <c r="J182" s="4" t="s">
        <v>770</v>
      </c>
      <c r="K182" s="10" t="s">
        <v>770</v>
      </c>
    </row>
    <row r="183" spans="1:11" x14ac:dyDescent="0.2">
      <c r="A183" s="9">
        <v>2</v>
      </c>
      <c r="B183" s="4" t="s">
        <v>1790</v>
      </c>
      <c r="C183" s="4">
        <v>4.1000000000000002E-2</v>
      </c>
      <c r="D183" s="4">
        <v>0.127</v>
      </c>
      <c r="E183" s="4" t="s">
        <v>1690</v>
      </c>
      <c r="F183" s="4" t="s">
        <v>770</v>
      </c>
      <c r="G183" s="4" t="s">
        <v>770</v>
      </c>
      <c r="H183" s="4" t="s">
        <v>770</v>
      </c>
      <c r="I183" s="4" t="b">
        <v>0</v>
      </c>
      <c r="J183" s="4" t="s">
        <v>770</v>
      </c>
      <c r="K183" s="10" t="s">
        <v>770</v>
      </c>
    </row>
    <row r="184" spans="1:11" x14ac:dyDescent="0.2">
      <c r="A184" s="9">
        <v>2</v>
      </c>
      <c r="B184" s="4" t="s">
        <v>1791</v>
      </c>
      <c r="C184" s="4">
        <v>4.2999999999999997E-2</v>
      </c>
      <c r="D184" s="4">
        <v>0.114</v>
      </c>
      <c r="E184" s="4" t="s">
        <v>1690</v>
      </c>
      <c r="F184" s="4" t="s">
        <v>770</v>
      </c>
      <c r="G184" s="4" t="s">
        <v>770</v>
      </c>
      <c r="H184" s="4" t="s">
        <v>770</v>
      </c>
      <c r="I184" s="4" t="b">
        <v>0</v>
      </c>
      <c r="J184" s="4" t="s">
        <v>770</v>
      </c>
      <c r="K184" s="10" t="s">
        <v>770</v>
      </c>
    </row>
    <row r="185" spans="1:11" x14ac:dyDescent="0.2">
      <c r="A185" s="9">
        <v>2</v>
      </c>
      <c r="B185" s="4" t="s">
        <v>1792</v>
      </c>
      <c r="C185" s="4">
        <v>4.8000000000000001E-2</v>
      </c>
      <c r="D185" s="4">
        <v>0.13500000000000001</v>
      </c>
      <c r="E185" s="4" t="s">
        <v>1690</v>
      </c>
      <c r="F185" s="4" t="s">
        <v>770</v>
      </c>
      <c r="G185" s="4" t="s">
        <v>770</v>
      </c>
      <c r="H185" s="4" t="s">
        <v>770</v>
      </c>
      <c r="I185" s="4" t="b">
        <v>0</v>
      </c>
      <c r="J185" s="4" t="s">
        <v>770</v>
      </c>
      <c r="K185" s="10" t="s">
        <v>770</v>
      </c>
    </row>
    <row r="186" spans="1:11" x14ac:dyDescent="0.2">
      <c r="A186" s="9">
        <v>2</v>
      </c>
      <c r="B186" s="4" t="s">
        <v>1793</v>
      </c>
      <c r="C186" s="4">
        <v>4.8000000000000001E-2</v>
      </c>
      <c r="D186" s="4">
        <v>0.623</v>
      </c>
      <c r="E186" s="4" t="s">
        <v>1690</v>
      </c>
      <c r="F186" s="4" t="s">
        <v>770</v>
      </c>
      <c r="G186" s="4" t="s">
        <v>770</v>
      </c>
      <c r="H186" s="4" t="s">
        <v>770</v>
      </c>
      <c r="I186" s="4" t="b">
        <v>1</v>
      </c>
      <c r="J186" s="4" t="s">
        <v>1802</v>
      </c>
      <c r="K186" s="10" t="s">
        <v>1803</v>
      </c>
    </row>
    <row r="187" spans="1:11" x14ac:dyDescent="0.2">
      <c r="A187" s="9">
        <v>2</v>
      </c>
      <c r="B187" s="4" t="s">
        <v>1794</v>
      </c>
      <c r="C187" s="4">
        <v>0.66100000000000003</v>
      </c>
      <c r="D187" s="4">
        <v>0.13700000000000001</v>
      </c>
      <c r="E187" s="4" t="s">
        <v>1690</v>
      </c>
      <c r="F187" s="4" t="s">
        <v>770</v>
      </c>
      <c r="G187" s="4" t="s">
        <v>770</v>
      </c>
      <c r="H187" s="4" t="s">
        <v>770</v>
      </c>
      <c r="I187" s="4" t="b">
        <v>0</v>
      </c>
      <c r="J187" s="4" t="s">
        <v>770</v>
      </c>
      <c r="K187" s="10" t="s">
        <v>770</v>
      </c>
    </row>
    <row r="188" spans="1:11" x14ac:dyDescent="0.2">
      <c r="A188" s="9">
        <v>2</v>
      </c>
      <c r="B188" s="4" t="s">
        <v>1795</v>
      </c>
      <c r="C188" s="4">
        <v>4.4999999999999998E-2</v>
      </c>
      <c r="D188" s="4">
        <v>9.0999999999999998E-2</v>
      </c>
      <c r="E188" s="4" t="s">
        <v>1690</v>
      </c>
      <c r="F188" s="4" t="s">
        <v>770</v>
      </c>
      <c r="G188" s="4" t="s">
        <v>770</v>
      </c>
      <c r="H188" s="4" t="s">
        <v>770</v>
      </c>
      <c r="I188" s="4" t="b">
        <v>0</v>
      </c>
      <c r="J188" s="4" t="s">
        <v>770</v>
      </c>
      <c r="K188" s="10" t="s">
        <v>770</v>
      </c>
    </row>
    <row r="189" spans="1:11" x14ac:dyDescent="0.2">
      <c r="A189" s="9">
        <v>2</v>
      </c>
      <c r="B189" s="4" t="s">
        <v>1796</v>
      </c>
      <c r="C189" s="4">
        <v>4.8000000000000001E-2</v>
      </c>
      <c r="D189" s="4">
        <v>0.10199999999999999</v>
      </c>
      <c r="E189" s="4" t="s">
        <v>1690</v>
      </c>
      <c r="F189" s="4" t="s">
        <v>770</v>
      </c>
      <c r="G189" s="4" t="s">
        <v>770</v>
      </c>
      <c r="H189" s="4" t="s">
        <v>770</v>
      </c>
      <c r="I189" s="4" t="b">
        <v>0</v>
      </c>
      <c r="J189" s="4" t="s">
        <v>770</v>
      </c>
      <c r="K189" s="10" t="s">
        <v>770</v>
      </c>
    </row>
    <row r="190" spans="1:11" x14ac:dyDescent="0.2">
      <c r="A190" s="9">
        <v>2</v>
      </c>
      <c r="B190" s="4" t="s">
        <v>1797</v>
      </c>
      <c r="C190" s="4">
        <v>5.0999999999999997E-2</v>
      </c>
      <c r="D190" s="4">
        <v>0.104</v>
      </c>
      <c r="E190" s="4" t="s">
        <v>1690</v>
      </c>
      <c r="F190" s="4" t="s">
        <v>770</v>
      </c>
      <c r="G190" s="4" t="s">
        <v>770</v>
      </c>
      <c r="H190" s="4" t="s">
        <v>770</v>
      </c>
      <c r="I190" s="4" t="b">
        <v>0</v>
      </c>
      <c r="J190" s="4" t="s">
        <v>770</v>
      </c>
      <c r="K190" s="10" t="s">
        <v>770</v>
      </c>
    </row>
    <row r="191" spans="1:11" x14ac:dyDescent="0.2">
      <c r="A191" s="9">
        <v>2</v>
      </c>
      <c r="B191" s="4" t="s">
        <v>1798</v>
      </c>
      <c r="C191" s="4">
        <v>5.0999999999999997E-2</v>
      </c>
      <c r="D191" s="4">
        <v>0.111</v>
      </c>
      <c r="E191" s="4" t="s">
        <v>1690</v>
      </c>
      <c r="F191" s="4" t="s">
        <v>770</v>
      </c>
      <c r="G191" s="4" t="s">
        <v>770</v>
      </c>
      <c r="H191" s="4" t="s">
        <v>770</v>
      </c>
      <c r="I191" s="4" t="b">
        <v>0</v>
      </c>
      <c r="J191" s="4" t="s">
        <v>770</v>
      </c>
      <c r="K191" s="10" t="s">
        <v>770</v>
      </c>
    </row>
    <row r="192" spans="1:11" x14ac:dyDescent="0.2">
      <c r="A192" s="9">
        <v>2</v>
      </c>
      <c r="B192" s="4" t="s">
        <v>1799</v>
      </c>
      <c r="C192" s="4">
        <v>5.0999999999999997E-2</v>
      </c>
      <c r="D192" s="4">
        <v>0.10299999999999999</v>
      </c>
      <c r="E192" s="4" t="s">
        <v>1690</v>
      </c>
      <c r="F192" s="4" t="s">
        <v>770</v>
      </c>
      <c r="G192" s="4" t="s">
        <v>770</v>
      </c>
      <c r="H192" s="4" t="s">
        <v>770</v>
      </c>
      <c r="I192" s="4" t="b">
        <v>0</v>
      </c>
      <c r="J192" s="4" t="s">
        <v>770</v>
      </c>
      <c r="K192" s="10" t="s">
        <v>770</v>
      </c>
    </row>
    <row r="193" spans="1:11" x14ac:dyDescent="0.2">
      <c r="A193" s="9">
        <v>2</v>
      </c>
      <c r="B193" s="4" t="s">
        <v>1800</v>
      </c>
      <c r="C193" s="4">
        <v>4.5999999999999999E-2</v>
      </c>
      <c r="D193" s="4">
        <v>0.11700000000000001</v>
      </c>
      <c r="E193" s="4" t="s">
        <v>1690</v>
      </c>
      <c r="F193" s="4" t="s">
        <v>770</v>
      </c>
      <c r="G193" s="4" t="s">
        <v>770</v>
      </c>
      <c r="H193" s="4" t="s">
        <v>770</v>
      </c>
      <c r="I193" s="4" t="b">
        <v>0</v>
      </c>
      <c r="J193" s="4" t="s">
        <v>770</v>
      </c>
      <c r="K193" s="10" t="s">
        <v>770</v>
      </c>
    </row>
    <row r="194" spans="1:11" x14ac:dyDescent="0.2">
      <c r="A194" s="9">
        <v>2</v>
      </c>
      <c r="B194" s="4" t="s">
        <v>1801</v>
      </c>
      <c r="C194" s="4">
        <v>3.9E-2</v>
      </c>
      <c r="D194" s="4">
        <v>8.5999999999999993E-2</v>
      </c>
      <c r="E194" s="4" t="s">
        <v>1690</v>
      </c>
      <c r="F194" s="4" t="s">
        <v>770</v>
      </c>
      <c r="G194" s="4" t="s">
        <v>770</v>
      </c>
      <c r="H194" s="4" t="s">
        <v>770</v>
      </c>
      <c r="I194" s="4" t="b">
        <v>0</v>
      </c>
      <c r="J194" s="4" t="s">
        <v>770</v>
      </c>
      <c r="K194" s="10" t="s">
        <v>770</v>
      </c>
    </row>
    <row r="195" spans="1:11" x14ac:dyDescent="0.2">
      <c r="A195" s="9">
        <v>3</v>
      </c>
      <c r="B195" s="19" t="s">
        <v>1689</v>
      </c>
      <c r="C195" s="4">
        <v>0.17100000000000001</v>
      </c>
      <c r="D195" s="4">
        <v>1.1140000000000001</v>
      </c>
      <c r="E195" s="4" t="s">
        <v>1690</v>
      </c>
      <c r="F195" s="4" t="s">
        <v>770</v>
      </c>
      <c r="G195" s="4" t="s">
        <v>770</v>
      </c>
      <c r="H195" s="4" t="s">
        <v>770</v>
      </c>
      <c r="I195" s="4" t="b">
        <v>1</v>
      </c>
      <c r="J195" s="4" t="s">
        <v>1748</v>
      </c>
      <c r="K195" s="10" t="s">
        <v>1804</v>
      </c>
    </row>
    <row r="196" spans="1:11" x14ac:dyDescent="0.2">
      <c r="A196" s="9">
        <v>3</v>
      </c>
      <c r="B196" s="19" t="s">
        <v>1691</v>
      </c>
      <c r="C196" s="4">
        <v>0.17499999999999999</v>
      </c>
      <c r="D196" s="4">
        <v>0.72299999999999998</v>
      </c>
      <c r="E196" s="4" t="s">
        <v>1690</v>
      </c>
      <c r="F196" s="4" t="s">
        <v>770</v>
      </c>
      <c r="G196" s="4" t="s">
        <v>770</v>
      </c>
      <c r="H196" s="4" t="s">
        <v>770</v>
      </c>
      <c r="I196" s="4" t="b">
        <v>1</v>
      </c>
      <c r="J196" s="4" t="s">
        <v>1748</v>
      </c>
      <c r="K196" s="10" t="s">
        <v>1804</v>
      </c>
    </row>
    <row r="197" spans="1:11" x14ac:dyDescent="0.2">
      <c r="A197" s="9">
        <v>3</v>
      </c>
      <c r="B197" s="19" t="s">
        <v>1692</v>
      </c>
      <c r="C197" s="4">
        <v>0.157</v>
      </c>
      <c r="D197" s="4">
        <v>0.71299999999999997</v>
      </c>
      <c r="E197" s="4" t="s">
        <v>1690</v>
      </c>
      <c r="F197" s="4" t="s">
        <v>770</v>
      </c>
      <c r="G197" s="4" t="s">
        <v>770</v>
      </c>
      <c r="H197" s="4" t="s">
        <v>770</v>
      </c>
      <c r="I197" s="4" t="b">
        <v>1</v>
      </c>
      <c r="J197" s="4" t="s">
        <v>1748</v>
      </c>
      <c r="K197" s="10" t="s">
        <v>1804</v>
      </c>
    </row>
    <row r="198" spans="1:11" x14ac:dyDescent="0.2">
      <c r="A198" s="9">
        <v>3</v>
      </c>
      <c r="B198" s="19" t="s">
        <v>1693</v>
      </c>
      <c r="C198" s="4">
        <v>0.14799999999999999</v>
      </c>
      <c r="D198" s="4">
        <v>0.78500000000000003</v>
      </c>
      <c r="E198" s="4" t="s">
        <v>1690</v>
      </c>
      <c r="F198" s="4" t="s">
        <v>770</v>
      </c>
      <c r="G198" s="4" t="s">
        <v>770</v>
      </c>
      <c r="H198" s="4" t="s">
        <v>770</v>
      </c>
      <c r="I198" s="4" t="b">
        <v>1</v>
      </c>
      <c r="J198" s="4" t="s">
        <v>1748</v>
      </c>
      <c r="K198" s="10" t="s">
        <v>1804</v>
      </c>
    </row>
    <row r="199" spans="1:11" x14ac:dyDescent="0.2">
      <c r="A199" s="9">
        <v>3</v>
      </c>
      <c r="B199" s="19" t="s">
        <v>1694</v>
      </c>
      <c r="C199" s="4">
        <v>0.151</v>
      </c>
      <c r="D199" s="4">
        <v>0.74299999999999999</v>
      </c>
      <c r="E199" s="4" t="s">
        <v>1690</v>
      </c>
      <c r="F199" s="4" t="s">
        <v>770</v>
      </c>
      <c r="G199" s="4" t="s">
        <v>770</v>
      </c>
      <c r="H199" s="4" t="s">
        <v>770</v>
      </c>
      <c r="I199" s="4" t="b">
        <v>1</v>
      </c>
      <c r="J199" s="4" t="s">
        <v>1748</v>
      </c>
      <c r="K199" s="10" t="s">
        <v>1804</v>
      </c>
    </row>
    <row r="200" spans="1:11" x14ac:dyDescent="0.2">
      <c r="A200" s="9">
        <v>3</v>
      </c>
      <c r="B200" s="19" t="s">
        <v>1695</v>
      </c>
      <c r="C200" s="4">
        <v>0.14699999999999999</v>
      </c>
      <c r="D200" s="4">
        <v>0.72199999999999998</v>
      </c>
      <c r="E200" s="4" t="s">
        <v>1690</v>
      </c>
      <c r="F200" s="4" t="s">
        <v>770</v>
      </c>
      <c r="G200" s="4" t="s">
        <v>770</v>
      </c>
      <c r="H200" s="4" t="s">
        <v>770</v>
      </c>
      <c r="I200" s="4" t="b">
        <v>1</v>
      </c>
      <c r="J200" s="4" t="s">
        <v>1748</v>
      </c>
      <c r="K200" s="10" t="s">
        <v>1804</v>
      </c>
    </row>
    <row r="201" spans="1:11" x14ac:dyDescent="0.2">
      <c r="A201" s="9">
        <v>3</v>
      </c>
      <c r="B201" s="19" t="s">
        <v>1696</v>
      </c>
      <c r="C201" s="4">
        <v>0.13900000000000001</v>
      </c>
      <c r="D201" s="4">
        <v>0.74199999999999999</v>
      </c>
      <c r="E201" s="4" t="s">
        <v>1690</v>
      </c>
      <c r="F201" s="4" t="s">
        <v>770</v>
      </c>
      <c r="G201" s="4" t="s">
        <v>770</v>
      </c>
      <c r="H201" s="4" t="s">
        <v>770</v>
      </c>
      <c r="I201" s="4" t="b">
        <v>1</v>
      </c>
      <c r="J201" s="4" t="s">
        <v>1748</v>
      </c>
      <c r="K201" s="10" t="s">
        <v>1804</v>
      </c>
    </row>
    <row r="202" spans="1:11" x14ac:dyDescent="0.2">
      <c r="A202" s="9">
        <v>3</v>
      </c>
      <c r="B202" s="19" t="s">
        <v>1697</v>
      </c>
      <c r="C202" s="4">
        <v>0.13900000000000001</v>
      </c>
      <c r="D202" s="4">
        <v>0.70399999999999996</v>
      </c>
      <c r="E202" s="4" t="s">
        <v>1690</v>
      </c>
      <c r="F202" s="4" t="s">
        <v>770</v>
      </c>
      <c r="G202" s="4" t="s">
        <v>770</v>
      </c>
      <c r="H202" s="4" t="s">
        <v>770</v>
      </c>
      <c r="I202" s="4" t="b">
        <v>1</v>
      </c>
      <c r="J202" s="4" t="s">
        <v>1748</v>
      </c>
      <c r="K202" s="10" t="s">
        <v>1804</v>
      </c>
    </row>
    <row r="203" spans="1:11" x14ac:dyDescent="0.2">
      <c r="A203" s="9">
        <v>3</v>
      </c>
      <c r="B203" s="19" t="s">
        <v>1698</v>
      </c>
      <c r="C203" s="4">
        <v>0.13900000000000001</v>
      </c>
      <c r="D203" s="4">
        <v>0.876</v>
      </c>
      <c r="E203" s="4" t="s">
        <v>1690</v>
      </c>
      <c r="F203" s="4" t="s">
        <v>770</v>
      </c>
      <c r="G203" s="4" t="s">
        <v>770</v>
      </c>
      <c r="H203" s="4" t="s">
        <v>770</v>
      </c>
      <c r="I203" s="4" t="b">
        <v>1</v>
      </c>
      <c r="J203" s="4" t="s">
        <v>1748</v>
      </c>
      <c r="K203" s="10" t="s">
        <v>1804</v>
      </c>
    </row>
    <row r="204" spans="1:11" x14ac:dyDescent="0.2">
      <c r="A204" s="9">
        <v>3</v>
      </c>
      <c r="B204" s="19" t="s">
        <v>1699</v>
      </c>
      <c r="C204" s="4">
        <v>0.14699999999999999</v>
      </c>
      <c r="D204" s="4">
        <v>1.4279999999999999</v>
      </c>
      <c r="E204" s="4" t="s">
        <v>1690</v>
      </c>
      <c r="F204" s="4" t="s">
        <v>770</v>
      </c>
      <c r="G204" s="4" t="s">
        <v>770</v>
      </c>
      <c r="H204" s="4" t="s">
        <v>770</v>
      </c>
      <c r="I204" s="4" t="b">
        <v>1</v>
      </c>
      <c r="J204" s="4" t="s">
        <v>1748</v>
      </c>
      <c r="K204" s="10" t="s">
        <v>1804</v>
      </c>
    </row>
    <row r="205" spans="1:11" x14ac:dyDescent="0.2">
      <c r="A205" s="9">
        <v>3</v>
      </c>
      <c r="B205" s="19" t="s">
        <v>1700</v>
      </c>
      <c r="C205" s="4">
        <v>0.14399999999999999</v>
      </c>
      <c r="D205" s="4">
        <v>0.81399999999999995</v>
      </c>
      <c r="E205" s="4" t="s">
        <v>1690</v>
      </c>
      <c r="F205" s="4" t="s">
        <v>770</v>
      </c>
      <c r="G205" s="4" t="s">
        <v>770</v>
      </c>
      <c r="H205" s="4" t="s">
        <v>770</v>
      </c>
      <c r="I205" s="4" t="b">
        <v>1</v>
      </c>
      <c r="J205" s="4" t="s">
        <v>1748</v>
      </c>
      <c r="K205" s="10" t="s">
        <v>1804</v>
      </c>
    </row>
    <row r="206" spans="1:11" x14ac:dyDescent="0.2">
      <c r="A206" s="9">
        <v>3</v>
      </c>
      <c r="B206" s="19" t="s">
        <v>1701</v>
      </c>
      <c r="C206" s="4">
        <v>0.161</v>
      </c>
      <c r="D206" s="4">
        <v>0.89700000000000002</v>
      </c>
      <c r="E206" s="4" t="s">
        <v>1690</v>
      </c>
      <c r="F206" s="4" t="s">
        <v>770</v>
      </c>
      <c r="G206" s="4" t="s">
        <v>770</v>
      </c>
      <c r="H206" s="4" t="s">
        <v>770</v>
      </c>
      <c r="I206" s="4" t="b">
        <v>1</v>
      </c>
      <c r="J206" s="4" t="s">
        <v>1748</v>
      </c>
      <c r="K206" s="10" t="s">
        <v>1804</v>
      </c>
    </row>
    <row r="207" spans="1:11" x14ac:dyDescent="0.2">
      <c r="A207" s="9">
        <v>3</v>
      </c>
      <c r="B207" s="19" t="s">
        <v>1702</v>
      </c>
      <c r="C207" s="4">
        <v>0.14699999999999999</v>
      </c>
      <c r="D207" s="4">
        <v>0.97</v>
      </c>
      <c r="E207" s="4" t="s">
        <v>1690</v>
      </c>
      <c r="F207" s="4" t="s">
        <v>770</v>
      </c>
      <c r="G207" s="4" t="s">
        <v>770</v>
      </c>
      <c r="H207" s="4" t="s">
        <v>770</v>
      </c>
      <c r="I207" s="4" t="b">
        <v>1</v>
      </c>
      <c r="J207" s="4" t="s">
        <v>1748</v>
      </c>
      <c r="K207" s="10" t="s">
        <v>1804</v>
      </c>
    </row>
    <row r="208" spans="1:11" x14ac:dyDescent="0.2">
      <c r="A208" s="9">
        <v>3</v>
      </c>
      <c r="B208" s="19" t="s">
        <v>1703</v>
      </c>
      <c r="C208" s="4">
        <v>1.07</v>
      </c>
      <c r="D208" s="4">
        <v>0.23400000000000001</v>
      </c>
      <c r="E208" s="4" t="s">
        <v>1653</v>
      </c>
      <c r="F208" s="4">
        <v>7</v>
      </c>
      <c r="G208" s="4">
        <v>1</v>
      </c>
      <c r="H208" s="4" t="s">
        <v>1653</v>
      </c>
      <c r="I208" s="4" t="b">
        <v>0</v>
      </c>
      <c r="J208" s="4" t="s">
        <v>770</v>
      </c>
      <c r="K208" s="10" t="s">
        <v>770</v>
      </c>
    </row>
    <row r="209" spans="1:11" x14ac:dyDescent="0.2">
      <c r="A209" s="9">
        <v>3</v>
      </c>
      <c r="B209" s="19" t="s">
        <v>1704</v>
      </c>
      <c r="C209" s="4">
        <v>1.0309999999999999</v>
      </c>
      <c r="D209" s="4">
        <v>0.318</v>
      </c>
      <c r="E209" s="4" t="s">
        <v>1653</v>
      </c>
      <c r="F209" s="4">
        <v>8</v>
      </c>
      <c r="G209" s="4">
        <v>1</v>
      </c>
      <c r="H209" s="4" t="s">
        <v>1653</v>
      </c>
      <c r="I209" s="4" t="b">
        <v>0</v>
      </c>
      <c r="J209" s="4" t="s">
        <v>770</v>
      </c>
      <c r="K209" s="10" t="s">
        <v>770</v>
      </c>
    </row>
    <row r="210" spans="1:11" x14ac:dyDescent="0.2">
      <c r="A210" s="9">
        <v>3</v>
      </c>
      <c r="B210" s="19" t="s">
        <v>1705</v>
      </c>
      <c r="C210" s="4">
        <v>1.034</v>
      </c>
      <c r="D210" s="4">
        <v>0.29499999999999998</v>
      </c>
      <c r="E210" s="4" t="s">
        <v>1653</v>
      </c>
      <c r="F210" s="4">
        <v>9</v>
      </c>
      <c r="G210" s="4">
        <v>1</v>
      </c>
      <c r="H210" s="4" t="s">
        <v>1653</v>
      </c>
      <c r="I210" s="4" t="b">
        <v>0</v>
      </c>
      <c r="J210" s="4" t="s">
        <v>770</v>
      </c>
      <c r="K210" s="10" t="s">
        <v>770</v>
      </c>
    </row>
    <row r="211" spans="1:11" x14ac:dyDescent="0.2">
      <c r="A211" s="9">
        <v>3</v>
      </c>
      <c r="B211" s="19" t="s">
        <v>1706</v>
      </c>
      <c r="C211" s="4">
        <v>1.0229999999999999</v>
      </c>
      <c r="D211" s="4">
        <v>0.23100000000000001</v>
      </c>
      <c r="E211" s="4" t="s">
        <v>1707</v>
      </c>
      <c r="F211" s="4">
        <v>3</v>
      </c>
      <c r="G211" s="4">
        <v>1</v>
      </c>
      <c r="H211" s="4" t="s">
        <v>1653</v>
      </c>
      <c r="I211" s="4" t="b">
        <v>0</v>
      </c>
      <c r="J211" s="4" t="s">
        <v>770</v>
      </c>
      <c r="K211" s="10" t="s">
        <v>770</v>
      </c>
    </row>
    <row r="212" spans="1:11" x14ac:dyDescent="0.2">
      <c r="A212" s="9">
        <v>3</v>
      </c>
      <c r="B212" s="19" t="s">
        <v>1708</v>
      </c>
      <c r="C212" s="4">
        <v>1.2</v>
      </c>
      <c r="D212" s="4">
        <v>0.27400000000000002</v>
      </c>
      <c r="E212" s="4" t="s">
        <v>1709</v>
      </c>
      <c r="F212" s="4">
        <v>3</v>
      </c>
      <c r="G212" s="4">
        <v>1</v>
      </c>
      <c r="H212" s="4" t="s">
        <v>1653</v>
      </c>
      <c r="I212" s="4" t="b">
        <v>0</v>
      </c>
      <c r="J212" s="4" t="s">
        <v>770</v>
      </c>
      <c r="K212" s="10" t="s">
        <v>770</v>
      </c>
    </row>
    <row r="213" spans="1:11" x14ac:dyDescent="0.2">
      <c r="A213" s="9">
        <v>3</v>
      </c>
      <c r="B213" s="19" t="s">
        <v>1710</v>
      </c>
      <c r="C213" s="4">
        <v>1.323</v>
      </c>
      <c r="D213" s="4">
        <v>0.371</v>
      </c>
      <c r="E213" s="4" t="s">
        <v>1711</v>
      </c>
      <c r="F213" s="4">
        <v>3</v>
      </c>
      <c r="G213" s="4">
        <v>1</v>
      </c>
      <c r="H213" s="4" t="s">
        <v>1653</v>
      </c>
      <c r="I213" s="4" t="b">
        <v>0</v>
      </c>
      <c r="J213" s="4" t="s">
        <v>770</v>
      </c>
      <c r="K213" s="10" t="s">
        <v>770</v>
      </c>
    </row>
    <row r="214" spans="1:11" x14ac:dyDescent="0.2">
      <c r="A214" s="9">
        <v>3</v>
      </c>
      <c r="B214" s="19" t="s">
        <v>1712</v>
      </c>
      <c r="C214" s="4">
        <v>1.1479999999999999</v>
      </c>
      <c r="D214" s="4">
        <v>0.38400000000000001</v>
      </c>
      <c r="E214" s="4" t="s">
        <v>1713</v>
      </c>
      <c r="F214" s="4">
        <v>3</v>
      </c>
      <c r="G214" s="4">
        <v>1</v>
      </c>
      <c r="H214" s="4" t="s">
        <v>1653</v>
      </c>
      <c r="I214" s="4" t="b">
        <v>0</v>
      </c>
      <c r="J214" s="4" t="s">
        <v>770</v>
      </c>
      <c r="K214" s="10" t="s">
        <v>770</v>
      </c>
    </row>
    <row r="215" spans="1:11" x14ac:dyDescent="0.2">
      <c r="A215" s="9">
        <v>3</v>
      </c>
      <c r="B215" s="19" t="s">
        <v>1714</v>
      </c>
      <c r="C215" s="4">
        <v>1.1060000000000001</v>
      </c>
      <c r="D215" s="4">
        <v>0.30199999999999999</v>
      </c>
      <c r="E215" s="4" t="s">
        <v>1715</v>
      </c>
      <c r="F215" s="4">
        <v>3</v>
      </c>
      <c r="G215" s="4">
        <v>1</v>
      </c>
      <c r="H215" s="4" t="s">
        <v>1653</v>
      </c>
      <c r="I215" s="4" t="b">
        <v>0</v>
      </c>
      <c r="J215" s="4" t="s">
        <v>770</v>
      </c>
      <c r="K215" s="10" t="s">
        <v>770</v>
      </c>
    </row>
    <row r="216" spans="1:11" x14ac:dyDescent="0.2">
      <c r="A216" s="9">
        <v>3</v>
      </c>
      <c r="B216" s="19" t="s">
        <v>1716</v>
      </c>
      <c r="C216" s="4">
        <v>1.2410000000000001</v>
      </c>
      <c r="D216" s="4">
        <v>0.23599999999999999</v>
      </c>
      <c r="E216" s="4" t="s">
        <v>1717</v>
      </c>
      <c r="F216" s="4">
        <v>3</v>
      </c>
      <c r="G216" s="4">
        <v>1</v>
      </c>
      <c r="H216" s="4" t="s">
        <v>1653</v>
      </c>
      <c r="I216" s="4" t="b">
        <v>0</v>
      </c>
      <c r="J216" s="4" t="s">
        <v>770</v>
      </c>
      <c r="K216" s="10" t="s">
        <v>770</v>
      </c>
    </row>
    <row r="217" spans="1:11" x14ac:dyDescent="0.2">
      <c r="A217" s="9">
        <v>3</v>
      </c>
      <c r="B217" s="19" t="s">
        <v>1718</v>
      </c>
      <c r="C217" s="4">
        <v>1.1419999999999999</v>
      </c>
      <c r="D217" s="4">
        <v>0.23499999999999999</v>
      </c>
      <c r="E217" s="4" t="s">
        <v>1719</v>
      </c>
      <c r="F217" s="4">
        <v>3</v>
      </c>
      <c r="G217" s="4">
        <v>1</v>
      </c>
      <c r="H217" s="4" t="s">
        <v>1653</v>
      </c>
      <c r="I217" s="4" t="b">
        <v>0</v>
      </c>
      <c r="J217" s="4" t="s">
        <v>770</v>
      </c>
      <c r="K217" s="10" t="s">
        <v>770</v>
      </c>
    </row>
    <row r="218" spans="1:11" x14ac:dyDescent="0.2">
      <c r="A218" s="9">
        <v>3</v>
      </c>
      <c r="B218" s="19" t="s">
        <v>1720</v>
      </c>
      <c r="C218" s="4">
        <v>0.14000000000000001</v>
      </c>
      <c r="D218" s="4">
        <v>1.022</v>
      </c>
      <c r="E218" s="4" t="s">
        <v>1690</v>
      </c>
      <c r="F218" s="4" t="s">
        <v>770</v>
      </c>
      <c r="G218" s="4" t="s">
        <v>770</v>
      </c>
      <c r="H218" s="4" t="s">
        <v>770</v>
      </c>
      <c r="I218" s="4" t="b">
        <v>1</v>
      </c>
      <c r="J218" s="4" t="s">
        <v>1748</v>
      </c>
      <c r="K218" s="10" t="s">
        <v>1804</v>
      </c>
    </row>
    <row r="219" spans="1:11" x14ac:dyDescent="0.2">
      <c r="A219" s="9">
        <v>3</v>
      </c>
      <c r="B219" s="19" t="s">
        <v>1721</v>
      </c>
      <c r="C219" s="4">
        <v>0.14399999999999999</v>
      </c>
      <c r="D219" s="4">
        <v>1.0129999999999999</v>
      </c>
      <c r="E219" s="4" t="s">
        <v>1690</v>
      </c>
      <c r="F219" s="4" t="s">
        <v>770</v>
      </c>
      <c r="G219" s="4" t="s">
        <v>770</v>
      </c>
      <c r="H219" s="4" t="s">
        <v>770</v>
      </c>
      <c r="I219" s="4" t="b">
        <v>1</v>
      </c>
      <c r="J219" s="4" t="s">
        <v>1748</v>
      </c>
      <c r="K219" s="10" t="s">
        <v>1804</v>
      </c>
    </row>
    <row r="220" spans="1:11" x14ac:dyDescent="0.2">
      <c r="A220" s="9">
        <v>3</v>
      </c>
      <c r="B220" s="19" t="s">
        <v>1722</v>
      </c>
      <c r="C220" s="4">
        <v>1.0960000000000001</v>
      </c>
      <c r="D220" s="4">
        <v>0.23100000000000001</v>
      </c>
      <c r="E220" s="4" t="s">
        <v>1653</v>
      </c>
      <c r="F220" s="4">
        <v>7</v>
      </c>
      <c r="G220" s="4">
        <v>2</v>
      </c>
      <c r="H220" s="4" t="s">
        <v>1653</v>
      </c>
      <c r="I220" s="4" t="b">
        <v>0</v>
      </c>
      <c r="J220" s="19" t="s">
        <v>770</v>
      </c>
      <c r="K220" s="53" t="s">
        <v>770</v>
      </c>
    </row>
    <row r="221" spans="1:11" x14ac:dyDescent="0.2">
      <c r="A221" s="9">
        <v>3</v>
      </c>
      <c r="B221" s="19" t="s">
        <v>1723</v>
      </c>
      <c r="C221" s="4">
        <v>1.113</v>
      </c>
      <c r="D221" s="4">
        <v>0.221</v>
      </c>
      <c r="E221" s="4" t="s">
        <v>1653</v>
      </c>
      <c r="F221" s="4">
        <v>8</v>
      </c>
      <c r="G221" s="4">
        <v>2</v>
      </c>
      <c r="H221" s="4" t="s">
        <v>1653</v>
      </c>
      <c r="I221" s="4" t="b">
        <v>0</v>
      </c>
      <c r="J221" s="19" t="s">
        <v>770</v>
      </c>
      <c r="K221" s="53" t="s">
        <v>770</v>
      </c>
    </row>
    <row r="222" spans="1:11" x14ac:dyDescent="0.2">
      <c r="A222" s="9">
        <v>3</v>
      </c>
      <c r="B222" s="19" t="s">
        <v>1724</v>
      </c>
      <c r="C222" s="4">
        <v>1.139</v>
      </c>
      <c r="D222" s="4">
        <v>0.27600000000000002</v>
      </c>
      <c r="E222" s="4" t="s">
        <v>1653</v>
      </c>
      <c r="F222" s="4">
        <v>9</v>
      </c>
      <c r="G222" s="4">
        <v>2</v>
      </c>
      <c r="H222" s="4" t="s">
        <v>1653</v>
      </c>
      <c r="I222" s="4" t="b">
        <v>0</v>
      </c>
      <c r="J222" s="19" t="s">
        <v>770</v>
      </c>
      <c r="K222" s="53" t="s">
        <v>770</v>
      </c>
    </row>
    <row r="223" spans="1:11" x14ac:dyDescent="0.2">
      <c r="A223" s="9">
        <v>3</v>
      </c>
      <c r="B223" s="19" t="s">
        <v>1725</v>
      </c>
      <c r="C223" s="4">
        <v>1.1020000000000001</v>
      </c>
      <c r="D223" s="4">
        <v>0.251</v>
      </c>
      <c r="E223" s="4" t="s">
        <v>1707</v>
      </c>
      <c r="F223" s="4">
        <v>3</v>
      </c>
      <c r="G223" s="4">
        <v>2</v>
      </c>
      <c r="H223" s="4" t="s">
        <v>1653</v>
      </c>
      <c r="I223" s="4" t="b">
        <v>0</v>
      </c>
      <c r="J223" s="19" t="s">
        <v>770</v>
      </c>
      <c r="K223" s="53" t="s">
        <v>770</v>
      </c>
    </row>
    <row r="224" spans="1:11" x14ac:dyDescent="0.2">
      <c r="A224" s="9">
        <v>3</v>
      </c>
      <c r="B224" s="19" t="s">
        <v>1726</v>
      </c>
      <c r="C224" s="4">
        <v>1.2330000000000001</v>
      </c>
      <c r="D224" s="4">
        <v>0.28699999999999998</v>
      </c>
      <c r="E224" s="4" t="s">
        <v>1709</v>
      </c>
      <c r="F224" s="4">
        <v>3</v>
      </c>
      <c r="G224" s="4">
        <v>2</v>
      </c>
      <c r="H224" s="4" t="s">
        <v>1653</v>
      </c>
      <c r="I224" s="4" t="b">
        <v>0</v>
      </c>
      <c r="J224" s="19" t="s">
        <v>770</v>
      </c>
      <c r="K224" s="53" t="s">
        <v>770</v>
      </c>
    </row>
    <row r="225" spans="1:11" x14ac:dyDescent="0.2">
      <c r="A225" s="9">
        <v>3</v>
      </c>
      <c r="B225" s="19" t="s">
        <v>1727</v>
      </c>
      <c r="C225" s="4">
        <v>1.33</v>
      </c>
      <c r="D225" s="4">
        <v>0.307</v>
      </c>
      <c r="E225" s="4" t="s">
        <v>1711</v>
      </c>
      <c r="F225" s="4">
        <v>3</v>
      </c>
      <c r="G225" s="4">
        <v>2</v>
      </c>
      <c r="H225" s="4" t="s">
        <v>1653</v>
      </c>
      <c r="I225" s="4" t="b">
        <v>0</v>
      </c>
      <c r="J225" s="19" t="s">
        <v>770</v>
      </c>
      <c r="K225" s="53" t="s">
        <v>770</v>
      </c>
    </row>
    <row r="226" spans="1:11" x14ac:dyDescent="0.2">
      <c r="A226" s="9">
        <v>3</v>
      </c>
      <c r="B226" s="19" t="s">
        <v>1728</v>
      </c>
      <c r="C226" s="4">
        <v>0.98699999999999999</v>
      </c>
      <c r="D226" s="4">
        <v>0.23599999999999999</v>
      </c>
      <c r="E226" s="4" t="s">
        <v>1713</v>
      </c>
      <c r="F226" s="4">
        <v>3</v>
      </c>
      <c r="G226" s="4">
        <v>2</v>
      </c>
      <c r="H226" s="4" t="s">
        <v>1653</v>
      </c>
      <c r="I226" s="4" t="b">
        <v>0</v>
      </c>
      <c r="J226" s="19" t="s">
        <v>770</v>
      </c>
      <c r="K226" s="53" t="s">
        <v>770</v>
      </c>
    </row>
    <row r="227" spans="1:11" x14ac:dyDescent="0.2">
      <c r="A227" s="9">
        <v>3</v>
      </c>
      <c r="B227" s="19" t="s">
        <v>1729</v>
      </c>
      <c r="C227" s="4">
        <v>1.095</v>
      </c>
      <c r="D227" s="4">
        <v>0.19400000000000001</v>
      </c>
      <c r="E227" s="4" t="s">
        <v>1715</v>
      </c>
      <c r="F227" s="4">
        <v>3</v>
      </c>
      <c r="G227" s="4">
        <v>2</v>
      </c>
      <c r="H227" s="4" t="s">
        <v>1653</v>
      </c>
      <c r="I227" s="4" t="b">
        <v>0</v>
      </c>
      <c r="J227" s="19" t="s">
        <v>770</v>
      </c>
      <c r="K227" s="53" t="s">
        <v>770</v>
      </c>
    </row>
    <row r="228" spans="1:11" x14ac:dyDescent="0.2">
      <c r="A228" s="9">
        <v>3</v>
      </c>
      <c r="B228" s="19" t="s">
        <v>1730</v>
      </c>
      <c r="C228" s="4">
        <v>1.1479999999999999</v>
      </c>
      <c r="D228" s="4">
        <v>0.218</v>
      </c>
      <c r="E228" s="4" t="s">
        <v>1717</v>
      </c>
      <c r="F228" s="4">
        <v>3</v>
      </c>
      <c r="G228" s="4">
        <v>2</v>
      </c>
      <c r="H228" s="4" t="s">
        <v>1653</v>
      </c>
      <c r="I228" s="4" t="b">
        <v>0</v>
      </c>
      <c r="J228" s="19" t="s">
        <v>770</v>
      </c>
      <c r="K228" s="53" t="s">
        <v>770</v>
      </c>
    </row>
    <row r="229" spans="1:11" x14ac:dyDescent="0.2">
      <c r="A229" s="9">
        <v>3</v>
      </c>
      <c r="B229" s="19" t="s">
        <v>1731</v>
      </c>
      <c r="C229" s="4">
        <v>1.147</v>
      </c>
      <c r="D229" s="4">
        <v>0.191</v>
      </c>
      <c r="E229" s="4" t="s">
        <v>1719</v>
      </c>
      <c r="F229" s="4">
        <v>3</v>
      </c>
      <c r="G229" s="4">
        <v>2</v>
      </c>
      <c r="H229" s="4" t="s">
        <v>1653</v>
      </c>
      <c r="I229" s="4" t="b">
        <v>0</v>
      </c>
      <c r="J229" s="19" t="s">
        <v>770</v>
      </c>
      <c r="K229" s="53" t="s">
        <v>770</v>
      </c>
    </row>
    <row r="230" spans="1:11" x14ac:dyDescent="0.2">
      <c r="A230" s="9">
        <v>3</v>
      </c>
      <c r="B230" s="19" t="s">
        <v>1732</v>
      </c>
      <c r="C230" s="4">
        <v>0.14399999999999999</v>
      </c>
      <c r="D230" s="4">
        <v>0.91100000000000003</v>
      </c>
      <c r="E230" s="4" t="s">
        <v>1690</v>
      </c>
      <c r="F230" s="4" t="s">
        <v>770</v>
      </c>
      <c r="G230" s="4" t="s">
        <v>770</v>
      </c>
      <c r="H230" s="4" t="s">
        <v>770</v>
      </c>
      <c r="I230" s="4" t="b">
        <v>1</v>
      </c>
      <c r="J230" s="4" t="s">
        <v>1748</v>
      </c>
      <c r="K230" s="10" t="s">
        <v>1804</v>
      </c>
    </row>
    <row r="231" spans="1:11" x14ac:dyDescent="0.2">
      <c r="A231" s="9">
        <v>3</v>
      </c>
      <c r="B231" s="19" t="s">
        <v>1733</v>
      </c>
      <c r="C231" s="4">
        <v>0.13900000000000001</v>
      </c>
      <c r="D231" s="4">
        <v>0.80200000000000005</v>
      </c>
      <c r="E231" s="4" t="s">
        <v>1690</v>
      </c>
      <c r="F231" s="4" t="s">
        <v>770</v>
      </c>
      <c r="G231" s="4" t="s">
        <v>770</v>
      </c>
      <c r="H231" s="4" t="s">
        <v>770</v>
      </c>
      <c r="I231" s="4" t="b">
        <v>1</v>
      </c>
      <c r="J231" s="4" t="s">
        <v>1748</v>
      </c>
      <c r="K231" s="10" t="s">
        <v>1804</v>
      </c>
    </row>
    <row r="232" spans="1:11" x14ac:dyDescent="0.2">
      <c r="A232" s="9">
        <v>3</v>
      </c>
      <c r="B232" s="19" t="s">
        <v>1734</v>
      </c>
      <c r="C232" s="4">
        <v>0.96799999999999997</v>
      </c>
      <c r="D232" s="4">
        <v>0.246</v>
      </c>
      <c r="E232" s="4" t="s">
        <v>1653</v>
      </c>
      <c r="F232" s="4">
        <v>7</v>
      </c>
      <c r="G232" s="4">
        <v>3</v>
      </c>
      <c r="H232" s="4" t="s">
        <v>1653</v>
      </c>
      <c r="I232" s="4" t="b">
        <v>0</v>
      </c>
      <c r="J232" s="19" t="s">
        <v>770</v>
      </c>
      <c r="K232" s="53" t="s">
        <v>770</v>
      </c>
    </row>
    <row r="233" spans="1:11" x14ac:dyDescent="0.2">
      <c r="A233" s="9">
        <v>3</v>
      </c>
      <c r="B233" s="19" t="s">
        <v>1735</v>
      </c>
      <c r="C233" s="4">
        <v>1.0269999999999999</v>
      </c>
      <c r="D233" s="4">
        <v>0.23599999999999999</v>
      </c>
      <c r="E233" s="4" t="s">
        <v>1653</v>
      </c>
      <c r="F233" s="4">
        <v>8</v>
      </c>
      <c r="G233" s="4">
        <v>3</v>
      </c>
      <c r="H233" s="4" t="s">
        <v>1653</v>
      </c>
      <c r="I233" s="4" t="b">
        <v>0</v>
      </c>
      <c r="J233" s="19" t="s">
        <v>770</v>
      </c>
      <c r="K233" s="53" t="s">
        <v>770</v>
      </c>
    </row>
    <row r="234" spans="1:11" x14ac:dyDescent="0.2">
      <c r="A234" s="9">
        <v>3</v>
      </c>
      <c r="B234" s="19" t="s">
        <v>1736</v>
      </c>
      <c r="C234" s="4">
        <v>0.98099999999999998</v>
      </c>
      <c r="D234" s="4">
        <v>0.26800000000000002</v>
      </c>
      <c r="E234" s="4" t="s">
        <v>1653</v>
      </c>
      <c r="F234" s="4">
        <v>9</v>
      </c>
      <c r="G234" s="4">
        <v>3</v>
      </c>
      <c r="H234" s="4" t="s">
        <v>1653</v>
      </c>
      <c r="I234" s="4" t="b">
        <v>0</v>
      </c>
      <c r="J234" s="19" t="s">
        <v>770</v>
      </c>
      <c r="K234" s="53" t="s">
        <v>770</v>
      </c>
    </row>
    <row r="235" spans="1:11" x14ac:dyDescent="0.2">
      <c r="A235" s="9">
        <v>3</v>
      </c>
      <c r="B235" s="19" t="s">
        <v>1737</v>
      </c>
      <c r="C235" s="4">
        <v>1.1200000000000001</v>
      </c>
      <c r="D235" s="4">
        <v>0.24</v>
      </c>
      <c r="E235" s="4" t="s">
        <v>1707</v>
      </c>
      <c r="F235" s="4">
        <v>3</v>
      </c>
      <c r="G235" s="4">
        <v>3</v>
      </c>
      <c r="H235" s="4" t="s">
        <v>1653</v>
      </c>
      <c r="I235" s="4" t="b">
        <v>0</v>
      </c>
      <c r="J235" s="19" t="s">
        <v>770</v>
      </c>
      <c r="K235" s="53" t="s">
        <v>770</v>
      </c>
    </row>
    <row r="236" spans="1:11" x14ac:dyDescent="0.2">
      <c r="A236" s="9">
        <v>3</v>
      </c>
      <c r="B236" s="19" t="s">
        <v>1738</v>
      </c>
      <c r="C236" s="4">
        <v>1.22</v>
      </c>
      <c r="D236" s="4">
        <v>0.28299999999999997</v>
      </c>
      <c r="E236" s="4" t="s">
        <v>1709</v>
      </c>
      <c r="F236" s="4">
        <v>3</v>
      </c>
      <c r="G236" s="4">
        <v>3</v>
      </c>
      <c r="H236" s="4" t="s">
        <v>1653</v>
      </c>
      <c r="I236" s="4" t="b">
        <v>0</v>
      </c>
      <c r="J236" s="19" t="s">
        <v>770</v>
      </c>
      <c r="K236" s="53" t="s">
        <v>770</v>
      </c>
    </row>
    <row r="237" spans="1:11" x14ac:dyDescent="0.2">
      <c r="A237" s="9">
        <v>3</v>
      </c>
      <c r="B237" s="19" t="s">
        <v>1739</v>
      </c>
      <c r="C237" s="4">
        <v>1.2709999999999999</v>
      </c>
      <c r="D237" s="4">
        <v>0.251</v>
      </c>
      <c r="E237" s="4" t="s">
        <v>1711</v>
      </c>
      <c r="F237" s="4">
        <v>3</v>
      </c>
      <c r="G237" s="4">
        <v>3</v>
      </c>
      <c r="H237" s="4" t="s">
        <v>1653</v>
      </c>
      <c r="I237" s="4" t="b">
        <v>0</v>
      </c>
      <c r="J237" s="19" t="s">
        <v>770</v>
      </c>
      <c r="K237" s="53" t="s">
        <v>770</v>
      </c>
    </row>
    <row r="238" spans="1:11" x14ac:dyDescent="0.2">
      <c r="A238" s="9">
        <v>3</v>
      </c>
      <c r="B238" s="19" t="s">
        <v>1740</v>
      </c>
      <c r="C238" s="4">
        <v>1.048</v>
      </c>
      <c r="D238" s="4">
        <v>0.218</v>
      </c>
      <c r="E238" s="4" t="s">
        <v>1713</v>
      </c>
      <c r="F238" s="4">
        <v>3</v>
      </c>
      <c r="G238" s="4">
        <v>3</v>
      </c>
      <c r="H238" s="4" t="s">
        <v>1653</v>
      </c>
      <c r="I238" s="4" t="b">
        <v>0</v>
      </c>
      <c r="J238" s="19" t="s">
        <v>770</v>
      </c>
      <c r="K238" s="53" t="s">
        <v>770</v>
      </c>
    </row>
    <row r="239" spans="1:11" x14ac:dyDescent="0.2">
      <c r="A239" s="9">
        <v>3</v>
      </c>
      <c r="B239" s="19" t="s">
        <v>1741</v>
      </c>
      <c r="C239" s="4">
        <v>1.1970000000000001</v>
      </c>
      <c r="D239" s="4">
        <v>0.19600000000000001</v>
      </c>
      <c r="E239" s="4" t="s">
        <v>1715</v>
      </c>
      <c r="F239" s="4">
        <v>3</v>
      </c>
      <c r="G239" s="4">
        <v>3</v>
      </c>
      <c r="H239" s="4" t="s">
        <v>1653</v>
      </c>
      <c r="I239" s="4" t="b">
        <v>0</v>
      </c>
      <c r="J239" s="19" t="s">
        <v>770</v>
      </c>
      <c r="K239" s="53" t="s">
        <v>770</v>
      </c>
    </row>
    <row r="240" spans="1:11" x14ac:dyDescent="0.2">
      <c r="A240" s="9">
        <v>3</v>
      </c>
      <c r="B240" s="19" t="s">
        <v>1742</v>
      </c>
      <c r="C240" s="4">
        <v>1.111</v>
      </c>
      <c r="D240" s="4">
        <v>0.21299999999999999</v>
      </c>
      <c r="E240" s="4" t="s">
        <v>1717</v>
      </c>
      <c r="F240" s="4">
        <v>3</v>
      </c>
      <c r="G240" s="4">
        <v>3</v>
      </c>
      <c r="H240" s="4" t="s">
        <v>1653</v>
      </c>
      <c r="I240" s="4" t="b">
        <v>0</v>
      </c>
      <c r="J240" s="19" t="s">
        <v>770</v>
      </c>
      <c r="K240" s="53" t="s">
        <v>770</v>
      </c>
    </row>
    <row r="241" spans="1:11" x14ac:dyDescent="0.2">
      <c r="A241" s="9">
        <v>3</v>
      </c>
      <c r="B241" s="19" t="s">
        <v>1743</v>
      </c>
      <c r="C241" s="4">
        <v>1.095</v>
      </c>
      <c r="D241" s="4">
        <v>0.19400000000000001</v>
      </c>
      <c r="E241" s="4" t="s">
        <v>1719</v>
      </c>
      <c r="F241" s="4">
        <v>3</v>
      </c>
      <c r="G241" s="4">
        <v>3</v>
      </c>
      <c r="H241" s="4" t="s">
        <v>1653</v>
      </c>
      <c r="I241" s="4" t="b">
        <v>0</v>
      </c>
      <c r="J241" s="19" t="s">
        <v>770</v>
      </c>
      <c r="K241" s="53" t="s">
        <v>770</v>
      </c>
    </row>
    <row r="242" spans="1:11" x14ac:dyDescent="0.2">
      <c r="A242" s="9">
        <v>3</v>
      </c>
      <c r="B242" s="19" t="s">
        <v>1744</v>
      </c>
      <c r="C242" s="4">
        <v>0.13600000000000001</v>
      </c>
      <c r="D242" s="4">
        <v>0.79800000000000004</v>
      </c>
      <c r="E242" s="4" t="s">
        <v>1690</v>
      </c>
      <c r="F242" s="4" t="s">
        <v>770</v>
      </c>
      <c r="G242" s="4" t="s">
        <v>770</v>
      </c>
      <c r="H242" s="4" t="s">
        <v>770</v>
      </c>
      <c r="I242" s="4" t="b">
        <v>1</v>
      </c>
      <c r="J242" s="4" t="s">
        <v>1748</v>
      </c>
      <c r="K242" s="10" t="s">
        <v>1804</v>
      </c>
    </row>
    <row r="243" spans="1:11" x14ac:dyDescent="0.2">
      <c r="A243" s="9">
        <v>3</v>
      </c>
      <c r="B243" s="19" t="s">
        <v>1745</v>
      </c>
      <c r="C243" s="4">
        <v>0.14499999999999999</v>
      </c>
      <c r="D243" s="4">
        <v>0.79900000000000004</v>
      </c>
      <c r="E243" s="4" t="s">
        <v>1690</v>
      </c>
      <c r="F243" s="4" t="s">
        <v>770</v>
      </c>
      <c r="G243" s="4" t="s">
        <v>770</v>
      </c>
      <c r="H243" s="4" t="s">
        <v>770</v>
      </c>
      <c r="I243" s="4" t="b">
        <v>1</v>
      </c>
      <c r="J243" s="4" t="s">
        <v>1748</v>
      </c>
      <c r="K243" s="10" t="s">
        <v>1804</v>
      </c>
    </row>
    <row r="244" spans="1:11" x14ac:dyDescent="0.2">
      <c r="A244" s="9">
        <v>3</v>
      </c>
      <c r="B244" s="19" t="s">
        <v>1746</v>
      </c>
      <c r="C244" s="4">
        <v>0.875</v>
      </c>
      <c r="D244" s="4">
        <v>0.223</v>
      </c>
      <c r="E244" s="4" t="s">
        <v>1747</v>
      </c>
      <c r="F244" s="4">
        <v>3</v>
      </c>
      <c r="G244" s="4">
        <v>1</v>
      </c>
      <c r="H244" s="4" t="s">
        <v>1653</v>
      </c>
      <c r="I244" s="4" t="b">
        <v>0</v>
      </c>
      <c r="J244" s="19" t="s">
        <v>770</v>
      </c>
      <c r="K244" s="53" t="s">
        <v>770</v>
      </c>
    </row>
    <row r="245" spans="1:11" x14ac:dyDescent="0.2">
      <c r="A245" s="9">
        <v>3</v>
      </c>
      <c r="B245" s="19" t="s">
        <v>1750</v>
      </c>
      <c r="C245" s="4">
        <v>1.1000000000000001</v>
      </c>
      <c r="D245" s="4">
        <v>0.23799999999999999</v>
      </c>
      <c r="E245" s="4" t="s">
        <v>1751</v>
      </c>
      <c r="F245" s="4">
        <v>3</v>
      </c>
      <c r="G245" s="4">
        <v>1</v>
      </c>
      <c r="H245" s="4" t="s">
        <v>1653</v>
      </c>
      <c r="I245" s="4" t="b">
        <v>0</v>
      </c>
      <c r="J245" s="19" t="s">
        <v>770</v>
      </c>
      <c r="K245" s="53" t="s">
        <v>770</v>
      </c>
    </row>
    <row r="246" spans="1:11" x14ac:dyDescent="0.2">
      <c r="A246" s="9">
        <v>3</v>
      </c>
      <c r="B246" s="19" t="s">
        <v>1752</v>
      </c>
      <c r="C246" s="4">
        <v>0.95199999999999996</v>
      </c>
      <c r="D246" s="4">
        <v>0.222</v>
      </c>
      <c r="E246" s="4" t="s">
        <v>1753</v>
      </c>
      <c r="F246" s="4">
        <v>3</v>
      </c>
      <c r="G246" s="4">
        <v>1</v>
      </c>
      <c r="H246" s="4" t="s">
        <v>1653</v>
      </c>
      <c r="I246" s="4" t="b">
        <v>0</v>
      </c>
      <c r="J246" s="19" t="s">
        <v>770</v>
      </c>
      <c r="K246" s="53" t="s">
        <v>770</v>
      </c>
    </row>
    <row r="247" spans="1:11" x14ac:dyDescent="0.2">
      <c r="A247" s="9">
        <v>3</v>
      </c>
      <c r="B247" s="19" t="s">
        <v>1754</v>
      </c>
      <c r="C247" s="4">
        <v>0.78900000000000003</v>
      </c>
      <c r="D247" s="4">
        <v>0.90800000000000003</v>
      </c>
      <c r="E247" s="4" t="s">
        <v>1659</v>
      </c>
      <c r="F247" s="4">
        <v>7</v>
      </c>
      <c r="G247" s="4">
        <v>1</v>
      </c>
      <c r="H247" s="4" t="s">
        <v>1659</v>
      </c>
      <c r="I247" s="4" t="b">
        <v>0</v>
      </c>
      <c r="J247" s="19" t="s">
        <v>770</v>
      </c>
      <c r="K247" s="53" t="s">
        <v>770</v>
      </c>
    </row>
    <row r="248" spans="1:11" x14ac:dyDescent="0.2">
      <c r="A248" s="9">
        <v>3</v>
      </c>
      <c r="B248" s="19" t="s">
        <v>1755</v>
      </c>
      <c r="C248" s="4">
        <v>0.82599999999999996</v>
      </c>
      <c r="D248" s="4">
        <v>0.90200000000000002</v>
      </c>
      <c r="E248" s="4" t="s">
        <v>1659</v>
      </c>
      <c r="F248" s="4">
        <v>8</v>
      </c>
      <c r="G248" s="4">
        <v>1</v>
      </c>
      <c r="H248" s="4" t="s">
        <v>1659</v>
      </c>
      <c r="I248" s="4" t="b">
        <v>0</v>
      </c>
      <c r="J248" s="19" t="s">
        <v>770</v>
      </c>
      <c r="K248" s="53" t="s">
        <v>770</v>
      </c>
    </row>
    <row r="249" spans="1:11" x14ac:dyDescent="0.2">
      <c r="A249" s="9">
        <v>3</v>
      </c>
      <c r="B249" s="19" t="s">
        <v>1756</v>
      </c>
      <c r="C249" s="4">
        <v>0.82299999999999995</v>
      </c>
      <c r="D249" s="4">
        <v>0.82799999999999996</v>
      </c>
      <c r="E249" s="4" t="s">
        <v>1659</v>
      </c>
      <c r="F249" s="4">
        <v>9</v>
      </c>
      <c r="G249" s="4">
        <v>1</v>
      </c>
      <c r="H249" s="4" t="s">
        <v>1659</v>
      </c>
      <c r="I249" s="4" t="b">
        <v>0</v>
      </c>
      <c r="J249" s="19" t="s">
        <v>770</v>
      </c>
      <c r="K249" s="53" t="s">
        <v>770</v>
      </c>
    </row>
    <row r="250" spans="1:11" x14ac:dyDescent="0.2">
      <c r="A250" s="9">
        <v>3</v>
      </c>
      <c r="B250" s="19" t="s">
        <v>1757</v>
      </c>
      <c r="C250" s="4">
        <v>0.80800000000000005</v>
      </c>
      <c r="D250" s="4">
        <v>0.90100000000000002</v>
      </c>
      <c r="E250" s="4" t="s">
        <v>1758</v>
      </c>
      <c r="F250" s="4">
        <v>3</v>
      </c>
      <c r="G250" s="4">
        <v>1</v>
      </c>
      <c r="H250" s="4" t="s">
        <v>1659</v>
      </c>
      <c r="I250" s="4" t="b">
        <v>0</v>
      </c>
      <c r="J250" s="19" t="s">
        <v>770</v>
      </c>
      <c r="K250" s="53" t="s">
        <v>770</v>
      </c>
    </row>
    <row r="251" spans="1:11" x14ac:dyDescent="0.2">
      <c r="A251" s="9">
        <v>3</v>
      </c>
      <c r="B251" s="19" t="s">
        <v>1759</v>
      </c>
      <c r="C251" s="4">
        <v>0.83899999999999997</v>
      </c>
      <c r="D251" s="4">
        <v>0.83799999999999997</v>
      </c>
      <c r="E251" s="4" t="s">
        <v>1760</v>
      </c>
      <c r="F251" s="4">
        <v>3</v>
      </c>
      <c r="G251" s="4">
        <v>1</v>
      </c>
      <c r="H251" s="4" t="s">
        <v>1659</v>
      </c>
      <c r="I251" s="4" t="b">
        <v>0</v>
      </c>
      <c r="J251" s="19" t="s">
        <v>770</v>
      </c>
      <c r="K251" s="53" t="s">
        <v>770</v>
      </c>
    </row>
    <row r="252" spans="1:11" x14ac:dyDescent="0.2">
      <c r="A252" s="9">
        <v>3</v>
      </c>
      <c r="B252" s="19" t="s">
        <v>1761</v>
      </c>
      <c r="C252" s="4">
        <v>0.871</v>
      </c>
      <c r="D252" s="4">
        <v>0.99399999999999999</v>
      </c>
      <c r="E252" s="4" t="s">
        <v>1762</v>
      </c>
      <c r="F252" s="4">
        <v>3</v>
      </c>
      <c r="G252" s="4">
        <v>1</v>
      </c>
      <c r="H252" s="4" t="s">
        <v>1659</v>
      </c>
      <c r="I252" s="4" t="b">
        <v>0</v>
      </c>
      <c r="J252" s="19" t="s">
        <v>770</v>
      </c>
      <c r="K252" s="53" t="s">
        <v>770</v>
      </c>
    </row>
    <row r="253" spans="1:11" x14ac:dyDescent="0.2">
      <c r="A253" s="9">
        <v>3</v>
      </c>
      <c r="B253" s="19" t="s">
        <v>1763</v>
      </c>
      <c r="C253" s="4">
        <v>0.85199999999999998</v>
      </c>
      <c r="D253" s="4">
        <v>0.71399999999999997</v>
      </c>
      <c r="E253" s="4" t="s">
        <v>1764</v>
      </c>
      <c r="F253" s="4">
        <v>3</v>
      </c>
      <c r="G253" s="4">
        <v>1</v>
      </c>
      <c r="H253" s="4" t="s">
        <v>1659</v>
      </c>
      <c r="I253" s="4" t="b">
        <v>0</v>
      </c>
      <c r="J253" s="19" t="s">
        <v>770</v>
      </c>
      <c r="K253" s="53" t="s">
        <v>770</v>
      </c>
    </row>
    <row r="254" spans="1:11" x14ac:dyDescent="0.2">
      <c r="A254" s="9">
        <v>3</v>
      </c>
      <c r="B254" s="19" t="s">
        <v>1765</v>
      </c>
      <c r="C254" s="4">
        <v>0.15</v>
      </c>
      <c r="D254" s="4">
        <v>0.95899999999999996</v>
      </c>
      <c r="E254" s="4" t="s">
        <v>1690</v>
      </c>
      <c r="F254" s="4" t="s">
        <v>770</v>
      </c>
      <c r="G254" s="4" t="s">
        <v>770</v>
      </c>
      <c r="H254" s="4" t="s">
        <v>770</v>
      </c>
      <c r="I254" s="4" t="b">
        <v>1</v>
      </c>
      <c r="J254" s="4" t="s">
        <v>1748</v>
      </c>
      <c r="K254" s="10" t="s">
        <v>1804</v>
      </c>
    </row>
    <row r="255" spans="1:11" x14ac:dyDescent="0.2">
      <c r="A255" s="9">
        <v>3</v>
      </c>
      <c r="B255" s="19" t="s">
        <v>1766</v>
      </c>
      <c r="C255" s="4">
        <v>0.14499999999999999</v>
      </c>
      <c r="D255" s="4">
        <v>1.155</v>
      </c>
      <c r="E255" s="4" t="s">
        <v>1690</v>
      </c>
      <c r="F255" s="4" t="s">
        <v>770</v>
      </c>
      <c r="G255" s="4" t="s">
        <v>770</v>
      </c>
      <c r="H255" s="4" t="s">
        <v>770</v>
      </c>
      <c r="I255" s="4" t="b">
        <v>1</v>
      </c>
      <c r="J255" s="4" t="s">
        <v>1748</v>
      </c>
      <c r="K255" s="10" t="s">
        <v>1804</v>
      </c>
    </row>
    <row r="256" spans="1:11" x14ac:dyDescent="0.2">
      <c r="A256" s="9">
        <v>3</v>
      </c>
      <c r="B256" s="19" t="s">
        <v>1767</v>
      </c>
      <c r="C256" s="4">
        <v>0.86699999999999999</v>
      </c>
      <c r="D256" s="4">
        <v>0.214</v>
      </c>
      <c r="E256" s="4" t="s">
        <v>1747</v>
      </c>
      <c r="F256" s="4">
        <v>3</v>
      </c>
      <c r="G256" s="4">
        <v>2</v>
      </c>
      <c r="H256" s="4" t="s">
        <v>1653</v>
      </c>
      <c r="I256" s="4" t="b">
        <v>0</v>
      </c>
      <c r="J256" s="19" t="s">
        <v>770</v>
      </c>
      <c r="K256" s="53" t="s">
        <v>770</v>
      </c>
    </row>
    <row r="257" spans="1:11" x14ac:dyDescent="0.2">
      <c r="A257" s="9">
        <v>3</v>
      </c>
      <c r="B257" s="19" t="s">
        <v>1768</v>
      </c>
      <c r="C257" s="4">
        <v>1.0589999999999999</v>
      </c>
      <c r="D257" s="4">
        <v>0.246</v>
      </c>
      <c r="E257" s="4" t="s">
        <v>1751</v>
      </c>
      <c r="F257" s="4">
        <v>3</v>
      </c>
      <c r="G257" s="4">
        <v>2</v>
      </c>
      <c r="H257" s="4" t="s">
        <v>1653</v>
      </c>
      <c r="I257" s="4" t="b">
        <v>0</v>
      </c>
      <c r="J257" s="19" t="s">
        <v>770</v>
      </c>
      <c r="K257" s="53" t="s">
        <v>770</v>
      </c>
    </row>
    <row r="258" spans="1:11" x14ac:dyDescent="0.2">
      <c r="A258" s="9">
        <v>3</v>
      </c>
      <c r="B258" s="19" t="s">
        <v>1769</v>
      </c>
      <c r="C258" s="4">
        <v>0.93700000000000006</v>
      </c>
      <c r="D258" s="4">
        <v>0.221</v>
      </c>
      <c r="E258" s="4" t="s">
        <v>1753</v>
      </c>
      <c r="F258" s="4">
        <v>3</v>
      </c>
      <c r="G258" s="4">
        <v>2</v>
      </c>
      <c r="H258" s="4" t="s">
        <v>1653</v>
      </c>
      <c r="I258" s="4" t="b">
        <v>0</v>
      </c>
      <c r="J258" s="19" t="s">
        <v>770</v>
      </c>
      <c r="K258" s="53" t="s">
        <v>770</v>
      </c>
    </row>
    <row r="259" spans="1:11" x14ac:dyDescent="0.2">
      <c r="A259" s="9">
        <v>3</v>
      </c>
      <c r="B259" s="19" t="s">
        <v>1770</v>
      </c>
      <c r="C259" s="4">
        <v>0.83299999999999996</v>
      </c>
      <c r="D259" s="4">
        <v>0.84199999999999997</v>
      </c>
      <c r="E259" s="4" t="s">
        <v>1659</v>
      </c>
      <c r="F259" s="4">
        <v>7</v>
      </c>
      <c r="G259" s="4">
        <v>2</v>
      </c>
      <c r="H259" s="4" t="s">
        <v>1659</v>
      </c>
      <c r="I259" s="4" t="b">
        <v>0</v>
      </c>
      <c r="J259" s="19" t="s">
        <v>770</v>
      </c>
      <c r="K259" s="53" t="s">
        <v>770</v>
      </c>
    </row>
    <row r="260" spans="1:11" x14ac:dyDescent="0.2">
      <c r="A260" s="9">
        <v>3</v>
      </c>
      <c r="B260" s="19" t="s">
        <v>1771</v>
      </c>
      <c r="C260" s="4">
        <v>0.81899999999999995</v>
      </c>
      <c r="D260" s="4">
        <v>0.879</v>
      </c>
      <c r="E260" s="4" t="s">
        <v>1659</v>
      </c>
      <c r="F260" s="4">
        <v>8</v>
      </c>
      <c r="G260" s="4">
        <v>2</v>
      </c>
      <c r="H260" s="4" t="s">
        <v>1659</v>
      </c>
      <c r="I260" s="4" t="b">
        <v>0</v>
      </c>
      <c r="J260" s="19" t="s">
        <v>770</v>
      </c>
      <c r="K260" s="53" t="s">
        <v>770</v>
      </c>
    </row>
    <row r="261" spans="1:11" x14ac:dyDescent="0.2">
      <c r="A261" s="9">
        <v>3</v>
      </c>
      <c r="B261" s="19" t="s">
        <v>1772</v>
      </c>
      <c r="C261" s="4">
        <v>0.83099999999999996</v>
      </c>
      <c r="D261" s="4">
        <v>0.80500000000000005</v>
      </c>
      <c r="E261" s="4" t="s">
        <v>1659</v>
      </c>
      <c r="F261" s="4">
        <v>9</v>
      </c>
      <c r="G261" s="4">
        <v>2</v>
      </c>
      <c r="H261" s="4" t="s">
        <v>1659</v>
      </c>
      <c r="I261" s="4" t="b">
        <v>0</v>
      </c>
      <c r="J261" s="19" t="s">
        <v>770</v>
      </c>
      <c r="K261" s="53" t="s">
        <v>770</v>
      </c>
    </row>
    <row r="262" spans="1:11" x14ac:dyDescent="0.2">
      <c r="A262" s="9">
        <v>3</v>
      </c>
      <c r="B262" s="19" t="s">
        <v>1773</v>
      </c>
      <c r="C262" s="4">
        <v>0.90800000000000003</v>
      </c>
      <c r="D262" s="4">
        <v>0.86499999999999999</v>
      </c>
      <c r="E262" s="4" t="s">
        <v>1758</v>
      </c>
      <c r="F262" s="4">
        <v>3</v>
      </c>
      <c r="G262" s="4">
        <v>2</v>
      </c>
      <c r="H262" s="4" t="s">
        <v>1659</v>
      </c>
      <c r="I262" s="4" t="b">
        <v>0</v>
      </c>
      <c r="J262" s="19" t="s">
        <v>770</v>
      </c>
      <c r="K262" s="53" t="s">
        <v>770</v>
      </c>
    </row>
    <row r="263" spans="1:11" x14ac:dyDescent="0.2">
      <c r="A263" s="9">
        <v>3</v>
      </c>
      <c r="B263" s="19" t="s">
        <v>1774</v>
      </c>
      <c r="C263" s="4">
        <v>0.86699999999999999</v>
      </c>
      <c r="D263" s="4">
        <v>0.755</v>
      </c>
      <c r="E263" s="4" t="s">
        <v>1760</v>
      </c>
      <c r="F263" s="4">
        <v>3</v>
      </c>
      <c r="G263" s="4">
        <v>2</v>
      </c>
      <c r="H263" s="4" t="s">
        <v>1659</v>
      </c>
      <c r="I263" s="4" t="b">
        <v>0</v>
      </c>
      <c r="J263" s="19" t="s">
        <v>770</v>
      </c>
      <c r="K263" s="53" t="s">
        <v>770</v>
      </c>
    </row>
    <row r="264" spans="1:11" x14ac:dyDescent="0.2">
      <c r="A264" s="9">
        <v>3</v>
      </c>
      <c r="B264" s="19" t="s">
        <v>1775</v>
      </c>
      <c r="C264" s="4">
        <v>0.9</v>
      </c>
      <c r="D264" s="4">
        <v>0.91800000000000004</v>
      </c>
      <c r="E264" s="4" t="s">
        <v>1762</v>
      </c>
      <c r="F264" s="4">
        <v>3</v>
      </c>
      <c r="G264" s="4">
        <v>2</v>
      </c>
      <c r="H264" s="4" t="s">
        <v>1659</v>
      </c>
      <c r="I264" s="4" t="b">
        <v>0</v>
      </c>
      <c r="J264" s="19" t="s">
        <v>770</v>
      </c>
      <c r="K264" s="53" t="s">
        <v>770</v>
      </c>
    </row>
    <row r="265" spans="1:11" x14ac:dyDescent="0.2">
      <c r="A265" s="9">
        <v>3</v>
      </c>
      <c r="B265" s="19" t="s">
        <v>1776</v>
      </c>
      <c r="C265" s="4">
        <v>0.88200000000000001</v>
      </c>
      <c r="D265" s="4">
        <v>0.64900000000000002</v>
      </c>
      <c r="E265" s="4" t="s">
        <v>1764</v>
      </c>
      <c r="F265" s="4">
        <v>3</v>
      </c>
      <c r="G265" s="4">
        <v>2</v>
      </c>
      <c r="H265" s="4" t="s">
        <v>1659</v>
      </c>
      <c r="I265" s="4" t="b">
        <v>0</v>
      </c>
      <c r="J265" s="19" t="s">
        <v>770</v>
      </c>
      <c r="K265" s="53" t="s">
        <v>770</v>
      </c>
    </row>
    <row r="266" spans="1:11" x14ac:dyDescent="0.2">
      <c r="A266" s="9">
        <v>3</v>
      </c>
      <c r="B266" s="19" t="s">
        <v>1777</v>
      </c>
      <c r="C266" s="4">
        <v>0.14299999999999999</v>
      </c>
      <c r="D266" s="4">
        <v>0.89500000000000002</v>
      </c>
      <c r="E266" s="4" t="s">
        <v>1690</v>
      </c>
      <c r="F266" s="4" t="s">
        <v>770</v>
      </c>
      <c r="G266" s="4" t="s">
        <v>770</v>
      </c>
      <c r="H266" s="4" t="s">
        <v>770</v>
      </c>
      <c r="I266" s="4" t="b">
        <v>1</v>
      </c>
      <c r="J266" s="4" t="s">
        <v>1748</v>
      </c>
      <c r="K266" s="10" t="s">
        <v>1804</v>
      </c>
    </row>
    <row r="267" spans="1:11" x14ac:dyDescent="0.2">
      <c r="A267" s="9">
        <v>3</v>
      </c>
      <c r="B267" s="19" t="s">
        <v>1778</v>
      </c>
      <c r="C267" s="4">
        <v>0.14499999999999999</v>
      </c>
      <c r="D267" s="4">
        <v>0.97899999999999998</v>
      </c>
      <c r="E267" s="4" t="s">
        <v>1690</v>
      </c>
      <c r="F267" s="4" t="s">
        <v>770</v>
      </c>
      <c r="G267" s="4" t="s">
        <v>770</v>
      </c>
      <c r="H267" s="4" t="s">
        <v>770</v>
      </c>
      <c r="I267" s="4" t="b">
        <v>1</v>
      </c>
      <c r="J267" s="4" t="s">
        <v>1748</v>
      </c>
      <c r="K267" s="10" t="s">
        <v>1804</v>
      </c>
    </row>
    <row r="268" spans="1:11" x14ac:dyDescent="0.2">
      <c r="A268" s="9">
        <v>3</v>
      </c>
      <c r="B268" s="19" t="s">
        <v>1779</v>
      </c>
      <c r="C268" s="4">
        <v>0.88500000000000001</v>
      </c>
      <c r="D268" s="4">
        <v>0.185</v>
      </c>
      <c r="E268" s="4" t="s">
        <v>1747</v>
      </c>
      <c r="F268" s="4">
        <v>3</v>
      </c>
      <c r="G268" s="4">
        <v>3</v>
      </c>
      <c r="H268" s="4" t="s">
        <v>1653</v>
      </c>
      <c r="I268" s="4" t="b">
        <v>0</v>
      </c>
      <c r="J268" s="19" t="s">
        <v>770</v>
      </c>
      <c r="K268" s="53" t="s">
        <v>770</v>
      </c>
    </row>
    <row r="269" spans="1:11" x14ac:dyDescent="0.2">
      <c r="A269" s="9">
        <v>3</v>
      </c>
      <c r="B269" s="19" t="s">
        <v>1780</v>
      </c>
      <c r="C269" s="4">
        <v>1.0309999999999999</v>
      </c>
      <c r="D269" s="4">
        <v>0.20899999999999999</v>
      </c>
      <c r="E269" s="4" t="s">
        <v>1751</v>
      </c>
      <c r="F269" s="4">
        <v>3</v>
      </c>
      <c r="G269" s="4">
        <v>3</v>
      </c>
      <c r="H269" s="4" t="s">
        <v>1653</v>
      </c>
      <c r="I269" s="4" t="b">
        <v>0</v>
      </c>
      <c r="J269" s="19" t="s">
        <v>770</v>
      </c>
      <c r="K269" s="53" t="s">
        <v>770</v>
      </c>
    </row>
    <row r="270" spans="1:11" x14ac:dyDescent="0.2">
      <c r="A270" s="9">
        <v>3</v>
      </c>
      <c r="B270" s="19" t="s">
        <v>1781</v>
      </c>
      <c r="C270" s="4">
        <v>0.95499999999999996</v>
      </c>
      <c r="D270" s="4">
        <v>0.215</v>
      </c>
      <c r="E270" s="4" t="s">
        <v>1753</v>
      </c>
      <c r="F270" s="4">
        <v>3</v>
      </c>
      <c r="G270" s="4">
        <v>3</v>
      </c>
      <c r="H270" s="4" t="s">
        <v>1653</v>
      </c>
      <c r="I270" s="4" t="b">
        <v>0</v>
      </c>
      <c r="J270" s="19" t="s">
        <v>770</v>
      </c>
      <c r="K270" s="53" t="s">
        <v>770</v>
      </c>
    </row>
    <row r="271" spans="1:11" x14ac:dyDescent="0.2">
      <c r="A271" s="9">
        <v>3</v>
      </c>
      <c r="B271" s="19" t="s">
        <v>1782</v>
      </c>
      <c r="C271" s="4">
        <v>0.89700000000000002</v>
      </c>
      <c r="D271" s="4">
        <v>0.80800000000000005</v>
      </c>
      <c r="E271" s="4" t="s">
        <v>1659</v>
      </c>
      <c r="F271" s="4">
        <v>7</v>
      </c>
      <c r="G271" s="4">
        <v>3</v>
      </c>
      <c r="H271" s="4" t="s">
        <v>1659</v>
      </c>
      <c r="I271" s="4" t="b">
        <v>0</v>
      </c>
      <c r="J271" s="19" t="s">
        <v>770</v>
      </c>
      <c r="K271" s="53" t="s">
        <v>770</v>
      </c>
    </row>
    <row r="272" spans="1:11" x14ac:dyDescent="0.2">
      <c r="A272" s="9">
        <v>3</v>
      </c>
      <c r="B272" s="19" t="s">
        <v>1783</v>
      </c>
      <c r="C272" s="4">
        <v>0.85599999999999998</v>
      </c>
      <c r="D272" s="4">
        <v>0.81399999999999995</v>
      </c>
      <c r="E272" s="4" t="s">
        <v>1659</v>
      </c>
      <c r="F272" s="4">
        <v>8</v>
      </c>
      <c r="G272" s="4">
        <v>3</v>
      </c>
      <c r="H272" s="4" t="s">
        <v>1659</v>
      </c>
      <c r="I272" s="4" t="b">
        <v>0</v>
      </c>
      <c r="J272" s="19" t="s">
        <v>770</v>
      </c>
      <c r="K272" s="53" t="s">
        <v>770</v>
      </c>
    </row>
    <row r="273" spans="1:11" x14ac:dyDescent="0.2">
      <c r="A273" s="9">
        <v>3</v>
      </c>
      <c r="B273" s="19" t="s">
        <v>1784</v>
      </c>
      <c r="C273" s="4">
        <v>0.88100000000000001</v>
      </c>
      <c r="D273" s="4">
        <v>0.76200000000000001</v>
      </c>
      <c r="E273" s="4" t="s">
        <v>1659</v>
      </c>
      <c r="F273" s="4">
        <v>9</v>
      </c>
      <c r="G273" s="4">
        <v>3</v>
      </c>
      <c r="H273" s="4" t="s">
        <v>1659</v>
      </c>
      <c r="I273" s="4" t="b">
        <v>0</v>
      </c>
      <c r="J273" s="19" t="s">
        <v>770</v>
      </c>
      <c r="K273" s="53" t="s">
        <v>770</v>
      </c>
    </row>
    <row r="274" spans="1:11" x14ac:dyDescent="0.2">
      <c r="A274" s="9">
        <v>3</v>
      </c>
      <c r="B274" s="19" t="s">
        <v>1785</v>
      </c>
      <c r="C274" s="4">
        <v>0.875</v>
      </c>
      <c r="D274" s="4">
        <v>0.84299999999999997</v>
      </c>
      <c r="E274" s="4" t="s">
        <v>1758</v>
      </c>
      <c r="F274" s="4">
        <v>3</v>
      </c>
      <c r="G274" s="4">
        <v>3</v>
      </c>
      <c r="H274" s="4" t="s">
        <v>1659</v>
      </c>
      <c r="I274" s="4" t="b">
        <v>0</v>
      </c>
      <c r="J274" s="19" t="s">
        <v>770</v>
      </c>
      <c r="K274" s="53" t="s">
        <v>770</v>
      </c>
    </row>
    <row r="275" spans="1:11" x14ac:dyDescent="0.2">
      <c r="A275" s="9">
        <v>3</v>
      </c>
      <c r="B275" s="19" t="s">
        <v>1786</v>
      </c>
      <c r="C275" s="4">
        <v>0.871</v>
      </c>
      <c r="D275" s="4">
        <v>0.68799999999999994</v>
      </c>
      <c r="E275" s="4" t="s">
        <v>1760</v>
      </c>
      <c r="F275" s="4">
        <v>3</v>
      </c>
      <c r="G275" s="4">
        <v>3</v>
      </c>
      <c r="H275" s="4" t="s">
        <v>1659</v>
      </c>
      <c r="I275" s="4" t="b">
        <v>0</v>
      </c>
      <c r="J275" s="19" t="s">
        <v>770</v>
      </c>
      <c r="K275" s="53" t="s">
        <v>770</v>
      </c>
    </row>
    <row r="276" spans="1:11" x14ac:dyDescent="0.2">
      <c r="A276" s="9">
        <v>3</v>
      </c>
      <c r="B276" s="19" t="s">
        <v>1787</v>
      </c>
      <c r="C276" s="4">
        <v>0.89800000000000002</v>
      </c>
      <c r="D276" s="4">
        <v>0.91900000000000004</v>
      </c>
      <c r="E276" s="4" t="s">
        <v>1762</v>
      </c>
      <c r="F276" s="4">
        <v>3</v>
      </c>
      <c r="G276" s="4">
        <v>3</v>
      </c>
      <c r="H276" s="4" t="s">
        <v>1659</v>
      </c>
      <c r="I276" s="4" t="b">
        <v>0</v>
      </c>
      <c r="J276" s="19" t="s">
        <v>770</v>
      </c>
      <c r="K276" s="53" t="s">
        <v>770</v>
      </c>
    </row>
    <row r="277" spans="1:11" x14ac:dyDescent="0.2">
      <c r="A277" s="9">
        <v>3</v>
      </c>
      <c r="B277" s="19" t="s">
        <v>1788</v>
      </c>
      <c r="C277" s="4">
        <v>0.90200000000000002</v>
      </c>
      <c r="D277" s="4">
        <v>0.67500000000000004</v>
      </c>
      <c r="E277" s="4" t="s">
        <v>1764</v>
      </c>
      <c r="F277" s="4">
        <v>3</v>
      </c>
      <c r="G277" s="4">
        <v>3</v>
      </c>
      <c r="H277" s="4" t="s">
        <v>1659</v>
      </c>
      <c r="I277" s="4" t="b">
        <v>0</v>
      </c>
      <c r="J277" s="19" t="s">
        <v>770</v>
      </c>
      <c r="K277" s="53" t="s">
        <v>770</v>
      </c>
    </row>
    <row r="278" spans="1:11" x14ac:dyDescent="0.2">
      <c r="A278" s="9">
        <v>3</v>
      </c>
      <c r="B278" s="19" t="s">
        <v>1789</v>
      </c>
      <c r="C278" s="4">
        <v>0.153</v>
      </c>
      <c r="D278" s="4">
        <v>0.873</v>
      </c>
      <c r="E278" s="4" t="s">
        <v>1690</v>
      </c>
      <c r="F278" s="4" t="s">
        <v>770</v>
      </c>
      <c r="G278" s="4" t="s">
        <v>770</v>
      </c>
      <c r="H278" s="4" t="s">
        <v>770</v>
      </c>
      <c r="I278" s="4" t="b">
        <v>1</v>
      </c>
      <c r="J278" s="4" t="s">
        <v>1748</v>
      </c>
      <c r="K278" s="10" t="s">
        <v>1804</v>
      </c>
    </row>
    <row r="279" spans="1:11" x14ac:dyDescent="0.2">
      <c r="A279" s="9">
        <v>3</v>
      </c>
      <c r="B279" s="19" t="s">
        <v>1790</v>
      </c>
      <c r="C279" s="4">
        <v>0.16900000000000001</v>
      </c>
      <c r="D279" s="4">
        <v>0.98399999999999999</v>
      </c>
      <c r="E279" s="4" t="s">
        <v>1690</v>
      </c>
      <c r="F279" s="4" t="s">
        <v>770</v>
      </c>
      <c r="G279" s="4" t="s">
        <v>770</v>
      </c>
      <c r="H279" s="4" t="s">
        <v>770</v>
      </c>
      <c r="I279" s="4" t="b">
        <v>1</v>
      </c>
      <c r="J279" s="4" t="s">
        <v>1748</v>
      </c>
      <c r="K279" s="10" t="s">
        <v>1804</v>
      </c>
    </row>
    <row r="280" spans="1:11" x14ac:dyDescent="0.2">
      <c r="A280" s="9">
        <v>3</v>
      </c>
      <c r="B280" s="19" t="s">
        <v>1791</v>
      </c>
      <c r="C280" s="4">
        <v>0.152</v>
      </c>
      <c r="D280" s="4">
        <v>1.0529999999999999</v>
      </c>
      <c r="E280" s="4" t="s">
        <v>1690</v>
      </c>
      <c r="F280" s="4" t="s">
        <v>770</v>
      </c>
      <c r="G280" s="4" t="s">
        <v>770</v>
      </c>
      <c r="H280" s="4" t="s">
        <v>770</v>
      </c>
      <c r="I280" s="4" t="b">
        <v>1</v>
      </c>
      <c r="J280" s="4" t="s">
        <v>1748</v>
      </c>
      <c r="K280" s="10" t="s">
        <v>1804</v>
      </c>
    </row>
    <row r="281" spans="1:11" x14ac:dyDescent="0.2">
      <c r="A281" s="9">
        <v>3</v>
      </c>
      <c r="B281" s="19" t="s">
        <v>1792</v>
      </c>
      <c r="C281" s="4">
        <v>0.14399999999999999</v>
      </c>
      <c r="D281" s="4">
        <v>0.874</v>
      </c>
      <c r="E281" s="4" t="s">
        <v>1690</v>
      </c>
      <c r="F281" s="4" t="s">
        <v>770</v>
      </c>
      <c r="G281" s="4" t="s">
        <v>770</v>
      </c>
      <c r="H281" s="4" t="s">
        <v>770</v>
      </c>
      <c r="I281" s="4" t="b">
        <v>1</v>
      </c>
      <c r="J281" s="4" t="s">
        <v>1748</v>
      </c>
      <c r="K281" s="10" t="s">
        <v>1804</v>
      </c>
    </row>
    <row r="282" spans="1:11" x14ac:dyDescent="0.2">
      <c r="A282" s="9">
        <v>3</v>
      </c>
      <c r="B282" s="19" t="s">
        <v>1793</v>
      </c>
      <c r="C282" s="4">
        <v>0.14899999999999999</v>
      </c>
      <c r="D282" s="4">
        <v>1.175</v>
      </c>
      <c r="E282" s="4" t="s">
        <v>1690</v>
      </c>
      <c r="F282" s="4" t="s">
        <v>770</v>
      </c>
      <c r="G282" s="4" t="s">
        <v>770</v>
      </c>
      <c r="H282" s="4" t="s">
        <v>770</v>
      </c>
      <c r="I282" s="4" t="b">
        <v>1</v>
      </c>
      <c r="J282" s="4" t="s">
        <v>1748</v>
      </c>
      <c r="K282" s="10" t="s">
        <v>1804</v>
      </c>
    </row>
    <row r="283" spans="1:11" x14ac:dyDescent="0.2">
      <c r="A283" s="9">
        <v>3</v>
      </c>
      <c r="B283" s="19" t="s">
        <v>1794</v>
      </c>
      <c r="C283" s="4">
        <v>0.156</v>
      </c>
      <c r="D283" s="4">
        <v>1.127</v>
      </c>
      <c r="E283" s="4" t="s">
        <v>1690</v>
      </c>
      <c r="F283" s="4" t="s">
        <v>770</v>
      </c>
      <c r="G283" s="4" t="s">
        <v>770</v>
      </c>
      <c r="H283" s="4" t="s">
        <v>770</v>
      </c>
      <c r="I283" s="4" t="b">
        <v>1</v>
      </c>
      <c r="J283" s="4" t="s">
        <v>1748</v>
      </c>
      <c r="K283" s="10" t="s">
        <v>1804</v>
      </c>
    </row>
    <row r="284" spans="1:11" x14ac:dyDescent="0.2">
      <c r="A284" s="9">
        <v>3</v>
      </c>
      <c r="B284" s="19" t="s">
        <v>1795</v>
      </c>
      <c r="C284" s="4">
        <v>0.153</v>
      </c>
      <c r="D284" s="4">
        <v>0.86299999999999999</v>
      </c>
      <c r="E284" s="4" t="s">
        <v>1690</v>
      </c>
      <c r="F284" s="4" t="s">
        <v>770</v>
      </c>
      <c r="G284" s="4" t="s">
        <v>770</v>
      </c>
      <c r="H284" s="4" t="s">
        <v>770</v>
      </c>
      <c r="I284" s="4" t="b">
        <v>1</v>
      </c>
      <c r="J284" s="4" t="s">
        <v>1748</v>
      </c>
      <c r="K284" s="10" t="s">
        <v>1804</v>
      </c>
    </row>
    <row r="285" spans="1:11" x14ac:dyDescent="0.2">
      <c r="A285" s="9">
        <v>3</v>
      </c>
      <c r="B285" s="19" t="s">
        <v>1796</v>
      </c>
      <c r="C285" s="4">
        <v>0.14899999999999999</v>
      </c>
      <c r="D285" s="4">
        <v>0.85199999999999998</v>
      </c>
      <c r="E285" s="4" t="s">
        <v>1690</v>
      </c>
      <c r="F285" s="4" t="s">
        <v>770</v>
      </c>
      <c r="G285" s="4" t="s">
        <v>770</v>
      </c>
      <c r="H285" s="4" t="s">
        <v>770</v>
      </c>
      <c r="I285" s="4" t="b">
        <v>1</v>
      </c>
      <c r="J285" s="4" t="s">
        <v>1748</v>
      </c>
      <c r="K285" s="10" t="s">
        <v>1804</v>
      </c>
    </row>
    <row r="286" spans="1:11" x14ac:dyDescent="0.2">
      <c r="A286" s="9">
        <v>3</v>
      </c>
      <c r="B286" s="19" t="s">
        <v>1797</v>
      </c>
      <c r="C286" s="4">
        <v>0.157</v>
      </c>
      <c r="D286" s="4">
        <v>0.83299999999999996</v>
      </c>
      <c r="E286" s="4" t="s">
        <v>1690</v>
      </c>
      <c r="F286" s="4" t="s">
        <v>770</v>
      </c>
      <c r="G286" s="4" t="s">
        <v>770</v>
      </c>
      <c r="H286" s="4" t="s">
        <v>770</v>
      </c>
      <c r="I286" s="4" t="b">
        <v>1</v>
      </c>
      <c r="J286" s="4" t="s">
        <v>1748</v>
      </c>
      <c r="K286" s="10" t="s">
        <v>1804</v>
      </c>
    </row>
    <row r="287" spans="1:11" x14ac:dyDescent="0.2">
      <c r="A287" s="9">
        <v>3</v>
      </c>
      <c r="B287" s="19" t="s">
        <v>1798</v>
      </c>
      <c r="C287" s="4">
        <v>0.151</v>
      </c>
      <c r="D287" s="4">
        <v>0.91700000000000004</v>
      </c>
      <c r="E287" s="4" t="s">
        <v>1690</v>
      </c>
      <c r="F287" s="4" t="s">
        <v>770</v>
      </c>
      <c r="G287" s="4" t="s">
        <v>770</v>
      </c>
      <c r="H287" s="4" t="s">
        <v>770</v>
      </c>
      <c r="I287" s="4" t="b">
        <v>1</v>
      </c>
      <c r="J287" s="4" t="s">
        <v>1748</v>
      </c>
      <c r="K287" s="10" t="s">
        <v>1804</v>
      </c>
    </row>
    <row r="288" spans="1:11" x14ac:dyDescent="0.2">
      <c r="A288" s="9">
        <v>3</v>
      </c>
      <c r="B288" s="19" t="s">
        <v>1799</v>
      </c>
      <c r="C288" s="4">
        <v>0.14699999999999999</v>
      </c>
      <c r="D288" s="4">
        <v>1.024</v>
      </c>
      <c r="E288" s="4" t="s">
        <v>1690</v>
      </c>
      <c r="F288" s="4" t="s">
        <v>770</v>
      </c>
      <c r="G288" s="4" t="s">
        <v>770</v>
      </c>
      <c r="H288" s="4" t="s">
        <v>770</v>
      </c>
      <c r="I288" s="4" t="b">
        <v>1</v>
      </c>
      <c r="J288" s="4" t="s">
        <v>1748</v>
      </c>
      <c r="K288" s="10" t="s">
        <v>1804</v>
      </c>
    </row>
    <row r="289" spans="1:11" x14ac:dyDescent="0.2">
      <c r="A289" s="9">
        <v>3</v>
      </c>
      <c r="B289" s="19" t="s">
        <v>1800</v>
      </c>
      <c r="C289" s="4">
        <v>0.159</v>
      </c>
      <c r="D289" s="4">
        <v>1.0189999999999999</v>
      </c>
      <c r="E289" s="4" t="s">
        <v>1690</v>
      </c>
      <c r="F289" s="4" t="s">
        <v>770</v>
      </c>
      <c r="G289" s="4" t="s">
        <v>770</v>
      </c>
      <c r="H289" s="4" t="s">
        <v>770</v>
      </c>
      <c r="I289" s="4" t="b">
        <v>1</v>
      </c>
      <c r="J289" s="4" t="s">
        <v>1748</v>
      </c>
      <c r="K289" s="10" t="s">
        <v>1804</v>
      </c>
    </row>
    <row r="290" spans="1:11" ht="15" thickBot="1" x14ac:dyDescent="0.25">
      <c r="A290" s="11">
        <v>3</v>
      </c>
      <c r="B290" s="21" t="s">
        <v>1801</v>
      </c>
      <c r="C290" s="12">
        <v>0.185</v>
      </c>
      <c r="D290" s="12">
        <v>0.9</v>
      </c>
      <c r="E290" s="12" t="s">
        <v>1690</v>
      </c>
      <c r="F290" s="12" t="s">
        <v>770</v>
      </c>
      <c r="G290" s="12" t="s">
        <v>770</v>
      </c>
      <c r="H290" s="12" t="s">
        <v>770</v>
      </c>
      <c r="I290" s="12" t="b">
        <v>1</v>
      </c>
      <c r="J290" s="12" t="s">
        <v>1748</v>
      </c>
      <c r="K290" s="13" t="s">
        <v>1804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6F57-8F53-AD4B-9DC2-944747CD28A6}">
  <dimension ref="A1:G251"/>
  <sheetViews>
    <sheetView workbookViewId="0">
      <selection sqref="A1:G1"/>
    </sheetView>
  </sheetViews>
  <sheetFormatPr baseColWidth="10" defaultRowHeight="14" x14ac:dyDescent="0.2"/>
  <cols>
    <col min="1" max="1" width="16.5" style="16" bestFit="1" customWidth="1"/>
    <col min="2" max="2" width="6.1640625" style="16" bestFit="1" customWidth="1"/>
    <col min="3" max="6" width="10.83203125" style="16"/>
    <col min="7" max="7" width="22.5" style="16" customWidth="1"/>
    <col min="8" max="16384" width="10.83203125" style="16"/>
  </cols>
  <sheetData>
    <row r="1" spans="1:7" ht="17" customHeight="1" thickBot="1" x14ac:dyDescent="0.25">
      <c r="A1" s="106" t="s">
        <v>2371</v>
      </c>
      <c r="B1" s="107"/>
      <c r="C1" s="107"/>
      <c r="D1" s="107"/>
      <c r="E1" s="107"/>
      <c r="F1" s="107"/>
      <c r="G1" s="108"/>
    </row>
    <row r="2" spans="1:7" ht="15" thickBot="1" x14ac:dyDescent="0.25">
      <c r="A2" s="91" t="s">
        <v>2336</v>
      </c>
      <c r="B2" s="95" t="s">
        <v>2335</v>
      </c>
    </row>
    <row r="3" spans="1:7" x14ac:dyDescent="0.2">
      <c r="A3" s="68" t="s">
        <v>2079</v>
      </c>
      <c r="B3" s="30">
        <v>1</v>
      </c>
    </row>
    <row r="4" spans="1:7" x14ac:dyDescent="0.2">
      <c r="A4" s="68" t="s">
        <v>2161</v>
      </c>
      <c r="B4" s="29">
        <v>2</v>
      </c>
    </row>
    <row r="5" spans="1:7" x14ac:dyDescent="0.2">
      <c r="A5" s="68" t="s">
        <v>2212</v>
      </c>
      <c r="B5" s="29">
        <v>4</v>
      </c>
    </row>
    <row r="6" spans="1:7" x14ac:dyDescent="0.2">
      <c r="A6" s="68" t="s">
        <v>2225</v>
      </c>
      <c r="B6" s="29">
        <v>5</v>
      </c>
    </row>
    <row r="7" spans="1:7" x14ac:dyDescent="0.2">
      <c r="A7" s="68" t="s">
        <v>2246</v>
      </c>
      <c r="B7" s="29">
        <v>6</v>
      </c>
    </row>
    <row r="8" spans="1:7" x14ac:dyDescent="0.2">
      <c r="A8" s="68" t="s">
        <v>2261</v>
      </c>
      <c r="B8" s="29">
        <v>7</v>
      </c>
    </row>
    <row r="9" spans="1:7" x14ac:dyDescent="0.2">
      <c r="A9" s="68" t="s">
        <v>2298</v>
      </c>
      <c r="B9" s="29">
        <v>8</v>
      </c>
    </row>
    <row r="10" spans="1:7" x14ac:dyDescent="0.2">
      <c r="A10" s="68" t="s">
        <v>2317</v>
      </c>
      <c r="B10" s="29">
        <v>9</v>
      </c>
    </row>
    <row r="11" spans="1:7" x14ac:dyDescent="0.2">
      <c r="A11" s="68" t="s">
        <v>2080</v>
      </c>
      <c r="B11" s="29">
        <v>10</v>
      </c>
    </row>
    <row r="12" spans="1:7" x14ac:dyDescent="0.2">
      <c r="A12" s="68" t="s">
        <v>2142</v>
      </c>
      <c r="B12" s="29">
        <v>14</v>
      </c>
    </row>
    <row r="13" spans="1:7" x14ac:dyDescent="0.2">
      <c r="A13" s="68" t="s">
        <v>2146</v>
      </c>
      <c r="B13" s="29">
        <v>16</v>
      </c>
    </row>
    <row r="14" spans="1:7" x14ac:dyDescent="0.2">
      <c r="A14" s="68" t="s">
        <v>2149</v>
      </c>
      <c r="B14" s="29">
        <v>17</v>
      </c>
    </row>
    <row r="15" spans="1:7" x14ac:dyDescent="0.2">
      <c r="A15" s="68" t="s">
        <v>2158</v>
      </c>
      <c r="B15" s="29">
        <v>19</v>
      </c>
    </row>
    <row r="16" spans="1:7" x14ac:dyDescent="0.2">
      <c r="A16" s="68" t="s">
        <v>2162</v>
      </c>
      <c r="B16" s="29">
        <v>20</v>
      </c>
    </row>
    <row r="17" spans="1:2" x14ac:dyDescent="0.2">
      <c r="A17" s="68" t="s">
        <v>2167</v>
      </c>
      <c r="B17" s="29">
        <v>21</v>
      </c>
    </row>
    <row r="18" spans="1:2" x14ac:dyDescent="0.2">
      <c r="A18" s="68" t="s">
        <v>2173</v>
      </c>
      <c r="B18" s="29">
        <v>22</v>
      </c>
    </row>
    <row r="19" spans="1:2" x14ac:dyDescent="0.2">
      <c r="A19" s="68" t="s">
        <v>2178</v>
      </c>
      <c r="B19" s="29">
        <v>23</v>
      </c>
    </row>
    <row r="20" spans="1:2" x14ac:dyDescent="0.2">
      <c r="A20" s="68" t="s">
        <v>2192</v>
      </c>
      <c r="B20" s="29">
        <v>32</v>
      </c>
    </row>
    <row r="21" spans="1:2" x14ac:dyDescent="0.2">
      <c r="A21" s="68" t="s">
        <v>2203</v>
      </c>
      <c r="B21" s="29">
        <v>35</v>
      </c>
    </row>
    <row r="22" spans="1:2" x14ac:dyDescent="0.2">
      <c r="A22" s="68" t="s">
        <v>2210</v>
      </c>
      <c r="B22" s="29">
        <v>38</v>
      </c>
    </row>
    <row r="23" spans="1:2" x14ac:dyDescent="0.2">
      <c r="A23" s="68" t="s">
        <v>2213</v>
      </c>
      <c r="B23" s="29">
        <v>40</v>
      </c>
    </row>
    <row r="24" spans="1:2" x14ac:dyDescent="0.2">
      <c r="A24" s="68" t="s">
        <v>2216</v>
      </c>
      <c r="B24" s="29">
        <v>44</v>
      </c>
    </row>
    <row r="25" spans="1:2" x14ac:dyDescent="0.2">
      <c r="A25" s="68" t="s">
        <v>2219</v>
      </c>
      <c r="B25" s="29">
        <v>46</v>
      </c>
    </row>
    <row r="26" spans="1:2" x14ac:dyDescent="0.2">
      <c r="A26" s="68" t="s">
        <v>2222</v>
      </c>
      <c r="B26" s="29">
        <v>48</v>
      </c>
    </row>
    <row r="27" spans="1:2" x14ac:dyDescent="0.2">
      <c r="A27" s="68" t="s">
        <v>2226</v>
      </c>
      <c r="B27" s="29">
        <v>51</v>
      </c>
    </row>
    <row r="28" spans="1:2" x14ac:dyDescent="0.2">
      <c r="A28" s="68" t="s">
        <v>2231</v>
      </c>
      <c r="B28" s="29">
        <v>54</v>
      </c>
    </row>
    <row r="29" spans="1:2" x14ac:dyDescent="0.2">
      <c r="A29" s="68" t="s">
        <v>2234</v>
      </c>
      <c r="B29" s="29">
        <v>55</v>
      </c>
    </row>
    <row r="30" spans="1:2" x14ac:dyDescent="0.2">
      <c r="A30" s="68" t="s">
        <v>2239</v>
      </c>
      <c r="B30" s="29">
        <v>56</v>
      </c>
    </row>
    <row r="31" spans="1:2" x14ac:dyDescent="0.2">
      <c r="A31" s="68" t="s">
        <v>2240</v>
      </c>
      <c r="B31" s="29">
        <v>57</v>
      </c>
    </row>
    <row r="32" spans="1:2" x14ac:dyDescent="0.2">
      <c r="A32" s="68" t="s">
        <v>2243</v>
      </c>
      <c r="B32" s="29">
        <v>59</v>
      </c>
    </row>
    <row r="33" spans="1:2" x14ac:dyDescent="0.2">
      <c r="A33" s="68" t="s">
        <v>2247</v>
      </c>
      <c r="B33" s="29">
        <v>60</v>
      </c>
    </row>
    <row r="34" spans="1:2" x14ac:dyDescent="0.2">
      <c r="A34" s="68" t="s">
        <v>2248</v>
      </c>
      <c r="B34" s="29">
        <v>61</v>
      </c>
    </row>
    <row r="35" spans="1:2" x14ac:dyDescent="0.2">
      <c r="A35" s="68" t="s">
        <v>2255</v>
      </c>
      <c r="B35" s="29">
        <v>65</v>
      </c>
    </row>
    <row r="36" spans="1:2" x14ac:dyDescent="0.2">
      <c r="A36" s="68" t="s">
        <v>2256</v>
      </c>
      <c r="B36" s="29">
        <v>66</v>
      </c>
    </row>
    <row r="37" spans="1:2" x14ac:dyDescent="0.2">
      <c r="A37" s="68" t="s">
        <v>2260</v>
      </c>
      <c r="B37" s="29">
        <v>69</v>
      </c>
    </row>
    <row r="38" spans="1:2" x14ac:dyDescent="0.2">
      <c r="A38" s="68" t="s">
        <v>2269</v>
      </c>
      <c r="B38" s="29">
        <v>72</v>
      </c>
    </row>
    <row r="39" spans="1:2" x14ac:dyDescent="0.2">
      <c r="A39" s="68" t="s">
        <v>2278</v>
      </c>
      <c r="B39" s="29">
        <v>73</v>
      </c>
    </row>
    <row r="40" spans="1:2" x14ac:dyDescent="0.2">
      <c r="A40" s="68" t="s">
        <v>2299</v>
      </c>
      <c r="B40" s="29">
        <v>81</v>
      </c>
    </row>
    <row r="41" spans="1:2" x14ac:dyDescent="0.2">
      <c r="A41" s="68" t="s">
        <v>2301</v>
      </c>
      <c r="B41" s="29">
        <v>83</v>
      </c>
    </row>
    <row r="42" spans="1:2" x14ac:dyDescent="0.2">
      <c r="A42" s="68" t="s">
        <v>2303</v>
      </c>
      <c r="B42" s="29">
        <v>85</v>
      </c>
    </row>
    <row r="43" spans="1:2" x14ac:dyDescent="0.2">
      <c r="A43" s="68" t="s">
        <v>2304</v>
      </c>
      <c r="B43" s="29">
        <v>86</v>
      </c>
    </row>
    <row r="44" spans="1:2" x14ac:dyDescent="0.2">
      <c r="A44" s="68" t="s">
        <v>2305</v>
      </c>
      <c r="B44" s="29">
        <v>87</v>
      </c>
    </row>
    <row r="45" spans="1:2" x14ac:dyDescent="0.2">
      <c r="A45" s="68" t="s">
        <v>2309</v>
      </c>
      <c r="B45" s="29">
        <v>88</v>
      </c>
    </row>
    <row r="46" spans="1:2" x14ac:dyDescent="0.2">
      <c r="A46" s="68" t="s">
        <v>2314</v>
      </c>
      <c r="B46" s="29">
        <v>89</v>
      </c>
    </row>
    <row r="47" spans="1:2" x14ac:dyDescent="0.2">
      <c r="A47" s="68" t="s">
        <v>2319</v>
      </c>
      <c r="B47" s="29">
        <v>93</v>
      </c>
    </row>
    <row r="48" spans="1:2" x14ac:dyDescent="0.2">
      <c r="A48" s="68" t="s">
        <v>2325</v>
      </c>
      <c r="B48" s="29">
        <v>99</v>
      </c>
    </row>
    <row r="49" spans="1:2" x14ac:dyDescent="0.2">
      <c r="A49" s="68" t="s">
        <v>2081</v>
      </c>
      <c r="B49" s="29">
        <v>100</v>
      </c>
    </row>
    <row r="50" spans="1:2" x14ac:dyDescent="0.2">
      <c r="A50" s="68" t="s">
        <v>2090</v>
      </c>
      <c r="B50" s="29">
        <v>101</v>
      </c>
    </row>
    <row r="51" spans="1:2" x14ac:dyDescent="0.2">
      <c r="A51" s="68" t="s">
        <v>2121</v>
      </c>
      <c r="B51" s="29">
        <v>110</v>
      </c>
    </row>
    <row r="52" spans="1:2" x14ac:dyDescent="0.2">
      <c r="A52" s="68" t="s">
        <v>2125</v>
      </c>
      <c r="B52" s="29">
        <v>114</v>
      </c>
    </row>
    <row r="53" spans="1:2" x14ac:dyDescent="0.2">
      <c r="A53" s="68" t="s">
        <v>2140</v>
      </c>
      <c r="B53" s="29">
        <v>130</v>
      </c>
    </row>
    <row r="54" spans="1:2" x14ac:dyDescent="0.2">
      <c r="A54" s="68" t="s">
        <v>2141</v>
      </c>
      <c r="B54" s="29">
        <v>136</v>
      </c>
    </row>
    <row r="55" spans="1:2" x14ac:dyDescent="0.2">
      <c r="A55" s="68" t="s">
        <v>2143</v>
      </c>
      <c r="B55" s="29">
        <v>143</v>
      </c>
    </row>
    <row r="56" spans="1:2" x14ac:dyDescent="0.2">
      <c r="A56" s="68" t="s">
        <v>2144</v>
      </c>
      <c r="B56" s="29">
        <v>152</v>
      </c>
    </row>
    <row r="57" spans="1:2" x14ac:dyDescent="0.2">
      <c r="A57" s="68" t="s">
        <v>2145</v>
      </c>
      <c r="B57" s="29">
        <v>153</v>
      </c>
    </row>
    <row r="58" spans="1:2" x14ac:dyDescent="0.2">
      <c r="A58" s="68" t="s">
        <v>2147</v>
      </c>
      <c r="B58" s="29">
        <v>167</v>
      </c>
    </row>
    <row r="59" spans="1:2" x14ac:dyDescent="0.2">
      <c r="A59" s="68" t="s">
        <v>2148</v>
      </c>
      <c r="B59" s="29">
        <v>168</v>
      </c>
    </row>
    <row r="60" spans="1:2" x14ac:dyDescent="0.2">
      <c r="A60" s="68" t="s">
        <v>2150</v>
      </c>
      <c r="B60" s="29">
        <v>171</v>
      </c>
    </row>
    <row r="61" spans="1:2" x14ac:dyDescent="0.2">
      <c r="A61" s="68" t="s">
        <v>2151</v>
      </c>
      <c r="B61" s="29">
        <v>172</v>
      </c>
    </row>
    <row r="62" spans="1:2" x14ac:dyDescent="0.2">
      <c r="A62" s="68" t="s">
        <v>2152</v>
      </c>
      <c r="B62" s="29">
        <v>173</v>
      </c>
    </row>
    <row r="63" spans="1:2" x14ac:dyDescent="0.2">
      <c r="A63" s="68" t="s">
        <v>2153</v>
      </c>
      <c r="B63" s="29">
        <v>179</v>
      </c>
    </row>
    <row r="64" spans="1:2" x14ac:dyDescent="0.2">
      <c r="A64" s="68" t="s">
        <v>2154</v>
      </c>
      <c r="B64" s="29">
        <v>184</v>
      </c>
    </row>
    <row r="65" spans="1:2" x14ac:dyDescent="0.2">
      <c r="A65" s="68" t="s">
        <v>2155</v>
      </c>
      <c r="B65" s="29">
        <v>186</v>
      </c>
    </row>
    <row r="66" spans="1:2" x14ac:dyDescent="0.2">
      <c r="A66" s="68" t="s">
        <v>2156</v>
      </c>
      <c r="B66" s="29">
        <v>188</v>
      </c>
    </row>
    <row r="67" spans="1:2" x14ac:dyDescent="0.2">
      <c r="A67" s="68" t="s">
        <v>2157</v>
      </c>
      <c r="B67" s="29">
        <v>189</v>
      </c>
    </row>
    <row r="68" spans="1:2" x14ac:dyDescent="0.2">
      <c r="A68" s="68" t="s">
        <v>2159</v>
      </c>
      <c r="B68" s="29">
        <v>190</v>
      </c>
    </row>
    <row r="69" spans="1:2" x14ac:dyDescent="0.2">
      <c r="A69" s="68" t="s">
        <v>2160</v>
      </c>
      <c r="B69" s="29">
        <v>194</v>
      </c>
    </row>
    <row r="70" spans="1:2" x14ac:dyDescent="0.2">
      <c r="A70" s="68" t="s">
        <v>2163</v>
      </c>
      <c r="B70" s="29">
        <v>200</v>
      </c>
    </row>
    <row r="71" spans="1:2" x14ac:dyDescent="0.2">
      <c r="A71" s="68" t="s">
        <v>2164</v>
      </c>
      <c r="B71" s="29">
        <v>203</v>
      </c>
    </row>
    <row r="72" spans="1:2" x14ac:dyDescent="0.2">
      <c r="A72" s="68" t="s">
        <v>2165</v>
      </c>
      <c r="B72" s="29">
        <v>204</v>
      </c>
    </row>
    <row r="73" spans="1:2" x14ac:dyDescent="0.2">
      <c r="A73" s="68" t="s">
        <v>2166</v>
      </c>
      <c r="B73" s="29">
        <v>208</v>
      </c>
    </row>
    <row r="74" spans="1:2" x14ac:dyDescent="0.2">
      <c r="A74" s="68" t="s">
        <v>2168</v>
      </c>
      <c r="B74" s="29">
        <v>210</v>
      </c>
    </row>
    <row r="75" spans="1:2" x14ac:dyDescent="0.2">
      <c r="A75" s="68" t="s">
        <v>2169</v>
      </c>
      <c r="B75" s="29">
        <v>212</v>
      </c>
    </row>
    <row r="76" spans="1:2" x14ac:dyDescent="0.2">
      <c r="A76" s="68" t="s">
        <v>2170</v>
      </c>
      <c r="B76" s="29">
        <v>215</v>
      </c>
    </row>
    <row r="77" spans="1:2" x14ac:dyDescent="0.2">
      <c r="A77" s="68" t="s">
        <v>2171</v>
      </c>
      <c r="B77" s="29">
        <v>217</v>
      </c>
    </row>
    <row r="78" spans="1:2" x14ac:dyDescent="0.2">
      <c r="A78" s="68" t="s">
        <v>2172</v>
      </c>
      <c r="B78" s="29">
        <v>218</v>
      </c>
    </row>
    <row r="79" spans="1:2" x14ac:dyDescent="0.2">
      <c r="A79" s="68" t="s">
        <v>2174</v>
      </c>
      <c r="B79" s="29">
        <v>224</v>
      </c>
    </row>
    <row r="80" spans="1:2" x14ac:dyDescent="0.2">
      <c r="A80" s="68" t="s">
        <v>2175</v>
      </c>
      <c r="B80" s="29">
        <v>225</v>
      </c>
    </row>
    <row r="81" spans="1:2" x14ac:dyDescent="0.2">
      <c r="A81" s="68" t="s">
        <v>2176</v>
      </c>
      <c r="B81" s="29">
        <v>226</v>
      </c>
    </row>
    <row r="82" spans="1:2" x14ac:dyDescent="0.2">
      <c r="A82" s="68" t="s">
        <v>2177</v>
      </c>
      <c r="B82" s="29">
        <v>228</v>
      </c>
    </row>
    <row r="83" spans="1:2" x14ac:dyDescent="0.2">
      <c r="A83" s="68" t="s">
        <v>2179</v>
      </c>
      <c r="B83" s="29">
        <v>230</v>
      </c>
    </row>
    <row r="84" spans="1:2" x14ac:dyDescent="0.2">
      <c r="A84" s="68" t="s">
        <v>2180</v>
      </c>
      <c r="B84" s="29">
        <v>242</v>
      </c>
    </row>
    <row r="85" spans="1:2" x14ac:dyDescent="0.2">
      <c r="A85" s="68" t="s">
        <v>2181</v>
      </c>
      <c r="B85" s="29">
        <v>252</v>
      </c>
    </row>
    <row r="86" spans="1:2" x14ac:dyDescent="0.2">
      <c r="A86" s="68" t="s">
        <v>2182</v>
      </c>
      <c r="B86" s="29">
        <v>253</v>
      </c>
    </row>
    <row r="87" spans="1:2" x14ac:dyDescent="0.2">
      <c r="A87" s="68" t="s">
        <v>2183</v>
      </c>
      <c r="B87" s="29">
        <v>255</v>
      </c>
    </row>
    <row r="88" spans="1:2" x14ac:dyDescent="0.2">
      <c r="A88" s="68" t="s">
        <v>2184</v>
      </c>
      <c r="B88" s="29">
        <v>256</v>
      </c>
    </row>
    <row r="89" spans="1:2" x14ac:dyDescent="0.2">
      <c r="A89" s="68" t="s">
        <v>2185</v>
      </c>
      <c r="B89" s="29">
        <v>278</v>
      </c>
    </row>
    <row r="90" spans="1:2" x14ac:dyDescent="0.2">
      <c r="A90" s="68" t="s">
        <v>2186</v>
      </c>
      <c r="B90" s="29">
        <v>284</v>
      </c>
    </row>
    <row r="91" spans="1:2" x14ac:dyDescent="0.2">
      <c r="A91" s="68" t="s">
        <v>2187</v>
      </c>
      <c r="B91" s="29">
        <v>290</v>
      </c>
    </row>
    <row r="92" spans="1:2" x14ac:dyDescent="0.2">
      <c r="A92" s="68" t="s">
        <v>2188</v>
      </c>
      <c r="B92" s="29">
        <v>291</v>
      </c>
    </row>
    <row r="93" spans="1:2" x14ac:dyDescent="0.2">
      <c r="A93" s="68" t="s">
        <v>2189</v>
      </c>
      <c r="B93" s="29">
        <v>293</v>
      </c>
    </row>
    <row r="94" spans="1:2" x14ac:dyDescent="0.2">
      <c r="A94" s="68" t="s">
        <v>2190</v>
      </c>
      <c r="B94" s="29">
        <v>297</v>
      </c>
    </row>
    <row r="95" spans="1:2" x14ac:dyDescent="0.2">
      <c r="A95" s="68" t="s">
        <v>2191</v>
      </c>
      <c r="B95" s="29">
        <v>307</v>
      </c>
    </row>
    <row r="96" spans="1:2" x14ac:dyDescent="0.2">
      <c r="A96" s="68" t="s">
        <v>2193</v>
      </c>
      <c r="B96" s="29">
        <v>323</v>
      </c>
    </row>
    <row r="97" spans="1:2" x14ac:dyDescent="0.2">
      <c r="A97" s="68" t="s">
        <v>2194</v>
      </c>
      <c r="B97" s="29">
        <v>324</v>
      </c>
    </row>
    <row r="98" spans="1:2" x14ac:dyDescent="0.2">
      <c r="A98" s="68" t="s">
        <v>2195</v>
      </c>
      <c r="B98" s="29">
        <v>325</v>
      </c>
    </row>
    <row r="99" spans="1:2" x14ac:dyDescent="0.2">
      <c r="A99" s="68" t="s">
        <v>2196</v>
      </c>
      <c r="B99" s="29">
        <v>327</v>
      </c>
    </row>
    <row r="100" spans="1:2" x14ac:dyDescent="0.2">
      <c r="A100" s="68" t="s">
        <v>2197</v>
      </c>
      <c r="B100" s="29">
        <v>328</v>
      </c>
    </row>
    <row r="101" spans="1:2" x14ac:dyDescent="0.2">
      <c r="A101" s="68" t="s">
        <v>2198</v>
      </c>
      <c r="B101" s="29">
        <v>329</v>
      </c>
    </row>
    <row r="102" spans="1:2" x14ac:dyDescent="0.2">
      <c r="A102" s="68" t="s">
        <v>2199</v>
      </c>
      <c r="B102" s="29">
        <v>330</v>
      </c>
    </row>
    <row r="103" spans="1:2" x14ac:dyDescent="0.2">
      <c r="A103" s="68" t="s">
        <v>2200</v>
      </c>
      <c r="B103" s="29">
        <v>332</v>
      </c>
    </row>
    <row r="104" spans="1:2" x14ac:dyDescent="0.2">
      <c r="A104" s="68" t="s">
        <v>2201</v>
      </c>
      <c r="B104" s="29">
        <v>334</v>
      </c>
    </row>
    <row r="105" spans="1:2" x14ac:dyDescent="0.2">
      <c r="A105" s="68" t="s">
        <v>2202</v>
      </c>
      <c r="B105" s="29">
        <v>345</v>
      </c>
    </row>
    <row r="106" spans="1:2" x14ac:dyDescent="0.2">
      <c r="A106" s="68" t="s">
        <v>2204</v>
      </c>
      <c r="B106" s="29">
        <v>355</v>
      </c>
    </row>
    <row r="107" spans="1:2" x14ac:dyDescent="0.2">
      <c r="A107" s="68" t="s">
        <v>2205</v>
      </c>
      <c r="B107" s="29">
        <v>357</v>
      </c>
    </row>
    <row r="108" spans="1:2" x14ac:dyDescent="0.2">
      <c r="A108" s="68" t="s">
        <v>2206</v>
      </c>
      <c r="B108" s="29">
        <v>364</v>
      </c>
    </row>
    <row r="109" spans="1:2" x14ac:dyDescent="0.2">
      <c r="A109" s="68" t="s">
        <v>2207</v>
      </c>
      <c r="B109" s="29">
        <v>368</v>
      </c>
    </row>
    <row r="110" spans="1:2" x14ac:dyDescent="0.2">
      <c r="A110" s="68" t="s">
        <v>2208</v>
      </c>
      <c r="B110" s="29">
        <v>369</v>
      </c>
    </row>
    <row r="111" spans="1:2" x14ac:dyDescent="0.2">
      <c r="A111" s="68" t="s">
        <v>2209</v>
      </c>
      <c r="B111" s="29">
        <v>378</v>
      </c>
    </row>
    <row r="112" spans="1:2" x14ac:dyDescent="0.2">
      <c r="A112" s="68" t="s">
        <v>2211</v>
      </c>
      <c r="B112" s="29">
        <v>384</v>
      </c>
    </row>
    <row r="113" spans="1:2" x14ac:dyDescent="0.2">
      <c r="A113" s="68" t="s">
        <v>2214</v>
      </c>
      <c r="B113" s="29">
        <v>434</v>
      </c>
    </row>
    <row r="114" spans="1:2" x14ac:dyDescent="0.2">
      <c r="A114" s="68" t="s">
        <v>2215</v>
      </c>
      <c r="B114" s="29">
        <v>439</v>
      </c>
    </row>
    <row r="115" spans="1:2" x14ac:dyDescent="0.2">
      <c r="A115" s="68" t="s">
        <v>2217</v>
      </c>
      <c r="B115" s="29">
        <v>454</v>
      </c>
    </row>
    <row r="116" spans="1:2" x14ac:dyDescent="0.2">
      <c r="A116" s="68" t="s">
        <v>2218</v>
      </c>
      <c r="B116" s="29">
        <v>457</v>
      </c>
    </row>
    <row r="117" spans="1:2" x14ac:dyDescent="0.2">
      <c r="A117" s="68" t="s">
        <v>2220</v>
      </c>
      <c r="B117" s="29">
        <v>463</v>
      </c>
    </row>
    <row r="118" spans="1:2" x14ac:dyDescent="0.2">
      <c r="A118" s="68" t="s">
        <v>2221</v>
      </c>
      <c r="B118" s="29">
        <v>467</v>
      </c>
    </row>
    <row r="119" spans="1:2" x14ac:dyDescent="0.2">
      <c r="A119" s="68" t="s">
        <v>2223</v>
      </c>
      <c r="B119" s="29">
        <v>487</v>
      </c>
    </row>
    <row r="120" spans="1:2" x14ac:dyDescent="0.2">
      <c r="A120" s="68" t="s">
        <v>2224</v>
      </c>
      <c r="B120" s="29">
        <v>490</v>
      </c>
    </row>
    <row r="121" spans="1:2" x14ac:dyDescent="0.2">
      <c r="A121" s="68" t="s">
        <v>2227</v>
      </c>
      <c r="B121" s="29">
        <v>513</v>
      </c>
    </row>
    <row r="122" spans="1:2" x14ac:dyDescent="0.2">
      <c r="A122" s="68" t="s">
        <v>2228</v>
      </c>
      <c r="B122" s="29">
        <v>514</v>
      </c>
    </row>
    <row r="123" spans="1:2" x14ac:dyDescent="0.2">
      <c r="A123" s="68" t="s">
        <v>2229</v>
      </c>
      <c r="B123" s="29">
        <v>520</v>
      </c>
    </row>
    <row r="124" spans="1:2" x14ac:dyDescent="0.2">
      <c r="A124" s="68" t="s">
        <v>2230</v>
      </c>
      <c r="B124" s="29">
        <v>528</v>
      </c>
    </row>
    <row r="125" spans="1:2" x14ac:dyDescent="0.2">
      <c r="A125" s="68" t="s">
        <v>2232</v>
      </c>
      <c r="B125" s="29">
        <v>540</v>
      </c>
    </row>
    <row r="126" spans="1:2" x14ac:dyDescent="0.2">
      <c r="A126" s="68" t="s">
        <v>2233</v>
      </c>
      <c r="B126" s="29">
        <v>549</v>
      </c>
    </row>
    <row r="127" spans="1:2" x14ac:dyDescent="0.2">
      <c r="A127" s="68" t="s">
        <v>2235</v>
      </c>
      <c r="B127" s="29">
        <v>554</v>
      </c>
    </row>
    <row r="128" spans="1:2" x14ac:dyDescent="0.2">
      <c r="A128" s="68" t="s">
        <v>2236</v>
      </c>
      <c r="B128" s="29">
        <v>556</v>
      </c>
    </row>
    <row r="129" spans="1:2" x14ac:dyDescent="0.2">
      <c r="A129" s="68" t="s">
        <v>2237</v>
      </c>
      <c r="B129" s="29">
        <v>558</v>
      </c>
    </row>
    <row r="130" spans="1:2" x14ac:dyDescent="0.2">
      <c r="A130" s="68" t="s">
        <v>2238</v>
      </c>
      <c r="B130" s="29">
        <v>559</v>
      </c>
    </row>
    <row r="131" spans="1:2" x14ac:dyDescent="0.2">
      <c r="A131" s="68" t="s">
        <v>2241</v>
      </c>
      <c r="B131" s="29">
        <v>570</v>
      </c>
    </row>
    <row r="132" spans="1:2" x14ac:dyDescent="0.2">
      <c r="A132" s="68" t="s">
        <v>2242</v>
      </c>
      <c r="B132" s="29">
        <v>575</v>
      </c>
    </row>
    <row r="133" spans="1:2" x14ac:dyDescent="0.2">
      <c r="A133" s="68" t="s">
        <v>2244</v>
      </c>
      <c r="B133" s="29">
        <v>590</v>
      </c>
    </row>
    <row r="134" spans="1:2" x14ac:dyDescent="0.2">
      <c r="A134" s="68" t="s">
        <v>2245</v>
      </c>
      <c r="B134" s="29">
        <v>595</v>
      </c>
    </row>
    <row r="135" spans="1:2" x14ac:dyDescent="0.2">
      <c r="A135" s="68" t="s">
        <v>2249</v>
      </c>
      <c r="B135" s="29">
        <v>615</v>
      </c>
    </row>
    <row r="136" spans="1:2" x14ac:dyDescent="0.2">
      <c r="A136" s="68" t="s">
        <v>2250</v>
      </c>
      <c r="B136" s="29">
        <v>621</v>
      </c>
    </row>
    <row r="137" spans="1:2" x14ac:dyDescent="0.2">
      <c r="A137" s="68" t="s">
        <v>2251</v>
      </c>
      <c r="B137" s="29">
        <v>626</v>
      </c>
    </row>
    <row r="138" spans="1:2" x14ac:dyDescent="0.2">
      <c r="A138" s="68" t="s">
        <v>2252</v>
      </c>
      <c r="B138" s="29">
        <v>631</v>
      </c>
    </row>
    <row r="139" spans="1:2" x14ac:dyDescent="0.2">
      <c r="A139" s="68" t="s">
        <v>2253</v>
      </c>
      <c r="B139" s="29">
        <v>637</v>
      </c>
    </row>
    <row r="140" spans="1:2" x14ac:dyDescent="0.2">
      <c r="A140" s="68" t="s">
        <v>2254</v>
      </c>
      <c r="B140" s="29">
        <v>640</v>
      </c>
    </row>
    <row r="141" spans="1:2" x14ac:dyDescent="0.2">
      <c r="A141" s="68" t="s">
        <v>2257</v>
      </c>
      <c r="B141" s="29">
        <v>672</v>
      </c>
    </row>
    <row r="142" spans="1:2" x14ac:dyDescent="0.2">
      <c r="A142" s="68" t="s">
        <v>2258</v>
      </c>
      <c r="B142" s="29">
        <v>673</v>
      </c>
    </row>
    <row r="143" spans="1:2" x14ac:dyDescent="0.2">
      <c r="A143" s="68" t="s">
        <v>2259</v>
      </c>
      <c r="B143" s="29">
        <v>679</v>
      </c>
    </row>
    <row r="144" spans="1:2" x14ac:dyDescent="0.2">
      <c r="A144" s="68" t="s">
        <v>2262</v>
      </c>
      <c r="B144" s="29">
        <v>712</v>
      </c>
    </row>
    <row r="145" spans="1:2" x14ac:dyDescent="0.2">
      <c r="A145" s="68" t="s">
        <v>2263</v>
      </c>
      <c r="B145" s="29">
        <v>713</v>
      </c>
    </row>
    <row r="146" spans="1:2" x14ac:dyDescent="0.2">
      <c r="A146" s="68" t="s">
        <v>2264</v>
      </c>
      <c r="B146" s="29">
        <v>714</v>
      </c>
    </row>
    <row r="147" spans="1:2" x14ac:dyDescent="0.2">
      <c r="A147" s="68" t="s">
        <v>2265</v>
      </c>
      <c r="B147" s="29">
        <v>715</v>
      </c>
    </row>
    <row r="148" spans="1:2" x14ac:dyDescent="0.2">
      <c r="A148" s="68" t="s">
        <v>2266</v>
      </c>
      <c r="B148" s="29">
        <v>716</v>
      </c>
    </row>
    <row r="149" spans="1:2" x14ac:dyDescent="0.2">
      <c r="A149" s="68" t="s">
        <v>2267</v>
      </c>
      <c r="B149" s="29">
        <v>718</v>
      </c>
    </row>
    <row r="150" spans="1:2" x14ac:dyDescent="0.2">
      <c r="A150" s="68" t="s">
        <v>2268</v>
      </c>
      <c r="B150" s="29">
        <v>719</v>
      </c>
    </row>
    <row r="151" spans="1:2" x14ac:dyDescent="0.2">
      <c r="A151" s="68" t="s">
        <v>2270</v>
      </c>
      <c r="B151" s="29">
        <v>720</v>
      </c>
    </row>
    <row r="152" spans="1:2" x14ac:dyDescent="0.2">
      <c r="A152" s="68" t="s">
        <v>2271</v>
      </c>
      <c r="B152" s="29">
        <v>721</v>
      </c>
    </row>
    <row r="153" spans="1:2" x14ac:dyDescent="0.2">
      <c r="A153" s="68" t="s">
        <v>2272</v>
      </c>
      <c r="B153" s="29">
        <v>723</v>
      </c>
    </row>
    <row r="154" spans="1:2" x14ac:dyDescent="0.2">
      <c r="A154" s="68" t="s">
        <v>2273</v>
      </c>
      <c r="B154" s="29">
        <v>725</v>
      </c>
    </row>
    <row r="155" spans="1:2" x14ac:dyDescent="0.2">
      <c r="A155" s="68" t="s">
        <v>2274</v>
      </c>
      <c r="B155" s="29">
        <v>726</v>
      </c>
    </row>
    <row r="156" spans="1:2" x14ac:dyDescent="0.2">
      <c r="A156" s="68" t="s">
        <v>2275</v>
      </c>
      <c r="B156" s="29">
        <v>727</v>
      </c>
    </row>
    <row r="157" spans="1:2" x14ac:dyDescent="0.2">
      <c r="A157" s="68" t="s">
        <v>2276</v>
      </c>
      <c r="B157" s="29">
        <v>728</v>
      </c>
    </row>
    <row r="158" spans="1:2" x14ac:dyDescent="0.2">
      <c r="A158" s="68" t="s">
        <v>2277</v>
      </c>
      <c r="B158" s="29">
        <v>729</v>
      </c>
    </row>
    <row r="159" spans="1:2" x14ac:dyDescent="0.2">
      <c r="A159" s="68" t="s">
        <v>2279</v>
      </c>
      <c r="B159" s="29">
        <v>731</v>
      </c>
    </row>
    <row r="160" spans="1:2" x14ac:dyDescent="0.2">
      <c r="A160" s="68" t="s">
        <v>2280</v>
      </c>
      <c r="B160" s="29">
        <v>732</v>
      </c>
    </row>
    <row r="161" spans="1:2" x14ac:dyDescent="0.2">
      <c r="A161" s="68" t="s">
        <v>2281</v>
      </c>
      <c r="B161" s="29">
        <v>733</v>
      </c>
    </row>
    <row r="162" spans="1:2" x14ac:dyDescent="0.2">
      <c r="A162" s="68" t="s">
        <v>2282</v>
      </c>
      <c r="B162" s="29">
        <v>734</v>
      </c>
    </row>
    <row r="163" spans="1:2" x14ac:dyDescent="0.2">
      <c r="A163" s="68" t="s">
        <v>2283</v>
      </c>
      <c r="B163" s="29">
        <v>735</v>
      </c>
    </row>
    <row r="164" spans="1:2" x14ac:dyDescent="0.2">
      <c r="A164" s="68" t="s">
        <v>2284</v>
      </c>
      <c r="B164" s="29">
        <v>736</v>
      </c>
    </row>
    <row r="165" spans="1:2" x14ac:dyDescent="0.2">
      <c r="A165" s="68" t="s">
        <v>2285</v>
      </c>
      <c r="B165" s="29">
        <v>737</v>
      </c>
    </row>
    <row r="166" spans="1:2" x14ac:dyDescent="0.2">
      <c r="A166" s="68" t="s">
        <v>2286</v>
      </c>
      <c r="B166" s="29">
        <v>738</v>
      </c>
    </row>
    <row r="167" spans="1:2" x14ac:dyDescent="0.2">
      <c r="A167" s="68" t="s">
        <v>2287</v>
      </c>
      <c r="B167" s="29">
        <v>765</v>
      </c>
    </row>
    <row r="168" spans="1:2" x14ac:dyDescent="0.2">
      <c r="A168" s="68" t="s">
        <v>2288</v>
      </c>
      <c r="B168" s="29">
        <v>766</v>
      </c>
    </row>
    <row r="169" spans="1:2" x14ac:dyDescent="0.2">
      <c r="A169" s="68" t="s">
        <v>2289</v>
      </c>
      <c r="B169" s="29">
        <v>767</v>
      </c>
    </row>
    <row r="170" spans="1:2" x14ac:dyDescent="0.2">
      <c r="A170" s="68" t="s">
        <v>2290</v>
      </c>
      <c r="B170" s="29">
        <v>768</v>
      </c>
    </row>
    <row r="171" spans="1:2" x14ac:dyDescent="0.2">
      <c r="A171" s="68" t="s">
        <v>2291</v>
      </c>
      <c r="B171" s="29">
        <v>769</v>
      </c>
    </row>
    <row r="172" spans="1:2" x14ac:dyDescent="0.2">
      <c r="A172" s="68" t="s">
        <v>2292</v>
      </c>
      <c r="B172" s="29">
        <v>771</v>
      </c>
    </row>
    <row r="173" spans="1:2" x14ac:dyDescent="0.2">
      <c r="A173" s="68" t="s">
        <v>2293</v>
      </c>
      <c r="B173" s="29">
        <v>779</v>
      </c>
    </row>
    <row r="174" spans="1:2" x14ac:dyDescent="0.2">
      <c r="A174" s="68" t="s">
        <v>2294</v>
      </c>
      <c r="B174" s="29">
        <v>781</v>
      </c>
    </row>
    <row r="175" spans="1:2" x14ac:dyDescent="0.2">
      <c r="A175" s="68" t="s">
        <v>2295</v>
      </c>
      <c r="B175" s="29">
        <v>786</v>
      </c>
    </row>
    <row r="176" spans="1:2" x14ac:dyDescent="0.2">
      <c r="A176" s="68" t="s">
        <v>2296</v>
      </c>
      <c r="B176" s="29">
        <v>788</v>
      </c>
    </row>
    <row r="177" spans="1:2" x14ac:dyDescent="0.2">
      <c r="A177" s="68" t="s">
        <v>2297</v>
      </c>
      <c r="B177" s="29">
        <v>798</v>
      </c>
    </row>
    <row r="178" spans="1:2" x14ac:dyDescent="0.2">
      <c r="A178" s="68" t="s">
        <v>2300</v>
      </c>
      <c r="B178" s="29">
        <v>810</v>
      </c>
    </row>
    <row r="179" spans="1:2" x14ac:dyDescent="0.2">
      <c r="A179" s="68" t="s">
        <v>2302</v>
      </c>
      <c r="B179" s="29">
        <v>847</v>
      </c>
    </row>
    <row r="180" spans="1:2" x14ac:dyDescent="0.2">
      <c r="A180" s="68" t="s">
        <v>2306</v>
      </c>
      <c r="B180" s="29">
        <v>872</v>
      </c>
    </row>
    <row r="181" spans="1:2" x14ac:dyDescent="0.2">
      <c r="A181" s="68" t="s">
        <v>2307</v>
      </c>
      <c r="B181" s="29">
        <v>875</v>
      </c>
    </row>
    <row r="182" spans="1:2" x14ac:dyDescent="0.2">
      <c r="A182" s="68" t="s">
        <v>2308</v>
      </c>
      <c r="B182" s="29">
        <v>877</v>
      </c>
    </row>
    <row r="183" spans="1:2" x14ac:dyDescent="0.2">
      <c r="A183" s="68" t="s">
        <v>2310</v>
      </c>
      <c r="B183" s="29">
        <v>881</v>
      </c>
    </row>
    <row r="184" spans="1:2" x14ac:dyDescent="0.2">
      <c r="A184" s="68" t="s">
        <v>2311</v>
      </c>
      <c r="B184" s="29">
        <v>882</v>
      </c>
    </row>
    <row r="185" spans="1:2" x14ac:dyDescent="0.2">
      <c r="A185" s="68" t="s">
        <v>2312</v>
      </c>
      <c r="B185" s="29">
        <v>885</v>
      </c>
    </row>
    <row r="186" spans="1:2" x14ac:dyDescent="0.2">
      <c r="A186" s="68" t="s">
        <v>2313</v>
      </c>
      <c r="B186" s="29">
        <v>889</v>
      </c>
    </row>
    <row r="187" spans="1:2" x14ac:dyDescent="0.2">
      <c r="A187" s="68" t="s">
        <v>2315</v>
      </c>
      <c r="B187" s="29">
        <v>890</v>
      </c>
    </row>
    <row r="188" spans="1:2" x14ac:dyDescent="0.2">
      <c r="A188" s="68" t="s">
        <v>2316</v>
      </c>
      <c r="B188" s="29">
        <v>897</v>
      </c>
    </row>
    <row r="189" spans="1:2" x14ac:dyDescent="0.2">
      <c r="A189" s="68" t="s">
        <v>2318</v>
      </c>
      <c r="B189" s="29">
        <v>924</v>
      </c>
    </row>
    <row r="190" spans="1:2" x14ac:dyDescent="0.2">
      <c r="A190" s="68" t="s">
        <v>2320</v>
      </c>
      <c r="B190" s="29">
        <v>964</v>
      </c>
    </row>
    <row r="191" spans="1:2" x14ac:dyDescent="0.2">
      <c r="A191" s="68" t="s">
        <v>2321</v>
      </c>
      <c r="B191" s="29">
        <v>965</v>
      </c>
    </row>
    <row r="192" spans="1:2" x14ac:dyDescent="0.2">
      <c r="A192" s="68" t="s">
        <v>2322</v>
      </c>
      <c r="B192" s="29">
        <v>984</v>
      </c>
    </row>
    <row r="193" spans="1:2" x14ac:dyDescent="0.2">
      <c r="A193" s="68" t="s">
        <v>2323</v>
      </c>
      <c r="B193" s="29">
        <v>986</v>
      </c>
    </row>
    <row r="194" spans="1:2" x14ac:dyDescent="0.2">
      <c r="A194" s="68" t="s">
        <v>2324</v>
      </c>
      <c r="B194" s="29">
        <v>987</v>
      </c>
    </row>
    <row r="195" spans="1:2" x14ac:dyDescent="0.2">
      <c r="A195" s="68" t="s">
        <v>2326</v>
      </c>
      <c r="B195" s="29">
        <v>991</v>
      </c>
    </row>
    <row r="196" spans="1:2" x14ac:dyDescent="0.2">
      <c r="A196" s="68" t="s">
        <v>2327</v>
      </c>
      <c r="B196" s="29">
        <v>993</v>
      </c>
    </row>
    <row r="197" spans="1:2" x14ac:dyDescent="0.2">
      <c r="A197" s="68" t="s">
        <v>2082</v>
      </c>
      <c r="B197" s="29">
        <v>1001</v>
      </c>
    </row>
    <row r="198" spans="1:2" x14ac:dyDescent="0.2">
      <c r="A198" s="68" t="s">
        <v>2083</v>
      </c>
      <c r="B198" s="29">
        <v>1002</v>
      </c>
    </row>
    <row r="199" spans="1:2" x14ac:dyDescent="0.2">
      <c r="A199" s="68" t="s">
        <v>2084</v>
      </c>
      <c r="B199" s="29">
        <v>1004</v>
      </c>
    </row>
    <row r="200" spans="1:2" x14ac:dyDescent="0.2">
      <c r="A200" s="68" t="s">
        <v>2085</v>
      </c>
      <c r="B200" s="29">
        <v>1005</v>
      </c>
    </row>
    <row r="201" spans="1:2" x14ac:dyDescent="0.2">
      <c r="A201" s="68" t="s">
        <v>2086</v>
      </c>
      <c r="B201" s="29">
        <v>1006</v>
      </c>
    </row>
    <row r="202" spans="1:2" x14ac:dyDescent="0.2">
      <c r="A202" s="68" t="s">
        <v>2087</v>
      </c>
      <c r="B202" s="29">
        <v>1007</v>
      </c>
    </row>
    <row r="203" spans="1:2" x14ac:dyDescent="0.2">
      <c r="A203" s="68" t="s">
        <v>2088</v>
      </c>
      <c r="B203" s="29">
        <v>1008</v>
      </c>
    </row>
    <row r="204" spans="1:2" x14ac:dyDescent="0.2">
      <c r="A204" s="68" t="s">
        <v>2089</v>
      </c>
      <c r="B204" s="29">
        <v>1009</v>
      </c>
    </row>
    <row r="205" spans="1:2" x14ac:dyDescent="0.2">
      <c r="A205" s="68" t="s">
        <v>2091</v>
      </c>
      <c r="B205" s="29">
        <v>1010</v>
      </c>
    </row>
    <row r="206" spans="1:2" x14ac:dyDescent="0.2">
      <c r="A206" s="68" t="s">
        <v>2092</v>
      </c>
      <c r="B206" s="29">
        <v>1011</v>
      </c>
    </row>
    <row r="207" spans="1:2" x14ac:dyDescent="0.2">
      <c r="A207" s="68" t="s">
        <v>2093</v>
      </c>
      <c r="B207" s="29">
        <v>1012</v>
      </c>
    </row>
    <row r="208" spans="1:2" x14ac:dyDescent="0.2">
      <c r="A208" s="68" t="s">
        <v>2094</v>
      </c>
      <c r="B208" s="29">
        <v>1019</v>
      </c>
    </row>
    <row r="209" spans="1:2" x14ac:dyDescent="0.2">
      <c r="A209" s="68" t="s">
        <v>2095</v>
      </c>
      <c r="B209" s="29">
        <v>1020</v>
      </c>
    </row>
    <row r="210" spans="1:2" x14ac:dyDescent="0.2">
      <c r="A210" s="68" t="s">
        <v>2096</v>
      </c>
      <c r="B210" s="29">
        <v>1023</v>
      </c>
    </row>
    <row r="211" spans="1:2" x14ac:dyDescent="0.2">
      <c r="A211" s="68" t="s">
        <v>2097</v>
      </c>
      <c r="B211" s="29">
        <v>1024</v>
      </c>
    </row>
    <row r="212" spans="1:2" x14ac:dyDescent="0.2">
      <c r="A212" s="68" t="s">
        <v>2098</v>
      </c>
      <c r="B212" s="29">
        <v>1025</v>
      </c>
    </row>
    <row r="213" spans="1:2" x14ac:dyDescent="0.2">
      <c r="A213" s="68" t="s">
        <v>2099</v>
      </c>
      <c r="B213" s="29">
        <v>1026</v>
      </c>
    </row>
    <row r="214" spans="1:2" x14ac:dyDescent="0.2">
      <c r="A214" s="68" t="s">
        <v>2100</v>
      </c>
      <c r="B214" s="29">
        <v>1027</v>
      </c>
    </row>
    <row r="215" spans="1:2" x14ac:dyDescent="0.2">
      <c r="A215" s="68" t="s">
        <v>2101</v>
      </c>
      <c r="B215" s="29">
        <v>1028</v>
      </c>
    </row>
    <row r="216" spans="1:2" x14ac:dyDescent="0.2">
      <c r="A216" s="68" t="s">
        <v>2102</v>
      </c>
      <c r="B216" s="29">
        <v>1029</v>
      </c>
    </row>
    <row r="217" spans="1:2" x14ac:dyDescent="0.2">
      <c r="A217" s="68" t="s">
        <v>2103</v>
      </c>
      <c r="B217" s="29">
        <v>1030</v>
      </c>
    </row>
    <row r="218" spans="1:2" x14ac:dyDescent="0.2">
      <c r="A218" s="68" t="s">
        <v>2104</v>
      </c>
      <c r="B218" s="29">
        <v>1032</v>
      </c>
    </row>
    <row r="219" spans="1:2" x14ac:dyDescent="0.2">
      <c r="A219" s="68" t="s">
        <v>2105</v>
      </c>
      <c r="B219" s="29">
        <v>1033</v>
      </c>
    </row>
    <row r="220" spans="1:2" x14ac:dyDescent="0.2">
      <c r="A220" s="68" t="s">
        <v>2106</v>
      </c>
      <c r="B220" s="29">
        <v>1035</v>
      </c>
    </row>
    <row r="221" spans="1:2" x14ac:dyDescent="0.2">
      <c r="A221" s="68" t="s">
        <v>2107</v>
      </c>
      <c r="B221" s="29">
        <v>1036</v>
      </c>
    </row>
    <row r="222" spans="1:2" x14ac:dyDescent="0.2">
      <c r="A222" s="68" t="s">
        <v>2108</v>
      </c>
      <c r="B222" s="29">
        <v>1037</v>
      </c>
    </row>
    <row r="223" spans="1:2" x14ac:dyDescent="0.2">
      <c r="A223" s="68" t="s">
        <v>2109</v>
      </c>
      <c r="B223" s="29">
        <v>1038</v>
      </c>
    </row>
    <row r="224" spans="1:2" x14ac:dyDescent="0.2">
      <c r="A224" s="68" t="s">
        <v>2110</v>
      </c>
      <c r="B224" s="29">
        <v>1039</v>
      </c>
    </row>
    <row r="225" spans="1:2" x14ac:dyDescent="0.2">
      <c r="A225" s="68" t="s">
        <v>2111</v>
      </c>
      <c r="B225" s="29">
        <v>1041</v>
      </c>
    </row>
    <row r="226" spans="1:2" x14ac:dyDescent="0.2">
      <c r="A226" s="68" t="s">
        <v>2112</v>
      </c>
      <c r="B226" s="29">
        <v>1042</v>
      </c>
    </row>
    <row r="227" spans="1:2" x14ac:dyDescent="0.2">
      <c r="A227" s="68" t="s">
        <v>2113</v>
      </c>
      <c r="B227" s="29">
        <v>1043</v>
      </c>
    </row>
    <row r="228" spans="1:2" x14ac:dyDescent="0.2">
      <c r="A228" s="68" t="s">
        <v>2114</v>
      </c>
      <c r="B228" s="29">
        <v>1047</v>
      </c>
    </row>
    <row r="229" spans="1:2" x14ac:dyDescent="0.2">
      <c r="A229" s="68" t="s">
        <v>2115</v>
      </c>
      <c r="B229" s="29">
        <v>1048</v>
      </c>
    </row>
    <row r="230" spans="1:2" x14ac:dyDescent="0.2">
      <c r="A230" s="68" t="s">
        <v>2116</v>
      </c>
      <c r="B230" s="29">
        <v>1049</v>
      </c>
    </row>
    <row r="231" spans="1:2" x14ac:dyDescent="0.2">
      <c r="A231" s="68" t="s">
        <v>2117</v>
      </c>
      <c r="B231" s="29">
        <v>1062</v>
      </c>
    </row>
    <row r="232" spans="1:2" x14ac:dyDescent="0.2">
      <c r="A232" s="68" t="s">
        <v>2118</v>
      </c>
      <c r="B232" s="29">
        <v>1083</v>
      </c>
    </row>
    <row r="233" spans="1:2" x14ac:dyDescent="0.2">
      <c r="A233" s="68" t="s">
        <v>2119</v>
      </c>
      <c r="B233" s="29">
        <v>1091</v>
      </c>
    </row>
    <row r="234" spans="1:2" x14ac:dyDescent="0.2">
      <c r="A234" s="68" t="s">
        <v>2120</v>
      </c>
      <c r="B234" s="29">
        <v>1094</v>
      </c>
    </row>
    <row r="235" spans="1:2" x14ac:dyDescent="0.2">
      <c r="A235" s="68" t="s">
        <v>2122</v>
      </c>
      <c r="B235" s="29">
        <v>1112</v>
      </c>
    </row>
    <row r="236" spans="1:2" x14ac:dyDescent="0.2">
      <c r="A236" s="68" t="s">
        <v>2123</v>
      </c>
      <c r="B236" s="29">
        <v>1121</v>
      </c>
    </row>
    <row r="237" spans="1:2" x14ac:dyDescent="0.2">
      <c r="A237" s="68" t="s">
        <v>2124</v>
      </c>
      <c r="B237" s="29">
        <v>1133</v>
      </c>
    </row>
    <row r="238" spans="1:2" x14ac:dyDescent="0.2">
      <c r="A238" s="68" t="s">
        <v>2126</v>
      </c>
      <c r="B238" s="29">
        <v>1144</v>
      </c>
    </row>
    <row r="239" spans="1:2" x14ac:dyDescent="0.2">
      <c r="A239" s="68" t="s">
        <v>2127</v>
      </c>
      <c r="B239" s="29">
        <v>1152</v>
      </c>
    </row>
    <row r="240" spans="1:2" x14ac:dyDescent="0.2">
      <c r="A240" s="68" t="s">
        <v>2128</v>
      </c>
      <c r="B240" s="29">
        <v>1153</v>
      </c>
    </row>
    <row r="241" spans="1:2" x14ac:dyDescent="0.2">
      <c r="A241" s="68" t="s">
        <v>2129</v>
      </c>
      <c r="B241" s="29">
        <v>1154</v>
      </c>
    </row>
    <row r="242" spans="1:2" x14ac:dyDescent="0.2">
      <c r="A242" s="68" t="s">
        <v>2130</v>
      </c>
      <c r="B242" s="29">
        <v>1155</v>
      </c>
    </row>
    <row r="243" spans="1:2" x14ac:dyDescent="0.2">
      <c r="A243" s="68" t="s">
        <v>2131</v>
      </c>
      <c r="B243" s="29">
        <v>1162</v>
      </c>
    </row>
    <row r="244" spans="1:2" x14ac:dyDescent="0.2">
      <c r="A244" s="68" t="s">
        <v>2132</v>
      </c>
      <c r="B244" s="29">
        <v>1163</v>
      </c>
    </row>
    <row r="245" spans="1:2" x14ac:dyDescent="0.2">
      <c r="A245" s="68" t="s">
        <v>2133</v>
      </c>
      <c r="B245" s="29">
        <v>1164</v>
      </c>
    </row>
    <row r="246" spans="1:2" x14ac:dyDescent="0.2">
      <c r="A246" s="68" t="s">
        <v>2134</v>
      </c>
      <c r="B246" s="29">
        <v>1165</v>
      </c>
    </row>
    <row r="247" spans="1:2" x14ac:dyDescent="0.2">
      <c r="A247" s="68" t="s">
        <v>2135</v>
      </c>
      <c r="B247" s="29">
        <v>1167</v>
      </c>
    </row>
    <row r="248" spans="1:2" x14ac:dyDescent="0.2">
      <c r="A248" s="68" t="s">
        <v>2136</v>
      </c>
      <c r="B248" s="29">
        <v>1168</v>
      </c>
    </row>
    <row r="249" spans="1:2" x14ac:dyDescent="0.2">
      <c r="A249" s="68" t="s">
        <v>2137</v>
      </c>
      <c r="B249" s="29">
        <v>1171</v>
      </c>
    </row>
    <row r="250" spans="1:2" x14ac:dyDescent="0.2">
      <c r="A250" s="68" t="s">
        <v>2138</v>
      </c>
      <c r="B250" s="29">
        <v>1172</v>
      </c>
    </row>
    <row r="251" spans="1:2" ht="15" thickBot="1" x14ac:dyDescent="0.25">
      <c r="A251" s="69" t="s">
        <v>2139</v>
      </c>
      <c r="B251" s="31">
        <v>1174</v>
      </c>
    </row>
  </sheetData>
  <sortState xmlns:xlrd2="http://schemas.microsoft.com/office/spreadsheetml/2017/richdata2" ref="A3:B251">
    <sortCondition ref="B3:B251"/>
  </sortState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F927-5358-AD4C-94A9-254F27E79F42}">
  <dimension ref="A1:J11"/>
  <sheetViews>
    <sheetView zoomScaleNormal="100" workbookViewId="0">
      <selection sqref="A1:B1"/>
    </sheetView>
  </sheetViews>
  <sheetFormatPr baseColWidth="10" defaultRowHeight="14" x14ac:dyDescent="0.15"/>
  <cols>
    <col min="1" max="1" width="27.83203125" style="15" bestFit="1" customWidth="1"/>
    <col min="2" max="2" width="37.5" style="15" bestFit="1" customWidth="1"/>
    <col min="3" max="3" width="17.33203125" style="15" bestFit="1" customWidth="1"/>
    <col min="4" max="5" width="27.83203125" style="15" bestFit="1" customWidth="1"/>
    <col min="6" max="6" width="36" style="15" bestFit="1" customWidth="1"/>
    <col min="7" max="7" width="17.33203125" style="15" bestFit="1" customWidth="1"/>
    <col min="8" max="9" width="27.83203125" style="15" bestFit="1" customWidth="1"/>
    <col min="10" max="10" width="36" style="15" bestFit="1" customWidth="1"/>
    <col min="11" max="16384" width="10.83203125" style="15"/>
  </cols>
  <sheetData>
    <row r="1" spans="1:10" ht="15" thickBot="1" x14ac:dyDescent="0.2">
      <c r="A1" s="126" t="s">
        <v>2372</v>
      </c>
      <c r="B1" s="127"/>
    </row>
    <row r="2" spans="1:10" ht="15" thickBot="1" x14ac:dyDescent="0.2">
      <c r="C2" s="123" t="s">
        <v>1653</v>
      </c>
      <c r="D2" s="124"/>
      <c r="E2" s="124"/>
      <c r="F2" s="125"/>
      <c r="G2" s="123" t="s">
        <v>1659</v>
      </c>
      <c r="H2" s="124"/>
      <c r="I2" s="124"/>
      <c r="J2" s="125"/>
    </row>
    <row r="3" spans="1:10" ht="15" thickBot="1" x14ac:dyDescent="0.2">
      <c r="A3" s="4"/>
      <c r="C3" s="70" t="s">
        <v>1655</v>
      </c>
      <c r="D3" s="71" t="s">
        <v>1656</v>
      </c>
      <c r="E3" s="71" t="s">
        <v>1657</v>
      </c>
      <c r="F3" s="71" t="s">
        <v>1658</v>
      </c>
      <c r="G3" s="72" t="s">
        <v>1655</v>
      </c>
      <c r="H3" s="71" t="s">
        <v>1656</v>
      </c>
      <c r="I3" s="71" t="s">
        <v>1657</v>
      </c>
      <c r="J3" s="71" t="s">
        <v>1658</v>
      </c>
    </row>
    <row r="4" spans="1:10" x14ac:dyDescent="0.15">
      <c r="A4" s="120" t="s">
        <v>1650</v>
      </c>
      <c r="B4" s="85" t="s">
        <v>1654</v>
      </c>
      <c r="C4" s="73">
        <v>1549850</v>
      </c>
      <c r="D4" s="74">
        <f>ROUND(C4/C10*100,1)</f>
        <v>56.9</v>
      </c>
      <c r="E4" s="74">
        <f>ROUND(C4/C6*100,1)</f>
        <v>91.4</v>
      </c>
      <c r="F4" s="75" t="s">
        <v>770</v>
      </c>
      <c r="G4" s="76">
        <v>1429969</v>
      </c>
      <c r="H4" s="74">
        <f>ROUND(G4/G10*100,1)</f>
        <v>57.4</v>
      </c>
      <c r="I4" s="74">
        <f>ROUND(G4/G6*100,1)</f>
        <v>88.6</v>
      </c>
      <c r="J4" s="77" t="s">
        <v>770</v>
      </c>
    </row>
    <row r="5" spans="1:10" x14ac:dyDescent="0.15">
      <c r="A5" s="121"/>
      <c r="B5" s="86" t="s">
        <v>973</v>
      </c>
      <c r="C5" s="78">
        <v>145404</v>
      </c>
      <c r="D5" s="79">
        <f>ROUND(C5/C10*100,1)</f>
        <v>5.3</v>
      </c>
      <c r="E5" s="79">
        <f>ROUND(C5/C6*100,1)</f>
        <v>8.6</v>
      </c>
      <c r="F5" s="80" t="s">
        <v>770</v>
      </c>
      <c r="G5" s="81">
        <v>184207</v>
      </c>
      <c r="H5" s="79">
        <f>ROUND(G5/G10*100,1)</f>
        <v>7.4</v>
      </c>
      <c r="I5" s="79">
        <f>ROUND(G5/G6*100,1)</f>
        <v>11.4</v>
      </c>
      <c r="J5" s="24" t="s">
        <v>770</v>
      </c>
    </row>
    <row r="6" spans="1:10" ht="15" thickBot="1" x14ac:dyDescent="0.2">
      <c r="A6" s="122"/>
      <c r="B6" s="86" t="s">
        <v>1652</v>
      </c>
      <c r="C6" s="78">
        <v>1695254</v>
      </c>
      <c r="D6" s="79">
        <f>ROUND(C6/C10*100,1)</f>
        <v>62.2</v>
      </c>
      <c r="E6" s="79">
        <f>ROUND(C6/C6*100,1)</f>
        <v>100</v>
      </c>
      <c r="F6" s="80" t="s">
        <v>770</v>
      </c>
      <c r="G6" s="81">
        <v>1614176</v>
      </c>
      <c r="H6" s="79">
        <f>ROUND(G6/G10*100,1)</f>
        <v>64.8</v>
      </c>
      <c r="I6" s="79">
        <f>ROUND(G6/G6*100,1)</f>
        <v>100</v>
      </c>
      <c r="J6" s="24" t="s">
        <v>770</v>
      </c>
    </row>
    <row r="7" spans="1:10" x14ac:dyDescent="0.15">
      <c r="A7" s="120" t="s">
        <v>1651</v>
      </c>
      <c r="B7" s="85" t="s">
        <v>1654</v>
      </c>
      <c r="C7" s="87">
        <v>766462</v>
      </c>
      <c r="D7" s="83">
        <f>ROUND(C7/C10*100,1)</f>
        <v>28.1</v>
      </c>
      <c r="E7" s="83" t="s">
        <v>770</v>
      </c>
      <c r="F7" s="77">
        <f>ROUND(C7/C9*100,1)</f>
        <v>74.5</v>
      </c>
      <c r="G7" s="83">
        <v>678165</v>
      </c>
      <c r="H7" s="83">
        <f>ROUND(G7/G10*100,1)</f>
        <v>27.2</v>
      </c>
      <c r="I7" s="83" t="s">
        <v>770</v>
      </c>
      <c r="J7" s="77">
        <f>ROUND(G7/G9*100,1)</f>
        <v>77.400000000000006</v>
      </c>
    </row>
    <row r="8" spans="1:10" x14ac:dyDescent="0.15">
      <c r="A8" s="121"/>
      <c r="B8" s="86" t="s">
        <v>973</v>
      </c>
      <c r="C8" s="23">
        <v>262432</v>
      </c>
      <c r="D8" s="15">
        <f>ROUND(C8/C10*100,1)</f>
        <v>9.6</v>
      </c>
      <c r="E8" s="15" t="s">
        <v>770</v>
      </c>
      <c r="F8" s="24">
        <f>ROUND(C8/C9*100,1)</f>
        <v>25.5</v>
      </c>
      <c r="G8" s="15">
        <v>197721</v>
      </c>
      <c r="H8" s="15">
        <f>ROUND(G8/G10*100,1)</f>
        <v>7.9</v>
      </c>
      <c r="I8" s="15" t="s">
        <v>770</v>
      </c>
      <c r="J8" s="24">
        <f>ROUND(G8/G9*100,1)</f>
        <v>22.6</v>
      </c>
    </row>
    <row r="9" spans="1:10" ht="15" thickBot="1" x14ac:dyDescent="0.2">
      <c r="A9" s="122"/>
      <c r="B9" s="84" t="s">
        <v>1652</v>
      </c>
      <c r="C9" s="25">
        <v>1028894</v>
      </c>
      <c r="D9" s="26">
        <f>ROUND(C9/C10*100,1)</f>
        <v>37.799999999999997</v>
      </c>
      <c r="E9" s="26" t="s">
        <v>770</v>
      </c>
      <c r="F9" s="27">
        <f>ROUND(C9/C9*100,1)</f>
        <v>100</v>
      </c>
      <c r="G9" s="26">
        <v>875886</v>
      </c>
      <c r="H9" s="26">
        <f>ROUND(G9/G10*100,1)</f>
        <v>35.200000000000003</v>
      </c>
      <c r="I9" s="26" t="s">
        <v>770</v>
      </c>
      <c r="J9" s="27">
        <f>ROUND(G9/G9*100,1)</f>
        <v>100</v>
      </c>
    </row>
    <row r="10" spans="1:10" x14ac:dyDescent="0.15">
      <c r="B10" s="82" t="s">
        <v>1652</v>
      </c>
      <c r="C10" s="87">
        <v>2724148</v>
      </c>
      <c r="D10" s="83">
        <f>ROUND(C10/C10*100,1)</f>
        <v>100</v>
      </c>
      <c r="E10" s="83">
        <f t="shared" ref="E10:F10" si="0">ROUND(D10/D10*100,1)</f>
        <v>100</v>
      </c>
      <c r="F10" s="77">
        <f t="shared" si="0"/>
        <v>100</v>
      </c>
      <c r="G10" s="83">
        <v>2490062</v>
      </c>
      <c r="H10" s="83">
        <f>ROUND(G10/G10*100,1)</f>
        <v>100</v>
      </c>
      <c r="I10" s="83">
        <f t="shared" ref="I10:J10" si="1">ROUND(H10/H10*100,1)</f>
        <v>100</v>
      </c>
      <c r="J10" s="77">
        <f t="shared" si="1"/>
        <v>100</v>
      </c>
    </row>
    <row r="11" spans="1:10" ht="15" thickBot="1" x14ac:dyDescent="0.2">
      <c r="B11" s="84" t="s">
        <v>1660</v>
      </c>
      <c r="C11" s="25">
        <f>ROUND(C4/(C4+C7)*100,1)</f>
        <v>66.900000000000006</v>
      </c>
      <c r="D11" s="26" t="s">
        <v>770</v>
      </c>
      <c r="E11" s="26" t="s">
        <v>770</v>
      </c>
      <c r="F11" s="27" t="s">
        <v>770</v>
      </c>
      <c r="G11" s="26">
        <f>ROUND(G4/(C4+G7)*100,1)</f>
        <v>64.2</v>
      </c>
      <c r="H11" s="26" t="s">
        <v>770</v>
      </c>
      <c r="I11" s="26" t="s">
        <v>770</v>
      </c>
      <c r="J11" s="27" t="s">
        <v>770</v>
      </c>
    </row>
  </sheetData>
  <mergeCells count="5">
    <mergeCell ref="A4:A6"/>
    <mergeCell ref="A7:A9"/>
    <mergeCell ref="C2:F2"/>
    <mergeCell ref="G2:J2"/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3A541-4123-F941-83F7-F05FBB4EB133}">
  <dimension ref="A1:Q67"/>
  <sheetViews>
    <sheetView workbookViewId="0"/>
  </sheetViews>
  <sheetFormatPr baseColWidth="10" defaultRowHeight="14" x14ac:dyDescent="0.15"/>
  <cols>
    <col min="1" max="1" width="21.6640625" style="3" bestFit="1" customWidth="1"/>
    <col min="2" max="2" width="17.83203125" style="3" bestFit="1" customWidth="1"/>
    <col min="3" max="3" width="25.33203125" style="3" bestFit="1" customWidth="1"/>
    <col min="4" max="5" width="7.1640625" style="3" bestFit="1" customWidth="1"/>
    <col min="6" max="6" width="11.1640625" style="3" bestFit="1" customWidth="1"/>
    <col min="7" max="7" width="19.1640625" style="3" bestFit="1" customWidth="1"/>
    <col min="8" max="8" width="34.1640625" style="3" customWidth="1"/>
    <col min="9" max="16" width="10.83203125" style="3"/>
    <col min="17" max="17" width="26.5" style="3" customWidth="1"/>
    <col min="18" max="16384" width="10.83203125" style="3"/>
  </cols>
  <sheetData>
    <row r="1" spans="1:14" ht="15" thickBot="1" x14ac:dyDescent="0.2">
      <c r="A1" s="97" t="s">
        <v>2373</v>
      </c>
      <c r="B1" s="98"/>
      <c r="C1" s="99"/>
    </row>
    <row r="2" spans="1:14" ht="15" thickBot="1" x14ac:dyDescent="0.2">
      <c r="A2" s="100"/>
      <c r="B2" s="96"/>
    </row>
    <row r="3" spans="1:14" ht="15" thickBot="1" x14ac:dyDescent="0.2">
      <c r="A3" s="95" t="s">
        <v>1805</v>
      </c>
      <c r="B3" s="4"/>
      <c r="C3" s="4"/>
      <c r="D3" s="4"/>
      <c r="E3" s="4"/>
      <c r="F3" s="4"/>
      <c r="G3" s="4"/>
      <c r="H3" s="4"/>
      <c r="I3" s="4"/>
      <c r="J3" s="4"/>
    </row>
    <row r="4" spans="1:14" ht="15" thickBot="1" x14ac:dyDescent="0.2">
      <c r="A4" s="32" t="s">
        <v>921</v>
      </c>
      <c r="B4" s="8" t="s">
        <v>2359</v>
      </c>
      <c r="C4" s="4"/>
      <c r="D4" s="4"/>
      <c r="E4" s="4"/>
      <c r="F4" s="4"/>
      <c r="G4" s="4"/>
      <c r="H4" s="4"/>
      <c r="I4" s="4"/>
      <c r="J4" s="4"/>
    </row>
    <row r="5" spans="1:14" x14ac:dyDescent="0.15">
      <c r="A5" s="35">
        <v>13.4</v>
      </c>
      <c r="B5" s="53" t="s">
        <v>907</v>
      </c>
      <c r="C5" s="19"/>
      <c r="D5" s="4"/>
      <c r="E5" s="4"/>
      <c r="F5" s="4"/>
      <c r="G5" s="4"/>
      <c r="H5" s="4"/>
      <c r="I5" s="4"/>
      <c r="J5" s="4"/>
    </row>
    <row r="6" spans="1:14" x14ac:dyDescent="0.15">
      <c r="A6" s="35">
        <v>42.1</v>
      </c>
      <c r="B6" s="53" t="s">
        <v>908</v>
      </c>
      <c r="C6" s="19"/>
      <c r="D6" s="4"/>
      <c r="E6" s="4"/>
      <c r="F6" s="4"/>
      <c r="G6" s="4"/>
      <c r="H6" s="4"/>
      <c r="I6" s="4"/>
      <c r="J6" s="4"/>
    </row>
    <row r="7" spans="1:14" x14ac:dyDescent="0.15">
      <c r="A7" s="35" t="s">
        <v>915</v>
      </c>
      <c r="B7" s="53" t="s">
        <v>909</v>
      </c>
      <c r="C7" s="19"/>
      <c r="D7" s="4"/>
      <c r="E7" s="4"/>
      <c r="F7" s="4"/>
      <c r="G7" s="4"/>
      <c r="H7" s="4"/>
      <c r="I7" s="4"/>
      <c r="J7" s="4"/>
    </row>
    <row r="8" spans="1:14" x14ac:dyDescent="0.15">
      <c r="A8" s="35" t="s">
        <v>916</v>
      </c>
      <c r="B8" s="53" t="s">
        <v>910</v>
      </c>
      <c r="C8" s="19"/>
      <c r="D8" s="4"/>
      <c r="E8" s="88"/>
      <c r="F8" s="4"/>
      <c r="G8" s="4"/>
      <c r="H8" s="4"/>
      <c r="I8" s="4"/>
      <c r="J8" s="4"/>
    </row>
    <row r="9" spans="1:14" x14ac:dyDescent="0.15">
      <c r="A9" s="35" t="s">
        <v>917</v>
      </c>
      <c r="B9" s="53" t="s">
        <v>911</v>
      </c>
      <c r="C9" s="19"/>
      <c r="D9" s="4"/>
      <c r="E9" s="4"/>
      <c r="F9" s="4"/>
      <c r="G9" s="4"/>
      <c r="H9" s="4"/>
      <c r="I9" s="4"/>
      <c r="J9" s="4"/>
    </row>
    <row r="10" spans="1:14" x14ac:dyDescent="0.15">
      <c r="A10" s="35" t="s">
        <v>918</v>
      </c>
      <c r="B10" s="53" t="s">
        <v>912</v>
      </c>
      <c r="C10" s="19"/>
      <c r="D10" s="4"/>
      <c r="E10" s="4"/>
      <c r="F10" s="4"/>
      <c r="G10" s="4"/>
      <c r="H10" s="4"/>
      <c r="I10" s="4"/>
      <c r="J10" s="4"/>
    </row>
    <row r="11" spans="1:14" x14ac:dyDescent="0.15">
      <c r="A11" s="35" t="s">
        <v>919</v>
      </c>
      <c r="B11" s="53" t="s">
        <v>913</v>
      </c>
      <c r="C11" s="19"/>
      <c r="D11" s="4"/>
      <c r="E11" s="4"/>
      <c r="F11" s="4"/>
      <c r="G11" s="4"/>
      <c r="H11" s="4"/>
      <c r="I11" s="19"/>
      <c r="J11" s="4"/>
    </row>
    <row r="12" spans="1:14" ht="15" thickBot="1" x14ac:dyDescent="0.2">
      <c r="A12" s="39" t="s">
        <v>920</v>
      </c>
      <c r="B12" s="56" t="s">
        <v>914</v>
      </c>
      <c r="C12" s="19"/>
      <c r="D12" s="4"/>
      <c r="E12" s="4"/>
      <c r="F12" s="4"/>
      <c r="G12" s="4"/>
      <c r="H12" s="4"/>
      <c r="I12" s="4"/>
      <c r="J12" s="4"/>
    </row>
    <row r="13" spans="1:14" ht="15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4" ht="15" thickBot="1" x14ac:dyDescent="0.2">
      <c r="A14" s="71" t="s">
        <v>1663</v>
      </c>
      <c r="B14" s="19"/>
      <c r="C14" s="19"/>
      <c r="D14" s="4"/>
      <c r="E14" s="4"/>
      <c r="F14" s="4"/>
      <c r="G14" s="4"/>
      <c r="H14" s="4"/>
      <c r="I14" s="4"/>
      <c r="J14" s="4"/>
    </row>
    <row r="15" spans="1:14" ht="15" thickBot="1" x14ac:dyDescent="0.2">
      <c r="A15" s="32" t="s">
        <v>933</v>
      </c>
      <c r="B15" s="7" t="s">
        <v>351</v>
      </c>
      <c r="C15" s="46" t="s">
        <v>921</v>
      </c>
      <c r="D15" s="46" t="s">
        <v>929</v>
      </c>
      <c r="E15" s="46" t="s">
        <v>930</v>
      </c>
      <c r="F15" s="46" t="s">
        <v>931</v>
      </c>
      <c r="G15" s="45" t="s">
        <v>942</v>
      </c>
      <c r="H15" s="4"/>
      <c r="I15" s="4"/>
      <c r="J15" s="4"/>
      <c r="L15" s="4"/>
      <c r="M15" s="4"/>
      <c r="N15" s="4"/>
    </row>
    <row r="16" spans="1:14" x14ac:dyDescent="0.15">
      <c r="A16" s="35" t="s">
        <v>925</v>
      </c>
      <c r="B16" s="19" t="s">
        <v>927</v>
      </c>
      <c r="C16" s="19" t="s">
        <v>770</v>
      </c>
      <c r="D16" s="19">
        <v>31693</v>
      </c>
      <c r="E16" s="19">
        <v>32169</v>
      </c>
      <c r="F16" s="19" t="s">
        <v>8</v>
      </c>
      <c r="G16" s="35"/>
      <c r="H16" s="4"/>
      <c r="I16" s="4"/>
      <c r="J16" s="4"/>
    </row>
    <row r="17" spans="1:17" x14ac:dyDescent="0.15">
      <c r="A17" s="35" t="s">
        <v>924</v>
      </c>
      <c r="B17" s="4" t="s">
        <v>922</v>
      </c>
      <c r="C17" s="19">
        <v>13.4</v>
      </c>
      <c r="D17" s="4">
        <v>32156</v>
      </c>
      <c r="E17" s="4">
        <v>32168</v>
      </c>
      <c r="F17" s="4" t="s">
        <v>8</v>
      </c>
      <c r="G17" s="35" t="s">
        <v>943</v>
      </c>
      <c r="H17" s="4"/>
      <c r="I17" s="4"/>
      <c r="J17" s="4"/>
    </row>
    <row r="18" spans="1:17" x14ac:dyDescent="0.15">
      <c r="A18" s="35" t="s">
        <v>924</v>
      </c>
      <c r="B18" s="4" t="s">
        <v>922</v>
      </c>
      <c r="C18" s="19">
        <v>42.1</v>
      </c>
      <c r="D18" s="4">
        <v>48014</v>
      </c>
      <c r="E18" s="4">
        <v>48026</v>
      </c>
      <c r="F18" s="19" t="s">
        <v>8</v>
      </c>
      <c r="G18" s="35"/>
      <c r="H18" s="4"/>
      <c r="I18" s="4"/>
      <c r="J18" s="4"/>
    </row>
    <row r="19" spans="1:17" x14ac:dyDescent="0.15">
      <c r="A19" s="35" t="s">
        <v>924</v>
      </c>
      <c r="B19" s="4" t="s">
        <v>922</v>
      </c>
      <c r="C19" s="19" t="s">
        <v>920</v>
      </c>
      <c r="D19" s="4">
        <v>48115</v>
      </c>
      <c r="E19" s="4">
        <v>48127</v>
      </c>
      <c r="F19" s="4" t="s">
        <v>8</v>
      </c>
      <c r="G19" s="35"/>
      <c r="H19" s="4"/>
      <c r="I19" s="4"/>
      <c r="J19" s="4"/>
    </row>
    <row r="20" spans="1:17" x14ac:dyDescent="0.15">
      <c r="A20" s="35" t="s">
        <v>937</v>
      </c>
      <c r="B20" s="4" t="s">
        <v>941</v>
      </c>
      <c r="C20" s="19" t="s">
        <v>770</v>
      </c>
      <c r="D20" s="4">
        <v>65463</v>
      </c>
      <c r="E20" s="4">
        <v>67091</v>
      </c>
      <c r="F20" s="4" t="s">
        <v>3</v>
      </c>
      <c r="G20" s="35"/>
      <c r="H20" s="4"/>
      <c r="I20" s="4"/>
      <c r="J20" s="4"/>
      <c r="P20" s="14"/>
      <c r="Q20" s="14"/>
    </row>
    <row r="21" spans="1:17" x14ac:dyDescent="0.15">
      <c r="A21" s="35" t="s">
        <v>924</v>
      </c>
      <c r="B21" s="4" t="s">
        <v>922</v>
      </c>
      <c r="C21" s="19" t="s">
        <v>923</v>
      </c>
      <c r="D21" s="4">
        <v>65578</v>
      </c>
      <c r="E21" s="4">
        <v>65589</v>
      </c>
      <c r="F21" s="19" t="s">
        <v>8</v>
      </c>
      <c r="G21" s="35"/>
      <c r="H21" s="4"/>
      <c r="I21" s="4"/>
      <c r="J21" s="4"/>
      <c r="P21" s="14"/>
      <c r="Q21" s="14"/>
    </row>
    <row r="22" spans="1:17" x14ac:dyDescent="0.15">
      <c r="A22" s="35" t="s">
        <v>938</v>
      </c>
      <c r="B22" s="4" t="s">
        <v>941</v>
      </c>
      <c r="C22" s="19" t="s">
        <v>770</v>
      </c>
      <c r="D22" s="4">
        <v>67088</v>
      </c>
      <c r="E22" s="4">
        <v>68449</v>
      </c>
      <c r="F22" s="19" t="s">
        <v>3</v>
      </c>
      <c r="G22" s="35"/>
      <c r="H22" s="4"/>
      <c r="I22" s="4"/>
      <c r="J22" s="4"/>
    </row>
    <row r="23" spans="1:17" x14ac:dyDescent="0.15">
      <c r="A23" s="35" t="s">
        <v>924</v>
      </c>
      <c r="B23" s="4" t="s">
        <v>922</v>
      </c>
      <c r="C23" s="19" t="s">
        <v>932</v>
      </c>
      <c r="D23" s="4">
        <v>73861</v>
      </c>
      <c r="E23" s="4">
        <v>73873</v>
      </c>
      <c r="F23" s="4" t="s">
        <v>8</v>
      </c>
      <c r="G23" s="35"/>
      <c r="H23" s="4"/>
      <c r="I23" s="4"/>
      <c r="J23" s="4"/>
    </row>
    <row r="24" spans="1:17" x14ac:dyDescent="0.15">
      <c r="A24" s="35" t="s">
        <v>59</v>
      </c>
      <c r="B24" s="4" t="s">
        <v>1661</v>
      </c>
      <c r="C24" s="19" t="s">
        <v>770</v>
      </c>
      <c r="D24" s="41">
        <v>79804</v>
      </c>
      <c r="E24" s="4">
        <v>80208</v>
      </c>
      <c r="F24" s="4" t="s">
        <v>3</v>
      </c>
      <c r="G24" s="35"/>
      <c r="H24" s="4"/>
      <c r="I24" s="4"/>
      <c r="J24" s="4"/>
    </row>
    <row r="25" spans="1:17" x14ac:dyDescent="0.15">
      <c r="A25" s="35" t="s">
        <v>1662</v>
      </c>
      <c r="B25" s="4" t="s">
        <v>1661</v>
      </c>
      <c r="C25" s="19" t="s">
        <v>770</v>
      </c>
      <c r="D25" s="41">
        <v>80425</v>
      </c>
      <c r="E25" s="4">
        <v>80895</v>
      </c>
      <c r="F25" s="4" t="s">
        <v>3</v>
      </c>
      <c r="G25" s="35"/>
      <c r="H25" s="4"/>
      <c r="I25" s="4"/>
      <c r="J25" s="4"/>
    </row>
    <row r="26" spans="1:17" x14ac:dyDescent="0.15">
      <c r="A26" s="35" t="s">
        <v>924</v>
      </c>
      <c r="B26" s="4" t="s">
        <v>922</v>
      </c>
      <c r="C26" s="19">
        <v>42.1</v>
      </c>
      <c r="D26" s="4">
        <v>82099</v>
      </c>
      <c r="E26" s="4">
        <v>82112</v>
      </c>
      <c r="F26" s="19" t="s">
        <v>8</v>
      </c>
      <c r="G26" s="35"/>
      <c r="H26" s="4"/>
      <c r="I26" s="4"/>
      <c r="J26" s="4"/>
    </row>
    <row r="27" spans="1:17" x14ac:dyDescent="0.15">
      <c r="A27" s="35" t="s">
        <v>924</v>
      </c>
      <c r="B27" s="4" t="s">
        <v>922</v>
      </c>
      <c r="C27" s="19" t="s">
        <v>916</v>
      </c>
      <c r="D27" s="4">
        <v>82134</v>
      </c>
      <c r="E27" s="4">
        <v>82144</v>
      </c>
      <c r="F27" s="4" t="s">
        <v>3</v>
      </c>
      <c r="G27" s="35"/>
      <c r="H27" s="4"/>
      <c r="I27" s="4"/>
      <c r="J27" s="4"/>
    </row>
    <row r="28" spans="1:17" x14ac:dyDescent="0.15">
      <c r="A28" s="35" t="s">
        <v>146</v>
      </c>
      <c r="B28" s="4" t="s">
        <v>941</v>
      </c>
      <c r="C28" s="19" t="s">
        <v>770</v>
      </c>
      <c r="D28" s="4">
        <v>84232</v>
      </c>
      <c r="E28" s="4">
        <v>86241</v>
      </c>
      <c r="F28" s="4" t="s">
        <v>3</v>
      </c>
      <c r="G28" s="35"/>
      <c r="H28" s="4"/>
      <c r="I28" s="4"/>
      <c r="J28" s="4"/>
    </row>
    <row r="29" spans="1:17" x14ac:dyDescent="0.15">
      <c r="A29" s="35" t="s">
        <v>924</v>
      </c>
      <c r="B29" s="4" t="s">
        <v>922</v>
      </c>
      <c r="C29" s="19" t="s">
        <v>916</v>
      </c>
      <c r="D29" s="4">
        <v>86815</v>
      </c>
      <c r="E29" s="4">
        <v>86827</v>
      </c>
      <c r="F29" s="19" t="s">
        <v>8</v>
      </c>
      <c r="G29" s="35"/>
      <c r="H29" s="4"/>
      <c r="I29" s="4"/>
      <c r="J29" s="4"/>
    </row>
    <row r="30" spans="1:17" x14ac:dyDescent="0.15">
      <c r="A30" s="35" t="s">
        <v>924</v>
      </c>
      <c r="B30" s="4" t="s">
        <v>922</v>
      </c>
      <c r="C30" s="19">
        <v>42.1</v>
      </c>
      <c r="D30" s="4">
        <v>92852</v>
      </c>
      <c r="E30" s="4">
        <v>92864</v>
      </c>
      <c r="F30" s="4" t="s">
        <v>3</v>
      </c>
      <c r="G30" s="35"/>
      <c r="H30" s="4"/>
      <c r="I30" s="4"/>
      <c r="J30" s="4"/>
    </row>
    <row r="31" spans="1:17" x14ac:dyDescent="0.15">
      <c r="A31" s="35" t="s">
        <v>935</v>
      </c>
      <c r="B31" s="4" t="s">
        <v>941</v>
      </c>
      <c r="C31" s="19" t="s">
        <v>770</v>
      </c>
      <c r="D31" s="4">
        <v>103670</v>
      </c>
      <c r="E31" s="4">
        <v>105298</v>
      </c>
      <c r="F31" s="4" t="s">
        <v>3</v>
      </c>
      <c r="G31" s="35"/>
      <c r="H31" s="4"/>
      <c r="I31" s="4"/>
      <c r="J31" s="4"/>
    </row>
    <row r="32" spans="1:17" x14ac:dyDescent="0.15">
      <c r="A32" s="35" t="s">
        <v>936</v>
      </c>
      <c r="B32" s="4" t="s">
        <v>941</v>
      </c>
      <c r="C32" s="19" t="s">
        <v>770</v>
      </c>
      <c r="D32" s="4">
        <v>105319</v>
      </c>
      <c r="E32" s="4">
        <v>106665</v>
      </c>
      <c r="F32" s="4" t="s">
        <v>3</v>
      </c>
      <c r="G32" s="35"/>
      <c r="H32" s="4"/>
      <c r="I32" s="4"/>
      <c r="J32" s="4"/>
    </row>
    <row r="33" spans="1:17" x14ac:dyDescent="0.15">
      <c r="A33" s="35" t="s">
        <v>924</v>
      </c>
      <c r="B33" s="4" t="s">
        <v>922</v>
      </c>
      <c r="C33" s="19" t="s">
        <v>920</v>
      </c>
      <c r="D33" s="4">
        <v>111198</v>
      </c>
      <c r="E33" s="4">
        <v>111210</v>
      </c>
      <c r="F33" s="19" t="s">
        <v>8</v>
      </c>
      <c r="G33" s="35" t="s">
        <v>944</v>
      </c>
      <c r="H33" s="4"/>
      <c r="I33" s="4"/>
      <c r="J33" s="4"/>
    </row>
    <row r="34" spans="1:17" ht="15" thickBot="1" x14ac:dyDescent="0.2">
      <c r="A34" s="35" t="s">
        <v>926</v>
      </c>
      <c r="B34" s="4" t="s">
        <v>928</v>
      </c>
      <c r="C34" s="4" t="s">
        <v>770</v>
      </c>
      <c r="D34" s="4">
        <v>120216</v>
      </c>
      <c r="E34" s="19">
        <v>121196</v>
      </c>
      <c r="F34" s="4" t="s">
        <v>3</v>
      </c>
      <c r="G34" s="35"/>
      <c r="H34" s="4"/>
      <c r="I34" s="4"/>
      <c r="J34" s="4"/>
    </row>
    <row r="35" spans="1:17" ht="15" thickBot="1" x14ac:dyDescent="0.2">
      <c r="A35" s="128" t="s">
        <v>939</v>
      </c>
      <c r="B35" s="129"/>
      <c r="C35" s="129"/>
      <c r="D35" s="129"/>
      <c r="E35" s="129"/>
      <c r="F35" s="129"/>
      <c r="G35" s="130"/>
      <c r="H35" s="4"/>
      <c r="I35" s="4"/>
      <c r="J35" s="4"/>
    </row>
    <row r="36" spans="1:17" ht="15" thickBo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7" ht="15" thickBot="1" x14ac:dyDescent="0.2">
      <c r="A37" s="71" t="s">
        <v>1664</v>
      </c>
      <c r="B37" s="19"/>
      <c r="C37" s="19"/>
      <c r="D37" s="4"/>
      <c r="E37" s="4"/>
      <c r="F37" s="4"/>
      <c r="G37" s="4"/>
      <c r="H37" s="4"/>
      <c r="I37" s="4"/>
      <c r="J37" s="4"/>
    </row>
    <row r="38" spans="1:17" ht="15" thickBot="1" x14ac:dyDescent="0.2">
      <c r="A38" s="32" t="s">
        <v>933</v>
      </c>
      <c r="B38" s="7" t="s">
        <v>351</v>
      </c>
      <c r="C38" s="46" t="s">
        <v>921</v>
      </c>
      <c r="D38" s="46" t="s">
        <v>929</v>
      </c>
      <c r="E38" s="46" t="s">
        <v>930</v>
      </c>
      <c r="F38" s="46" t="s">
        <v>931</v>
      </c>
      <c r="G38" s="45" t="s">
        <v>942</v>
      </c>
      <c r="H38" s="4"/>
      <c r="I38" s="4"/>
      <c r="J38" s="4"/>
      <c r="L38" s="4"/>
      <c r="M38" s="4"/>
    </row>
    <row r="39" spans="1:17" x14ac:dyDescent="0.15">
      <c r="A39" s="89" t="s">
        <v>925</v>
      </c>
      <c r="B39" s="59" t="s">
        <v>927</v>
      </c>
      <c r="C39" s="59" t="s">
        <v>770</v>
      </c>
      <c r="D39" s="59">
        <v>31677</v>
      </c>
      <c r="E39" s="59">
        <v>32156</v>
      </c>
      <c r="F39" s="59" t="s">
        <v>8</v>
      </c>
      <c r="G39" s="36"/>
      <c r="H39" s="4"/>
      <c r="I39" s="4"/>
      <c r="J39" s="19"/>
      <c r="K39" s="4"/>
    </row>
    <row r="40" spans="1:17" x14ac:dyDescent="0.15">
      <c r="A40" s="9" t="s">
        <v>924</v>
      </c>
      <c r="B40" s="4" t="s">
        <v>922</v>
      </c>
      <c r="C40" s="19">
        <v>42.1</v>
      </c>
      <c r="D40" s="4">
        <v>32140</v>
      </c>
      <c r="E40" s="4">
        <v>32152</v>
      </c>
      <c r="F40" s="19" t="s">
        <v>8</v>
      </c>
      <c r="G40" s="35" t="s">
        <v>945</v>
      </c>
      <c r="H40" s="4"/>
      <c r="I40" s="4"/>
      <c r="J40" s="19"/>
      <c r="K40" s="4"/>
    </row>
    <row r="41" spans="1:17" x14ac:dyDescent="0.15">
      <c r="A41" s="9" t="s">
        <v>924</v>
      </c>
      <c r="B41" s="4" t="s">
        <v>922</v>
      </c>
      <c r="C41" s="19" t="s">
        <v>932</v>
      </c>
      <c r="D41" s="4">
        <v>32242</v>
      </c>
      <c r="E41" s="4">
        <v>32254</v>
      </c>
      <c r="F41" s="19" t="s">
        <v>8</v>
      </c>
      <c r="G41" s="35"/>
      <c r="H41" s="4"/>
      <c r="I41" s="4"/>
      <c r="J41" s="19"/>
      <c r="K41" s="4"/>
    </row>
    <row r="42" spans="1:17" x14ac:dyDescent="0.15">
      <c r="A42" s="9" t="s">
        <v>59</v>
      </c>
      <c r="B42" s="4" t="s">
        <v>1661</v>
      </c>
      <c r="C42" s="19" t="s">
        <v>770</v>
      </c>
      <c r="D42" s="41">
        <v>38182</v>
      </c>
      <c r="E42" s="4">
        <v>38586</v>
      </c>
      <c r="F42" s="19" t="s">
        <v>3</v>
      </c>
      <c r="G42" s="35"/>
      <c r="H42" s="4"/>
      <c r="I42" s="4"/>
      <c r="J42" s="19"/>
      <c r="K42" s="4"/>
    </row>
    <row r="43" spans="1:17" x14ac:dyDescent="0.15">
      <c r="A43" s="9" t="s">
        <v>25</v>
      </c>
      <c r="B43" s="4" t="s">
        <v>1661</v>
      </c>
      <c r="C43" s="19" t="s">
        <v>770</v>
      </c>
      <c r="D43" s="41">
        <v>38803</v>
      </c>
      <c r="E43" s="4">
        <v>39573</v>
      </c>
      <c r="F43" s="19" t="s">
        <v>3</v>
      </c>
      <c r="G43" s="35"/>
      <c r="H43" s="4"/>
      <c r="I43" s="4"/>
      <c r="J43" s="19"/>
      <c r="K43" s="4"/>
    </row>
    <row r="44" spans="1:17" x14ac:dyDescent="0.15">
      <c r="A44" s="9" t="s">
        <v>146</v>
      </c>
      <c r="B44" s="4" t="s">
        <v>941</v>
      </c>
      <c r="C44" s="19" t="s">
        <v>770</v>
      </c>
      <c r="D44" s="4">
        <v>42019</v>
      </c>
      <c r="E44" s="4">
        <v>44028</v>
      </c>
      <c r="F44" s="19" t="s">
        <v>3</v>
      </c>
      <c r="G44" s="35"/>
      <c r="H44" s="4"/>
      <c r="I44" s="4"/>
      <c r="J44" s="19"/>
      <c r="K44" s="4"/>
    </row>
    <row r="45" spans="1:17" x14ac:dyDescent="0.15">
      <c r="A45" s="9" t="s">
        <v>924</v>
      </c>
      <c r="B45" s="4" t="s">
        <v>922</v>
      </c>
      <c r="C45" s="19" t="s">
        <v>916</v>
      </c>
      <c r="D45" s="4">
        <v>44602</v>
      </c>
      <c r="E45" s="4">
        <v>44614</v>
      </c>
      <c r="F45" s="19" t="s">
        <v>8</v>
      </c>
      <c r="G45" s="35"/>
      <c r="H45" s="4"/>
      <c r="I45" s="4"/>
      <c r="J45" s="19"/>
      <c r="K45" s="4"/>
      <c r="P45" s="14"/>
      <c r="Q45" s="14"/>
    </row>
    <row r="46" spans="1:17" x14ac:dyDescent="0.15">
      <c r="A46" s="9" t="s">
        <v>947</v>
      </c>
      <c r="B46" s="4" t="s">
        <v>941</v>
      </c>
      <c r="C46" s="19" t="s">
        <v>770</v>
      </c>
      <c r="D46" s="4">
        <v>50344</v>
      </c>
      <c r="E46" s="4">
        <v>51993</v>
      </c>
      <c r="F46" s="19" t="s">
        <v>3</v>
      </c>
      <c r="G46" s="35"/>
      <c r="H46" s="4"/>
      <c r="I46" s="4"/>
      <c r="J46" s="19"/>
      <c r="K46" s="4"/>
      <c r="P46" s="14"/>
      <c r="Q46" s="14"/>
    </row>
    <row r="47" spans="1:17" x14ac:dyDescent="0.15">
      <c r="A47" s="9" t="s">
        <v>948</v>
      </c>
      <c r="B47" s="4" t="s">
        <v>941</v>
      </c>
      <c r="C47" s="19" t="s">
        <v>770</v>
      </c>
      <c r="D47" s="4">
        <v>51994</v>
      </c>
      <c r="E47" s="4">
        <v>53343</v>
      </c>
      <c r="F47" s="19" t="s">
        <v>3</v>
      </c>
      <c r="G47" s="35"/>
      <c r="H47" s="4"/>
      <c r="I47" s="4"/>
      <c r="J47" s="19"/>
      <c r="K47" s="4"/>
    </row>
    <row r="48" spans="1:17" x14ac:dyDescent="0.15">
      <c r="A48" s="9" t="s">
        <v>924</v>
      </c>
      <c r="B48" s="4" t="s">
        <v>922</v>
      </c>
      <c r="C48" s="19">
        <v>42.1</v>
      </c>
      <c r="D48" s="4">
        <v>57428</v>
      </c>
      <c r="E48" s="4">
        <v>57439</v>
      </c>
      <c r="F48" s="19" t="s">
        <v>8</v>
      </c>
      <c r="G48" s="35"/>
      <c r="H48" s="4"/>
      <c r="I48" s="4"/>
      <c r="J48" s="19"/>
      <c r="K48" s="4"/>
    </row>
    <row r="49" spans="1:11" ht="17" customHeight="1" x14ac:dyDescent="0.15">
      <c r="A49" s="9" t="s">
        <v>924</v>
      </c>
      <c r="B49" s="4" t="s">
        <v>922</v>
      </c>
      <c r="C49" s="19">
        <v>42.1</v>
      </c>
      <c r="D49" s="4">
        <v>59412</v>
      </c>
      <c r="E49" s="4">
        <v>59424</v>
      </c>
      <c r="F49" s="19" t="s">
        <v>8</v>
      </c>
      <c r="G49" s="35"/>
      <c r="H49" s="4"/>
      <c r="I49" s="4"/>
      <c r="J49" s="19"/>
      <c r="K49" s="4"/>
    </row>
    <row r="50" spans="1:11" x14ac:dyDescent="0.15">
      <c r="A50" s="9" t="s">
        <v>924</v>
      </c>
      <c r="B50" s="4" t="s">
        <v>922</v>
      </c>
      <c r="C50" s="19" t="s">
        <v>920</v>
      </c>
      <c r="D50" s="4">
        <v>62467</v>
      </c>
      <c r="E50" s="4">
        <v>62479</v>
      </c>
      <c r="F50" s="19" t="s">
        <v>8</v>
      </c>
      <c r="G50" s="35"/>
      <c r="H50" s="4"/>
      <c r="I50" s="4"/>
      <c r="J50" s="19"/>
      <c r="K50" s="4"/>
    </row>
    <row r="51" spans="1:11" x14ac:dyDescent="0.15">
      <c r="A51" s="9" t="s">
        <v>924</v>
      </c>
      <c r="B51" s="4" t="s">
        <v>922</v>
      </c>
      <c r="C51" s="19">
        <v>42.1</v>
      </c>
      <c r="D51" s="4">
        <v>63433</v>
      </c>
      <c r="E51" s="4">
        <v>63445</v>
      </c>
      <c r="F51" s="19" t="s">
        <v>8</v>
      </c>
      <c r="G51" s="35"/>
      <c r="H51" s="4"/>
      <c r="I51" s="4"/>
      <c r="J51" s="19"/>
      <c r="K51" s="4"/>
    </row>
    <row r="52" spans="1:11" x14ac:dyDescent="0.15">
      <c r="A52" s="9" t="s">
        <v>924</v>
      </c>
      <c r="B52" s="4" t="s">
        <v>922</v>
      </c>
      <c r="C52" s="19" t="s">
        <v>920</v>
      </c>
      <c r="D52" s="4">
        <v>67372</v>
      </c>
      <c r="E52" s="4">
        <v>67383</v>
      </c>
      <c r="F52" s="4" t="s">
        <v>3</v>
      </c>
      <c r="G52" s="35"/>
      <c r="H52" s="4"/>
      <c r="I52" s="4"/>
      <c r="J52" s="19"/>
      <c r="K52" s="4"/>
    </row>
    <row r="53" spans="1:11" x14ac:dyDescent="0.15">
      <c r="A53" s="9" t="s">
        <v>924</v>
      </c>
      <c r="B53" s="4" t="s">
        <v>922</v>
      </c>
      <c r="C53" s="19">
        <v>42.1</v>
      </c>
      <c r="D53" s="4">
        <v>77636</v>
      </c>
      <c r="E53" s="4">
        <v>77646</v>
      </c>
      <c r="F53" s="4" t="s">
        <v>3</v>
      </c>
      <c r="G53" s="35"/>
      <c r="H53" s="4"/>
      <c r="I53" s="4"/>
      <c r="J53" s="19"/>
      <c r="K53" s="4"/>
    </row>
    <row r="54" spans="1:11" x14ac:dyDescent="0.15">
      <c r="A54" s="9" t="s">
        <v>924</v>
      </c>
      <c r="B54" s="4" t="s">
        <v>922</v>
      </c>
      <c r="C54" s="19" t="s">
        <v>920</v>
      </c>
      <c r="D54" s="4">
        <v>89293</v>
      </c>
      <c r="E54" s="4">
        <v>89305</v>
      </c>
      <c r="F54" s="4" t="s">
        <v>8</v>
      </c>
      <c r="G54" s="35"/>
      <c r="H54" s="4"/>
      <c r="I54" s="4"/>
      <c r="J54" s="19"/>
      <c r="K54" s="4"/>
    </row>
    <row r="55" spans="1:11" x14ac:dyDescent="0.15">
      <c r="A55" s="9" t="s">
        <v>924</v>
      </c>
      <c r="B55" s="4" t="s">
        <v>922</v>
      </c>
      <c r="C55" s="19" t="s">
        <v>916</v>
      </c>
      <c r="D55" s="4">
        <v>97468</v>
      </c>
      <c r="E55" s="4">
        <v>97479</v>
      </c>
      <c r="F55" s="4" t="s">
        <v>3</v>
      </c>
      <c r="G55" s="35"/>
      <c r="H55" s="4"/>
      <c r="I55" s="4"/>
      <c r="J55" s="19"/>
      <c r="K55" s="4"/>
    </row>
    <row r="56" spans="1:11" x14ac:dyDescent="0.15">
      <c r="A56" s="9" t="s">
        <v>924</v>
      </c>
      <c r="B56" s="4" t="s">
        <v>922</v>
      </c>
      <c r="C56" s="19" t="s">
        <v>920</v>
      </c>
      <c r="D56" s="4">
        <v>102756</v>
      </c>
      <c r="E56" s="4">
        <v>102768</v>
      </c>
      <c r="F56" s="4" t="s">
        <v>8</v>
      </c>
      <c r="G56" s="35"/>
      <c r="H56" s="4"/>
      <c r="I56" s="4"/>
      <c r="J56" s="19"/>
      <c r="K56" s="4"/>
    </row>
    <row r="57" spans="1:11" x14ac:dyDescent="0.15">
      <c r="A57" s="9" t="s">
        <v>924</v>
      </c>
      <c r="B57" s="4" t="s">
        <v>922</v>
      </c>
      <c r="C57" s="19" t="s">
        <v>920</v>
      </c>
      <c r="D57" s="4">
        <v>114531</v>
      </c>
      <c r="E57" s="4">
        <v>114543</v>
      </c>
      <c r="F57" s="4" t="s">
        <v>8</v>
      </c>
      <c r="G57" s="35" t="s">
        <v>946</v>
      </c>
      <c r="H57" s="4"/>
      <c r="I57" s="4"/>
      <c r="J57" s="19"/>
      <c r="K57" s="4"/>
    </row>
    <row r="58" spans="1:11" ht="15" thickBot="1" x14ac:dyDescent="0.2">
      <c r="A58" s="9" t="s">
        <v>926</v>
      </c>
      <c r="B58" s="4" t="s">
        <v>928</v>
      </c>
      <c r="C58" s="19" t="s">
        <v>770</v>
      </c>
      <c r="D58" s="4">
        <v>128231</v>
      </c>
      <c r="E58" s="4">
        <v>129211</v>
      </c>
      <c r="F58" s="4" t="s">
        <v>3</v>
      </c>
      <c r="G58" s="35"/>
      <c r="H58" s="4"/>
      <c r="I58" s="4"/>
      <c r="J58" s="19"/>
      <c r="K58" s="4"/>
    </row>
    <row r="59" spans="1:11" ht="15" thickBot="1" x14ac:dyDescent="0.2">
      <c r="A59" s="128" t="s">
        <v>940</v>
      </c>
      <c r="B59" s="129"/>
      <c r="C59" s="129"/>
      <c r="D59" s="129"/>
      <c r="E59" s="129"/>
      <c r="F59" s="129"/>
      <c r="G59" s="130"/>
      <c r="H59" s="4"/>
      <c r="I59" s="4"/>
      <c r="J59" s="4"/>
    </row>
    <row r="60" spans="1:1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</row>
    <row r="67" spans="3:4" x14ac:dyDescent="0.15">
      <c r="C67" s="4"/>
      <c r="D67" s="4"/>
    </row>
  </sheetData>
  <mergeCells count="2">
    <mergeCell ref="A35:G35"/>
    <mergeCell ref="A59:G59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2301-BA0C-EA44-9FEE-3FD51586216B}">
  <dimension ref="A1:F17"/>
  <sheetViews>
    <sheetView workbookViewId="0">
      <selection sqref="A1:F1"/>
    </sheetView>
  </sheetViews>
  <sheetFormatPr baseColWidth="10" defaultRowHeight="14" x14ac:dyDescent="0.15"/>
  <cols>
    <col min="1" max="1" width="22.83203125" style="3" bestFit="1" customWidth="1"/>
    <col min="2" max="2" width="11.83203125" style="3" bestFit="1" customWidth="1"/>
    <col min="3" max="4" width="8.1640625" style="3" bestFit="1" customWidth="1"/>
    <col min="5" max="5" width="7.5" style="3" bestFit="1" customWidth="1"/>
    <col min="6" max="16384" width="10.83203125" style="3"/>
  </cols>
  <sheetData>
    <row r="1" spans="1:6" ht="17" customHeight="1" thickBot="1" x14ac:dyDescent="0.2">
      <c r="A1" s="106" t="s">
        <v>2374</v>
      </c>
      <c r="B1" s="107"/>
      <c r="C1" s="107"/>
      <c r="D1" s="107"/>
      <c r="E1" s="107"/>
      <c r="F1" s="108"/>
    </row>
    <row r="2" spans="1:6" ht="15" thickBot="1" x14ac:dyDescent="0.2">
      <c r="A2" s="91" t="s">
        <v>952</v>
      </c>
      <c r="B2" s="91" t="s">
        <v>934</v>
      </c>
      <c r="C2" s="34" t="s">
        <v>929</v>
      </c>
      <c r="D2" s="34" t="s">
        <v>1649</v>
      </c>
      <c r="E2" s="33" t="s">
        <v>1684</v>
      </c>
    </row>
    <row r="3" spans="1:6" x14ac:dyDescent="0.15">
      <c r="A3" s="101" t="s">
        <v>1653</v>
      </c>
      <c r="B3" s="9" t="s">
        <v>1</v>
      </c>
      <c r="C3" s="4">
        <v>766644</v>
      </c>
      <c r="D3" s="4">
        <v>806341</v>
      </c>
      <c r="E3" s="10">
        <f>D3-C3</f>
        <v>39697</v>
      </c>
    </row>
    <row r="4" spans="1:6" x14ac:dyDescent="0.15">
      <c r="A4" s="101"/>
      <c r="B4" s="9" t="s">
        <v>1</v>
      </c>
      <c r="C4" s="4">
        <v>1085113</v>
      </c>
      <c r="D4" s="4">
        <v>1119167</v>
      </c>
      <c r="E4" s="10">
        <f t="shared" ref="E4:E9" si="0">D4-C4</f>
        <v>34054</v>
      </c>
    </row>
    <row r="5" spans="1:6" x14ac:dyDescent="0.15">
      <c r="A5" s="101"/>
      <c r="B5" s="9" t="s">
        <v>1</v>
      </c>
      <c r="C5" s="4">
        <v>1695169</v>
      </c>
      <c r="D5" s="4">
        <v>1731332</v>
      </c>
      <c r="E5" s="10">
        <f t="shared" si="0"/>
        <v>36163</v>
      </c>
    </row>
    <row r="6" spans="1:6" ht="15" thickBot="1" x14ac:dyDescent="0.2">
      <c r="A6" s="102"/>
      <c r="B6" s="11" t="s">
        <v>1</v>
      </c>
      <c r="C6" s="12">
        <v>1852560</v>
      </c>
      <c r="D6" s="12">
        <v>1999333</v>
      </c>
      <c r="E6" s="13">
        <f t="shared" si="0"/>
        <v>146773</v>
      </c>
    </row>
    <row r="7" spans="1:6" x14ac:dyDescent="0.15">
      <c r="A7" s="103" t="s">
        <v>1659</v>
      </c>
      <c r="B7" s="89" t="s">
        <v>1</v>
      </c>
      <c r="C7" s="38">
        <v>1541288</v>
      </c>
      <c r="D7" s="38">
        <v>1553777</v>
      </c>
      <c r="E7" s="37">
        <f t="shared" si="0"/>
        <v>12489</v>
      </c>
    </row>
    <row r="8" spans="1:6" x14ac:dyDescent="0.15">
      <c r="A8" s="104"/>
      <c r="B8" s="9" t="s">
        <v>1</v>
      </c>
      <c r="C8" s="4">
        <v>2397946</v>
      </c>
      <c r="D8" s="4">
        <v>2430072</v>
      </c>
      <c r="E8" s="10">
        <f t="shared" si="0"/>
        <v>32126</v>
      </c>
    </row>
    <row r="9" spans="1:6" ht="15" thickBot="1" x14ac:dyDescent="0.2">
      <c r="A9" s="105"/>
      <c r="B9" s="11" t="s">
        <v>281</v>
      </c>
      <c r="C9" s="12">
        <v>7939</v>
      </c>
      <c r="D9" s="12">
        <v>26544</v>
      </c>
      <c r="E9" s="13">
        <f t="shared" si="0"/>
        <v>18605</v>
      </c>
    </row>
    <row r="10" spans="1:6" x14ac:dyDescent="0.15">
      <c r="A10" s="4"/>
      <c r="B10" s="4"/>
      <c r="C10" s="4"/>
      <c r="D10" s="4"/>
      <c r="E10" s="4"/>
    </row>
    <row r="11" spans="1:6" x14ac:dyDescent="0.15">
      <c r="A11" s="90"/>
      <c r="B11" s="4"/>
      <c r="C11" s="4"/>
      <c r="D11" s="4"/>
      <c r="E11" s="4"/>
    </row>
    <row r="17" spans="1:6" x14ac:dyDescent="0.15">
      <c r="A17" s="2"/>
      <c r="F17" s="1"/>
    </row>
  </sheetData>
  <mergeCells count="3">
    <mergeCell ref="A3:A6"/>
    <mergeCell ref="A7:A9"/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B1F50A-715B-3446-AE39-6088CA7858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Littlefair</dc:creator>
  <cp:lastModifiedBy>James Littlefair</cp:lastModifiedBy>
  <dcterms:created xsi:type="dcterms:W3CDTF">2025-07-30T14:46:03Z</dcterms:created>
  <dcterms:modified xsi:type="dcterms:W3CDTF">2026-06-09T15:00:25Z</dcterms:modified>
</cp:coreProperties>
</file>