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80dcce13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2" sheetId="1" r:id="Re8e26697ecaf432d"/>
    <x:sheet xmlns:r="http://schemas.openxmlformats.org/officeDocument/2006/relationships" name="Analysis settings" sheetId="2" r:id="R2c00f5e9bfd347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5">
    <x:font>
      <x:sz val="11"/>
      <x:name val="Carlito"/>
    </x:font>
    <x:font>
      <x:b/>
      <x:sz val="14"/>
      <x:color rgb="FFFFFFFF"/>
      <x:name val="Carlito"/>
    </x:font>
    <x:font>
      <x:i/>
      <x:sz val="11"/>
      <x:color rgb="FF595959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3F6F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horizontal="center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 applyAlignment="1">
      <x:alignment horizontal="center" vertical="center"/>
    </x:xf>
    <x:xf numFmtId="0" fontId="0" fillId="0" borderId="1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 applyAlignment="1">
      <x:alignment horizontal="center" vertical="center"/>
    </x:xf>
    <x:xf numFmtId="0" fontId="0" fillId="0" borderId="14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 applyAlignment="1">
      <x:alignment horizontal="center" vertical="center"/>
    </x:xf>
    <x:xf numFmtId="0" fontId="0" fillId="0" borderId="17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0" borderId="20" xfId="0" applyNumberFormat="1" applyFont="1" applyFill="1" applyBorder="1" applyAlignment="1">
      <x:alignment horizontal="center" vertical="center"/>
    </x:xf>
    <x:xf numFmtId="0" fontId="0" fillId="0" borderId="21" xfId="0" applyNumberFormat="1" applyFont="1" applyFill="1" applyBorder="1" applyAlignment="1">
      <x:alignment horizontal="center" vertical="center"/>
    </x:xf>
    <x:xf numFmtId="0" fontId="0" fillId="0" borderId="22" xfId="0" applyNumberFormat="1" applyFont="1" applyFill="1" applyBorder="1" applyAlignment="1">
      <x:alignment horizontal="center" vertical="center"/>
    </x:xf>
    <x:xf numFmtId="0" fontId="0" fillId="0" borderId="23" xfId="0" applyNumberFormat="1" applyFont="1" applyFill="1" applyBorder="1" applyAlignment="1">
      <x:alignment horizontal="center" vertical="center"/>
    </x:xf>
    <x:xf numFmtId="200" fontId="0" fillId="0" borderId="8" xfId="0" applyNumberFormat="1" applyFont="1" applyFill="1" applyBorder="1" applyAlignment="1">
      <x:alignment horizontal="center" vertical="center"/>
    </x:xf>
    <x:xf numFmtId="200" fontId="0" fillId="0" borderId="9" xfId="0" applyNumberFormat="1" applyFont="1" applyFill="1" applyBorder="1" applyAlignment="1">
      <x:alignment horizontal="center" vertical="center"/>
    </x:xf>
    <x:xf numFmtId="200" fontId="0" fillId="0" borderId="1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 vertical="center"/>
    </x:xf>
    <x:xf numFmtId="200" fontId="0" fillId="0" borderId="13" xfId="0" applyNumberFormat="1" applyFont="1" applyFill="1" applyBorder="1" applyAlignment="1">
      <x:alignment horizontal="center" vertical="center"/>
    </x:xf>
    <x:xf numFmtId="200" fontId="0" fillId="0" borderId="14" xfId="0" applyNumberFormat="1" applyFont="1" applyFill="1" applyBorder="1" applyAlignment="1">
      <x:alignment horizontal="center" vertical="center"/>
    </x:xf>
    <x:xf numFmtId="200" fontId="0" fillId="0" borderId="16" xfId="0" applyNumberFormat="1" applyFont="1" applyFill="1" applyBorder="1" applyAlignment="1">
      <x:alignment horizontal="center" vertical="center"/>
    </x:xf>
    <x:xf numFmtId="200" fontId="0" fillId="0" borderId="17" xfId="0" applyNumberFormat="1" applyFont="1" applyFill="1" applyBorder="1" applyAlignment="1">
      <x:alignment horizontal="center" vertical="center"/>
    </x:xf>
    <x:xf numFmtId="200" fontId="0" fillId="0" borderId="19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200" fontId="0" fillId="0" borderId="21" xfId="0" applyNumberFormat="1" applyFont="1" applyFill="1" applyBorder="1" applyAlignment="1">
      <x:alignment horizontal="center" vertical="center"/>
    </x:xf>
    <x:xf numFmtId="200" fontId="0" fillId="0" borderId="22" xfId="0" applyNumberFormat="1" applyFont="1" applyFill="1" applyBorder="1" applyAlignment="1">
      <x:alignment horizontal="center" vertical="center"/>
    </x:xf>
    <x:xf numFmtId="201" fontId="0" fillId="0" borderId="9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horizontal="center" vertical="center"/>
    </x:xf>
    <x:xf numFmtId="201" fontId="0" fillId="0" borderId="14" xfId="0" applyNumberFormat="1" applyFont="1" applyFill="1" applyBorder="1" applyAlignment="1">
      <x:alignment horizontal="center" vertical="center"/>
    </x:xf>
    <x:xf numFmtId="201" fontId="0" fillId="0" borderId="17" xfId="0" applyNumberFormat="1" applyFont="1" applyFill="1" applyBorder="1" applyAlignment="1">
      <x:alignment horizontal="center" vertical="center"/>
    </x:xf>
    <x:xf numFmtId="201" fontId="0" fillId="0" borderId="1" xfId="0" applyNumberFormat="1" applyFont="1" applyFill="1" applyBorder="1" applyAlignment="1">
      <x:alignment horizontal="center" vertical="center"/>
    </x:xf>
    <x:xf numFmtId="201" fontId="0" fillId="0" borderId="22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4" fillId="5" borderId="0" xfId="0" applyNumberFormat="1" applyFont="1" applyFill="1" applyBorder="1" applyAlignment="1">
      <x:alignment horizontal="center" vertical="center" wrapText="1"/>
    </x:xf>
    <x:xf numFmtId="200" fontId="4" fillId="5" borderId="1" xfId="0" applyNumberFormat="1" applyFont="1" applyFill="1" applyBorder="1" applyAlignment="1">
      <x:alignment horizontal="center" vertical="center" wrapText="1"/>
    </x:xf>
    <x:xf numFmtId="201" fontId="4" fillId="5" borderId="0" xfId="0" applyNumberFormat="1" applyFont="1" applyFill="1" applyBorder="1" applyAlignment="1">
      <x:alignment horizontal="center" vertical="center" wrapText="1"/>
    </x:xf>
    <x:xf numFmtId="201" fontId="4" fillId="5" borderId="1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006909b504e8f" /><Relationship Type="http://schemas.openxmlformats.org/officeDocument/2006/relationships/theme" Target="/xl/theme/theme1.xml" Id="Rcfbe903ef23e4bfc" /><Relationship Type="http://schemas.openxmlformats.org/officeDocument/2006/relationships/sharedStrings" Target="/xl/sharedStrings.xml" Id="R543f23a00473462a" /><Relationship Type="http://schemas.openxmlformats.org/officeDocument/2006/relationships/worksheet" Target="/xl/worksheets/sheet1.xml" Id="Re8e26697ecaf432d" /><Relationship Type="http://schemas.openxmlformats.org/officeDocument/2006/relationships/worksheet" Target="/xl/worksheets/sheet2.xml" Id="R2c00f5e9bfd347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1" hidden="0" customWidth="1"/>
    <x:col min="3" max="3" width="24" hidden="0" customWidth="1"/>
    <x:col min="4" max="4" width="21" hidden="0" customWidth="1"/>
    <x:col min="5" max="5" width="16" hidden="0" customWidth="1"/>
    <x:col min="6" max="6" width="19" hidden="0" customWidth="1"/>
    <x:col min="7" max="7" width="20" hidden="0" customWidth="1"/>
    <x:col min="8" max="8" width="20" hidden="0" customWidth="1"/>
    <x:col min="9" max="9" width="24" hidden="0" customWidth="1"/>
  </x:cols>
  <x:sheetData>
    <x:row r="1" ht="30" customHeight="1">
      <x:c r="A1" s="5" t="str">
        <x:v>Supplementary Table S2. Partition characteristics and nucleotide substitution models used in the phylogenetic analyses</x:v>
      </x:c>
      <x:c r="B1" s="5"/>
      <x:c r="C1" s="5"/>
      <x:c r="D1" s="5"/>
      <x:c r="E1" s="5"/>
      <x:c r="F1" s="5"/>
      <x:c r="G1" s="5"/>
      <x:c r="H1" s="5"/>
      <x:c r="I1" s="5"/>
    </x:row>
    <x:row r="2" ht="34" customHeight="1">
      <x:c r="A2" s="13" t="str">
        <x:v>The concatenated alignment contained 11,659 positions and was divided into 24 subsets. ML models are from IQ-TREE; BI models reflect the corresponding settings implemented in MrBayes.</x:v>
      </x:c>
      <x:c r="B2" s="13"/>
      <x:c r="C2" s="13"/>
      <x:c r="D2" s="13"/>
      <x:c r="E2" s="13"/>
      <x:c r="F2" s="13"/>
      <x:c r="G2" s="13"/>
      <x:c r="H2" s="13"/>
      <x:c r="I2" s="13"/>
    </x:row>
    <x:row r="4" ht="48" customHeight="1">
      <x:c r="A4" s="29" t="str">
        <x:v>Subset</x:v>
      </x:c>
      <x:c r="B4" s="30" t="str">
        <x:v>Sites</x:v>
      </x:c>
      <x:c r="C4" s="30" t="str">
        <x:v>Parsimony-informative sites</x:v>
      </x:c>
      <x:c r="D4" s="30" t="str">
        <x:v>Informative sites (%)</x:v>
      </x:c>
      <x:c r="E4" s="30" t="str">
        <x:v>Invariant sites</x:v>
      </x:c>
      <x:c r="F4" s="30" t="str">
        <x:v>Invariant sites (%)</x:v>
      </x:c>
      <x:c r="G4" s="30" t="str">
        <x:v>ML model (IQ-TREE)</x:v>
      </x:c>
      <x:c r="H4" s="30" t="str">
        <x:v>BI model (MrBayes)</x:v>
      </x:c>
      <x:c r="I4" s="31" t="str">
        <x:v>MrBayes settings</x:v>
      </x:c>
    </x:row>
    <x:row r="5">
      <x:c r="A5" s="99" t="n">
        <x:v>1</x:v>
      </x:c>
      <x:c r="B5" s="100" t="n">
        <x:v>299</x:v>
      </x:c>
      <x:c r="C5" s="100" t="n">
        <x:v>209</x:v>
      </x:c>
      <x:c r="D5" s="111" t="n">
        <x:f>C5/B5*100</x:f>
        <x:v>69.89966555183946</x:v>
      </x:c>
      <x:c r="E5" s="100" t="n">
        <x:v>77</x:v>
      </x:c>
      <x:c r="F5" s="111" t="n">
        <x:f>E5/B5*100</x:f>
        <x:v>25.75250836120401</x:v>
      </x:c>
      <x:c r="G5" s="82" t="str">
        <x:v>GTR+I+G</x:v>
      </x:c>
      <x:c r="H5" s="82" t="str">
        <x:v>GTR+I+G</x:v>
      </x:c>
      <x:c r="I5" s="83" t="str">
        <x:v>nst=6; rates=invgamma</x:v>
      </x:c>
    </x:row>
    <x:row r="6">
      <x:c r="A6" s="101" t="n">
        <x:v>2</x:v>
      </x:c>
      <x:c r="B6" s="102" t="n">
        <x:v>554</x:v>
      </x:c>
      <x:c r="C6" s="102" t="n">
        <x:v>235</x:v>
      </x:c>
      <x:c r="D6" s="112" t="n">
        <x:f>C6/B6*100</x:f>
        <x:v>42.418772563176894</x:v>
      </x:c>
      <x:c r="E6" s="102" t="n">
        <x:v>267</x:v>
      </x:c>
      <x:c r="F6" s="112" t="n">
        <x:f>E6/B6*100</x:f>
        <x:v>48.194945848375454</x:v>
      </x:c>
      <x:c r="G6" s="85" t="str">
        <x:v>GTR+I+G</x:v>
      </x:c>
      <x:c r="H6" s="85" t="str">
        <x:v>GTR+I+G</x:v>
      </x:c>
      <x:c r="I6" s="86" t="str">
        <x:v>nst=6; rates=invgamma</x:v>
      </x:c>
    </x:row>
    <x:row r="7">
      <x:c r="A7" s="101" t="n">
        <x:v>3</x:v>
      </x:c>
      <x:c r="B7" s="102" t="n">
        <x:v>299</x:v>
      </x:c>
      <x:c r="C7" s="102" t="n">
        <x:v>298</x:v>
      </x:c>
      <x:c r="D7" s="112" t="n">
        <x:f>C7/B7*100</x:f>
        <x:v>99.66555183946488</x:v>
      </x:c>
      <x:c r="E7" s="102" t="n">
        <x:v>0</x:v>
      </x:c>
      <x:c r="F7" s="112" t="n">
        <x:f>E7/B7*100</x:f>
        <x:v>0</x:v>
      </x:c>
      <x:c r="G7" s="85" t="str">
        <x:v>TRN+G</x:v>
      </x:c>
      <x:c r="H7" s="85" t="str">
        <x:v>GTR+G</x:v>
      </x:c>
      <x:c r="I7" s="86" t="str">
        <x:v>nst=6; rates=gamma</x:v>
      </x:c>
    </x:row>
    <x:row r="8">
      <x:c r="A8" s="101" t="n">
        <x:v>4</x:v>
      </x:c>
      <x:c r="B8" s="102" t="n">
        <x:v>402</x:v>
      </x:c>
      <x:c r="C8" s="102" t="n">
        <x:v>353</x:v>
      </x:c>
      <x:c r="D8" s="112" t="n">
        <x:f>C8/B8*100</x:f>
        <x:v>87.81094527363184</x:v>
      </x:c>
      <x:c r="E8" s="102" t="n">
        <x:v>37</x:v>
      </x:c>
      <x:c r="F8" s="112" t="n">
        <x:f>E8/B8*100</x:f>
        <x:v>9.203980099502488</x:v>
      </x:c>
      <x:c r="G8" s="85" t="str">
        <x:v>GTR+I+G</x:v>
      </x:c>
      <x:c r="H8" s="85" t="str">
        <x:v>GTR+I+G</x:v>
      </x:c>
      <x:c r="I8" s="86" t="str">
        <x:v>nst=6; rates=invgamma</x:v>
      </x:c>
    </x:row>
    <x:row r="9">
      <x:c r="A9" s="101" t="n">
        <x:v>5</x:v>
      </x:c>
      <x:c r="B9" s="102" t="n">
        <x:v>1428</x:v>
      </x:c>
      <x:c r="C9" s="102" t="n">
        <x:v>879</x:v>
      </x:c>
      <x:c r="D9" s="112" t="n">
        <x:f>C9/B9*100</x:f>
        <x:v>61.5546218487395</x:v>
      </x:c>
      <x:c r="E9" s="102" t="n">
        <x:v>420</x:v>
      </x:c>
      <x:c r="F9" s="112" t="n">
        <x:f>E9/B9*100</x:f>
        <x:v>29.411764705882355</x:v>
      </x:c>
      <x:c r="G9" s="85" t="str">
        <x:v>GTR+I+G</x:v>
      </x:c>
      <x:c r="H9" s="85" t="str">
        <x:v>GTR+I+G</x:v>
      </x:c>
      <x:c r="I9" s="86" t="str">
        <x:v>nst=6; rates=invgamma</x:v>
      </x:c>
    </x:row>
    <x:row r="10">
      <x:c r="A10" s="101" t="n">
        <x:v>6</x:v>
      </x:c>
      <x:c r="B10" s="102" t="n">
        <x:v>1062</x:v>
      </x:c>
      <x:c r="C10" s="102" t="n">
        <x:v>1054</x:v>
      </x:c>
      <x:c r="D10" s="112" t="n">
        <x:f>C10/B10*100</x:f>
        <x:v>99.2467043314501</x:v>
      </x:c>
      <x:c r="E10" s="102" t="n">
        <x:v>3</x:v>
      </x:c>
      <x:c r="F10" s="112" t="n">
        <x:f>E10/B10*100</x:f>
        <x:v>0.2824858757062147</x:v>
      </x:c>
      <x:c r="G10" s="85" t="str">
        <x:v>GTR+I+G</x:v>
      </x:c>
      <x:c r="H10" s="85" t="str">
        <x:v>GTR+I+G</x:v>
      </x:c>
      <x:c r="I10" s="86" t="str">
        <x:v>nst=6; rates=invgamma</x:v>
      </x:c>
    </x:row>
    <x:row r="11">
      <x:c r="A11" s="101" t="n">
        <x:v>7</x:v>
      </x:c>
      <x:c r="B11" s="102" t="n">
        <x:v>82</x:v>
      </x:c>
      <x:c r="C11" s="102" t="n">
        <x:v>72</x:v>
      </x:c>
      <x:c r="D11" s="112" t="n">
        <x:f>C11/B11*100</x:f>
        <x:v>87.8048780487805</x:v>
      </x:c>
      <x:c r="E11" s="102" t="n">
        <x:v>5</x:v>
      </x:c>
      <x:c r="F11" s="112" t="n">
        <x:f>E11/B11*100</x:f>
        <x:v>6.097560975609756</x:v>
      </x:c>
      <x:c r="G11" s="85" t="str">
        <x:v>TVM+G</x:v>
      </x:c>
      <x:c r="H11" s="85" t="str">
        <x:v>GTR+G</x:v>
      </x:c>
      <x:c r="I11" s="86" t="str">
        <x:v>nst=6; rates=gamma</x:v>
      </x:c>
    </x:row>
    <x:row r="12">
      <x:c r="A12" s="101" t="n">
        <x:v>8</x:v>
      </x:c>
      <x:c r="B12" s="102" t="n">
        <x:v>502</x:v>
      </x:c>
      <x:c r="C12" s="102" t="n">
        <x:v>497</x:v>
      </x:c>
      <x:c r="D12" s="112" t="n">
        <x:f>C12/B12*100</x:f>
        <x:v>99.00398406374502</x:v>
      </x:c>
      <x:c r="E12" s="102" t="n">
        <x:v>1</x:v>
      </x:c>
      <x:c r="F12" s="112" t="n">
        <x:f>E12/B12*100</x:f>
        <x:v>0.199203187250996</x:v>
      </x:c>
      <x:c r="G12" s="85" t="str">
        <x:v>TRN+I+G</x:v>
      </x:c>
      <x:c r="H12" s="85" t="str">
        <x:v>GTR+I+G</x:v>
      </x:c>
      <x:c r="I12" s="86" t="str">
        <x:v>nst=6; rates=invgamma</x:v>
      </x:c>
    </x:row>
    <x:row r="13">
      <x:c r="A13" s="101" t="n">
        <x:v>9</x:v>
      </x:c>
      <x:c r="B13" s="102" t="n">
        <x:v>453</x:v>
      </x:c>
      <x:c r="C13" s="102" t="n">
        <x:v>347</x:v>
      </x:c>
      <x:c r="D13" s="112" t="n">
        <x:f>C13/B13*100</x:f>
        <x:v>76.60044150110376</x:v>
      </x:c>
      <x:c r="E13" s="102" t="n">
        <x:v>83</x:v>
      </x:c>
      <x:c r="F13" s="112" t="n">
        <x:f>E13/B13*100</x:f>
        <x:v>18.322295805739515</x:v>
      </x:c>
      <x:c r="G13" s="85" t="str">
        <x:v>TVM+I+G</x:v>
      </x:c>
      <x:c r="H13" s="85" t="str">
        <x:v>GTR+I+G</x:v>
      </x:c>
      <x:c r="I13" s="86" t="str">
        <x:v>nst=6; rates=invgamma</x:v>
      </x:c>
    </x:row>
    <x:row r="14">
      <x:c r="A14" s="101" t="n">
        <x:v>10</x:v>
      </x:c>
      <x:c r="B14" s="102" t="n">
        <x:v>536</x:v>
      </x:c>
      <x:c r="C14" s="102" t="n">
        <x:v>416</x:v>
      </x:c>
      <x:c r="D14" s="112" t="n">
        <x:f>C14/B14*100</x:f>
        <x:v>77.61194029850746</x:v>
      </x:c>
      <x:c r="E14" s="102" t="n">
        <x:v>102</x:v>
      </x:c>
      <x:c r="F14" s="112" t="n">
        <x:f>E14/B14*100</x:f>
        <x:v>19.029850746268657</x:v>
      </x:c>
      <x:c r="G14" s="85" t="str">
        <x:v>GTR+I+G</x:v>
      </x:c>
      <x:c r="H14" s="85" t="str">
        <x:v>GTR+I+G</x:v>
      </x:c>
      <x:c r="I14" s="86" t="str">
        <x:v>nst=6; rates=invgamma</x:v>
      </x:c>
    </x:row>
    <x:row r="15">
      <x:c r="A15" s="101" t="n">
        <x:v>11</x:v>
      </x:c>
      <x:c r="B15" s="102" t="n">
        <x:v>156</x:v>
      </x:c>
      <x:c r="C15" s="102" t="n">
        <x:v>117</x:v>
      </x:c>
      <x:c r="D15" s="112" t="n">
        <x:f>C15/B15*100</x:f>
        <x:v>75</x:v>
      </x:c>
      <x:c r="E15" s="102" t="n">
        <x:v>31</x:v>
      </x:c>
      <x:c r="F15" s="112" t="n">
        <x:f>E15/B15*100</x:f>
        <x:v>19.871794871794872</x:v>
      </x:c>
      <x:c r="G15" s="85" t="str">
        <x:v>TVM+I+G</x:v>
      </x:c>
      <x:c r="H15" s="85" t="str">
        <x:v>GTR+I+G</x:v>
      </x:c>
      <x:c r="I15" s="86" t="str">
        <x:v>nst=6; rates=invgamma</x:v>
      </x:c>
    </x:row>
    <x:row r="16">
      <x:c r="A16" s="101" t="n">
        <x:v>12</x:v>
      </x:c>
      <x:c r="B16" s="102" t="n">
        <x:v>123</x:v>
      </x:c>
      <x:c r="C16" s="102" t="n">
        <x:v>123</x:v>
      </x:c>
      <x:c r="D16" s="112" t="n">
        <x:f>C16/B16*100</x:f>
        <x:v>100</x:v>
      </x:c>
      <x:c r="E16" s="102" t="n">
        <x:v>0</x:v>
      </x:c>
      <x:c r="F16" s="112" t="n">
        <x:f>E16/B16*100</x:f>
        <x:v>0</x:v>
      </x:c>
      <x:c r="G16" s="85" t="str">
        <x:v>GTR+G</x:v>
      </x:c>
      <x:c r="H16" s="85" t="str">
        <x:v>GTR+G</x:v>
      </x:c>
      <x:c r="I16" s="86" t="str">
        <x:v>nst=6; rates=gamma</x:v>
      </x:c>
    </x:row>
    <x:row r="17">
      <x:c r="A17" s="101" t="n">
        <x:v>13</x:v>
      </x:c>
      <x:c r="B17" s="102" t="n">
        <x:v>325</x:v>
      </x:c>
      <x:c r="C17" s="102" t="n">
        <x:v>253</x:v>
      </x:c>
      <x:c r="D17" s="112" t="n">
        <x:f>C17/B17*100</x:f>
        <x:v>77.84615384615384</x:v>
      </x:c>
      <x:c r="E17" s="102" t="n">
        <x:v>60</x:v>
      </x:c>
      <x:c r="F17" s="112" t="n">
        <x:f>E17/B17*100</x:f>
        <x:v>18.461538461538463</x:v>
      </x:c>
      <x:c r="G17" s="85" t="str">
        <x:v>GTR+I+G</x:v>
      </x:c>
      <x:c r="H17" s="85" t="str">
        <x:v>GTR+I+G</x:v>
      </x:c>
      <x:c r="I17" s="86" t="str">
        <x:v>nst=6; rates=invgamma</x:v>
      </x:c>
    </x:row>
    <x:row r="18">
      <x:c r="A18" s="101" t="n">
        <x:v>14</x:v>
      </x:c>
      <x:c r="B18" s="102" t="n">
        <x:v>214</x:v>
      </x:c>
      <x:c r="C18" s="102" t="n">
        <x:v>110</x:v>
      </x:c>
      <x:c r="D18" s="112" t="n">
        <x:f>C18/B18*100</x:f>
        <x:v>51.4018691588785</x:v>
      </x:c>
      <x:c r="E18" s="102" t="n">
        <x:v>86</x:v>
      </x:c>
      <x:c r="F18" s="112" t="n">
        <x:f>E18/B18*100</x:f>
        <x:v>40.18691588785047</x:v>
      </x:c>
      <x:c r="G18" s="85" t="str">
        <x:v>GTR+I+G</x:v>
      </x:c>
      <x:c r="H18" s="85" t="str">
        <x:v>GTR+I+G</x:v>
      </x:c>
      <x:c r="I18" s="86" t="str">
        <x:v>nst=6; rates=invgamma</x:v>
      </x:c>
    </x:row>
    <x:row r="19">
      <x:c r="A19" s="101" t="n">
        <x:v>15</x:v>
      </x:c>
      <x:c r="B19" s="102" t="n">
        <x:v>509</x:v>
      </x:c>
      <x:c r="C19" s="102" t="n">
        <x:v>215</x:v>
      </x:c>
      <x:c r="D19" s="112" t="n">
        <x:f>C19/B19*100</x:f>
        <x:v>42.23968565815324</x:v>
      </x:c>
      <x:c r="E19" s="102" t="n">
        <x:v>258</x:v>
      </x:c>
      <x:c r="F19" s="112" t="n">
        <x:f>E19/B19*100</x:f>
        <x:v>50.687622789783894</x:v>
      </x:c>
      <x:c r="G19" s="85" t="str">
        <x:v>GTR+I+G</x:v>
      </x:c>
      <x:c r="H19" s="85" t="str">
        <x:v>GTR+I+G</x:v>
      </x:c>
      <x:c r="I19" s="86" t="str">
        <x:v>nst=6; rates=invgamma</x:v>
      </x:c>
    </x:row>
    <x:row r="20">
      <x:c r="A20" s="101" t="n">
        <x:v>16</x:v>
      </x:c>
      <x:c r="B20" s="102" t="n">
        <x:v>509</x:v>
      </x:c>
      <x:c r="C20" s="102" t="n">
        <x:v>116</x:v>
      </x:c>
      <x:c r="D20" s="112" t="n">
        <x:f>C20/B20*100</x:f>
        <x:v>22.789783889980352</x:v>
      </x:c>
      <x:c r="E20" s="102" t="n">
        <x:v>363</x:v>
      </x:c>
      <x:c r="F20" s="112" t="n">
        <x:f>E20/B20*100</x:f>
        <x:v>71.31630648330058</x:v>
      </x:c>
      <x:c r="G20" s="85" t="str">
        <x:v>TVM+I+G</x:v>
      </x:c>
      <x:c r="H20" s="85" t="str">
        <x:v>GTR+I+G</x:v>
      </x:c>
      <x:c r="I20" s="86" t="str">
        <x:v>nst=6; rates=invgamma</x:v>
      </x:c>
    </x:row>
    <x:row r="21">
      <x:c r="A21" s="101" t="n">
        <x:v>17</x:v>
      </x:c>
      <x:c r="B21" s="102" t="n">
        <x:v>509</x:v>
      </x:c>
      <x:c r="C21" s="102" t="n">
        <x:v>502</x:v>
      </x:c>
      <x:c r="D21" s="112" t="n">
        <x:f>C21/B21*100</x:f>
        <x:v>98.62475442043221</x:v>
      </x:c>
      <x:c r="E21" s="102" t="n">
        <x:v>0</x:v>
      </x:c>
      <x:c r="F21" s="112" t="n">
        <x:f>E21/B21*100</x:f>
        <x:v>0</x:v>
      </x:c>
      <x:c r="G21" s="85" t="str">
        <x:v>K81UF+G</x:v>
      </x:c>
      <x:c r="H21" s="85" t="str">
        <x:v>GTR+G</x:v>
      </x:c>
      <x:c r="I21" s="86" t="str">
        <x:v>nst=6; rates=gamma</x:v>
      </x:c>
    </x:row>
    <x:row r="22">
      <x:c r="A22" s="101" t="n">
        <x:v>18</x:v>
      </x:c>
      <x:c r="B22" s="102" t="n">
        <x:v>853</x:v>
      </x:c>
      <x:c r="C22" s="102" t="n">
        <x:v>507</x:v>
      </x:c>
      <x:c r="D22" s="112" t="n">
        <x:f>C22/B22*100</x:f>
        <x:v>59.43728018757327</x:v>
      </x:c>
      <x:c r="E22" s="102" t="n">
        <x:v>286</x:v>
      </x:c>
      <x:c r="F22" s="112" t="n">
        <x:f>E22/B22*100</x:f>
        <x:v>33.528722157092616</x:v>
      </x:c>
      <x:c r="G22" s="85" t="str">
        <x:v>GTR+I+G</x:v>
      </x:c>
      <x:c r="H22" s="85" t="str">
        <x:v>GTR+I+G</x:v>
      </x:c>
      <x:c r="I22" s="86" t="str">
        <x:v>nst=6; rates=invgamma</x:v>
      </x:c>
    </x:row>
    <x:row r="23">
      <x:c r="A23" s="101" t="n">
        <x:v>19</x:v>
      </x:c>
      <x:c r="B23" s="102" t="n">
        <x:v>598</x:v>
      </x:c>
      <x:c r="C23" s="102" t="n">
        <x:v>246</x:v>
      </x:c>
      <x:c r="D23" s="112" t="n">
        <x:f>C23/B23*100</x:f>
        <x:v>41.1371237458194</x:v>
      </x:c>
      <x:c r="E23" s="102" t="n">
        <x:v>295</x:v>
      </x:c>
      <x:c r="F23" s="112" t="n">
        <x:f>E23/B23*100</x:f>
        <x:v>49.331103678929765</x:v>
      </x:c>
      <x:c r="G23" s="85" t="str">
        <x:v>GTR+I+G</x:v>
      </x:c>
      <x:c r="H23" s="85" t="str">
        <x:v>GTR+I+G</x:v>
      </x:c>
      <x:c r="I23" s="86" t="str">
        <x:v>nst=6; rates=invgamma</x:v>
      </x:c>
    </x:row>
    <x:row r="24">
      <x:c r="A24" s="101" t="n">
        <x:v>20</x:v>
      </x:c>
      <x:c r="B24" s="102" t="n">
        <x:v>480</x:v>
      </x:c>
      <x:c r="C24" s="102" t="n">
        <x:v>479</x:v>
      </x:c>
      <x:c r="D24" s="112" t="n">
        <x:f>C24/B24*100</x:f>
        <x:v>99.79166666666667</x:v>
      </x:c>
      <x:c r="E24" s="102" t="n">
        <x:v>0</x:v>
      </x:c>
      <x:c r="F24" s="112" t="n">
        <x:f>E24/B24*100</x:f>
        <x:v>0</x:v>
      </x:c>
      <x:c r="G24" s="85" t="str">
        <x:v>TIM+G</x:v>
      </x:c>
      <x:c r="H24" s="85" t="str">
        <x:v>GTR+G</x:v>
      </x:c>
      <x:c r="I24" s="86" t="str">
        <x:v>nst=6; rates=gamma</x:v>
      </x:c>
    </x:row>
    <x:row r="25">
      <x:c r="A25" s="101" t="n">
        <x:v>21</x:v>
      </x:c>
      <x:c r="B25" s="102" t="n">
        <x:v>373</x:v>
      </x:c>
      <x:c r="C25" s="102" t="n">
        <x:v>369</x:v>
      </x:c>
      <x:c r="D25" s="112" t="n">
        <x:f>C25/B25*100</x:f>
        <x:v>98.92761394101876</x:v>
      </x:c>
      <x:c r="E25" s="102" t="n">
        <x:v>0</x:v>
      </x:c>
      <x:c r="F25" s="112" t="n">
        <x:f>E25/B25*100</x:f>
        <x:v>0</x:v>
      </x:c>
      <x:c r="G25" s="85" t="str">
        <x:v>TRN+G</x:v>
      </x:c>
      <x:c r="H25" s="85" t="str">
        <x:v>GTR+G</x:v>
      </x:c>
      <x:c r="I25" s="86" t="str">
        <x:v>nst=6; rates=gamma</x:v>
      </x:c>
    </x:row>
    <x:row r="26">
      <x:c r="A26" s="101" t="n">
        <x:v>22</x:v>
      </x:c>
      <x:c r="B26" s="102" t="n">
        <x:v>111</x:v>
      </x:c>
      <x:c r="C26" s="102" t="n">
        <x:v>109</x:v>
      </x:c>
      <x:c r="D26" s="112" t="n">
        <x:f>C26/B26*100</x:f>
        <x:v>98.1981981981982</x:v>
      </x:c>
      <x:c r="E26" s="102" t="n">
        <x:v>0</x:v>
      </x:c>
      <x:c r="F26" s="112" t="n">
        <x:f>E26/B26*100</x:f>
        <x:v>0</x:v>
      </x:c>
      <x:c r="G26" s="85" t="str">
        <x:v>HKY+G</x:v>
      </x:c>
      <x:c r="H26" s="85" t="str">
        <x:v>HKY+G</x:v>
      </x:c>
      <x:c r="I26" s="86" t="str">
        <x:v>nst=2; rates=gamma</x:v>
      </x:c>
    </x:row>
    <x:row r="27">
      <x:c r="A27" s="101" t="n">
        <x:v>23</x:v>
      </x:c>
      <x:c r="B27" s="102" t="n">
        <x:v>772</x:v>
      </x:c>
      <x:c r="C27" s="102" t="n">
        <x:v>486</x:v>
      </x:c>
      <x:c r="D27" s="112" t="n">
        <x:f>C27/B27*100</x:f>
        <x:v>62.95336787564767</x:v>
      </x:c>
      <x:c r="E27" s="102" t="n">
        <x:v>144</x:v>
      </x:c>
      <x:c r="F27" s="112" t="n">
        <x:f>E27/B27*100</x:f>
        <x:v>18.65284974093264</x:v>
      </x:c>
      <x:c r="G27" s="85" t="str">
        <x:v>GTR+G</x:v>
      </x:c>
      <x:c r="H27" s="85" t="str">
        <x:v>GTR+G</x:v>
      </x:c>
      <x:c r="I27" s="86" t="str">
        <x:v>nst=6; rates=gamma</x:v>
      </x:c>
    </x:row>
    <x:row r="28">
      <x:c r="A28" s="103" t="n">
        <x:v>24</x:v>
      </x:c>
      <x:c r="B28" s="104" t="n">
        <x:v>510</x:v>
      </x:c>
      <x:c r="C28" s="104" t="n">
        <x:v>325</x:v>
      </x:c>
      <x:c r="D28" s="113" t="n">
        <x:f>C28/B28*100</x:f>
        <x:v>63.725490196078425</x:v>
      </x:c>
      <x:c r="E28" s="104" t="n">
        <x:v>137</x:v>
      </x:c>
      <x:c r="F28" s="113" t="n">
        <x:f>E28/B28*100</x:f>
        <x:v>26.862745098039216</x:v>
      </x:c>
      <x:c r="G28" s="88" t="str">
        <x:v>GTR+I+G</x:v>
      </x:c>
      <x:c r="H28" s="88" t="str">
        <x:v>GTR+I+G</x:v>
      </x:c>
      <x:c r="I28" s="89" t="str">
        <x:v>nst=6; rates=invgamma</x:v>
      </x:c>
    </x:row>
    <x:row r="30">
      <x:c r="A30" s="121" t="str">
        <x:v>Total</x:v>
      </x:c>
      <x:c r="B30" s="127" t="n">
        <x:f>SUM(B5:B28)</x:f>
        <x:v>11659</x:v>
      </x:c>
      <x:c r="C30" s="127" t="n">
        <x:f>SUM(C5:C28)</x:f>
        <x:v>8317</x:v>
      </x:c>
      <x:c r="D30" s="129" t="n">
        <x:f>C30/B30*100</x:f>
        <x:v>71.335449009349</x:v>
      </x:c>
      <x:c r="E30" s="127" t="n">
        <x:f>SUM(E5:E28)</x:f>
        <x:v>2655</x:v>
      </x:c>
      <x:c r="F30" s="129" t="n">
        <x:f>E30/B30*100</x:f>
        <x:v>22.7721073848529</x:v>
      </x:c>
      <x:c r="G30" s="121" t="str">
        <x:v>24 subsets</x:v>
      </x:c>
      <x:c r="H30" s="121"/>
      <x:c r="I30" s="121"/>
    </x:row>
    <x:row r="32" ht="34" customHeight="1">
      <x:c r="A32" s="13" t="str">
        <x:v>Abbreviations: ML, maximum likelihood; BI, Bayesian inference; G, gamma-distributed rate variation among sites; I, proportion of invariant sites.</x:v>
      </x:c>
      <x:c r="B32" s="13"/>
      <x:c r="C32" s="13"/>
      <x:c r="D32" s="13"/>
      <x:c r="E32" s="13"/>
      <x:c r="F32" s="13"/>
      <x:c r="G32" s="13"/>
      <x:c r="H32" s="13"/>
      <x:c r="I32" s="13"/>
    </x:row>
  </x:sheetData>
  <x:mergeCells>
    <x:mergeCell ref="A1:I1"/>
    <x:mergeCell ref="A2:I2"/>
    <x:mergeCell ref="G30:I30"/>
    <x:mergeCell ref="A32:I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5" hidden="0" customWidth="1"/>
    <x:col min="3" max="3" width="28" hidden="0" customWidth="1"/>
    <x:col min="4" max="4" width="48" hidden="0" customWidth="1"/>
  </x:cols>
  <x:sheetData>
    <x:row r="1">
      <x:c r="A1" s="5" t="str">
        <x:v>Phylogenetic analysis settings extracted from the supplied logs</x:v>
      </x:c>
      <x:c r="B1" s="5"/>
      <x:c r="C1" s="5"/>
      <x:c r="D1" s="5"/>
    </x:row>
    <x:row r="3">
      <x:c r="A3" s="29" t="str">
        <x:v>Category</x:v>
      </x:c>
      <x:c r="B3" s="30" t="str">
        <x:v>Parameter</x:v>
      </x:c>
      <x:c r="C3" s="30" t="str">
        <x:v>Value</x:v>
      </x:c>
      <x:c r="D3" s="31" t="str">
        <x:v>Interpretation</x:v>
      </x:c>
    </x:row>
    <x:row r="4">
      <x:c r="A4" s="131" t="str">
        <x:v>Alignment</x:v>
      </x:c>
      <x:c r="B4" s="132" t="str">
        <x:v>Aligned positions</x:v>
      </x:c>
      <x:c r="C4" s="132" t="n">
        <x:v>11659</x:v>
      </x:c>
      <x:c r="D4" s="133" t="str">
        <x:v>Concatenated nucleotide matrix</x:v>
      </x:c>
    </x:row>
    <x:row r="5">
      <x:c r="A5" s="134" t="str">
        <x:v>Partitioning</x:v>
      </x:c>
      <x:c r="B5" s="135" t="str">
        <x:v>Number of final subsets</x:v>
      </x:c>
      <x:c r="C5" s="135" t="n">
        <x:v>24</x:v>
      </x:c>
      <x:c r="D5" s="136" t="str">
        <x:v>PartitionFinder-derived scheme</x:v>
      </x:c>
    </x:row>
    <x:row r="6">
      <x:c r="A6" s="134" t="str">
        <x:v>Maximum likelihood</x:v>
      </x:c>
      <x:c r="B6" s="135" t="str">
        <x:v>Software</x:v>
      </x:c>
      <x:c r="C6" s="135" t="str">
        <x:v>IQ-TREE v3.0.1</x:v>
      </x:c>
      <x:c r="D6" s="136" t="str">
        <x:v>Partitioned ML analysis</x:v>
      </x:c>
    </x:row>
    <x:row r="7">
      <x:c r="A7" s="134" t="str">
        <x:v>Maximum likelihood</x:v>
      </x:c>
      <x:c r="B7" s="135" t="str">
        <x:v>Bootstrap</x:v>
      </x:c>
      <x:c r="C7" s="135" t="n">
        <x:v>1000</x:v>
      </x:c>
      <x:c r="D7" s="136" t="str">
        <x:v>Standard nonparametric bootstrap replicates (-b 1000)</x:v>
      </x:c>
    </x:row>
    <x:row r="8">
      <x:c r="A8" s="134" t="str">
        <x:v>Maximum likelihood</x:v>
      </x:c>
      <x:c r="B8" s="135" t="str">
        <x:v>Outgroup</x:v>
      </x:c>
      <x:c r="C8" s="135" t="str">
        <x:v>Ligia oceanica (DQ442914)</x:v>
      </x:c>
      <x:c r="D8" s="136" t="str">
        <x:v>Specified in the IQ-TREE command</x:v>
      </x:c>
    </x:row>
    <x:row r="9">
      <x:c r="A9" s="134" t="str">
        <x:v>Bayesian inference</x:v>
      </x:c>
      <x:c r="B9" s="135" t="str">
        <x:v>Software/workflow</x:v>
      </x:c>
      <x:c r="C9" s="135" t="str">
        <x:v>MrBayes in PhyloSuite v2</x:v>
      </x:c>
      <x:c r="D9" s="136" t="str">
        <x:v>Partitioned BI analysis</x:v>
      </x:c>
    </x:row>
    <x:row r="10">
      <x:c r="A10" s="134" t="str">
        <x:v>Bayesian inference</x:v>
      </x:c>
      <x:c r="B10" s="135" t="str">
        <x:v>Independent runs</x:v>
      </x:c>
      <x:c r="C10" s="135" t="n">
        <x:v>2</x:v>
      </x:c>
      <x:c r="D10" s="136" t="str">
        <x:v>Two independent MCMC runs</x:v>
      </x:c>
    </x:row>
    <x:row r="11">
      <x:c r="A11" s="134" t="str">
        <x:v>Bayesian inference</x:v>
      </x:c>
      <x:c r="B11" s="135" t="str">
        <x:v>Chains per run</x:v>
      </x:c>
      <x:c r="C11" s="135" t="n">
        <x:v>4</x:v>
      </x:c>
      <x:c r="D11" s="136" t="str">
        <x:v>Four chains in each run</x:v>
      </x:c>
    </x:row>
    <x:row r="12">
      <x:c r="A12" s="134" t="str">
        <x:v>Bayesian inference</x:v>
      </x:c>
      <x:c r="B12" s="135" t="str">
        <x:v>Generations</x:v>
      </x:c>
      <x:c r="C12" s="135" t="n">
        <x:v>2000000</x:v>
      </x:c>
      <x:c r="D12" s="136" t="str">
        <x:v>Total generations per run</x:v>
      </x:c>
    </x:row>
    <x:row r="13">
      <x:c r="A13" s="134" t="str">
        <x:v>Bayesian inference</x:v>
      </x:c>
      <x:c r="B13" s="135" t="str">
        <x:v>Sampling frequency</x:v>
      </x:c>
      <x:c r="C13" s="135" t="n">
        <x:v>1000</x:v>
      </x:c>
      <x:c r="D13" s="136" t="str">
        <x:v>Trees sampled every 1,000 generations</x:v>
      </x:c>
    </x:row>
    <x:row r="14">
      <x:c r="A14" s="137" t="str">
        <x:v>Bayesian inference</x:v>
      </x:c>
      <x:c r="B14" s="138" t="str">
        <x:v>Burn-in</x:v>
      </x:c>
      <x:c r="C14" s="138" t="str">
        <x:v>25%</x:v>
      </x:c>
      <x:c r="D14" s="139" t="str">
        <x:v>First quarter of sampled trees discarded</x:v>
      </x:c>
    </x:row>
  </x:sheetData>
  <x:mergeCells>
    <x:mergeCell ref="A1:D1"/>
  </x:mergeCells>
  <x:pageMargins left="0.7" right="0.7" top="0.75" bottom="0.75" header="0.3" footer="0.3"/>
</x:worksheet>
</file>