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0" windowHeight="12280"/>
  </bookViews>
  <sheets>
    <sheet name="KEGG.top.U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<sst xmlns="http://schemas.openxmlformats.org/spreadsheetml/2006/main" count="150" uniqueCount="115">
  <si>
    <t>Table S9.  The detailed information of up-regulated KEGG enrichment pathways (TOP 20) based on DEGs in Naive CD4+ T cells with C3G intervention.</t>
  </si>
  <si>
    <t>id</t>
  </si>
  <si>
    <t>Term</t>
  </si>
  <si>
    <t>Classification_level1</t>
  </si>
  <si>
    <t>Classification_level2</t>
  </si>
  <si>
    <t>ListHits</t>
  </si>
  <si>
    <t>p-value</t>
  </si>
  <si>
    <t>Enrichment_score</t>
  </si>
  <si>
    <t>geneID</t>
  </si>
  <si>
    <t>hyperlink_only_excel</t>
  </si>
  <si>
    <t>hsa04115</t>
  </si>
  <si>
    <t>p53 signaling pathway</t>
  </si>
  <si>
    <t>Cellular Processes</t>
  </si>
  <si>
    <t>Cell growth and death</t>
  </si>
  <si>
    <t>1.53905160723076e-10</t>
  </si>
  <si>
    <t>9.44792353328939</t>
  </si>
  <si>
    <t>BAX;BBC3;CD82;CDKN1A;DDB2;GADD45A;GADD45B;PIDD1;SESN1;SESN2;TNFRSF10B;TP53I3;TP73;ZMAT3</t>
  </si>
  <si>
    <t>hsa05217</t>
  </si>
  <si>
    <t>Basal cell carcinoma</t>
  </si>
  <si>
    <t>Human Diseases</t>
  </si>
  <si>
    <t>Cancer: specific types</t>
  </si>
  <si>
    <t>0.000244857450651489</t>
  </si>
  <si>
    <t>5.54878048780488</t>
  </si>
  <si>
    <t>AXIN2;BAX;CDKN1A;DDB2;GADD45A;GADD45B;WNT7A</t>
  </si>
  <si>
    <t>hsa05216</t>
  </si>
  <si>
    <t>Thyroid cancer</t>
  </si>
  <si>
    <t>0.000786200769662005</t>
  </si>
  <si>
    <t>6.74851680949242</t>
  </si>
  <si>
    <t>BAX;CDKN1A;DDB2;GADD45A;GADD45B</t>
  </si>
  <si>
    <t>hsa05213</t>
  </si>
  <si>
    <t>Endometrial cancer</t>
  </si>
  <si>
    <t>0.00100673419548591</t>
  </si>
  <si>
    <t>5.16610597140454</t>
  </si>
  <si>
    <t>AXIN2;BAX;CDKN1A;DDB2;GADD45A;GADD45B</t>
  </si>
  <si>
    <t>hsa05210</t>
  </si>
  <si>
    <t>Colorectal cancer</t>
  </si>
  <si>
    <t>0.00161933377939115</t>
  </si>
  <si>
    <t>4.06480431083381</t>
  </si>
  <si>
    <t>AXIN2;BAX;BBC3;CDKN1A;DDB2;GADD45A;GADD45B</t>
  </si>
  <si>
    <t>hsa04512</t>
  </si>
  <si>
    <t>ECM-receptor interaction</t>
  </si>
  <si>
    <t>Environmental Information Processing</t>
  </si>
  <si>
    <t>Signaling molecules and interaction</t>
  </si>
  <si>
    <t>0.00197534177331924</t>
  </si>
  <si>
    <t>3.92778843518772</t>
  </si>
  <si>
    <t>AGRN;COL6A1;COL6A2;HSPG2;ITGA5;SDC1;TNXB</t>
  </si>
  <si>
    <t>hsa05224</t>
  </si>
  <si>
    <t>Breast cancer</t>
  </si>
  <si>
    <t>0.00270587888569326</t>
  </si>
  <si>
    <t>3.05749128919861</t>
  </si>
  <si>
    <t>AXIN2;BAX;CDKN1A;DDB2;DLL1;GADD45A;GADD45B;SHC2;WNT7A</t>
  </si>
  <si>
    <t>hsa05214</t>
  </si>
  <si>
    <t>Glioma</t>
  </si>
  <si>
    <t>0.00378982110407675</t>
  </si>
  <si>
    <t>3.99512195121951</t>
  </si>
  <si>
    <t>BAX;CDKN1A;DDB2;GADD45A;GADD45B;SHC2</t>
  </si>
  <si>
    <t>hsa05220</t>
  </si>
  <si>
    <t>Chronic myeloid leukemia</t>
  </si>
  <si>
    <t>0.00404793840729922</t>
  </si>
  <si>
    <t>3.94255455712452</t>
  </si>
  <si>
    <t>hsa04064</t>
  </si>
  <si>
    <t>NF-kappa B signaling pathway</t>
  </si>
  <si>
    <t>Signal transduction</t>
  </si>
  <si>
    <t>0.00426555557780062</t>
  </si>
  <si>
    <t>3.42718794835007</t>
  </si>
  <si>
    <t>CARD14;EDA2R;EDAR;GADD45A;GADD45B;LTB;PIDD1</t>
  </si>
  <si>
    <t>hsa04210</t>
  </si>
  <si>
    <t>Apoptosis</t>
  </si>
  <si>
    <t>0.00561726261124267</t>
  </si>
  <si>
    <t>2.95934959349594</t>
  </si>
  <si>
    <t>BAX;BBC3;CTSF;CTSL;GADD45A;GADD45B;PIDD1;TNFRSF10B</t>
  </si>
  <si>
    <t>hsa05225</t>
  </si>
  <si>
    <t>Hepatocellular carcinoma</t>
  </si>
  <si>
    <t>0.00580231685669101</t>
  </si>
  <si>
    <t>2.72394678492239</t>
  </si>
  <si>
    <t>AXIN2;BAX;CDKN1A;DDB2;GADD45A;GADD45B;HMOX1;SHC2;WNT7A</t>
  </si>
  <si>
    <t>hsa04060</t>
  </si>
  <si>
    <t>Cytokine-cytokine receptor interaction</t>
  </si>
  <si>
    <t>0.00618444467233428</t>
  </si>
  <si>
    <t>2.20070276973956</t>
  </si>
  <si>
    <t>CCL24;CD70;EBI3;EDA2R;EDAR;GDF15;LTB;TNFRSF10B;TNFRSF10C;TNFRSF10D;TNFSF15;TNFSF4;TNFSF9</t>
  </si>
  <si>
    <t>hsa05226</t>
  </si>
  <si>
    <t>Gastric cancer</t>
  </si>
  <si>
    <t>0.00960980891785558</t>
  </si>
  <si>
    <t>2.69940672379697</t>
  </si>
  <si>
    <t>AXIN2;BAX;CDKN1A;DDB2;GADD45A;GADD45B;SHC2;WNT7A</t>
  </si>
  <si>
    <t>hsa04360</t>
  </si>
  <si>
    <t>Axon guidance</t>
  </si>
  <si>
    <t>Organismal Systems</t>
  </si>
  <si>
    <t>Development and regeneration</t>
  </si>
  <si>
    <t>0.0107529006761913</t>
  </si>
  <si>
    <t>2.46951219512195</t>
  </si>
  <si>
    <t>EFNB2;EPHA1;EPHA2;EPHB6;PLXNB2;PLXNB3;RGMA;RHOD;SEMA6C</t>
  </si>
  <si>
    <t>hsa05218</t>
  </si>
  <si>
    <t>Melanoma</t>
  </si>
  <si>
    <t>0.0144209720508394</t>
  </si>
  <si>
    <t>3.46798780487805</t>
  </si>
  <si>
    <t>hsa05223</t>
  </si>
  <si>
    <t>Non-small cell lung cancer</t>
  </si>
  <si>
    <t>hsa05212</t>
  </si>
  <si>
    <t>Pancreatic cancer</t>
  </si>
  <si>
    <t>0.0178730935226586</t>
  </si>
  <si>
    <t>3.2854621309371</t>
  </si>
  <si>
    <t>hsa05418</t>
  </si>
  <si>
    <t>Fluid shear stress and atherosclerosis</t>
  </si>
  <si>
    <t>Cardiovascular disease</t>
  </si>
  <si>
    <t>0.0192311388810511</t>
  </si>
  <si>
    <t>2.57039096126255</t>
  </si>
  <si>
    <t>CAV1;CTSL;HMOX1;KLF2;NCF1;NCF2;SDC1</t>
  </si>
  <si>
    <t>hsa04211</t>
  </si>
  <si>
    <t>Longevity regulating pathway</t>
  </si>
  <si>
    <t>Aging</t>
  </si>
  <si>
    <t>0.0327147066549964</t>
  </si>
  <si>
    <t>2.80556316799123</t>
  </si>
  <si>
    <t>ADCY1;BAX;SESN1;SESN2;ULK1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</si>
</sst>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zoomScaleSheetLayoutView="60" workbookViewId="0">
      <selection activeCell="D9" sqref="D9"/>
    </sheetView>
  </sheetViews>
  <sheetFormatPr defaultColWidth="9.81818181818182" defaultRowHeight="14"/>
  <sheetData>
    <row r="1" spans="1:1">
      <c r="A1" s="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>
        <v>14</v>
      </c>
      <c r="F3" s="2" t="s">
        <v>14</v>
      </c>
      <c r="G3" s="2" t="s">
        <v>15</v>
      </c>
      <c r="H3" t="s">
        <v>16</v>
      </c>
      <c r="I3" t="str">
        <f>HYPERLINK("../../3.KEGG_map/TC-vs-T/hsa04115.html","hsa04115")</f>
        <v>hsa04115</v>
      </c>
    </row>
    <row r="4" spans="1:9">
      <c r="A4" t="s">
        <v>17</v>
      </c>
      <c r="B4" t="s">
        <v>18</v>
      </c>
      <c r="C4" t="s">
        <v>19</v>
      </c>
      <c r="D4" t="s">
        <v>20</v>
      </c>
      <c r="E4">
        <v>7</v>
      </c>
      <c r="F4" s="2" t="s">
        <v>21</v>
      </c>
      <c r="G4" s="2" t="s">
        <v>22</v>
      </c>
      <c r="H4" t="s">
        <v>23</v>
      </c>
      <c r="I4" t="str">
        <f>HYPERLINK("../../3.KEGG_map/TC-vs-T/hsa05217.html","hsa05217")</f>
        <v>hsa05217</v>
      </c>
    </row>
    <row r="5" spans="1:9">
      <c r="A5" t="s">
        <v>24</v>
      </c>
      <c r="B5" t="s">
        <v>25</v>
      </c>
      <c r="C5" t="s">
        <v>19</v>
      </c>
      <c r="D5" t="s">
        <v>20</v>
      </c>
      <c r="E5">
        <v>5</v>
      </c>
      <c r="F5" s="2" t="s">
        <v>26</v>
      </c>
      <c r="G5" s="2" t="s">
        <v>27</v>
      </c>
      <c r="H5" t="s">
        <v>28</v>
      </c>
      <c r="I5" t="str">
        <f>HYPERLINK("../../3.KEGG_map/TC-vs-T/hsa05216.html","hsa05216")</f>
        <v>hsa05216</v>
      </c>
    </row>
    <row r="6" spans="1:9">
      <c r="A6" t="s">
        <v>29</v>
      </c>
      <c r="B6" t="s">
        <v>30</v>
      </c>
      <c r="C6" t="s">
        <v>19</v>
      </c>
      <c r="D6" t="s">
        <v>20</v>
      </c>
      <c r="E6">
        <v>6</v>
      </c>
      <c r="F6" s="2" t="s">
        <v>31</v>
      </c>
      <c r="G6" s="2" t="s">
        <v>32</v>
      </c>
      <c r="H6" t="s">
        <v>33</v>
      </c>
      <c r="I6" t="str">
        <f>HYPERLINK("../../3.KEGG_map/TC-vs-T/hsa05213.html","hsa05213")</f>
        <v>hsa05213</v>
      </c>
    </row>
    <row r="7" spans="1:9">
      <c r="A7" t="s">
        <v>34</v>
      </c>
      <c r="B7" t="s">
        <v>35</v>
      </c>
      <c r="C7" t="s">
        <v>19</v>
      </c>
      <c r="D7" t="s">
        <v>20</v>
      </c>
      <c r="E7">
        <v>7</v>
      </c>
      <c r="F7" s="2" t="s">
        <v>36</v>
      </c>
      <c r="G7" s="2" t="s">
        <v>37</v>
      </c>
      <c r="H7" t="s">
        <v>38</v>
      </c>
      <c r="I7" t="str">
        <f>HYPERLINK("../../3.KEGG_map/TC-vs-T/hsa05210.html","hsa05210")</f>
        <v>hsa05210</v>
      </c>
    </row>
    <row r="8" spans="1:9">
      <c r="A8" t="s">
        <v>39</v>
      </c>
      <c r="B8" t="s">
        <v>40</v>
      </c>
      <c r="C8" t="s">
        <v>41</v>
      </c>
      <c r="D8" t="s">
        <v>42</v>
      </c>
      <c r="E8">
        <v>7</v>
      </c>
      <c r="F8" s="2" t="s">
        <v>43</v>
      </c>
      <c r="G8" s="2" t="s">
        <v>44</v>
      </c>
      <c r="H8" t="s">
        <v>45</v>
      </c>
      <c r="I8" t="str">
        <f>HYPERLINK("../../3.KEGG_map/TC-vs-T/hsa04512.html","hsa04512")</f>
        <v>hsa04512</v>
      </c>
    </row>
    <row r="9" spans="1:9">
      <c r="A9" t="s">
        <v>46</v>
      </c>
      <c r="B9" t="s">
        <v>47</v>
      </c>
      <c r="C9" t="s">
        <v>19</v>
      </c>
      <c r="D9" t="s">
        <v>20</v>
      </c>
      <c r="E9">
        <v>9</v>
      </c>
      <c r="F9" s="2" t="s">
        <v>48</v>
      </c>
      <c r="G9" s="2" t="s">
        <v>49</v>
      </c>
      <c r="H9" t="s">
        <v>50</v>
      </c>
      <c r="I9" t="str">
        <f>HYPERLINK("../../3.KEGG_map/TC-vs-T/hsa05224.html","hsa05224")</f>
        <v>hsa05224</v>
      </c>
    </row>
    <row r="10" spans="1:9">
      <c r="A10" t="s">
        <v>51</v>
      </c>
      <c r="B10" t="s">
        <v>52</v>
      </c>
      <c r="C10" t="s">
        <v>19</v>
      </c>
      <c r="D10" t="s">
        <v>20</v>
      </c>
      <c r="E10">
        <v>6</v>
      </c>
      <c r="F10" s="2" t="s">
        <v>53</v>
      </c>
      <c r="G10" s="2" t="s">
        <v>54</v>
      </c>
      <c r="H10" t="s">
        <v>55</v>
      </c>
      <c r="I10" t="str">
        <f>HYPERLINK("../../3.KEGG_map/TC-vs-T/hsa05214.html","hsa05214")</f>
        <v>hsa05214</v>
      </c>
    </row>
    <row r="11" spans="1:9">
      <c r="A11" t="s">
        <v>56</v>
      </c>
      <c r="B11" t="s">
        <v>57</v>
      </c>
      <c r="C11" t="s">
        <v>19</v>
      </c>
      <c r="D11" t="s">
        <v>20</v>
      </c>
      <c r="E11">
        <v>6</v>
      </c>
      <c r="F11" s="2" t="s">
        <v>58</v>
      </c>
      <c r="G11" s="2" t="s">
        <v>59</v>
      </c>
      <c r="H11" t="s">
        <v>55</v>
      </c>
      <c r="I11" t="str">
        <f>HYPERLINK("../../3.KEGG_map/TC-vs-T/hsa05220.html","hsa05220")</f>
        <v>hsa05220</v>
      </c>
    </row>
    <row r="12" spans="1:9">
      <c r="A12" t="s">
        <v>60</v>
      </c>
      <c r="B12" t="s">
        <v>61</v>
      </c>
      <c r="C12" t="s">
        <v>41</v>
      </c>
      <c r="D12" t="s">
        <v>62</v>
      </c>
      <c r="E12">
        <v>7</v>
      </c>
      <c r="F12" s="2" t="s">
        <v>63</v>
      </c>
      <c r="G12" s="2" t="s">
        <v>64</v>
      </c>
      <c r="H12" t="s">
        <v>65</v>
      </c>
      <c r="I12" t="str">
        <f>HYPERLINK("../../3.KEGG_map/TC-vs-T/hsa04064.html","hsa04064")</f>
        <v>hsa04064</v>
      </c>
    </row>
    <row r="13" spans="1:9">
      <c r="A13" t="s">
        <v>66</v>
      </c>
      <c r="B13" t="s">
        <v>67</v>
      </c>
      <c r="C13" t="s">
        <v>12</v>
      </c>
      <c r="D13" t="s">
        <v>13</v>
      </c>
      <c r="E13">
        <v>8</v>
      </c>
      <c r="F13" s="2" t="s">
        <v>68</v>
      </c>
      <c r="G13" s="2" t="s">
        <v>69</v>
      </c>
      <c r="H13" t="s">
        <v>70</v>
      </c>
      <c r="I13" t="str">
        <f>HYPERLINK("../../3.KEGG_map/TC-vs-T/hsa04210.html","hsa04210")</f>
        <v>hsa04210</v>
      </c>
    </row>
    <row r="14" spans="1:9">
      <c r="A14" t="s">
        <v>71</v>
      </c>
      <c r="B14" t="s">
        <v>72</v>
      </c>
      <c r="C14" t="s">
        <v>19</v>
      </c>
      <c r="D14" t="s">
        <v>20</v>
      </c>
      <c r="E14">
        <v>9</v>
      </c>
      <c r="F14" s="2" t="s">
        <v>73</v>
      </c>
      <c r="G14" s="2" t="s">
        <v>74</v>
      </c>
      <c r="H14" t="s">
        <v>75</v>
      </c>
      <c r="I14" t="str">
        <f>HYPERLINK("../../3.KEGG_map/TC-vs-T/hsa05225.html","hsa05225")</f>
        <v>hsa05225</v>
      </c>
    </row>
    <row r="15" spans="1:9">
      <c r="A15" t="s">
        <v>76</v>
      </c>
      <c r="B15" t="s">
        <v>77</v>
      </c>
      <c r="C15" t="s">
        <v>41</v>
      </c>
      <c r="D15" t="s">
        <v>42</v>
      </c>
      <c r="E15">
        <v>13</v>
      </c>
      <c r="F15" s="2" t="s">
        <v>78</v>
      </c>
      <c r="G15" s="2" t="s">
        <v>79</v>
      </c>
      <c r="H15" t="s">
        <v>80</v>
      </c>
      <c r="I15" t="str">
        <f>HYPERLINK("../../3.KEGG_map/TC-vs-T/hsa04060.html","hsa04060")</f>
        <v>hsa04060</v>
      </c>
    </row>
    <row r="16" spans="1:9">
      <c r="A16" t="s">
        <v>81</v>
      </c>
      <c r="B16" t="s">
        <v>82</v>
      </c>
      <c r="C16" t="s">
        <v>19</v>
      </c>
      <c r="D16" t="s">
        <v>20</v>
      </c>
      <c r="E16">
        <v>8</v>
      </c>
      <c r="F16" s="2" t="s">
        <v>83</v>
      </c>
      <c r="G16" s="2" t="s">
        <v>84</v>
      </c>
      <c r="H16" t="s">
        <v>85</v>
      </c>
      <c r="I16" t="str">
        <f>HYPERLINK("../../3.KEGG_map/TC-vs-T/hsa05226.html","hsa05226")</f>
        <v>hsa05226</v>
      </c>
    </row>
    <row r="17" spans="1:9">
      <c r="A17" t="s">
        <v>86</v>
      </c>
      <c r="B17" t="s">
        <v>87</v>
      </c>
      <c r="C17" t="s">
        <v>88</v>
      </c>
      <c r="D17" t="s">
        <v>89</v>
      </c>
      <c r="E17">
        <v>9</v>
      </c>
      <c r="F17" s="2" t="s">
        <v>90</v>
      </c>
      <c r="G17" s="2" t="s">
        <v>91</v>
      </c>
      <c r="H17" t="s">
        <v>92</v>
      </c>
      <c r="I17" t="str">
        <f>HYPERLINK("../../3.KEGG_map/TC-vs-T/hsa04360.html","hsa04360")</f>
        <v>hsa04360</v>
      </c>
    </row>
    <row r="18" spans="1:9">
      <c r="A18" t="s">
        <v>93</v>
      </c>
      <c r="B18" t="s">
        <v>94</v>
      </c>
      <c r="C18" t="s">
        <v>19</v>
      </c>
      <c r="D18" t="s">
        <v>20</v>
      </c>
      <c r="E18">
        <v>5</v>
      </c>
      <c r="F18" s="2" t="s">
        <v>95</v>
      </c>
      <c r="G18" s="2" t="s">
        <v>96</v>
      </c>
      <c r="H18" t="s">
        <v>28</v>
      </c>
      <c r="I18" t="str">
        <f>HYPERLINK("../../3.KEGG_map/TC-vs-T/hsa05218.html","hsa05218")</f>
        <v>hsa05218</v>
      </c>
    </row>
    <row r="19" spans="1:9">
      <c r="A19" t="s">
        <v>97</v>
      </c>
      <c r="B19" t="s">
        <v>98</v>
      </c>
      <c r="C19" t="s">
        <v>19</v>
      </c>
      <c r="D19" t="s">
        <v>20</v>
      </c>
      <c r="E19">
        <v>5</v>
      </c>
      <c r="F19" s="2" t="s">
        <v>95</v>
      </c>
      <c r="G19" s="2" t="s">
        <v>96</v>
      </c>
      <c r="H19" t="s">
        <v>28</v>
      </c>
      <c r="I19" t="str">
        <f>HYPERLINK("../../3.KEGG_map/TC-vs-T/hsa05223.html","hsa05223")</f>
        <v>hsa05223</v>
      </c>
    </row>
    <row r="20" spans="1:9">
      <c r="A20" t="s">
        <v>99</v>
      </c>
      <c r="B20" t="s">
        <v>100</v>
      </c>
      <c r="C20" t="s">
        <v>19</v>
      </c>
      <c r="D20" t="s">
        <v>20</v>
      </c>
      <c r="E20">
        <v>5</v>
      </c>
      <c r="F20" s="2" t="s">
        <v>101</v>
      </c>
      <c r="G20" s="2" t="s">
        <v>102</v>
      </c>
      <c r="H20" t="s">
        <v>28</v>
      </c>
      <c r="I20" t="str">
        <f>HYPERLINK("../../3.KEGG_map/TC-vs-T/hsa05212.html","hsa05212")</f>
        <v>hsa05212</v>
      </c>
    </row>
    <row r="21" spans="1:9">
      <c r="A21" t="s">
        <v>103</v>
      </c>
      <c r="B21" t="s">
        <v>104</v>
      </c>
      <c r="C21" t="s">
        <v>19</v>
      </c>
      <c r="D21" t="s">
        <v>105</v>
      </c>
      <c r="E21">
        <v>7</v>
      </c>
      <c r="F21" s="2" t="s">
        <v>106</v>
      </c>
      <c r="G21" s="2" t="s">
        <v>107</v>
      </c>
      <c r="H21" t="s">
        <v>108</v>
      </c>
      <c r="I21" t="str">
        <f>HYPERLINK("../../3.KEGG_map/TC-vs-T/hsa05418.html","hsa05418")</f>
        <v>hsa05418</v>
      </c>
    </row>
    <row r="22" spans="1:9">
      <c r="A22" t="s">
        <v>109</v>
      </c>
      <c r="B22" t="s">
        <v>110</v>
      </c>
      <c r="C22" t="s">
        <v>88</v>
      </c>
      <c r="D22" t="s">
        <v>111</v>
      </c>
      <c r="E22">
        <v>5</v>
      </c>
      <c r="F22" s="2" t="s">
        <v>112</v>
      </c>
      <c r="G22" s="2" t="s">
        <v>113</v>
      </c>
      <c r="H22" t="s">
        <v>114</v>
      </c>
      <c r="I22" t="str">
        <f>HYPERLINK("../../3.KEGG_map/TC-vs-T/hsa04211.html","hsa04211")</f>
        <v>hsa04211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KEGG.top.Up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娴萝卜</cp:lastModifiedBy>
  <dcterms:created xsi:type="dcterms:W3CDTF">2025-03-11T16:18:00Z</dcterms:created>
  <dcterms:modified xsi:type="dcterms:W3CDTF">2025-06-04T09:37:06Z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96685E9BC46A41B8B4B8CD2856ACC6A2_13</vt:lpwstr>
  </property>
  <property fmtid="{D5CDD505-2E9C-101B-9397-08002B2CF9AE}" pid="3" name="KSOProductBuildVer">
    <vt:lpwstr>2052-12.1.0.21171</vt:lpwstr>
  </property>
</Properties>
</file>