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KEGG.top.Dow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<sst xmlns="http://schemas.openxmlformats.org/spreadsheetml/2006/main" count="142" uniqueCount="121">
  <si>
    <t>Table S10.  The detailed information of down-regulated KEGG enrichment pathways (TOP 20) based on DEGs in Naive CD4+ T cells with C3G intervention.</t>
  </si>
  <si>
    <t>id</t>
  </si>
  <si>
    <t>Term</t>
  </si>
  <si>
    <t>Classification_level1</t>
  </si>
  <si>
    <t>Classification_level2</t>
  </si>
  <si>
    <t>ListHits</t>
  </si>
  <si>
    <t>p-value</t>
  </si>
  <si>
    <t>Enrichment_score</t>
  </si>
  <si>
    <t>geneID</t>
  </si>
  <si>
    <t>hyperlink_only_excel</t>
  </si>
  <si>
    <t>hsa03008</t>
  </si>
  <si>
    <t>Ribosome biogenesis in eukaryotes</t>
  </si>
  <si>
    <t>Genetic Information Processing</t>
  </si>
  <si>
    <t>Translation</t>
  </si>
  <si>
    <t>0.000143246098289238</t>
  </si>
  <si>
    <t>5.18354430379747</t>
  </si>
  <si>
    <t>MPHOSPH10;NMD3;SPATA5;UTP15;WDR3;WDR36;WDR43;WDR75</t>
  </si>
  <si>
    <t>hsa04114</t>
  </si>
  <si>
    <t>Oocyte meiosis</t>
  </si>
  <si>
    <t>Cellular Processes</t>
  </si>
  <si>
    <t>Cell growth and death</t>
  </si>
  <si>
    <t>0.000231860298266606</t>
  </si>
  <si>
    <t>3.9074427480916</t>
  </si>
  <si>
    <t>AURKA;BUB1;CCNB1;CCNB2;CDC20;PLK1;PPP1CC;PTTG1;SGO1;YWHAE</t>
  </si>
  <si>
    <t>hsa04110</t>
  </si>
  <si>
    <t>Cell cycle</t>
  </si>
  <si>
    <t>0.000240737143917782</t>
  </si>
  <si>
    <t>3.58638535031847</t>
  </si>
  <si>
    <t>BUB1;BUB1B;CCNB1;CCNB2;CDC20;PLK1;PTTG1;SGO1;TRIP13;TTK;YWHAE</t>
  </si>
  <si>
    <t>hsa03013</t>
  </si>
  <si>
    <t>Nucleocytoplasmic transport</t>
  </si>
  <si>
    <t>0.000248205984312657</t>
  </si>
  <si>
    <t>CSE1L;IPO11;IPO7;KPNA2;KPNA3;NMD3;NUP37;THOC7;TMEM33</t>
  </si>
  <si>
    <t>hsa04060</t>
  </si>
  <si>
    <t>Cytokine-cytokine receptor interaction</t>
  </si>
  <si>
    <t>Environmental Information Processing</t>
  </si>
  <si>
    <t>Signaling molecules and interaction</t>
  </si>
  <si>
    <t>0.00184738571511516</t>
  </si>
  <si>
    <t>2.42923728813559</t>
  </si>
  <si>
    <t>CCL2;CD40LG;CXCR5;IFNG;IL10;IL17F;IL1RAP;IL1RL1;IL21;IL22;IL26;IL3RA;IL9;TNFRSF8</t>
  </si>
  <si>
    <t>hsa00270</t>
  </si>
  <si>
    <t>Cysteine and methionine metabolism</t>
  </si>
  <si>
    <t>Metabolism</t>
  </si>
  <si>
    <t>Amino acid metabolism</t>
  </si>
  <si>
    <t>0.00331347231605479</t>
  </si>
  <si>
    <t>AMD1;BCAT1;LDHA;LOC102724560;PSAT1</t>
  </si>
  <si>
    <t>hsa00230</t>
  </si>
  <si>
    <t>Purine metabolism</t>
  </si>
  <si>
    <t>Nucleotide metabolism</t>
  </si>
  <si>
    <t>0.00350867590338378</t>
  </si>
  <si>
    <t>GMPS;HPRT1;NME1;NT5C1A;PAICS;PDE1B;PNP;PPAT</t>
  </si>
  <si>
    <t>hsa05330</t>
  </si>
  <si>
    <t>Allograft rejection</t>
  </si>
  <si>
    <t>Human Diseases</t>
  </si>
  <si>
    <t>Immune disease</t>
  </si>
  <si>
    <t>0.0045835026270414</t>
  </si>
  <si>
    <t>CD40LG;GZMB;IFNG;IL10</t>
  </si>
  <si>
    <t>hsa05321</t>
  </si>
  <si>
    <t>Inflammatory bowel disease</t>
  </si>
  <si>
    <t>0.0075503684928856</t>
  </si>
  <si>
    <t>IFNG;IL10;IL17F;IL21;IL22</t>
  </si>
  <si>
    <t>hsa00900</t>
  </si>
  <si>
    <t>Terpenoid backbone biosynthesis</t>
  </si>
  <si>
    <t>Metabolism of terpenoids and polyketides</t>
  </si>
  <si>
    <t>0.0097263066172462</t>
  </si>
  <si>
    <t>6.67663043478261</t>
  </si>
  <si>
    <t>HMGCS1;PDSS1;ZMPSTE24</t>
  </si>
  <si>
    <t>hsa03050</t>
  </si>
  <si>
    <t>Proteasome</t>
  </si>
  <si>
    <t>Folding, sorting and degradation</t>
  </si>
  <si>
    <t>0.0121074020776176</t>
  </si>
  <si>
    <t>4.45108695652174</t>
  </si>
  <si>
    <t>IFNG;PSMA3;PSMA8;PSMD12</t>
  </si>
  <si>
    <t>hsa05322</t>
  </si>
  <si>
    <t>Systemic lupus erythematosus</t>
  </si>
  <si>
    <t>0.0158068701896939</t>
  </si>
  <si>
    <t>2.67397388059701</t>
  </si>
  <si>
    <t>CD40LG;H2AC20;H2BC9;IFNG;IL10;SNRPD1;SSB</t>
  </si>
  <si>
    <t>hsa05144</t>
  </si>
  <si>
    <t>Malaria</t>
  </si>
  <si>
    <t>Infectious disease: parasitic</t>
  </si>
  <si>
    <t>0.0160944178237349</t>
  </si>
  <si>
    <t>CCL2;CD40LG;IFNG;IL10</t>
  </si>
  <si>
    <t>hsa05310</t>
  </si>
  <si>
    <t>Asthma</t>
  </si>
  <si>
    <t>0.016759149548004</t>
  </si>
  <si>
    <t>CD40LG;IL10;IL9</t>
  </si>
  <si>
    <t>hsa04660</t>
  </si>
  <si>
    <t>T cell receptor signaling pathway</t>
  </si>
  <si>
    <t>Organismal Systems</t>
  </si>
  <si>
    <t>Immune system</t>
  </si>
  <si>
    <t>0.0309391868813257</t>
  </si>
  <si>
    <t>2.53822314049587</t>
  </si>
  <si>
    <t>CD40LG;CD8B;CD8B2;IFNG;IL10;PPP2R3B</t>
  </si>
  <si>
    <t>hsa05340</t>
  </si>
  <si>
    <t>Primary immunodeficiency</t>
  </si>
  <si>
    <t>0.0350135986338327</t>
  </si>
  <si>
    <t>4.15033783783784</t>
  </si>
  <si>
    <t>CD40LG;CD8B;CD8B2</t>
  </si>
  <si>
    <t>hsa04814</t>
  </si>
  <si>
    <t>Motor proteins</t>
  </si>
  <si>
    <t>Cell motility</t>
  </si>
  <si>
    <t>0.0352015499454122</t>
  </si>
  <si>
    <t>2.12176165803109</t>
  </si>
  <si>
    <t>CENPE;KIF11;KIF14;KIF18A;KIF20A;KIF20B;KIF23;TUBA1C</t>
  </si>
  <si>
    <t>hsa00260</t>
  </si>
  <si>
    <t>Glycine, serine and threonine metabolism</t>
  </si>
  <si>
    <t>0.0426895110024615</t>
  </si>
  <si>
    <t>GCSH;LOC102724560;PSAT1</t>
  </si>
  <si>
    <t>hsa04630</t>
  </si>
  <si>
    <t>JAK-STAT signaling pathway</t>
  </si>
  <si>
    <t>Signal transduction</t>
  </si>
  <si>
    <t>0.0438234048849856</t>
  </si>
  <si>
    <t>2.15850903614458</t>
  </si>
  <si>
    <t>IFNG;IL10;IL21;IL22;IL26;IL3RA;IL9</t>
  </si>
  <si>
    <t>hsa04940</t>
  </si>
  <si>
    <t>Type I diabetes mellitus</t>
  </si>
  <si>
    <t>Endocrine and metabolic disease</t>
  </si>
  <si>
    <t>0.0454203336730301</t>
  </si>
  <si>
    <t>3.74542682926829</t>
  </si>
  <si>
    <t>GZMB;HSPD1;IFNG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</si>
</sst>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SheetLayoutView="60" workbookViewId="0">
      <selection activeCell="A2" sqref="A2"/>
    </sheetView>
  </sheetViews>
  <sheetFormatPr defaultColWidth="9.81818181818182" defaultRowHeight="14"/>
  <sheetData>
    <row r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>
        <v>8</v>
      </c>
      <c r="F3" s="2" t="s">
        <v>14</v>
      </c>
      <c r="G3" s="2" t="s">
        <v>15</v>
      </c>
      <c r="H3" t="s">
        <v>16</v>
      </c>
      <c r="I3" t="str">
        <f>HYPERLINK("../../3.KEGG_map/TC-vs-T/hsa03008.html","hsa03008")</f>
        <v>hsa03008</v>
      </c>
    </row>
    <row r="4" spans="1:9">
      <c r="A4" t="s">
        <v>17</v>
      </c>
      <c r="B4" t="s">
        <v>18</v>
      </c>
      <c r="C4" t="s">
        <v>19</v>
      </c>
      <c r="D4" t="s">
        <v>20</v>
      </c>
      <c r="E4">
        <v>10</v>
      </c>
      <c r="F4" s="2" t="s">
        <v>21</v>
      </c>
      <c r="G4" s="2" t="s">
        <v>22</v>
      </c>
      <c r="H4" t="s">
        <v>23</v>
      </c>
      <c r="I4" t="str">
        <f>HYPERLINK("../../3.KEGG_map/TC-vs-T/hsa04114.html","hsa04114")</f>
        <v>hsa04114</v>
      </c>
    </row>
    <row r="5" spans="1:9">
      <c r="A5" t="s">
        <v>24</v>
      </c>
      <c r="B5" t="s">
        <v>25</v>
      </c>
      <c r="C5" t="s">
        <v>19</v>
      </c>
      <c r="D5" t="s">
        <v>20</v>
      </c>
      <c r="E5">
        <v>11</v>
      </c>
      <c r="F5" s="2" t="s">
        <v>26</v>
      </c>
      <c r="G5" s="2" t="s">
        <v>27</v>
      </c>
      <c r="H5" t="s">
        <v>28</v>
      </c>
      <c r="I5" t="str">
        <f>HYPERLINK("../../3.KEGG_map/TC-vs-T/hsa04110.html","hsa04110")</f>
        <v>hsa04110</v>
      </c>
    </row>
    <row r="6" spans="1:9">
      <c r="A6" t="s">
        <v>29</v>
      </c>
      <c r="B6" t="s">
        <v>30</v>
      </c>
      <c r="C6" t="s">
        <v>12</v>
      </c>
      <c r="D6" t="s">
        <v>13</v>
      </c>
      <c r="E6">
        <v>9</v>
      </c>
      <c r="F6" s="2" t="s">
        <v>31</v>
      </c>
      <c r="G6">
        <v>4.265625</v>
      </c>
      <c r="H6" t="s">
        <v>32</v>
      </c>
      <c r="I6" t="str">
        <f>HYPERLINK("../../3.KEGG_map/TC-vs-T/hsa03013.html","hsa03013")</f>
        <v>hsa03013</v>
      </c>
    </row>
    <row r="7" spans="1:9">
      <c r="A7" t="s">
        <v>33</v>
      </c>
      <c r="B7" t="s">
        <v>34</v>
      </c>
      <c r="C7" t="s">
        <v>35</v>
      </c>
      <c r="D7" t="s">
        <v>36</v>
      </c>
      <c r="E7">
        <v>14</v>
      </c>
      <c r="F7" s="2" t="s">
        <v>37</v>
      </c>
      <c r="G7" s="2" t="s">
        <v>38</v>
      </c>
      <c r="H7" t="s">
        <v>39</v>
      </c>
      <c r="I7" t="str">
        <f>HYPERLINK("../../3.KEGG_map/TC-vs-T/hsa04060.html","hsa04060")</f>
        <v>hsa04060</v>
      </c>
    </row>
    <row r="8" spans="1:9">
      <c r="A8" t="s">
        <v>40</v>
      </c>
      <c r="B8" t="s">
        <v>41</v>
      </c>
      <c r="C8" t="s">
        <v>42</v>
      </c>
      <c r="D8" t="s">
        <v>43</v>
      </c>
      <c r="E8">
        <v>5</v>
      </c>
      <c r="F8" s="2" t="s">
        <v>44</v>
      </c>
      <c r="G8">
        <v>4.921875</v>
      </c>
      <c r="H8" t="s">
        <v>45</v>
      </c>
      <c r="I8" t="str">
        <f>HYPERLINK("../../3.KEGG_map/TC-vs-T/hsa00270.html","hsa00270")</f>
        <v>hsa00270</v>
      </c>
    </row>
    <row r="9" spans="1:9">
      <c r="A9" t="s">
        <v>46</v>
      </c>
      <c r="B9" t="s">
        <v>47</v>
      </c>
      <c r="C9" t="s">
        <v>42</v>
      </c>
      <c r="D9" t="s">
        <v>48</v>
      </c>
      <c r="E9">
        <v>8</v>
      </c>
      <c r="F9" s="2" t="s">
        <v>49</v>
      </c>
      <c r="G9">
        <v>3.19921875</v>
      </c>
      <c r="H9" t="s">
        <v>50</v>
      </c>
      <c r="I9" t="str">
        <f>HYPERLINK("../../3.KEGG_map/TC-vs-T/hsa00230.html","hsa00230")</f>
        <v>hsa00230</v>
      </c>
    </row>
    <row r="10" spans="1:9">
      <c r="A10" t="s">
        <v>51</v>
      </c>
      <c r="B10" t="s">
        <v>52</v>
      </c>
      <c r="C10" t="s">
        <v>53</v>
      </c>
      <c r="D10" t="s">
        <v>54</v>
      </c>
      <c r="E10">
        <v>4</v>
      </c>
      <c r="F10" s="2" t="s">
        <v>55</v>
      </c>
      <c r="G10">
        <v>5.85</v>
      </c>
      <c r="H10" t="s">
        <v>56</v>
      </c>
      <c r="I10" t="str">
        <f>HYPERLINK("../../3.KEGG_map/TC-vs-T/hsa05330.html","hsa05330")</f>
        <v>hsa05330</v>
      </c>
    </row>
    <row r="11" spans="1:9">
      <c r="A11" t="s">
        <v>57</v>
      </c>
      <c r="B11" t="s">
        <v>58</v>
      </c>
      <c r="C11" t="s">
        <v>53</v>
      </c>
      <c r="D11" t="s">
        <v>54</v>
      </c>
      <c r="E11">
        <v>5</v>
      </c>
      <c r="F11" s="2" t="s">
        <v>59</v>
      </c>
      <c r="G11">
        <v>4.0625</v>
      </c>
      <c r="H11" t="s">
        <v>60</v>
      </c>
      <c r="I11" t="str">
        <f>HYPERLINK("../../3.KEGG_map/TC-vs-T/hsa05321.html","hsa05321")</f>
        <v>hsa05321</v>
      </c>
    </row>
    <row r="12" spans="1:9">
      <c r="A12" t="s">
        <v>61</v>
      </c>
      <c r="B12" t="s">
        <v>62</v>
      </c>
      <c r="C12" t="s">
        <v>42</v>
      </c>
      <c r="D12" t="s">
        <v>63</v>
      </c>
      <c r="E12">
        <v>3</v>
      </c>
      <c r="F12" s="2" t="s">
        <v>64</v>
      </c>
      <c r="G12" s="2" t="s">
        <v>65</v>
      </c>
      <c r="H12" t="s">
        <v>66</v>
      </c>
      <c r="I12" t="str">
        <f>HYPERLINK("../../3.KEGG_map/TC-vs-T/hsa00900.html","hsa00900")</f>
        <v>hsa00900</v>
      </c>
    </row>
    <row r="13" spans="1:9">
      <c r="A13" t="s">
        <v>67</v>
      </c>
      <c r="B13" t="s">
        <v>68</v>
      </c>
      <c r="C13" t="s">
        <v>12</v>
      </c>
      <c r="D13" t="s">
        <v>69</v>
      </c>
      <c r="E13">
        <v>4</v>
      </c>
      <c r="F13" s="2" t="s">
        <v>70</v>
      </c>
      <c r="G13" s="2" t="s">
        <v>71</v>
      </c>
      <c r="H13" t="s">
        <v>72</v>
      </c>
      <c r="I13" t="str">
        <f>HYPERLINK("../../3.KEGG_map/TC-vs-T/hsa03050.html","hsa03050")</f>
        <v>hsa03050</v>
      </c>
    </row>
    <row r="14" spans="1:9">
      <c r="A14" t="s">
        <v>73</v>
      </c>
      <c r="B14" t="s">
        <v>74</v>
      </c>
      <c r="C14" t="s">
        <v>53</v>
      </c>
      <c r="D14" t="s">
        <v>54</v>
      </c>
      <c r="E14">
        <v>7</v>
      </c>
      <c r="F14" s="2" t="s">
        <v>75</v>
      </c>
      <c r="G14" s="2" t="s">
        <v>76</v>
      </c>
      <c r="H14" t="s">
        <v>77</v>
      </c>
      <c r="I14" t="str">
        <f>HYPERLINK("../../3.KEGG_map/TC-vs-T/hsa05322.html","hsa05322")</f>
        <v>hsa05322</v>
      </c>
    </row>
    <row r="15" spans="1:9">
      <c r="A15" t="s">
        <v>78</v>
      </c>
      <c r="B15" t="s">
        <v>79</v>
      </c>
      <c r="C15" t="s">
        <v>53</v>
      </c>
      <c r="D15" t="s">
        <v>80</v>
      </c>
      <c r="E15">
        <v>4</v>
      </c>
      <c r="F15" s="2" t="s">
        <v>81</v>
      </c>
      <c r="G15">
        <v>4.095</v>
      </c>
      <c r="H15" t="s">
        <v>82</v>
      </c>
      <c r="I15" t="str">
        <f>HYPERLINK("../../3.KEGG_map/TC-vs-T/hsa05144.html","hsa05144")</f>
        <v>hsa05144</v>
      </c>
    </row>
    <row r="16" spans="1:9">
      <c r="A16" t="s">
        <v>83</v>
      </c>
      <c r="B16" t="s">
        <v>84</v>
      </c>
      <c r="C16" t="s">
        <v>53</v>
      </c>
      <c r="D16" t="s">
        <v>54</v>
      </c>
      <c r="E16">
        <v>3</v>
      </c>
      <c r="F16" s="2" t="s">
        <v>85</v>
      </c>
      <c r="G16">
        <v>5.484375</v>
      </c>
      <c r="H16" t="s">
        <v>86</v>
      </c>
      <c r="I16" t="str">
        <f>HYPERLINK("../../3.KEGG_map/TC-vs-T/hsa05310.html","hsa05310")</f>
        <v>hsa05310</v>
      </c>
    </row>
    <row r="17" spans="1:9">
      <c r="A17" t="s">
        <v>87</v>
      </c>
      <c r="B17" t="s">
        <v>88</v>
      </c>
      <c r="C17" t="s">
        <v>89</v>
      </c>
      <c r="D17" t="s">
        <v>90</v>
      </c>
      <c r="E17">
        <v>6</v>
      </c>
      <c r="F17" s="2" t="s">
        <v>91</v>
      </c>
      <c r="G17" s="2" t="s">
        <v>92</v>
      </c>
      <c r="H17" t="s">
        <v>93</v>
      </c>
      <c r="I17" t="str">
        <f>HYPERLINK("../../3.KEGG_map/TC-vs-T/hsa04660.html","hsa04660")</f>
        <v>hsa04660</v>
      </c>
    </row>
    <row r="18" spans="1:9">
      <c r="A18" t="s">
        <v>94</v>
      </c>
      <c r="B18" t="s">
        <v>95</v>
      </c>
      <c r="C18" t="s">
        <v>53</v>
      </c>
      <c r="D18" t="s">
        <v>54</v>
      </c>
      <c r="E18">
        <v>3</v>
      </c>
      <c r="F18" s="2" t="s">
        <v>96</v>
      </c>
      <c r="G18" s="2" t="s">
        <v>97</v>
      </c>
      <c r="H18" t="s">
        <v>98</v>
      </c>
      <c r="I18" t="str">
        <f>HYPERLINK("../../3.KEGG_map/TC-vs-T/hsa05340.html","hsa05340")</f>
        <v>hsa05340</v>
      </c>
    </row>
    <row r="19" spans="1:9">
      <c r="A19" t="s">
        <v>99</v>
      </c>
      <c r="B19" t="s">
        <v>100</v>
      </c>
      <c r="C19" t="s">
        <v>19</v>
      </c>
      <c r="D19" t="s">
        <v>101</v>
      </c>
      <c r="E19">
        <v>8</v>
      </c>
      <c r="F19" s="2" t="s">
        <v>102</v>
      </c>
      <c r="G19" s="2" t="s">
        <v>103</v>
      </c>
      <c r="H19" t="s">
        <v>104</v>
      </c>
      <c r="I19" t="str">
        <f>HYPERLINK("../../3.KEGG_map/TC-vs-T/hsa04814.html","hsa04814")</f>
        <v>hsa04814</v>
      </c>
    </row>
    <row r="20" spans="1:9">
      <c r="A20" t="s">
        <v>105</v>
      </c>
      <c r="B20" t="s">
        <v>106</v>
      </c>
      <c r="C20" t="s">
        <v>42</v>
      </c>
      <c r="D20" t="s">
        <v>43</v>
      </c>
      <c r="E20">
        <v>3</v>
      </c>
      <c r="F20" s="2" t="s">
        <v>107</v>
      </c>
      <c r="G20">
        <v>3.8390625</v>
      </c>
      <c r="H20" t="s">
        <v>108</v>
      </c>
      <c r="I20" t="str">
        <f>HYPERLINK("../../3.KEGG_map/TC-vs-T/hsa00260.html","hsa00260")</f>
        <v>hsa00260</v>
      </c>
    </row>
    <row r="21" spans="1:9">
      <c r="A21" t="s">
        <v>109</v>
      </c>
      <c r="B21" t="s">
        <v>110</v>
      </c>
      <c r="C21" t="s">
        <v>35</v>
      </c>
      <c r="D21" t="s">
        <v>111</v>
      </c>
      <c r="E21">
        <v>7</v>
      </c>
      <c r="F21" s="2" t="s">
        <v>112</v>
      </c>
      <c r="G21" s="2" t="s">
        <v>113</v>
      </c>
      <c r="H21" t="s">
        <v>114</v>
      </c>
      <c r="I21" t="str">
        <f>HYPERLINK("../../3.KEGG_map/TC-vs-T/hsa04630.html","hsa04630")</f>
        <v>hsa04630</v>
      </c>
    </row>
    <row r="22" spans="1:9">
      <c r="A22" t="s">
        <v>115</v>
      </c>
      <c r="B22" t="s">
        <v>116</v>
      </c>
      <c r="C22" t="s">
        <v>53</v>
      </c>
      <c r="D22" t="s">
        <v>117</v>
      </c>
      <c r="E22">
        <v>3</v>
      </c>
      <c r="F22" s="2" t="s">
        <v>118</v>
      </c>
      <c r="G22" s="2" t="s">
        <v>119</v>
      </c>
      <c r="H22" t="s">
        <v>120</v>
      </c>
      <c r="I22" t="str">
        <f>HYPERLINK("../../3.KEGG_map/TC-vs-T/hsa04940.html","hsa04940")</f>
        <v>hsa04940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KEGG.top.Down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娴萝卜</cp:lastModifiedBy>
  <dcterms:created xsi:type="dcterms:W3CDTF">2025-03-11T16:24:00Z</dcterms:created>
  <dcterms:modified xsi:type="dcterms:W3CDTF">2025-06-04T09:36:17Z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02478506B6F746C78704130364CB9A28_13</vt:lpwstr>
  </property>
  <property fmtid="{D5CDD505-2E9C-101B-9397-08002B2CF9AE}" pid="3" name="KSOProductBuildVer">
    <vt:lpwstr>2052-12.1.0.21171</vt:lpwstr>
  </property>
</Properties>
</file>