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hidePivotFieldList="1" autoCompressPictures="0"/>
  <bookViews>
    <workbookView xWindow="0" yWindow="0" windowWidth="28120" windowHeight="17560" tabRatio="500"/>
  </bookViews>
  <sheets>
    <sheet name="TableS1" sheetId="1" r:id="rId1"/>
  </sheets>
  <definedNames>
    <definedName name="_xlnm._FilterDatabase" localSheetId="0" hidden="1">TableS1!$A$4:$S$147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4" i="1"/>
  <c r="D148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E5" i="1"/>
  <c r="E6" i="1"/>
  <c r="E7" i="1"/>
  <c r="E8" i="1"/>
  <c r="E9" i="1"/>
  <c r="E10" i="1"/>
  <c r="E11" i="1"/>
  <c r="E12" i="1"/>
  <c r="E14" i="1"/>
  <c r="E15" i="1"/>
  <c r="E16" i="1"/>
  <c r="E18" i="1"/>
  <c r="E17" i="1"/>
  <c r="E20" i="1"/>
  <c r="E19" i="1"/>
  <c r="E21" i="1"/>
  <c r="E13" i="1"/>
  <c r="E22" i="1"/>
  <c r="E23" i="1"/>
  <c r="E24" i="1"/>
  <c r="E27" i="1"/>
  <c r="E25" i="1"/>
  <c r="E26" i="1"/>
  <c r="E28" i="1"/>
  <c r="E29" i="1"/>
  <c r="E30" i="1"/>
  <c r="E32" i="1"/>
  <c r="E31" i="1"/>
  <c r="E33" i="1"/>
  <c r="E34" i="1"/>
  <c r="E35" i="1"/>
  <c r="E36" i="1"/>
  <c r="E37" i="1"/>
  <c r="E39" i="1"/>
  <c r="E38" i="1"/>
  <c r="E42" i="1"/>
  <c r="E43" i="1"/>
  <c r="E40" i="1"/>
  <c r="E44" i="1"/>
  <c r="E41" i="1"/>
  <c r="E47" i="1"/>
  <c r="E46" i="1"/>
  <c r="E45" i="1"/>
  <c r="E48" i="1"/>
  <c r="E49" i="1"/>
  <c r="E50" i="1"/>
  <c r="E51" i="1"/>
  <c r="E53" i="1"/>
  <c r="E54" i="1"/>
  <c r="E58" i="1"/>
  <c r="E57" i="1"/>
  <c r="E52" i="1"/>
  <c r="E59" i="1"/>
  <c r="E56" i="1"/>
  <c r="E55" i="1"/>
  <c r="E62" i="1"/>
  <c r="E63" i="1"/>
  <c r="E61" i="1"/>
  <c r="E64" i="1"/>
  <c r="E65" i="1"/>
  <c r="E69" i="1"/>
  <c r="E66" i="1"/>
  <c r="E67" i="1"/>
  <c r="E60" i="1"/>
  <c r="E68" i="1"/>
  <c r="E72" i="1"/>
  <c r="E73" i="1"/>
  <c r="E74" i="1"/>
  <c r="E70" i="1"/>
  <c r="E71" i="1"/>
  <c r="E83" i="1"/>
  <c r="E82" i="1"/>
  <c r="E80" i="1"/>
  <c r="E76" i="1"/>
  <c r="E77" i="1"/>
  <c r="E84" i="1"/>
  <c r="E79" i="1"/>
  <c r="E87" i="1"/>
  <c r="E85" i="1"/>
  <c r="E75" i="1"/>
  <c r="E91" i="1"/>
  <c r="E81" i="1"/>
  <c r="E88" i="1"/>
  <c r="E78" i="1"/>
  <c r="E86" i="1"/>
  <c r="E89" i="1"/>
  <c r="E98" i="1"/>
  <c r="E92" i="1"/>
  <c r="E90" i="1"/>
  <c r="E99" i="1"/>
  <c r="E105" i="1"/>
  <c r="E95" i="1"/>
  <c r="E93" i="1"/>
  <c r="E103" i="1"/>
  <c r="E109" i="1"/>
  <c r="E114" i="1"/>
  <c r="E113" i="1"/>
  <c r="E96" i="1"/>
  <c r="E102" i="1"/>
  <c r="E108" i="1"/>
  <c r="E106" i="1"/>
  <c r="E94" i="1"/>
  <c r="E104" i="1"/>
  <c r="E110" i="1"/>
  <c r="E97" i="1"/>
  <c r="E101" i="1"/>
  <c r="E116" i="1"/>
  <c r="E100" i="1"/>
  <c r="E115" i="1"/>
  <c r="E107" i="1"/>
  <c r="E117" i="1"/>
  <c r="E122" i="1"/>
  <c r="E131" i="1"/>
  <c r="E123" i="1"/>
  <c r="E124" i="1"/>
  <c r="E141" i="1"/>
  <c r="E120" i="1"/>
  <c r="E121" i="1"/>
  <c r="E144" i="1"/>
  <c r="E142" i="1"/>
  <c r="E125" i="1"/>
  <c r="E118" i="1"/>
  <c r="E143" i="1"/>
  <c r="E129" i="1"/>
  <c r="E111" i="1"/>
  <c r="E145" i="1"/>
  <c r="E112" i="1"/>
  <c r="E126" i="1"/>
  <c r="E130" i="1"/>
  <c r="E134" i="1"/>
  <c r="E127" i="1"/>
  <c r="E128" i="1"/>
  <c r="E132" i="1"/>
  <c r="E133" i="1"/>
  <c r="E135" i="1"/>
  <c r="E119" i="1"/>
  <c r="E136" i="1"/>
  <c r="E146" i="1"/>
  <c r="E137" i="1"/>
  <c r="E138" i="1"/>
  <c r="E139" i="1"/>
  <c r="E147" i="1"/>
  <c r="E140" i="1"/>
  <c r="E4" i="1"/>
  <c r="D4" i="1"/>
  <c r="Q148" i="1"/>
  <c r="R148" i="1"/>
  <c r="S148" i="1"/>
  <c r="I148" i="1"/>
  <c r="J148" i="1"/>
  <c r="K148" i="1"/>
  <c r="L148" i="1"/>
  <c r="M148" i="1"/>
  <c r="N148" i="1"/>
  <c r="O148" i="1"/>
  <c r="P148" i="1"/>
  <c r="H148" i="1"/>
</calcChain>
</file>

<file path=xl/sharedStrings.xml><?xml version="1.0" encoding="utf-8"?>
<sst xmlns="http://schemas.openxmlformats.org/spreadsheetml/2006/main" count="453" uniqueCount="211">
  <si>
    <t>Name/Species</t>
  </si>
  <si>
    <t>Family</t>
  </si>
  <si>
    <t>Group</t>
  </si>
  <si>
    <t xml:space="preserve">Alphamesonivirus </t>
  </si>
  <si>
    <t>Mesoniviridae</t>
  </si>
  <si>
    <t>ssRNA(+)</t>
  </si>
  <si>
    <t xml:space="preserve">Alternaria alternata virus </t>
  </si>
  <si>
    <t>unclassified</t>
  </si>
  <si>
    <t>dsRNA</t>
  </si>
  <si>
    <t>Aspergillus foetidus dsRNA mycovirus</t>
  </si>
  <si>
    <t xml:space="preserve">Avastrovirus </t>
  </si>
  <si>
    <t>Astroviridae</t>
  </si>
  <si>
    <t>Avian sapelovirus</t>
  </si>
  <si>
    <t>Picornaviridae</t>
  </si>
  <si>
    <t>Bacillus phage SPO1</t>
  </si>
  <si>
    <t>Myoviridae</t>
  </si>
  <si>
    <t>dsDNA</t>
  </si>
  <si>
    <t>Bat hepevirus</t>
  </si>
  <si>
    <t>Hepeviridae</t>
  </si>
  <si>
    <t>Beluga Whale coronavirus SW1</t>
  </si>
  <si>
    <t>Coronaviridae</t>
  </si>
  <si>
    <t>Bidens mottle virus</t>
  </si>
  <si>
    <t>Potyviridae</t>
  </si>
  <si>
    <t>Broad bean mottle virus</t>
  </si>
  <si>
    <t>Bromoviridae</t>
  </si>
  <si>
    <t>Cadicivirus A</t>
  </si>
  <si>
    <t>Campoletis sonorensis ichnovirus</t>
  </si>
  <si>
    <t>Polydnaviridae</t>
  </si>
  <si>
    <t>Cardiovirus B</t>
  </si>
  <si>
    <t xml:space="preserve">Carp picornavirus </t>
  </si>
  <si>
    <t>Cassia yellow blotch virus</t>
  </si>
  <si>
    <t xml:space="preserve">Caviid herpesvirus </t>
  </si>
  <si>
    <t>Herpesviridae</t>
  </si>
  <si>
    <t>Chilli ringspot virus</t>
  </si>
  <si>
    <t>Cotesia congregata bracovirus</t>
  </si>
  <si>
    <t>Cowpea chlorotic mottle virus</t>
  </si>
  <si>
    <t>Cowpox virus</t>
  </si>
  <si>
    <t>Poxviridae</t>
  </si>
  <si>
    <t>Crohivirus</t>
  </si>
  <si>
    <t xml:space="preserve">Cyprinid herpesvirus </t>
  </si>
  <si>
    <t>Dasheen mosaic virus</t>
  </si>
  <si>
    <t xml:space="preserve">Dill cryptic virus </t>
  </si>
  <si>
    <t>Partitiviridae</t>
  </si>
  <si>
    <t>Dulcamara mottle virus</t>
  </si>
  <si>
    <t>Tymoviridae</t>
  </si>
  <si>
    <t xml:space="preserve">Eel picornavirus </t>
  </si>
  <si>
    <t>Enterovirus H</t>
  </si>
  <si>
    <t>Fathead minnow picornavirus</t>
  </si>
  <si>
    <t>Garlic common latent virus</t>
  </si>
  <si>
    <t>Betaflexiviridae</t>
  </si>
  <si>
    <t>Hepatitis C virus</t>
  </si>
  <si>
    <t>Flaviviridae</t>
  </si>
  <si>
    <t>Hibiscus green spot virus</t>
  </si>
  <si>
    <t>Hibiscus latent Fort Pierce virus</t>
  </si>
  <si>
    <t>Virgaviridae</t>
  </si>
  <si>
    <t>Hibiscus latent Singapore virus</t>
  </si>
  <si>
    <t>Human endogenous retrovirus K</t>
  </si>
  <si>
    <t>Retroviridae</t>
  </si>
  <si>
    <t>ssRNA(rt)</t>
  </si>
  <si>
    <t>Hyposoter fugitivus ichnovirus</t>
  </si>
  <si>
    <t>Jingmen tick virus</t>
  </si>
  <si>
    <t>Laodelphax striatella honeydew virus 1</t>
  </si>
  <si>
    <t>Iflaviridae</t>
  </si>
  <si>
    <t xml:space="preserve">Macacine herpesvirus </t>
  </si>
  <si>
    <t xml:space="preserve">Mamastrovirus </t>
  </si>
  <si>
    <t>Maruca vitrata nucleopolyhedrovirus</t>
  </si>
  <si>
    <t>Baculoviridae</t>
  </si>
  <si>
    <t>Molluscum contagiosum virus</t>
  </si>
  <si>
    <t>Monkey arterivirus</t>
  </si>
  <si>
    <t>Arteriviridae</t>
  </si>
  <si>
    <t>Mouse astrovirus M-52/USA/2008</t>
  </si>
  <si>
    <t xml:space="preserve">Murid herpesvirus </t>
  </si>
  <si>
    <t>Mycobacterium phage DS6A</t>
  </si>
  <si>
    <t>Siphoviridae</t>
  </si>
  <si>
    <t>Ndumu virus</t>
  </si>
  <si>
    <t>Togaviridae</t>
  </si>
  <si>
    <t>Oryctes rhinoceros nudivirus</t>
  </si>
  <si>
    <t>Nudiviridae</t>
  </si>
  <si>
    <t>Pandoravirus dulcis</t>
  </si>
  <si>
    <t>Pandoravirus salinus</t>
  </si>
  <si>
    <t>Pepino mosaic virus</t>
  </si>
  <si>
    <t>Alphaflexiviridae</t>
  </si>
  <si>
    <t xml:space="preserve">Phytophthora infestans RNA virus </t>
  </si>
  <si>
    <t>Piscihepevirus A</t>
  </si>
  <si>
    <t xml:space="preserve">Pleurotus ostreatus virus </t>
  </si>
  <si>
    <t xml:space="preserve">Porcine astrovirus </t>
  </si>
  <si>
    <t xml:space="preserve">Posavirus </t>
  </si>
  <si>
    <t>Posavirus</t>
  </si>
  <si>
    <t xml:space="preserve">Primula malacoides virus </t>
  </si>
  <si>
    <t xml:space="preserve">Red clover cryptic virus </t>
  </si>
  <si>
    <t xml:space="preserve">Rhizoctonia solani dsRNA virus </t>
  </si>
  <si>
    <t>Narnaviridae</t>
  </si>
  <si>
    <t xml:space="preserve">Rosellinia necatrix partitivirus </t>
  </si>
  <si>
    <t>Saccharomyces cerevisiae killer virus M1</t>
  </si>
  <si>
    <t>Salivirus FHB</t>
  </si>
  <si>
    <t>Sclerotinia sclerotiorum debilitation-associated RNA virus</t>
  </si>
  <si>
    <t>Sclerotinia sclerotiorum debilitation-associated RNA virus 2</t>
  </si>
  <si>
    <t xml:space="preserve">Sclerotinia sclerotiorum hypovirus </t>
  </si>
  <si>
    <t>Hypoviridae</t>
  </si>
  <si>
    <t>Senecavirus A</t>
  </si>
  <si>
    <t>Severe acute respiratory syndrome-related coronavirus</t>
  </si>
  <si>
    <t>Sicinivirus A</t>
  </si>
  <si>
    <t xml:space="preserve">Solenopsis invicta virus </t>
  </si>
  <si>
    <t>Dicistroviridae</t>
  </si>
  <si>
    <t>Sorghum chlorotic spot virus</t>
  </si>
  <si>
    <t>Spring beauty latent virus</t>
  </si>
  <si>
    <t>St-Valerien swine virus</t>
  </si>
  <si>
    <t>Caliciviridae</t>
  </si>
  <si>
    <t>Synechococcus phage ACG-2014f</t>
  </si>
  <si>
    <t>Tick-borne encephalitis virus</t>
  </si>
  <si>
    <t xml:space="preserve">Tupaiid herpesvirus </t>
  </si>
  <si>
    <t>Vibrio phage SHOU24</t>
  </si>
  <si>
    <t>Vicia cryptic virus</t>
  </si>
  <si>
    <t>Whataroa virus</t>
  </si>
  <si>
    <t xml:space="preserve">White clover cryptic virus </t>
  </si>
  <si>
    <t>Wild potato mosaic virus</t>
  </si>
  <si>
    <t>Abalone herpesvirus Victoria/AUS/2009</t>
  </si>
  <si>
    <t>Acyrthosiphon pisum virus</t>
  </si>
  <si>
    <t>Agrotis ipsilon multiple nucleopolyhedrovirus</t>
  </si>
  <si>
    <t xml:space="preserve">Alcelaphine herpesvirus </t>
  </si>
  <si>
    <t>Apocheima cinerarium nucleopolyhedrovirus</t>
  </si>
  <si>
    <t>Aquamavirus A</t>
  </si>
  <si>
    <t>Aureococcus anophagefferens virus</t>
  </si>
  <si>
    <t>Phycodnaviridae</t>
  </si>
  <si>
    <t>Autographa californica multiple nucleopolyhedrovirus</t>
  </si>
  <si>
    <t>Avian coronavirus</t>
  </si>
  <si>
    <t>Bacillus phage BCP78</t>
  </si>
  <si>
    <t>Ball python nidovirus</t>
  </si>
  <si>
    <t>Barley stripe mosaic virus</t>
  </si>
  <si>
    <t>Bean necrotic mosaic virus</t>
  </si>
  <si>
    <t>Bunyaviridae</t>
  </si>
  <si>
    <t xml:space="preserve">Beet cryptic virus </t>
  </si>
  <si>
    <t>unassigned</t>
  </si>
  <si>
    <t>Brochothrix phage A9</t>
  </si>
  <si>
    <t>Brochothrix phage BL3</t>
  </si>
  <si>
    <t>Cafeteria roenbergensis virus</t>
  </si>
  <si>
    <t>Mimiviridae</t>
  </si>
  <si>
    <t>Choristoneura occidentalis granulovirus</t>
  </si>
  <si>
    <t>Corynebacterium phage P1201</t>
  </si>
  <si>
    <t>Cydia pomonella granulovirus</t>
  </si>
  <si>
    <t xml:space="preserve">Ectocarpus siliculosus virus </t>
  </si>
  <si>
    <t>Enterobacteria phage phiX174 sensu lato</t>
  </si>
  <si>
    <t>Microviridae</t>
  </si>
  <si>
    <t>ssDNA</t>
  </si>
  <si>
    <t>Escherichia phage Rtp</t>
  </si>
  <si>
    <t xml:space="preserve">Felis catus papillomavirus </t>
  </si>
  <si>
    <t>Papillomaviridae</t>
  </si>
  <si>
    <t>Fowl aviadenovirus E</t>
  </si>
  <si>
    <t>Adenoviridae</t>
  </si>
  <si>
    <t>Gentian ovary ring-spot virus</t>
  </si>
  <si>
    <t>unknown</t>
  </si>
  <si>
    <t>Glypta fumiferanae ichnovirus</t>
  </si>
  <si>
    <t>Homalodisca coagulata virus</t>
  </si>
  <si>
    <t>Human herpesvirus</t>
  </si>
  <si>
    <t xml:space="preserve">Ictalurid herpesvirus </t>
  </si>
  <si>
    <t>Lactococcus phage c2</t>
  </si>
  <si>
    <t>Mouse kobuvirus M-5/USA/2010</t>
  </si>
  <si>
    <t>Orgyia leucostigma NPV</t>
  </si>
  <si>
    <t>Oyster mushroom spherical virus</t>
  </si>
  <si>
    <t xml:space="preserve">Paramecium bursaria Chlorella virus </t>
  </si>
  <si>
    <t>Paramecium bursaria Chlorella virus AR158</t>
  </si>
  <si>
    <t>Pectobacterium phage ZF40</t>
  </si>
  <si>
    <t>Phaeocystis globosa virus</t>
  </si>
  <si>
    <t>Pigeon aviadenovirus A</t>
  </si>
  <si>
    <t>Potato black ringspot virus</t>
  </si>
  <si>
    <t>Secoviridae</t>
  </si>
  <si>
    <t>Prochlorococcus phage P-SSM2</t>
  </si>
  <si>
    <t>Propionibacterium phage P104A</t>
  </si>
  <si>
    <t>Propionibacterium phage P9.1</t>
  </si>
  <si>
    <t>Propionibacterium phage PHL067M10</t>
  </si>
  <si>
    <t>Propionibacterium phage PHL113M01</t>
  </si>
  <si>
    <t>Propionibacterium phage PHL114L00</t>
  </si>
  <si>
    <t>Pseudomonas phage EL</t>
  </si>
  <si>
    <t>RD114 retrovirus</t>
  </si>
  <si>
    <t>RNA(rt)</t>
  </si>
  <si>
    <t xml:space="preserve">Ranid herpesvirus </t>
  </si>
  <si>
    <t>Rice tungro spherical virus</t>
  </si>
  <si>
    <t>Scotophilus bat coronavirus 512</t>
  </si>
  <si>
    <t>Shamonda virus</t>
  </si>
  <si>
    <t>Simbu virus</t>
  </si>
  <si>
    <t>Southern elephant seal virus</t>
  </si>
  <si>
    <t>Spodoptera frugiperda ascovirus 1a</t>
  </si>
  <si>
    <t>Ascoviridae</t>
  </si>
  <si>
    <t>Squash leaf curl virus</t>
  </si>
  <si>
    <t>Geminiviridae</t>
  </si>
  <si>
    <t>Staphylococcus phage Ipla7</t>
  </si>
  <si>
    <t>Staphylococcus phage PH15</t>
  </si>
  <si>
    <t>Staphylococcus phage PT1028</t>
  </si>
  <si>
    <t>Staphylococcus phage StB12</t>
  </si>
  <si>
    <t>Staphylococcus phage StB20</t>
  </si>
  <si>
    <t>Streptococcus phage Sfi11</t>
  </si>
  <si>
    <t>Suid herpesvirus</t>
  </si>
  <si>
    <t>Trichoplusia ni ascovirus 2c</t>
  </si>
  <si>
    <t>Yoka poxvirus</t>
  </si>
  <si>
    <t>TOTAL</t>
  </si>
  <si>
    <t>control R1</t>
  </si>
  <si>
    <t>control R2</t>
  </si>
  <si>
    <t>control R3</t>
  </si>
  <si>
    <t>16C R1</t>
  </si>
  <si>
    <t>16C R2</t>
  </si>
  <si>
    <t>16C R3</t>
  </si>
  <si>
    <t>36C R1</t>
  </si>
  <si>
    <t>36C R2</t>
  </si>
  <si>
    <t>36C R3</t>
  </si>
  <si>
    <t>DS R1</t>
  </si>
  <si>
    <t>DS R2</t>
  </si>
  <si>
    <t>DS R3</t>
  </si>
  <si>
    <t>SD</t>
  </si>
  <si>
    <t>% SD</t>
  </si>
  <si>
    <t>%TOTAL</t>
  </si>
  <si>
    <r>
      <t xml:space="preserve">Table S1. Taxonomic diversity of viral classified sequences. </t>
    </r>
    <r>
      <rPr>
        <sz val="13.2"/>
        <color theme="1"/>
        <rFont val="Times New Roman"/>
      </rPr>
      <t xml:space="preserve">Paired reads were classified with CLARK. Shown are CSS-normalized counts over viral species for each replicate of four experimental conditions: control, cold stress (16C), heat stress (36C), and dark stress (DS).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</si>
</sst>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9"/>
      <color rgb="FF000000"/>
      <name val="Arial"/>
    </font>
    <font>
      <b/>
      <sz val="12"/>
      <color theme="1"/>
      <name val="Calibri"/>
      <family val="2"/>
      <scheme val="minor"/>
    </font>
    <font>
      <sz val="13.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/>
    <xf numFmtId="2" fontId="4" fillId="0" borderId="0" xfId="0" applyNumberFormat="1" applyFont="1"/>
    <xf numFmtId="0" fontId="3" fillId="0" borderId="1" xfId="0" applyFont="1" applyBorder="1" applyAlignment="1">
      <alignment horizontal="center" vertical="center"/>
    </xf>
    <xf numFmtId="2" fontId="3" fillId="0" borderId="0" xfId="0" applyNumberFormat="1" applyFont="1"/>
    <xf numFmtId="0" fontId="6" fillId="0" borderId="0" xfId="0" applyFont="1"/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tabSelected="1" zoomScale="110" zoomScaleNormal="110" zoomScalePageLayoutView="110" workbookViewId="0">
      <pane ySplit="3" topLeftCell="A4" activePane="bottomLeft" state="frozen"/>
      <selection pane="bottomLeft"/>
    </sheetView>
  </sheetViews>
  <sheetFormatPr baseColWidth="10" defaultRowHeight="15" x14ac:dyDescent="0"/>
  <cols>
    <col min="1" max="1" width="54.33203125" customWidth="1"/>
    <col min="2" max="2" width="17.83203125" bestFit="1" customWidth="1"/>
    <col min="3" max="3" width="10.33203125" customWidth="1"/>
    <col min="4" max="4" width="13.33203125" customWidth="1"/>
    <col min="5" max="5" width="7.6640625" bestFit="1" customWidth="1"/>
    <col min="6" max="6" width="10.83203125" customWidth="1"/>
    <col min="7" max="7" width="8.83203125" customWidth="1"/>
  </cols>
  <sheetData>
    <row r="1" spans="1:19" ht="16">
      <c r="A1" s="1" t="s">
        <v>210</v>
      </c>
    </row>
    <row r="2" spans="1:19">
      <c r="A2" s="2"/>
    </row>
    <row r="3" spans="1:19">
      <c r="A3" s="5" t="s">
        <v>0</v>
      </c>
      <c r="B3" s="5" t="s">
        <v>1</v>
      </c>
      <c r="C3" s="5" t="s">
        <v>2</v>
      </c>
      <c r="D3" s="5" t="s">
        <v>194</v>
      </c>
      <c r="E3" s="5" t="s">
        <v>207</v>
      </c>
      <c r="F3" s="5" t="s">
        <v>209</v>
      </c>
      <c r="G3" s="5" t="s">
        <v>208</v>
      </c>
      <c r="H3" s="5" t="s">
        <v>195</v>
      </c>
      <c r="I3" s="5" t="s">
        <v>196</v>
      </c>
      <c r="J3" s="5" t="s">
        <v>197</v>
      </c>
      <c r="K3" s="5" t="s">
        <v>198</v>
      </c>
      <c r="L3" s="5" t="s">
        <v>199</v>
      </c>
      <c r="M3" s="5" t="s">
        <v>200</v>
      </c>
      <c r="N3" s="5" t="s">
        <v>201</v>
      </c>
      <c r="O3" s="5" t="s">
        <v>202</v>
      </c>
      <c r="P3" s="5" t="s">
        <v>203</v>
      </c>
      <c r="Q3" s="5" t="s">
        <v>204</v>
      </c>
      <c r="R3" s="5" t="s">
        <v>205</v>
      </c>
      <c r="S3" s="5" t="s">
        <v>206</v>
      </c>
    </row>
    <row r="4" spans="1:19">
      <c r="A4" s="3" t="s">
        <v>21</v>
      </c>
      <c r="B4" s="3" t="s">
        <v>22</v>
      </c>
      <c r="C4" s="3" t="s">
        <v>5</v>
      </c>
      <c r="D4" s="4">
        <f t="shared" ref="D4:D67" si="0">SUM(H4:S4)</f>
        <v>45834.333205713403</v>
      </c>
      <c r="E4" s="4">
        <f t="shared" ref="E4:E35" si="1">STDEV(H4:S4)</f>
        <v>2794.7320459117964</v>
      </c>
      <c r="F4" s="4">
        <f>D4/239915.97*100</f>
        <v>19.104327738463347</v>
      </c>
      <c r="G4" s="4">
        <f>E4/239915.97*100</f>
        <v>1.16487953924526</v>
      </c>
      <c r="H4" s="4">
        <v>2629.2134831460698</v>
      </c>
      <c r="I4" s="4">
        <v>7970.4433497537002</v>
      </c>
      <c r="J4" s="4">
        <v>1213.48314606742</v>
      </c>
      <c r="K4" s="4">
        <v>3192.6605504587201</v>
      </c>
      <c r="L4" s="4">
        <v>3811.32075471698</v>
      </c>
      <c r="M4" s="4">
        <v>2114.75409836066</v>
      </c>
      <c r="N4" s="4">
        <v>10333.333333333299</v>
      </c>
      <c r="O4" s="4">
        <v>2007.35294117647</v>
      </c>
      <c r="P4" s="4">
        <v>1776.69902912621</v>
      </c>
      <c r="Q4" s="4">
        <v>2761.9047619047601</v>
      </c>
      <c r="R4" s="4">
        <v>5757.8616352201298</v>
      </c>
      <c r="S4" s="4">
        <v>2265.3061224489802</v>
      </c>
    </row>
    <row r="5" spans="1:19">
      <c r="A5" s="3" t="s">
        <v>105</v>
      </c>
      <c r="B5" s="3" t="s">
        <v>24</v>
      </c>
      <c r="C5" s="3" t="s">
        <v>5</v>
      </c>
      <c r="D5" s="4">
        <f t="shared" si="0"/>
        <v>15276.290741416367</v>
      </c>
      <c r="E5" s="4">
        <f t="shared" si="1"/>
        <v>1001.2817273659657</v>
      </c>
      <c r="F5" s="4">
        <f t="shared" ref="F5:F68" si="2">D5/239915.97*100</f>
        <v>6.3673505108544335</v>
      </c>
      <c r="G5" s="4">
        <f t="shared" ref="G5:G68" si="3">E5/239915.97*100</f>
        <v>0.4173468432993292</v>
      </c>
      <c r="H5" s="4">
        <v>617.97752808988798</v>
      </c>
      <c r="I5" s="4">
        <v>2758.6206896551698</v>
      </c>
      <c r="J5" s="4">
        <v>280.89887640449501</v>
      </c>
      <c r="K5" s="4">
        <v>1091.7431192660599</v>
      </c>
      <c r="L5" s="4">
        <v>1138.3647798742099</v>
      </c>
      <c r="M5" s="4">
        <v>540.98360655737702</v>
      </c>
      <c r="N5" s="4">
        <v>3517.9063360881501</v>
      </c>
      <c r="O5" s="4">
        <v>705.88235294117703</v>
      </c>
      <c r="P5" s="4">
        <v>621.35922330097105</v>
      </c>
      <c r="Q5" s="4">
        <v>923.80952380952397</v>
      </c>
      <c r="R5" s="4">
        <v>2160.3773584905698</v>
      </c>
      <c r="S5" s="4">
        <v>918.367346938776</v>
      </c>
    </row>
    <row r="6" spans="1:19">
      <c r="A6" s="3" t="s">
        <v>82</v>
      </c>
      <c r="B6" s="3" t="s">
        <v>7</v>
      </c>
      <c r="C6" s="3" t="s">
        <v>8</v>
      </c>
      <c r="D6" s="4">
        <f t="shared" si="0"/>
        <v>15275.09092981142</v>
      </c>
      <c r="E6" s="4">
        <f t="shared" si="1"/>
        <v>918.4599803166476</v>
      </c>
      <c r="F6" s="4">
        <f t="shared" si="2"/>
        <v>6.3668504142560494</v>
      </c>
      <c r="G6" s="4">
        <f t="shared" si="3"/>
        <v>0.38282569531184085</v>
      </c>
      <c r="H6" s="4">
        <v>719.10112359550601</v>
      </c>
      <c r="I6" s="4">
        <v>2541.7241379310299</v>
      </c>
      <c r="J6" s="4">
        <v>483.14606741572999</v>
      </c>
      <c r="K6" s="4">
        <v>1045.8715596330301</v>
      </c>
      <c r="L6" s="4">
        <v>1308.17610062893</v>
      </c>
      <c r="M6" s="4">
        <v>655.73770491803305</v>
      </c>
      <c r="N6" s="4">
        <v>3382.9201101928402</v>
      </c>
      <c r="O6" s="4">
        <v>639.70588235294099</v>
      </c>
      <c r="P6" s="4">
        <v>699.02912621359201</v>
      </c>
      <c r="Q6" s="4">
        <v>895.23809523809496</v>
      </c>
      <c r="R6" s="4">
        <v>2128.9308176100599</v>
      </c>
      <c r="S6" s="4">
        <v>775.51020408163299</v>
      </c>
    </row>
    <row r="7" spans="1:19">
      <c r="A7" s="3" t="s">
        <v>31</v>
      </c>
      <c r="B7" s="3" t="s">
        <v>32</v>
      </c>
      <c r="C7" s="3" t="s">
        <v>16</v>
      </c>
      <c r="D7" s="4">
        <f t="shared" si="0"/>
        <v>13582.37308893001</v>
      </c>
      <c r="E7" s="4">
        <f t="shared" si="1"/>
        <v>810.33869319324492</v>
      </c>
      <c r="F7" s="4">
        <f t="shared" si="2"/>
        <v>5.6613042845501322</v>
      </c>
      <c r="G7" s="4">
        <f t="shared" si="3"/>
        <v>0.33775938016683299</v>
      </c>
      <c r="H7" s="4">
        <v>741.57303370786497</v>
      </c>
      <c r="I7" s="4">
        <v>2428.5714285714298</v>
      </c>
      <c r="J7" s="4">
        <v>370.78651685393299</v>
      </c>
      <c r="K7" s="4">
        <v>1000</v>
      </c>
      <c r="L7" s="4">
        <v>1176.10062893082</v>
      </c>
      <c r="M7" s="4">
        <v>672.13114754098399</v>
      </c>
      <c r="N7" s="4">
        <v>2980.7162534435301</v>
      </c>
      <c r="O7" s="4">
        <v>632.35294117647095</v>
      </c>
      <c r="P7" s="4">
        <v>495.14563106796101</v>
      </c>
      <c r="Q7" s="4">
        <v>866.66666666666697</v>
      </c>
      <c r="R7" s="4">
        <v>1575.4716981132101</v>
      </c>
      <c r="S7" s="4">
        <v>642.857142857143</v>
      </c>
    </row>
    <row r="8" spans="1:19">
      <c r="A8" s="3" t="s">
        <v>85</v>
      </c>
      <c r="B8" s="3" t="s">
        <v>11</v>
      </c>
      <c r="C8" s="3" t="s">
        <v>5</v>
      </c>
      <c r="D8" s="4">
        <f t="shared" si="0"/>
        <v>12136.867611178706</v>
      </c>
      <c r="E8" s="4">
        <f t="shared" si="1"/>
        <v>791.28649975763744</v>
      </c>
      <c r="F8" s="4">
        <f t="shared" si="2"/>
        <v>5.0587993834585943</v>
      </c>
      <c r="G8" s="4">
        <f t="shared" si="3"/>
        <v>0.32981818582466077</v>
      </c>
      <c r="H8" s="4">
        <v>584.26966292134796</v>
      </c>
      <c r="I8" s="4">
        <v>2000</v>
      </c>
      <c r="J8" s="4">
        <v>393.25842696629201</v>
      </c>
      <c r="K8" s="4">
        <v>761.46788990825701</v>
      </c>
      <c r="L8" s="4">
        <v>949.68553459119505</v>
      </c>
      <c r="M8" s="4">
        <v>524.59016393442596</v>
      </c>
      <c r="N8" s="4">
        <v>3057.85123966942</v>
      </c>
      <c r="O8" s="4">
        <v>588.23529411764696</v>
      </c>
      <c r="P8" s="4">
        <v>446.60194174757299</v>
      </c>
      <c r="Q8" s="4">
        <v>695.23809523809496</v>
      </c>
      <c r="R8" s="4">
        <v>1421.38364779874</v>
      </c>
      <c r="S8" s="4">
        <v>714.28571428571399</v>
      </c>
    </row>
    <row r="9" spans="1:19">
      <c r="A9" s="3" t="s">
        <v>55</v>
      </c>
      <c r="B9" s="3" t="s">
        <v>54</v>
      </c>
      <c r="C9" s="3" t="s">
        <v>5</v>
      </c>
      <c r="D9" s="4">
        <f t="shared" si="0"/>
        <v>11913.334419875158</v>
      </c>
      <c r="E9" s="4">
        <f t="shared" si="1"/>
        <v>696.62209274226223</v>
      </c>
      <c r="F9" s="4">
        <f t="shared" si="2"/>
        <v>4.9656279320943746</v>
      </c>
      <c r="G9" s="4">
        <f t="shared" si="3"/>
        <v>0.29036086790815224</v>
      </c>
      <c r="H9" s="4">
        <v>528.08988764045</v>
      </c>
      <c r="I9" s="4">
        <v>2394.08866995074</v>
      </c>
      <c r="J9" s="4">
        <v>337.07865168539303</v>
      </c>
      <c r="K9" s="4">
        <v>825.68807339449597</v>
      </c>
      <c r="L9" s="4">
        <v>1094.33962264151</v>
      </c>
      <c r="M9" s="4">
        <v>508.19672131147598</v>
      </c>
      <c r="N9" s="4">
        <v>2008.2644628099199</v>
      </c>
      <c r="O9" s="4">
        <v>272.058823529412</v>
      </c>
      <c r="P9" s="4">
        <v>504.85436893203899</v>
      </c>
      <c r="Q9" s="4">
        <v>847.61904761904805</v>
      </c>
      <c r="R9" s="4">
        <v>1776.7295597484299</v>
      </c>
      <c r="S9" s="4">
        <v>816.32653061224505</v>
      </c>
    </row>
    <row r="10" spans="1:19">
      <c r="A10" s="3" t="s">
        <v>41</v>
      </c>
      <c r="B10" s="3" t="s">
        <v>42</v>
      </c>
      <c r="C10" s="3" t="s">
        <v>8</v>
      </c>
      <c r="D10" s="4">
        <f t="shared" si="0"/>
        <v>8701.6895648559948</v>
      </c>
      <c r="E10" s="4">
        <f t="shared" si="1"/>
        <v>497.27037716190648</v>
      </c>
      <c r="F10" s="4">
        <f t="shared" si="2"/>
        <v>3.6269738795862545</v>
      </c>
      <c r="G10" s="4">
        <f t="shared" si="3"/>
        <v>0.20726856038883384</v>
      </c>
      <c r="H10" s="4">
        <v>471.91011235955102</v>
      </c>
      <c r="I10" s="4">
        <v>1586.2068965517201</v>
      </c>
      <c r="J10" s="4">
        <v>303.37078651685403</v>
      </c>
      <c r="K10" s="4">
        <v>449.54128440366998</v>
      </c>
      <c r="L10" s="4">
        <v>641.50943396226398</v>
      </c>
      <c r="M10" s="4">
        <v>442.62295081967198</v>
      </c>
      <c r="N10" s="4">
        <v>1685.95041322314</v>
      </c>
      <c r="O10" s="4">
        <v>367.64705882352899</v>
      </c>
      <c r="P10" s="4">
        <v>281.55339805825201</v>
      </c>
      <c r="Q10" s="4">
        <v>571.42857142857201</v>
      </c>
      <c r="R10" s="4">
        <v>1267.2955974842801</v>
      </c>
      <c r="S10" s="4">
        <v>632.65306122448999</v>
      </c>
    </row>
    <row r="11" spans="1:19">
      <c r="A11" s="3" t="s">
        <v>97</v>
      </c>
      <c r="B11" s="3" t="s">
        <v>98</v>
      </c>
      <c r="C11" s="3" t="s">
        <v>8</v>
      </c>
      <c r="D11" s="4">
        <f t="shared" si="0"/>
        <v>8062.538003158912</v>
      </c>
      <c r="E11" s="4">
        <f t="shared" si="1"/>
        <v>545.9820298085175</v>
      </c>
      <c r="F11" s="4">
        <f t="shared" si="2"/>
        <v>3.3605674533291432</v>
      </c>
      <c r="G11" s="4">
        <f t="shared" si="3"/>
        <v>0.22757219113363628</v>
      </c>
      <c r="H11" s="4">
        <v>449.43820224719099</v>
      </c>
      <c r="I11" s="4">
        <v>1359.60591133005</v>
      </c>
      <c r="J11" s="4">
        <v>303.37078651685403</v>
      </c>
      <c r="K11" s="4">
        <v>605.50458715596301</v>
      </c>
      <c r="L11" s="4">
        <v>635.22012578616398</v>
      </c>
      <c r="M11" s="4">
        <v>295.08196721311498</v>
      </c>
      <c r="N11" s="4">
        <v>2055.09641873278</v>
      </c>
      <c r="O11" s="4">
        <v>330.88235294117698</v>
      </c>
      <c r="P11" s="4">
        <v>233.009708737864</v>
      </c>
      <c r="Q11" s="4">
        <v>447.61904761904799</v>
      </c>
      <c r="R11" s="4">
        <v>990.56603773584902</v>
      </c>
      <c r="S11" s="4">
        <v>357.142857142857</v>
      </c>
    </row>
    <row r="12" spans="1:19">
      <c r="A12" s="3" t="s">
        <v>83</v>
      </c>
      <c r="B12" s="3" t="s">
        <v>18</v>
      </c>
      <c r="C12" s="3" t="s">
        <v>5</v>
      </c>
      <c r="D12" s="4">
        <f t="shared" si="0"/>
        <v>6948.3412811515964</v>
      </c>
      <c r="E12" s="4">
        <f t="shared" si="1"/>
        <v>652.79732196087298</v>
      </c>
      <c r="F12" s="4">
        <f t="shared" si="2"/>
        <v>2.8961562171753705</v>
      </c>
      <c r="G12" s="4">
        <f t="shared" si="3"/>
        <v>0.27209415111502289</v>
      </c>
      <c r="H12" s="4">
        <v>359.55056179775301</v>
      </c>
      <c r="I12" s="4">
        <v>911.33004926108401</v>
      </c>
      <c r="J12" s="4">
        <v>123.59550561797801</v>
      </c>
      <c r="K12" s="4">
        <v>394.49541284403699</v>
      </c>
      <c r="L12" s="4">
        <v>383.64779874213798</v>
      </c>
      <c r="M12" s="4">
        <v>180.32786885245901</v>
      </c>
      <c r="N12" s="4">
        <v>2509.6418732782399</v>
      </c>
      <c r="O12" s="4">
        <v>286.76470588235298</v>
      </c>
      <c r="P12" s="4">
        <v>145.631067961165</v>
      </c>
      <c r="Q12" s="4">
        <v>561.90476190476204</v>
      </c>
      <c r="R12" s="4">
        <v>754.71698113207503</v>
      </c>
      <c r="S12" s="4">
        <v>336.73469387755102</v>
      </c>
    </row>
    <row r="13" spans="1:19">
      <c r="A13" s="3" t="s">
        <v>36</v>
      </c>
      <c r="B13" s="3" t="s">
        <v>37</v>
      </c>
      <c r="C13" s="3" t="s">
        <v>16</v>
      </c>
      <c r="D13" s="4">
        <f t="shared" si="0"/>
        <v>6913.0417354493729</v>
      </c>
      <c r="E13" s="4">
        <f t="shared" si="1"/>
        <v>318.23118032435008</v>
      </c>
      <c r="F13" s="4">
        <f t="shared" si="2"/>
        <v>2.8814429216401782</v>
      </c>
      <c r="G13" s="4">
        <f t="shared" si="3"/>
        <v>0.13264276668383104</v>
      </c>
      <c r="H13" s="4">
        <v>539.32584269662902</v>
      </c>
      <c r="I13" s="4">
        <v>408.86699507389199</v>
      </c>
      <c r="J13" s="4">
        <v>786.51685393258504</v>
      </c>
      <c r="K13" s="4">
        <v>743.11926605504595</v>
      </c>
      <c r="L13" s="4">
        <v>251.572327044025</v>
      </c>
      <c r="M13" s="4">
        <v>1229.50819672131</v>
      </c>
      <c r="N13" s="4">
        <v>41.322314049586801</v>
      </c>
      <c r="O13" s="4">
        <v>566.17647058823502</v>
      </c>
      <c r="P13" s="4">
        <v>766.990291262136</v>
      </c>
      <c r="Q13" s="4">
        <v>571.42857142857201</v>
      </c>
      <c r="R13" s="4">
        <v>232.70440251572299</v>
      </c>
      <c r="S13" s="4">
        <v>775.51020408163299</v>
      </c>
    </row>
    <row r="14" spans="1:19">
      <c r="A14" s="3" t="s">
        <v>88</v>
      </c>
      <c r="B14" s="3" t="s">
        <v>7</v>
      </c>
      <c r="C14" s="3" t="s">
        <v>8</v>
      </c>
      <c r="D14" s="4">
        <f t="shared" si="0"/>
        <v>6844.9275920326018</v>
      </c>
      <c r="E14" s="4">
        <f t="shared" si="1"/>
        <v>404.04323663921656</v>
      </c>
      <c r="F14" s="4">
        <f t="shared" si="2"/>
        <v>2.8530520882093016</v>
      </c>
      <c r="G14" s="4">
        <f t="shared" si="3"/>
        <v>0.16841031326060393</v>
      </c>
      <c r="H14" s="4">
        <v>235.955056179775</v>
      </c>
      <c r="I14" s="4">
        <v>1133.00492610837</v>
      </c>
      <c r="J14" s="4">
        <v>213.48314606741599</v>
      </c>
      <c r="K14" s="4">
        <v>614.67889908256905</v>
      </c>
      <c r="L14" s="4">
        <v>591.19496855345903</v>
      </c>
      <c r="M14" s="4">
        <v>360.65573770491801</v>
      </c>
      <c r="N14" s="4">
        <v>1526.17079889807</v>
      </c>
      <c r="O14" s="4">
        <v>264.70588235294099</v>
      </c>
      <c r="P14" s="4">
        <v>300.97087378640799</v>
      </c>
      <c r="Q14" s="4">
        <v>504.76190476190499</v>
      </c>
      <c r="R14" s="4">
        <v>783.01886792452797</v>
      </c>
      <c r="S14" s="4">
        <v>316.32653061224499</v>
      </c>
    </row>
    <row r="15" spans="1:19">
      <c r="A15" s="3" t="s">
        <v>52</v>
      </c>
      <c r="B15" s="3" t="s">
        <v>7</v>
      </c>
      <c r="C15" s="3" t="s">
        <v>5</v>
      </c>
      <c r="D15" s="4">
        <f t="shared" si="0"/>
        <v>6201.7046095451478</v>
      </c>
      <c r="E15" s="4">
        <f t="shared" si="1"/>
        <v>423.72384589230444</v>
      </c>
      <c r="F15" s="4">
        <f t="shared" si="2"/>
        <v>2.5849486424539174</v>
      </c>
      <c r="G15" s="4">
        <f t="shared" si="3"/>
        <v>0.17661343923553918</v>
      </c>
      <c r="H15" s="4">
        <v>280.89887640449399</v>
      </c>
      <c r="I15" s="4">
        <v>1172.41379310345</v>
      </c>
      <c r="J15" s="4">
        <v>157.30337078651701</v>
      </c>
      <c r="K15" s="4">
        <v>458.71559633027499</v>
      </c>
      <c r="L15" s="4">
        <v>522.01257861635202</v>
      </c>
      <c r="M15" s="4">
        <v>311.47540983606598</v>
      </c>
      <c r="N15" s="4">
        <v>1539.94490358127</v>
      </c>
      <c r="O15" s="4">
        <v>264.70588235294099</v>
      </c>
      <c r="P15" s="4">
        <v>233.009708737864</v>
      </c>
      <c r="Q15" s="4">
        <v>247.61904761904799</v>
      </c>
      <c r="R15" s="4">
        <v>666.66666666666697</v>
      </c>
      <c r="S15" s="4">
        <v>346.93877551020398</v>
      </c>
    </row>
    <row r="16" spans="1:19">
      <c r="A16" s="3" t="s">
        <v>89</v>
      </c>
      <c r="B16" s="3" t="s">
        <v>42</v>
      </c>
      <c r="C16" s="3" t="s">
        <v>8</v>
      </c>
      <c r="D16" s="4">
        <f t="shared" si="0"/>
        <v>6026.1614981778812</v>
      </c>
      <c r="E16" s="4">
        <f t="shared" si="1"/>
        <v>336.93829157952547</v>
      </c>
      <c r="F16" s="4">
        <f t="shared" si="2"/>
        <v>2.5117800612347234</v>
      </c>
      <c r="G16" s="4">
        <f t="shared" si="3"/>
        <v>0.1404401264240665</v>
      </c>
      <c r="H16" s="4">
        <v>303.37078651685403</v>
      </c>
      <c r="I16" s="4">
        <v>965.51724137931103</v>
      </c>
      <c r="J16" s="4">
        <v>235.955056179775</v>
      </c>
      <c r="K16" s="4">
        <v>440.366972477064</v>
      </c>
      <c r="L16" s="4">
        <v>421.383647798742</v>
      </c>
      <c r="M16" s="4">
        <v>360.65573770491801</v>
      </c>
      <c r="N16" s="4">
        <v>1333.3333333333301</v>
      </c>
      <c r="O16" s="4">
        <v>330.88235294117698</v>
      </c>
      <c r="P16" s="4">
        <v>242.71844660194199</v>
      </c>
      <c r="Q16" s="4">
        <v>352.38095238095201</v>
      </c>
      <c r="R16" s="4">
        <v>723.27044025157204</v>
      </c>
      <c r="S16" s="4">
        <v>316.32653061224499</v>
      </c>
    </row>
    <row r="17" spans="1:19">
      <c r="A17" s="3" t="s">
        <v>50</v>
      </c>
      <c r="B17" s="3" t="s">
        <v>51</v>
      </c>
      <c r="C17" s="3" t="s">
        <v>5</v>
      </c>
      <c r="D17" s="4">
        <f t="shared" si="0"/>
        <v>5081.8695456573414</v>
      </c>
      <c r="E17" s="4">
        <f t="shared" si="1"/>
        <v>297.75924215329906</v>
      </c>
      <c r="F17" s="4">
        <f t="shared" si="2"/>
        <v>2.1181872743433217</v>
      </c>
      <c r="G17" s="4">
        <f t="shared" si="3"/>
        <v>0.12410980484262846</v>
      </c>
      <c r="H17" s="4">
        <v>314.60674157303401</v>
      </c>
      <c r="I17" s="4">
        <v>995.07389162561606</v>
      </c>
      <c r="J17" s="4">
        <v>202.247191011236</v>
      </c>
      <c r="K17" s="4">
        <v>403.66972477064201</v>
      </c>
      <c r="L17" s="4">
        <v>383.64779874213798</v>
      </c>
      <c r="M17" s="4">
        <v>131.147540983607</v>
      </c>
      <c r="N17" s="4">
        <v>994.49035812672196</v>
      </c>
      <c r="O17" s="4">
        <v>213.23529411764699</v>
      </c>
      <c r="P17" s="4">
        <v>300.97087378640799</v>
      </c>
      <c r="Q17" s="4">
        <v>257.142857142857</v>
      </c>
      <c r="R17" s="4">
        <v>650.94339622641496</v>
      </c>
      <c r="S17" s="4">
        <v>234.69387755101999</v>
      </c>
    </row>
    <row r="18" spans="1:19">
      <c r="A18" s="3" t="s">
        <v>38</v>
      </c>
      <c r="B18" s="3" t="s">
        <v>13</v>
      </c>
      <c r="C18" s="3" t="s">
        <v>5</v>
      </c>
      <c r="D18" s="4">
        <f t="shared" si="0"/>
        <v>4968.1367138466094</v>
      </c>
      <c r="E18" s="4">
        <f t="shared" si="1"/>
        <v>348.92158892129561</v>
      </c>
      <c r="F18" s="4">
        <f t="shared" si="2"/>
        <v>2.0707819966493308</v>
      </c>
      <c r="G18" s="4">
        <f t="shared" si="3"/>
        <v>0.14543491578376197</v>
      </c>
      <c r="H18" s="4">
        <v>292.13483146067398</v>
      </c>
      <c r="I18" s="4">
        <v>822.66009852216803</v>
      </c>
      <c r="J18" s="4">
        <v>179.77528089887599</v>
      </c>
      <c r="K18" s="4">
        <v>293.57798165137598</v>
      </c>
      <c r="L18" s="4">
        <v>396.22641509433998</v>
      </c>
      <c r="M18" s="4">
        <v>213.114754098361</v>
      </c>
      <c r="N18" s="4">
        <v>1319.5592286501401</v>
      </c>
      <c r="O18" s="4">
        <v>227.941176470588</v>
      </c>
      <c r="P18" s="4">
        <v>223.30097087378601</v>
      </c>
      <c r="Q18" s="4">
        <v>180.95238095238099</v>
      </c>
      <c r="R18" s="4">
        <v>635.22012578616398</v>
      </c>
      <c r="S18" s="4">
        <v>183.67346938775501</v>
      </c>
    </row>
    <row r="19" spans="1:19">
      <c r="A19" s="3" t="s">
        <v>60</v>
      </c>
      <c r="B19" s="3" t="s">
        <v>60</v>
      </c>
      <c r="C19" s="3" t="s">
        <v>5</v>
      </c>
      <c r="D19" s="4">
        <f t="shared" si="0"/>
        <v>4461.5784433808703</v>
      </c>
      <c r="E19" s="4">
        <f t="shared" si="1"/>
        <v>248.05541508133248</v>
      </c>
      <c r="F19" s="4">
        <f t="shared" si="2"/>
        <v>1.8596421252744744</v>
      </c>
      <c r="G19" s="4">
        <f t="shared" si="3"/>
        <v>0.10339262329278559</v>
      </c>
      <c r="H19" s="4">
        <v>213.48314606741599</v>
      </c>
      <c r="I19" s="4">
        <v>881.77339901477899</v>
      </c>
      <c r="J19" s="4">
        <v>112.359550561798</v>
      </c>
      <c r="K19" s="4">
        <v>431.19266055045898</v>
      </c>
      <c r="L19" s="4">
        <v>459.11949685534597</v>
      </c>
      <c r="M19" s="4">
        <v>180.32786885245901</v>
      </c>
      <c r="N19" s="4">
        <v>680.44077134986196</v>
      </c>
      <c r="O19" s="4">
        <v>213.23529411764699</v>
      </c>
      <c r="P19" s="4">
        <v>174.757281553398</v>
      </c>
      <c r="Q19" s="4">
        <v>219.04761904761901</v>
      </c>
      <c r="R19" s="4">
        <v>650.94339622641496</v>
      </c>
      <c r="S19" s="4">
        <v>244.89795918367301</v>
      </c>
    </row>
    <row r="20" spans="1:19">
      <c r="A20" s="3" t="s">
        <v>71</v>
      </c>
      <c r="B20" s="3" t="s">
        <v>32</v>
      </c>
      <c r="C20" s="3" t="s">
        <v>16</v>
      </c>
      <c r="D20" s="4">
        <f t="shared" si="0"/>
        <v>4442.9025033315202</v>
      </c>
      <c r="E20" s="4">
        <f t="shared" si="1"/>
        <v>319.8248033013038</v>
      </c>
      <c r="F20" s="4">
        <f t="shared" si="2"/>
        <v>1.8518577580856832</v>
      </c>
      <c r="G20" s="4">
        <f t="shared" si="3"/>
        <v>0.13330700882534158</v>
      </c>
      <c r="H20" s="4">
        <v>235.955056179775</v>
      </c>
      <c r="I20" s="4">
        <v>798.02955665024604</v>
      </c>
      <c r="J20" s="4">
        <v>112.359550561798</v>
      </c>
      <c r="K20" s="4">
        <v>311.92660550458697</v>
      </c>
      <c r="L20" s="4">
        <v>364.77987421383699</v>
      </c>
      <c r="M20" s="4">
        <v>131.147540983607</v>
      </c>
      <c r="N20" s="4">
        <v>1165.2892561983499</v>
      </c>
      <c r="O20" s="4">
        <v>191.17647058823499</v>
      </c>
      <c r="P20" s="4">
        <v>135.92233009708701</v>
      </c>
      <c r="Q20" s="4">
        <v>228.57142857142901</v>
      </c>
      <c r="R20" s="4">
        <v>553.45911949685501</v>
      </c>
      <c r="S20" s="4">
        <v>214.28571428571399</v>
      </c>
    </row>
    <row r="21" spans="1:19">
      <c r="A21" s="3" t="s">
        <v>99</v>
      </c>
      <c r="B21" s="3" t="s">
        <v>13</v>
      </c>
      <c r="C21" s="3" t="s">
        <v>5</v>
      </c>
      <c r="D21" s="4">
        <f t="shared" si="0"/>
        <v>4076.4448318087402</v>
      </c>
      <c r="E21" s="4">
        <f t="shared" si="1"/>
        <v>264.16959382334494</v>
      </c>
      <c r="F21" s="4">
        <f t="shared" si="2"/>
        <v>1.6991135820632282</v>
      </c>
      <c r="G21" s="4">
        <f t="shared" si="3"/>
        <v>0.11010921608234123</v>
      </c>
      <c r="H21" s="4">
        <v>370.78651685393299</v>
      </c>
      <c r="I21" s="4">
        <v>857.142857142857</v>
      </c>
      <c r="J21" s="4">
        <v>134.831460674157</v>
      </c>
      <c r="K21" s="4">
        <v>256.88073394495399</v>
      </c>
      <c r="L21" s="4">
        <v>377.35849056603797</v>
      </c>
      <c r="M21" s="4">
        <v>180.32786885245901</v>
      </c>
      <c r="N21" s="4">
        <v>834.71074380165305</v>
      </c>
      <c r="O21" s="4">
        <v>80.882352941176507</v>
      </c>
      <c r="P21" s="4">
        <v>174.757281553398</v>
      </c>
      <c r="Q21" s="4">
        <v>171.42857142857099</v>
      </c>
      <c r="R21" s="4">
        <v>484.27672955974799</v>
      </c>
      <c r="S21" s="4">
        <v>153.06122448979599</v>
      </c>
    </row>
    <row r="22" spans="1:19">
      <c r="A22" s="3" t="s">
        <v>64</v>
      </c>
      <c r="B22" s="3" t="s">
        <v>11</v>
      </c>
      <c r="C22" s="3" t="s">
        <v>5</v>
      </c>
      <c r="D22" s="4">
        <f t="shared" si="0"/>
        <v>3310.61204514883</v>
      </c>
      <c r="E22" s="4">
        <f t="shared" si="1"/>
        <v>237.80902263255661</v>
      </c>
      <c r="F22" s="4">
        <f t="shared" si="2"/>
        <v>1.3799048246554118</v>
      </c>
      <c r="G22" s="4">
        <f t="shared" si="3"/>
        <v>9.912179778301404E-2</v>
      </c>
      <c r="H22" s="4">
        <v>191.01123595505601</v>
      </c>
      <c r="I22" s="4">
        <v>527.093596059113</v>
      </c>
      <c r="J22" s="4">
        <v>112.359550561798</v>
      </c>
      <c r="K22" s="4">
        <v>256.88073394495399</v>
      </c>
      <c r="L22" s="4">
        <v>264.15094339622601</v>
      </c>
      <c r="M22" s="4">
        <v>16.393442622950801</v>
      </c>
      <c r="N22" s="4">
        <v>881.542699724518</v>
      </c>
      <c r="O22" s="4">
        <v>154.41176470588201</v>
      </c>
      <c r="P22" s="4">
        <v>126.21359223301</v>
      </c>
      <c r="Q22" s="4">
        <v>180.95238095238099</v>
      </c>
      <c r="R22" s="4">
        <v>446.54088050314499</v>
      </c>
      <c r="S22" s="4">
        <v>153.06122448979599</v>
      </c>
    </row>
    <row r="23" spans="1:19">
      <c r="A23" s="3" t="s">
        <v>9</v>
      </c>
      <c r="B23" s="3" t="s">
        <v>7</v>
      </c>
      <c r="C23" s="3" t="s">
        <v>8</v>
      </c>
      <c r="D23" s="4">
        <f t="shared" si="0"/>
        <v>2919.5479801610891</v>
      </c>
      <c r="E23" s="4">
        <f t="shared" si="1"/>
        <v>182.3214201014375</v>
      </c>
      <c r="F23" s="4">
        <f t="shared" si="2"/>
        <v>1.2169043937179709</v>
      </c>
      <c r="G23" s="4">
        <f t="shared" si="3"/>
        <v>7.599386572783691E-2</v>
      </c>
      <c r="H23" s="4">
        <v>101.123595505618</v>
      </c>
      <c r="I23" s="4">
        <v>477.832512315271</v>
      </c>
      <c r="J23" s="4">
        <v>123.59550561797801</v>
      </c>
      <c r="K23" s="4">
        <v>211.00917431192701</v>
      </c>
      <c r="L23" s="4">
        <v>201.25786163522</v>
      </c>
      <c r="M23" s="4">
        <v>180.32786885245901</v>
      </c>
      <c r="N23" s="4">
        <v>650.13774104683205</v>
      </c>
      <c r="O23" s="4">
        <v>66.176470588235304</v>
      </c>
      <c r="P23" s="4">
        <v>97.087378640776706</v>
      </c>
      <c r="Q23" s="4">
        <v>238.09523809523799</v>
      </c>
      <c r="R23" s="4">
        <v>440.25157232704402</v>
      </c>
      <c r="S23" s="4">
        <v>132.65306122448999</v>
      </c>
    </row>
    <row r="24" spans="1:19">
      <c r="A24" s="3" t="s">
        <v>6</v>
      </c>
      <c r="B24" s="3" t="s">
        <v>7</v>
      </c>
      <c r="C24" s="3" t="s">
        <v>8</v>
      </c>
      <c r="D24" s="4">
        <f t="shared" si="0"/>
        <v>2719.0876478463697</v>
      </c>
      <c r="E24" s="4">
        <f t="shared" si="1"/>
        <v>177.87412085028234</v>
      </c>
      <c r="F24" s="4">
        <f t="shared" si="2"/>
        <v>1.1333500007716741</v>
      </c>
      <c r="G24" s="4">
        <f t="shared" si="3"/>
        <v>7.4140175349845336E-2</v>
      </c>
      <c r="H24" s="4">
        <v>78.651685393258404</v>
      </c>
      <c r="I24" s="4">
        <v>448.27586206896598</v>
      </c>
      <c r="J24" s="4">
        <v>146.06741573033699</v>
      </c>
      <c r="K24" s="4">
        <v>165.13761467889901</v>
      </c>
      <c r="L24" s="4">
        <v>251.572327044025</v>
      </c>
      <c r="M24" s="4">
        <v>65.573770491803302</v>
      </c>
      <c r="N24" s="4">
        <v>636.36363636363603</v>
      </c>
      <c r="O24" s="4">
        <v>88.235294117647101</v>
      </c>
      <c r="P24" s="4">
        <v>67.961165048543705</v>
      </c>
      <c r="Q24" s="4">
        <v>133.333333333333</v>
      </c>
      <c r="R24" s="4">
        <v>352.20125786163499</v>
      </c>
      <c r="S24" s="4">
        <v>285.71428571428601</v>
      </c>
    </row>
    <row r="25" spans="1:19">
      <c r="A25" s="3" t="s">
        <v>101</v>
      </c>
      <c r="B25" s="3" t="s">
        <v>13</v>
      </c>
      <c r="C25" s="3" t="s">
        <v>5</v>
      </c>
      <c r="D25" s="4">
        <f t="shared" si="0"/>
        <v>2395.2677471305692</v>
      </c>
      <c r="E25" s="4">
        <f t="shared" si="1"/>
        <v>148.68663030443378</v>
      </c>
      <c r="F25" s="4">
        <f t="shared" si="2"/>
        <v>0.9983777849930412</v>
      </c>
      <c r="G25" s="4">
        <f t="shared" si="3"/>
        <v>6.1974461435157391E-2</v>
      </c>
      <c r="H25" s="4">
        <v>179.77528089887599</v>
      </c>
      <c r="I25" s="4">
        <v>443.34975369458101</v>
      </c>
      <c r="J25" s="4">
        <v>44.943820224719097</v>
      </c>
      <c r="K25" s="4">
        <v>183.48623853211001</v>
      </c>
      <c r="L25" s="4">
        <v>201.25786163522</v>
      </c>
      <c r="M25" s="4">
        <v>49.180327868852501</v>
      </c>
      <c r="N25" s="4">
        <v>515.15151515151501</v>
      </c>
      <c r="O25" s="4">
        <v>51.470588235294102</v>
      </c>
      <c r="P25" s="4">
        <v>106.796116504854</v>
      </c>
      <c r="Q25" s="4">
        <v>228.57142857142901</v>
      </c>
      <c r="R25" s="4">
        <v>248.427672955975</v>
      </c>
      <c r="S25" s="4">
        <v>142.857142857143</v>
      </c>
    </row>
    <row r="26" spans="1:19">
      <c r="A26" s="3" t="s">
        <v>34</v>
      </c>
      <c r="B26" s="3" t="s">
        <v>27</v>
      </c>
      <c r="C26" s="3" t="s">
        <v>16</v>
      </c>
      <c r="D26" s="4">
        <f t="shared" si="0"/>
        <v>2308.7535144484959</v>
      </c>
      <c r="E26" s="4">
        <f t="shared" si="1"/>
        <v>148.33963032754275</v>
      </c>
      <c r="F26" s="4">
        <f t="shared" si="2"/>
        <v>0.9623175624567617</v>
      </c>
      <c r="G26" s="4">
        <f t="shared" si="3"/>
        <v>6.1829827471486271E-2</v>
      </c>
      <c r="H26" s="4">
        <v>89.887640449438194</v>
      </c>
      <c r="I26" s="4">
        <v>384.23645320197102</v>
      </c>
      <c r="J26" s="4">
        <v>44.943820224719097</v>
      </c>
      <c r="K26" s="4">
        <v>266.05504587156003</v>
      </c>
      <c r="L26" s="4">
        <v>106.918238993711</v>
      </c>
      <c r="M26" s="4">
        <v>49.180327868852501</v>
      </c>
      <c r="N26" s="4">
        <v>531.68044077135005</v>
      </c>
      <c r="O26" s="4">
        <v>139.70588235294099</v>
      </c>
      <c r="P26" s="4">
        <v>135.92233009708701</v>
      </c>
      <c r="Q26" s="4">
        <v>152.38095238095201</v>
      </c>
      <c r="R26" s="4">
        <v>295.59748427672997</v>
      </c>
      <c r="S26" s="4">
        <v>112.244897959184</v>
      </c>
    </row>
    <row r="27" spans="1:19">
      <c r="A27" s="3" t="s">
        <v>94</v>
      </c>
      <c r="B27" s="3" t="s">
        <v>13</v>
      </c>
      <c r="C27" s="3" t="s">
        <v>5</v>
      </c>
      <c r="D27" s="4">
        <f t="shared" si="0"/>
        <v>2242.3289075640419</v>
      </c>
      <c r="E27" s="4">
        <f t="shared" si="1"/>
        <v>156.84954297748982</v>
      </c>
      <c r="F27" s="4">
        <f t="shared" si="2"/>
        <v>0.93463094914608724</v>
      </c>
      <c r="G27" s="4">
        <f t="shared" si="3"/>
        <v>6.5376866315939614E-2</v>
      </c>
      <c r="H27" s="4">
        <v>123.59550561797801</v>
      </c>
      <c r="I27" s="4">
        <v>408.86699507389199</v>
      </c>
      <c r="J27" s="4">
        <v>44.943820224719097</v>
      </c>
      <c r="K27" s="4">
        <v>128.44036697247699</v>
      </c>
      <c r="L27" s="4">
        <v>207.547169811321</v>
      </c>
      <c r="M27" s="4">
        <v>49.180327868852501</v>
      </c>
      <c r="N27" s="4">
        <v>539.944903581267</v>
      </c>
      <c r="O27" s="4">
        <v>80.882352941176507</v>
      </c>
      <c r="P27" s="4">
        <v>48.543689320388403</v>
      </c>
      <c r="Q27" s="4">
        <v>142.857142857143</v>
      </c>
      <c r="R27" s="4">
        <v>314.46540880503102</v>
      </c>
      <c r="S27" s="4">
        <v>153.06122448979599</v>
      </c>
    </row>
    <row r="28" spans="1:19">
      <c r="A28" s="3" t="s">
        <v>46</v>
      </c>
      <c r="B28" s="3" t="s">
        <v>13</v>
      </c>
      <c r="C28" s="3" t="s">
        <v>5</v>
      </c>
      <c r="D28" s="4">
        <f t="shared" si="0"/>
        <v>2094.6433666821895</v>
      </c>
      <c r="E28" s="4">
        <f t="shared" si="1"/>
        <v>127.35319716038367</v>
      </c>
      <c r="F28" s="4">
        <f t="shared" si="2"/>
        <v>0.87307375439917134</v>
      </c>
      <c r="G28" s="4">
        <f t="shared" si="3"/>
        <v>5.3082417631633141E-2</v>
      </c>
      <c r="H28" s="4">
        <v>101.123595505618</v>
      </c>
      <c r="I28" s="4">
        <v>330.049261083744</v>
      </c>
      <c r="J28" s="4">
        <v>56.179775280898902</v>
      </c>
      <c r="K28" s="4">
        <v>110.091743119266</v>
      </c>
      <c r="L28" s="4">
        <v>176.100628930818</v>
      </c>
      <c r="M28" s="4">
        <v>65.573770491803302</v>
      </c>
      <c r="N28" s="4">
        <v>487.60330578512401</v>
      </c>
      <c r="O28" s="4">
        <v>139.70588235294099</v>
      </c>
      <c r="P28" s="4">
        <v>77.669902912621396</v>
      </c>
      <c r="Q28" s="4">
        <v>133.333333333333</v>
      </c>
      <c r="R28" s="4">
        <v>264.15094339622601</v>
      </c>
      <c r="S28" s="4">
        <v>153.06122448979599</v>
      </c>
    </row>
    <row r="29" spans="1:19">
      <c r="A29" s="3" t="s">
        <v>47</v>
      </c>
      <c r="B29" s="3" t="s">
        <v>13</v>
      </c>
      <c r="C29" s="3" t="s">
        <v>5</v>
      </c>
      <c r="D29" s="4">
        <f t="shared" si="0"/>
        <v>1747.7514103077081</v>
      </c>
      <c r="E29" s="4">
        <f t="shared" si="1"/>
        <v>129.22711250334976</v>
      </c>
      <c r="F29" s="4">
        <f t="shared" si="2"/>
        <v>0.72848481504074447</v>
      </c>
      <c r="G29" s="4">
        <f t="shared" si="3"/>
        <v>5.3863489163872569E-2</v>
      </c>
      <c r="H29" s="4">
        <v>44.943820224719097</v>
      </c>
      <c r="I29" s="4">
        <v>339.901477832512</v>
      </c>
      <c r="J29" s="4">
        <v>56.179775280898902</v>
      </c>
      <c r="K29" s="4">
        <v>64.220183486238497</v>
      </c>
      <c r="L29" s="4">
        <v>150.94339622641499</v>
      </c>
      <c r="M29" s="4">
        <v>32.786885245901701</v>
      </c>
      <c r="N29" s="4">
        <v>429.75206611570297</v>
      </c>
      <c r="O29" s="4">
        <v>44.117647058823501</v>
      </c>
      <c r="P29" s="4">
        <v>48.543689320388403</v>
      </c>
      <c r="Q29" s="4">
        <v>133.333333333333</v>
      </c>
      <c r="R29" s="4">
        <v>229.55974842767299</v>
      </c>
      <c r="S29" s="4">
        <v>173.46938775510199</v>
      </c>
    </row>
    <row r="30" spans="1:19">
      <c r="A30" s="3" t="s">
        <v>19</v>
      </c>
      <c r="B30" s="3" t="s">
        <v>20</v>
      </c>
      <c r="C30" s="3" t="s">
        <v>5</v>
      </c>
      <c r="D30" s="4">
        <f t="shared" si="0"/>
        <v>1722.4096020896604</v>
      </c>
      <c r="E30" s="4">
        <f t="shared" si="1"/>
        <v>117.02867033468667</v>
      </c>
      <c r="F30" s="4">
        <f t="shared" si="2"/>
        <v>0.71792202998810806</v>
      </c>
      <c r="G30" s="4">
        <f t="shared" si="3"/>
        <v>4.8779024728819287E-2</v>
      </c>
      <c r="H30" s="4">
        <v>101.123595505618</v>
      </c>
      <c r="I30" s="4">
        <v>315.27093596059098</v>
      </c>
      <c r="J30" s="4">
        <v>11.235955056179799</v>
      </c>
      <c r="K30" s="4">
        <v>55.045871559632999</v>
      </c>
      <c r="L30" s="4">
        <v>125.786163522013</v>
      </c>
      <c r="M30" s="4">
        <v>98.360655737705002</v>
      </c>
      <c r="N30" s="4">
        <v>424.24242424242402</v>
      </c>
      <c r="O30" s="4">
        <v>58.823529411764703</v>
      </c>
      <c r="P30" s="4">
        <v>87.378640776699001</v>
      </c>
      <c r="Q30" s="4">
        <v>123.80952380952399</v>
      </c>
      <c r="R30" s="4">
        <v>188.67924528301899</v>
      </c>
      <c r="S30" s="4">
        <v>132.65306122448999</v>
      </c>
    </row>
    <row r="31" spans="1:19">
      <c r="A31" s="3" t="s">
        <v>68</v>
      </c>
      <c r="B31" s="3" t="s">
        <v>69</v>
      </c>
      <c r="C31" s="3" t="s">
        <v>5</v>
      </c>
      <c r="D31" s="4">
        <f t="shared" si="0"/>
        <v>1601.1479573561016</v>
      </c>
      <c r="E31" s="4">
        <f t="shared" si="1"/>
        <v>99.756909501965382</v>
      </c>
      <c r="F31" s="4">
        <f t="shared" si="2"/>
        <v>0.66737864818090342</v>
      </c>
      <c r="G31" s="4">
        <f t="shared" si="3"/>
        <v>4.1579937134641511E-2</v>
      </c>
      <c r="H31" s="4">
        <v>89.887640449438194</v>
      </c>
      <c r="I31" s="4">
        <v>334.975369458128</v>
      </c>
      <c r="J31" s="4">
        <v>67.415730337078699</v>
      </c>
      <c r="K31" s="4">
        <v>110.091743119266</v>
      </c>
      <c r="L31" s="4">
        <v>119.496855345912</v>
      </c>
      <c r="M31" s="4">
        <v>65.573770491803302</v>
      </c>
      <c r="N31" s="4">
        <v>325.06887052341602</v>
      </c>
      <c r="O31" s="4">
        <v>36.764705882352899</v>
      </c>
      <c r="P31" s="4">
        <v>58.252427184466001</v>
      </c>
      <c r="Q31" s="4">
        <v>152.38095238095201</v>
      </c>
      <c r="R31" s="4">
        <v>169.811320754717</v>
      </c>
      <c r="S31" s="4">
        <v>71.428571428571402</v>
      </c>
    </row>
    <row r="32" spans="1:19">
      <c r="A32" s="3" t="s">
        <v>28</v>
      </c>
      <c r="B32" s="3" t="s">
        <v>13</v>
      </c>
      <c r="C32" s="3" t="s">
        <v>5</v>
      </c>
      <c r="D32" s="4">
        <f t="shared" si="0"/>
        <v>1517.6006403622748</v>
      </c>
      <c r="E32" s="4">
        <f t="shared" si="1"/>
        <v>109.49139537581971</v>
      </c>
      <c r="F32" s="4">
        <f t="shared" si="2"/>
        <v>0.63255507349605555</v>
      </c>
      <c r="G32" s="4">
        <f t="shared" si="3"/>
        <v>4.5637393532335382E-2</v>
      </c>
      <c r="H32" s="4">
        <v>78.651685393258404</v>
      </c>
      <c r="I32" s="4">
        <v>266.00985221674898</v>
      </c>
      <c r="J32" s="4">
        <v>44.943820224719097</v>
      </c>
      <c r="K32" s="4">
        <v>119.26605504587199</v>
      </c>
      <c r="L32" s="4">
        <v>106.918238993711</v>
      </c>
      <c r="M32" s="4">
        <v>16.393442622950801</v>
      </c>
      <c r="N32" s="4">
        <v>380.16528925619798</v>
      </c>
      <c r="O32" s="4">
        <v>58.823529411764703</v>
      </c>
      <c r="P32" s="4">
        <v>77.669902912621396</v>
      </c>
      <c r="Q32" s="4">
        <v>95.238095238095298</v>
      </c>
      <c r="R32" s="4">
        <v>232.70440251572299</v>
      </c>
      <c r="S32" s="4">
        <v>40.816326530612301</v>
      </c>
    </row>
    <row r="33" spans="1:19">
      <c r="A33" s="3" t="s">
        <v>14</v>
      </c>
      <c r="B33" s="3" t="s">
        <v>15</v>
      </c>
      <c r="C33" s="3" t="s">
        <v>16</v>
      </c>
      <c r="D33" s="4">
        <f t="shared" si="0"/>
        <v>1505.3483286357707</v>
      </c>
      <c r="E33" s="4">
        <f t="shared" si="1"/>
        <v>94.423856216049842</v>
      </c>
      <c r="F33" s="4">
        <f t="shared" si="2"/>
        <v>0.62744815555036648</v>
      </c>
      <c r="G33" s="4">
        <f t="shared" si="3"/>
        <v>3.9357053311644838E-2</v>
      </c>
      <c r="H33" s="4">
        <v>89.887640449438194</v>
      </c>
      <c r="I33" s="4">
        <v>305.41871921182297</v>
      </c>
      <c r="J33" s="4">
        <v>11.235955056179799</v>
      </c>
      <c r="K33" s="4">
        <v>91.743119266055103</v>
      </c>
      <c r="L33" s="4">
        <v>150.94339622641499</v>
      </c>
      <c r="M33" s="4">
        <v>65.573770491803302</v>
      </c>
      <c r="N33" s="4">
        <v>297.52066115702502</v>
      </c>
      <c r="O33" s="4">
        <v>80.882352941176507</v>
      </c>
      <c r="P33" s="4">
        <v>48.543689320388403</v>
      </c>
      <c r="Q33" s="4">
        <v>133.333333333333</v>
      </c>
      <c r="R33" s="4">
        <v>179.24528301886801</v>
      </c>
      <c r="S33" s="4">
        <v>51.020408163265301</v>
      </c>
    </row>
    <row r="34" spans="1:19">
      <c r="A34" s="3" t="s">
        <v>35</v>
      </c>
      <c r="B34" s="3" t="s">
        <v>24</v>
      </c>
      <c r="C34" s="3" t="s">
        <v>5</v>
      </c>
      <c r="D34" s="4">
        <f t="shared" si="0"/>
        <v>1488.0000166858774</v>
      </c>
      <c r="E34" s="4">
        <f t="shared" si="1"/>
        <v>92.907827027651052</v>
      </c>
      <c r="F34" s="4">
        <f t="shared" si="2"/>
        <v>0.62021716048576403</v>
      </c>
      <c r="G34" s="4">
        <f t="shared" si="3"/>
        <v>3.8725153239132455E-2</v>
      </c>
      <c r="H34" s="4">
        <v>56.179775280898902</v>
      </c>
      <c r="I34" s="4">
        <v>246.30541871921201</v>
      </c>
      <c r="J34" s="4">
        <v>33.7078651685393</v>
      </c>
      <c r="K34" s="4">
        <v>128.44036697247699</v>
      </c>
      <c r="L34" s="4">
        <v>106.918238993711</v>
      </c>
      <c r="M34" s="4">
        <v>114.754098360656</v>
      </c>
      <c r="N34" s="4">
        <v>358.12672176308502</v>
      </c>
      <c r="O34" s="4">
        <v>73.529411764705898</v>
      </c>
      <c r="P34" s="4">
        <v>87.378640776699001</v>
      </c>
      <c r="Q34" s="4">
        <v>57.142857142857203</v>
      </c>
      <c r="R34" s="4">
        <v>154.08805031446499</v>
      </c>
      <c r="S34" s="4">
        <v>71.428571428571402</v>
      </c>
    </row>
    <row r="35" spans="1:19">
      <c r="A35" s="3" t="s">
        <v>95</v>
      </c>
      <c r="B35" s="3" t="s">
        <v>81</v>
      </c>
      <c r="C35" s="3" t="s">
        <v>5</v>
      </c>
      <c r="D35" s="4">
        <f t="shared" si="0"/>
        <v>1419.2747962423437</v>
      </c>
      <c r="E35" s="4">
        <f t="shared" si="1"/>
        <v>83.54731540299052</v>
      </c>
      <c r="F35" s="4">
        <f t="shared" si="2"/>
        <v>0.59157162244861972</v>
      </c>
      <c r="G35" s="4">
        <f t="shared" si="3"/>
        <v>3.4823574021767084E-2</v>
      </c>
      <c r="H35" s="4">
        <v>123.59550561797801</v>
      </c>
      <c r="I35" s="4">
        <v>251.23152709359599</v>
      </c>
      <c r="J35" s="4">
        <v>56.179775280898902</v>
      </c>
      <c r="K35" s="4">
        <v>82.568807339449506</v>
      </c>
      <c r="L35" s="4">
        <v>113.20754716981099</v>
      </c>
      <c r="M35" s="4">
        <v>32.786885245901701</v>
      </c>
      <c r="N35" s="4">
        <v>280.99173553718998</v>
      </c>
      <c r="O35" s="4">
        <v>73.529411764705898</v>
      </c>
      <c r="P35" s="4">
        <v>67.961165048543705</v>
      </c>
      <c r="Q35" s="4">
        <v>85.714285714285694</v>
      </c>
      <c r="R35" s="4">
        <v>210.691823899371</v>
      </c>
      <c r="S35" s="4">
        <v>40.816326530612301</v>
      </c>
    </row>
    <row r="36" spans="1:19">
      <c r="A36" s="3" t="s">
        <v>10</v>
      </c>
      <c r="B36" s="3" t="s">
        <v>11</v>
      </c>
      <c r="C36" s="3" t="s">
        <v>5</v>
      </c>
      <c r="D36" s="4">
        <f t="shared" si="0"/>
        <v>1376.918444610425</v>
      </c>
      <c r="E36" s="4">
        <f t="shared" ref="E36:E67" si="4">STDEV(H36:S36)</f>
        <v>77.024797555949064</v>
      </c>
      <c r="F36" s="4">
        <f t="shared" si="2"/>
        <v>0.57391696126373959</v>
      </c>
      <c r="G36" s="4">
        <f t="shared" si="3"/>
        <v>3.2104906378657941E-2</v>
      </c>
      <c r="H36" s="4">
        <v>78.651685393258404</v>
      </c>
      <c r="I36" s="4">
        <v>172.413793103448</v>
      </c>
      <c r="J36" s="4">
        <v>78.651685393258504</v>
      </c>
      <c r="K36" s="4">
        <v>82.568807339449506</v>
      </c>
      <c r="L36" s="4">
        <v>119.496855345912</v>
      </c>
      <c r="M36" s="4">
        <v>32.786885245901701</v>
      </c>
      <c r="N36" s="4">
        <v>316.80440771349902</v>
      </c>
      <c r="O36" s="4">
        <v>88.235294117647101</v>
      </c>
      <c r="P36" s="4">
        <v>58.252427184466001</v>
      </c>
      <c r="Q36" s="4">
        <v>95.238095238095298</v>
      </c>
      <c r="R36" s="4">
        <v>182.38993710691801</v>
      </c>
      <c r="S36" s="4">
        <v>71.428571428571402</v>
      </c>
    </row>
    <row r="37" spans="1:19">
      <c r="A37" s="3" t="s">
        <v>96</v>
      </c>
      <c r="B37" s="3" t="s">
        <v>81</v>
      </c>
      <c r="C37" s="3" t="s">
        <v>5</v>
      </c>
      <c r="D37" s="4">
        <f t="shared" si="0"/>
        <v>1151.6650258576929</v>
      </c>
      <c r="E37" s="4">
        <f t="shared" si="4"/>
        <v>56.634512420750369</v>
      </c>
      <c r="F37" s="4">
        <f t="shared" si="2"/>
        <v>0.48002849741836395</v>
      </c>
      <c r="G37" s="4">
        <f t="shared" si="3"/>
        <v>2.3605978551886467E-2</v>
      </c>
      <c r="H37" s="4">
        <v>44.943820224719097</v>
      </c>
      <c r="I37" s="4">
        <v>177.339901477833</v>
      </c>
      <c r="J37" s="4">
        <v>56.179775280898902</v>
      </c>
      <c r="K37" s="4">
        <v>73.394495412844094</v>
      </c>
      <c r="L37" s="4">
        <v>69.182389937106905</v>
      </c>
      <c r="M37" s="4">
        <v>49.180327868852501</v>
      </c>
      <c r="N37" s="4">
        <v>223.140495867769</v>
      </c>
      <c r="O37" s="4">
        <v>88.235294117647101</v>
      </c>
      <c r="P37" s="4">
        <v>48.543689320388403</v>
      </c>
      <c r="Q37" s="4">
        <v>95.238095238095298</v>
      </c>
      <c r="R37" s="4">
        <v>144.65408805031399</v>
      </c>
      <c r="S37" s="4">
        <v>81.632653061224502</v>
      </c>
    </row>
    <row r="38" spans="1:19">
      <c r="A38" s="3" t="s">
        <v>26</v>
      </c>
      <c r="B38" s="3" t="s">
        <v>27</v>
      </c>
      <c r="C38" s="3" t="s">
        <v>16</v>
      </c>
      <c r="D38" s="4">
        <f t="shared" si="0"/>
        <v>1081.2994460777134</v>
      </c>
      <c r="E38" s="4">
        <f t="shared" si="4"/>
        <v>60.328999732324093</v>
      </c>
      <c r="F38" s="4">
        <f t="shared" si="2"/>
        <v>0.45069923693604613</v>
      </c>
      <c r="G38" s="4">
        <f t="shared" si="3"/>
        <v>2.5145887425636608E-2</v>
      </c>
      <c r="H38" s="4">
        <v>44.943820224719097</v>
      </c>
      <c r="I38" s="4">
        <v>192.118226600985</v>
      </c>
      <c r="J38" s="4">
        <v>44.943820224719097</v>
      </c>
      <c r="K38" s="4">
        <v>82.568807339449506</v>
      </c>
      <c r="L38" s="4">
        <v>94.339622641509493</v>
      </c>
      <c r="M38" s="4">
        <v>49.180327868852501</v>
      </c>
      <c r="N38" s="4">
        <v>198.34710743801699</v>
      </c>
      <c r="O38" s="4">
        <v>58.823529411764703</v>
      </c>
      <c r="P38" s="4">
        <v>29.126213592233</v>
      </c>
      <c r="Q38" s="4">
        <v>85.714285714285694</v>
      </c>
      <c r="R38" s="4">
        <v>160.377358490566</v>
      </c>
      <c r="S38" s="4">
        <v>40.816326530612301</v>
      </c>
    </row>
    <row r="39" spans="1:19">
      <c r="A39" s="3" t="s">
        <v>30</v>
      </c>
      <c r="B39" s="3" t="s">
        <v>24</v>
      </c>
      <c r="C39" s="3" t="s">
        <v>5</v>
      </c>
      <c r="D39" s="4">
        <f t="shared" si="0"/>
        <v>1043.7979774156929</v>
      </c>
      <c r="E39" s="4">
        <f t="shared" si="4"/>
        <v>71.992527194741044</v>
      </c>
      <c r="F39" s="4">
        <f t="shared" si="2"/>
        <v>0.43506815215998035</v>
      </c>
      <c r="G39" s="4">
        <f t="shared" si="3"/>
        <v>3.0007392669500511E-2</v>
      </c>
      <c r="H39" s="4">
        <v>33.7078651685393</v>
      </c>
      <c r="I39" s="4">
        <v>172.413793103448</v>
      </c>
      <c r="J39" s="4">
        <v>11.235955056179799</v>
      </c>
      <c r="K39" s="4">
        <v>91.743119266055103</v>
      </c>
      <c r="L39" s="4">
        <v>100.62893081761</v>
      </c>
      <c r="M39" s="4">
        <v>65.573770491803302</v>
      </c>
      <c r="N39" s="4">
        <v>264.462809917355</v>
      </c>
      <c r="O39" s="4">
        <v>51.470588235294102</v>
      </c>
      <c r="P39" s="4">
        <v>48.543689320388403</v>
      </c>
      <c r="Q39" s="4">
        <v>47.619047619047599</v>
      </c>
      <c r="R39" s="4">
        <v>125.786163522013</v>
      </c>
      <c r="S39" s="4">
        <v>30.612244897959201</v>
      </c>
    </row>
    <row r="40" spans="1:19">
      <c r="A40" s="3" t="s">
        <v>78</v>
      </c>
      <c r="B40" s="3" t="s">
        <v>78</v>
      </c>
      <c r="C40" s="3" t="s">
        <v>16</v>
      </c>
      <c r="D40" s="4">
        <f t="shared" si="0"/>
        <v>1028.2740652665241</v>
      </c>
      <c r="E40" s="4">
        <f t="shared" si="4"/>
        <v>77.667134316684482</v>
      </c>
      <c r="F40" s="4">
        <f t="shared" si="2"/>
        <v>0.42859758992555774</v>
      </c>
      <c r="G40" s="4">
        <f t="shared" si="3"/>
        <v>3.2372640436017862E-2</v>
      </c>
      <c r="H40" s="4">
        <v>56.179775280898902</v>
      </c>
      <c r="I40" s="4">
        <v>275.86206896551698</v>
      </c>
      <c r="J40" s="4">
        <v>11.235955056179799</v>
      </c>
      <c r="K40" s="4">
        <v>137.614678899083</v>
      </c>
      <c r="L40" s="4">
        <v>113.20754716981099</v>
      </c>
      <c r="M40" s="4">
        <v>65.573770491803302</v>
      </c>
      <c r="N40" s="4">
        <v>46.831955922864999</v>
      </c>
      <c r="O40" s="4">
        <v>36.764705882352899</v>
      </c>
      <c r="P40" s="4">
        <v>38.834951456310698</v>
      </c>
      <c r="Q40" s="4">
        <v>19.047619047619101</v>
      </c>
      <c r="R40" s="4">
        <v>176.100628930818</v>
      </c>
      <c r="S40" s="4">
        <v>51.020408163265301</v>
      </c>
    </row>
    <row r="41" spans="1:19">
      <c r="A41" s="3" t="s">
        <v>112</v>
      </c>
      <c r="B41" s="3" t="s">
        <v>42</v>
      </c>
      <c r="C41" s="3" t="s">
        <v>8</v>
      </c>
      <c r="D41" s="4">
        <f t="shared" si="0"/>
        <v>965.4848605040462</v>
      </c>
      <c r="E41" s="4">
        <f t="shared" si="4"/>
        <v>54.145620234237015</v>
      </c>
      <c r="F41" s="4">
        <f t="shared" si="2"/>
        <v>0.40242625803694781</v>
      </c>
      <c r="G41" s="4">
        <f t="shared" si="3"/>
        <v>2.2568576920593081E-2</v>
      </c>
      <c r="H41" s="4">
        <v>44.943820224719097</v>
      </c>
      <c r="I41" s="4">
        <v>157.635467980296</v>
      </c>
      <c r="J41" s="4">
        <v>33.7078651685393</v>
      </c>
      <c r="K41" s="4">
        <v>45.871559633027502</v>
      </c>
      <c r="L41" s="4">
        <v>88.050314465408803</v>
      </c>
      <c r="M41" s="4">
        <v>65.573770491803302</v>
      </c>
      <c r="N41" s="4">
        <v>82.644628099173602</v>
      </c>
      <c r="O41" s="4">
        <v>44.117647058823501</v>
      </c>
      <c r="P41" s="4">
        <v>48.543689320388403</v>
      </c>
      <c r="Q41" s="4">
        <v>76.190476190476204</v>
      </c>
      <c r="R41" s="4">
        <v>216.981132075472</v>
      </c>
      <c r="S41" s="4">
        <v>61.224489795918402</v>
      </c>
    </row>
    <row r="42" spans="1:19">
      <c r="A42" s="3" t="s">
        <v>74</v>
      </c>
      <c r="B42" s="3" t="s">
        <v>75</v>
      </c>
      <c r="C42" s="3" t="s">
        <v>5</v>
      </c>
      <c r="D42" s="4">
        <f t="shared" si="0"/>
        <v>961.9084317328535</v>
      </c>
      <c r="E42" s="4">
        <f t="shared" si="4"/>
        <v>77.86049634571728</v>
      </c>
      <c r="F42" s="4">
        <f t="shared" si="2"/>
        <v>0.40093555745074139</v>
      </c>
      <c r="G42" s="4">
        <f t="shared" si="3"/>
        <v>3.2453236166695064E-2</v>
      </c>
      <c r="H42" s="4">
        <v>44.943820224719097</v>
      </c>
      <c r="I42" s="4">
        <v>162.56157635468</v>
      </c>
      <c r="J42" s="4">
        <v>22.471910112359598</v>
      </c>
      <c r="K42" s="4">
        <v>18.348623853210999</v>
      </c>
      <c r="L42" s="4">
        <v>44.025157232704402</v>
      </c>
      <c r="M42" s="4">
        <v>16.393442622950801</v>
      </c>
      <c r="N42" s="4">
        <v>278.23691460055102</v>
      </c>
      <c r="O42" s="4">
        <v>36.764705882352899</v>
      </c>
      <c r="P42" s="4">
        <v>29.126213592233</v>
      </c>
      <c r="Q42" s="4">
        <v>104.761904761905</v>
      </c>
      <c r="R42" s="4">
        <v>122.641509433962</v>
      </c>
      <c r="S42" s="4">
        <v>81.632653061224502</v>
      </c>
    </row>
    <row r="43" spans="1:19">
      <c r="A43" s="3" t="s">
        <v>3</v>
      </c>
      <c r="B43" s="3" t="s">
        <v>4</v>
      </c>
      <c r="C43" s="3" t="s">
        <v>5</v>
      </c>
      <c r="D43" s="4">
        <f t="shared" si="0"/>
        <v>927.92364370341932</v>
      </c>
      <c r="E43" s="4">
        <f t="shared" si="4"/>
        <v>63.281447360266043</v>
      </c>
      <c r="F43" s="4">
        <f t="shared" si="2"/>
        <v>0.38677026948369436</v>
      </c>
      <c r="G43" s="4">
        <f t="shared" si="3"/>
        <v>2.6376504807189803E-2</v>
      </c>
      <c r="H43" s="4">
        <v>67.415730337078699</v>
      </c>
      <c r="I43" s="4">
        <v>152.709359605911</v>
      </c>
      <c r="J43" s="4">
        <v>22.471910112359598</v>
      </c>
      <c r="K43" s="4">
        <v>73.394495412844094</v>
      </c>
      <c r="L43" s="4">
        <v>37.735849056603797</v>
      </c>
      <c r="M43" s="4">
        <v>16.393442622950801</v>
      </c>
      <c r="N43" s="4">
        <v>234.159779614325</v>
      </c>
      <c r="O43" s="4">
        <v>66.176470588235304</v>
      </c>
      <c r="P43" s="4">
        <v>29.126213592233</v>
      </c>
      <c r="Q43" s="4">
        <v>47.619047619047599</v>
      </c>
      <c r="R43" s="4">
        <v>119.496855345912</v>
      </c>
      <c r="S43" s="4">
        <v>61.224489795918402</v>
      </c>
    </row>
    <row r="44" spans="1:19">
      <c r="A44" s="3" t="s">
        <v>84</v>
      </c>
      <c r="B44" s="3" t="s">
        <v>42</v>
      </c>
      <c r="C44" s="3" t="s">
        <v>8</v>
      </c>
      <c r="D44" s="4">
        <f t="shared" si="0"/>
        <v>900.54934717233994</v>
      </c>
      <c r="E44" s="4">
        <f t="shared" si="4"/>
        <v>63.203258303186999</v>
      </c>
      <c r="F44" s="4">
        <f t="shared" si="2"/>
        <v>0.37536031768637157</v>
      </c>
      <c r="G44" s="4">
        <f t="shared" si="3"/>
        <v>2.6343914622768548E-2</v>
      </c>
      <c r="H44" s="4">
        <v>78.651685393258404</v>
      </c>
      <c r="I44" s="4">
        <v>162.56157635468</v>
      </c>
      <c r="J44" s="4">
        <v>44.943820224719097</v>
      </c>
      <c r="K44" s="4">
        <v>73.394495412844094</v>
      </c>
      <c r="L44" s="4">
        <v>44.025157232704402</v>
      </c>
      <c r="M44" s="4">
        <v>32.786885245901701</v>
      </c>
      <c r="N44" s="4">
        <v>225.895316804408</v>
      </c>
      <c r="O44" s="4">
        <v>44.117647058823501</v>
      </c>
      <c r="P44" s="4">
        <v>0</v>
      </c>
      <c r="Q44" s="4">
        <v>85.714285714285694</v>
      </c>
      <c r="R44" s="4">
        <v>88.050314465408803</v>
      </c>
      <c r="S44" s="4">
        <v>20.408163265306101</v>
      </c>
    </row>
    <row r="45" spans="1:19">
      <c r="A45" s="3" t="s">
        <v>109</v>
      </c>
      <c r="B45" s="3" t="s">
        <v>51</v>
      </c>
      <c r="C45" s="3" t="s">
        <v>5</v>
      </c>
      <c r="D45" s="4">
        <f t="shared" si="0"/>
        <v>844.35527791567824</v>
      </c>
      <c r="E45" s="4">
        <f t="shared" si="4"/>
        <v>55.390760703193976</v>
      </c>
      <c r="F45" s="4">
        <f t="shared" si="2"/>
        <v>0.35193792139626145</v>
      </c>
      <c r="G45" s="4">
        <f t="shared" si="3"/>
        <v>2.3087567160782991E-2</v>
      </c>
      <c r="H45" s="4">
        <v>33.7078651685393</v>
      </c>
      <c r="I45" s="4">
        <v>192.118226600985</v>
      </c>
      <c r="J45" s="4">
        <v>0</v>
      </c>
      <c r="K45" s="4">
        <v>36.697247706421997</v>
      </c>
      <c r="L45" s="4">
        <v>88.050314465408803</v>
      </c>
      <c r="M45" s="4">
        <v>49.180327868852501</v>
      </c>
      <c r="N45" s="4">
        <v>85.399449035812694</v>
      </c>
      <c r="O45" s="4">
        <v>36.764705882352899</v>
      </c>
      <c r="P45" s="4">
        <v>97.087378640776706</v>
      </c>
      <c r="Q45" s="4">
        <v>57.142857142857203</v>
      </c>
      <c r="R45" s="4">
        <v>147.79874213836499</v>
      </c>
      <c r="S45" s="4">
        <v>20.408163265306101</v>
      </c>
    </row>
    <row r="46" spans="1:19">
      <c r="A46" s="3" t="s">
        <v>90</v>
      </c>
      <c r="B46" s="3" t="s">
        <v>91</v>
      </c>
      <c r="C46" s="3" t="s">
        <v>8</v>
      </c>
      <c r="D46" s="4">
        <f t="shared" si="0"/>
        <v>789.94824717069457</v>
      </c>
      <c r="E46" s="4">
        <f t="shared" si="4"/>
        <v>51.245232011169641</v>
      </c>
      <c r="F46" s="4">
        <f t="shared" si="2"/>
        <v>0.32926038528018564</v>
      </c>
      <c r="G46" s="4">
        <f t="shared" si="3"/>
        <v>2.1359658555105625E-2</v>
      </c>
      <c r="H46" s="4">
        <v>11.235955056179799</v>
      </c>
      <c r="I46" s="4">
        <v>157.635467980296</v>
      </c>
      <c r="J46" s="4">
        <v>33.7078651685393</v>
      </c>
      <c r="K46" s="4">
        <v>36.697247706421997</v>
      </c>
      <c r="L46" s="4">
        <v>69.182389937106905</v>
      </c>
      <c r="M46" s="4">
        <v>32.786885245901701</v>
      </c>
      <c r="N46" s="4">
        <v>162.53443526170801</v>
      </c>
      <c r="O46" s="4">
        <v>58.823529411764703</v>
      </c>
      <c r="P46" s="4">
        <v>9.7087378640776691</v>
      </c>
      <c r="Q46" s="4">
        <v>76.190476190476204</v>
      </c>
      <c r="R46" s="4">
        <v>100.62893081761</v>
      </c>
      <c r="S46" s="4">
        <v>40.816326530612301</v>
      </c>
    </row>
    <row r="47" spans="1:19">
      <c r="A47" s="3" t="s">
        <v>65</v>
      </c>
      <c r="B47" s="3" t="s">
        <v>66</v>
      </c>
      <c r="C47" s="3" t="s">
        <v>16</v>
      </c>
      <c r="D47" s="4">
        <f t="shared" si="0"/>
        <v>785.68233156912027</v>
      </c>
      <c r="E47" s="4">
        <f t="shared" si="4"/>
        <v>54.239861776082094</v>
      </c>
      <c r="F47" s="4">
        <f t="shared" si="2"/>
        <v>0.32748229789335004</v>
      </c>
      <c r="G47" s="4">
        <f t="shared" si="3"/>
        <v>2.2607857982977164E-2</v>
      </c>
      <c r="H47" s="4">
        <v>44.943820224719097</v>
      </c>
      <c r="I47" s="4">
        <v>152.709359605911</v>
      </c>
      <c r="J47" s="4">
        <v>33.7078651685393</v>
      </c>
      <c r="K47" s="4">
        <v>73.394495412844094</v>
      </c>
      <c r="L47" s="4">
        <v>50.314465408804999</v>
      </c>
      <c r="M47" s="4">
        <v>16.393442622950801</v>
      </c>
      <c r="N47" s="4">
        <v>192.83746556473801</v>
      </c>
      <c r="O47" s="4">
        <v>22.0588235294118</v>
      </c>
      <c r="P47" s="4">
        <v>29.126213592233</v>
      </c>
      <c r="Q47" s="4">
        <v>47.619047619047599</v>
      </c>
      <c r="R47" s="4">
        <v>81.761006289308199</v>
      </c>
      <c r="S47" s="4">
        <v>40.816326530612301</v>
      </c>
    </row>
    <row r="48" spans="1:19">
      <c r="A48" s="3" t="s">
        <v>115</v>
      </c>
      <c r="B48" s="3" t="s">
        <v>22</v>
      </c>
      <c r="C48" s="3" t="s">
        <v>5</v>
      </c>
      <c r="D48" s="4">
        <f t="shared" si="0"/>
        <v>748.55146487543334</v>
      </c>
      <c r="E48" s="4">
        <f t="shared" si="4"/>
        <v>53.001114596389819</v>
      </c>
      <c r="F48" s="4">
        <f t="shared" si="2"/>
        <v>0.3120056846884488</v>
      </c>
      <c r="G48" s="4">
        <f t="shared" si="3"/>
        <v>2.2091532546328542E-2</v>
      </c>
      <c r="H48" s="4">
        <v>44.943820224719097</v>
      </c>
      <c r="I48" s="4">
        <v>98.522167487684797</v>
      </c>
      <c r="J48" s="4">
        <v>44.943820224719097</v>
      </c>
      <c r="K48" s="4">
        <v>27.5229357798165</v>
      </c>
      <c r="L48" s="4">
        <v>50.314465408804999</v>
      </c>
      <c r="M48" s="4">
        <v>49.180327868852501</v>
      </c>
      <c r="N48" s="4">
        <v>203.856749311295</v>
      </c>
      <c r="O48" s="4">
        <v>44.117647058823501</v>
      </c>
      <c r="P48" s="4">
        <v>0</v>
      </c>
      <c r="Q48" s="4">
        <v>47.619047619047599</v>
      </c>
      <c r="R48" s="4">
        <v>106.918238993711</v>
      </c>
      <c r="S48" s="4">
        <v>30.612244897959201</v>
      </c>
    </row>
    <row r="49" spans="1:19">
      <c r="A49" s="3" t="s">
        <v>23</v>
      </c>
      <c r="B49" s="3" t="s">
        <v>24</v>
      </c>
      <c r="C49" s="3" t="s">
        <v>5</v>
      </c>
      <c r="D49" s="4">
        <f t="shared" si="0"/>
        <v>731.11176272649197</v>
      </c>
      <c r="E49" s="4">
        <f t="shared" si="4"/>
        <v>47.809517367171416</v>
      </c>
      <c r="F49" s="4">
        <f t="shared" si="2"/>
        <v>0.3047365970370759</v>
      </c>
      <c r="G49" s="4">
        <f t="shared" si="3"/>
        <v>1.9927609390559292E-2</v>
      </c>
      <c r="H49" s="4">
        <v>33.7078651685393</v>
      </c>
      <c r="I49" s="4">
        <v>93.596059113300498</v>
      </c>
      <c r="J49" s="4">
        <v>22.471910112359598</v>
      </c>
      <c r="K49" s="4">
        <v>91.743119266055103</v>
      </c>
      <c r="L49" s="4">
        <v>37.735849056603797</v>
      </c>
      <c r="M49" s="4">
        <v>0</v>
      </c>
      <c r="N49" s="4">
        <v>159.77961432506899</v>
      </c>
      <c r="O49" s="4">
        <v>36.764705882352899</v>
      </c>
      <c r="P49" s="4">
        <v>9.7087378640776691</v>
      </c>
      <c r="Q49" s="4">
        <v>47.619047619047599</v>
      </c>
      <c r="R49" s="4">
        <v>116.35220125786201</v>
      </c>
      <c r="S49" s="4">
        <v>81.632653061224502</v>
      </c>
    </row>
    <row r="50" spans="1:19">
      <c r="A50" s="3" t="s">
        <v>104</v>
      </c>
      <c r="B50" s="3" t="s">
        <v>54</v>
      </c>
      <c r="C50" s="3" t="s">
        <v>5</v>
      </c>
      <c r="D50" s="4">
        <f t="shared" si="0"/>
        <v>698.72372723661226</v>
      </c>
      <c r="E50" s="4">
        <f t="shared" si="4"/>
        <v>35.788120738718135</v>
      </c>
      <c r="F50" s="4">
        <f t="shared" si="2"/>
        <v>0.29123685565267382</v>
      </c>
      <c r="G50" s="4">
        <f t="shared" si="3"/>
        <v>1.4916939768002161E-2</v>
      </c>
      <c r="H50" s="4">
        <v>78.651685393258404</v>
      </c>
      <c r="I50" s="4">
        <v>118.22660098522201</v>
      </c>
      <c r="J50" s="4">
        <v>22.471910112359598</v>
      </c>
      <c r="K50" s="4">
        <v>45.871559633027502</v>
      </c>
      <c r="L50" s="4">
        <v>37.735849056603797</v>
      </c>
      <c r="M50" s="4">
        <v>16.393442622950801</v>
      </c>
      <c r="N50" s="4">
        <v>118.457300275482</v>
      </c>
      <c r="O50" s="4">
        <v>29.411764705882401</v>
      </c>
      <c r="P50" s="4">
        <v>58.252427184466001</v>
      </c>
      <c r="Q50" s="4">
        <v>38.095238095238102</v>
      </c>
      <c r="R50" s="4">
        <v>94.339622641509393</v>
      </c>
      <c r="S50" s="4">
        <v>40.816326530612301</v>
      </c>
    </row>
    <row r="51" spans="1:19">
      <c r="A51" s="3" t="s">
        <v>39</v>
      </c>
      <c r="B51" s="3" t="s">
        <v>32</v>
      </c>
      <c r="C51" s="3" t="s">
        <v>16</v>
      </c>
      <c r="D51" s="4">
        <f t="shared" si="0"/>
        <v>676.2590024829268</v>
      </c>
      <c r="E51" s="4">
        <f t="shared" si="4"/>
        <v>43.983204337508212</v>
      </c>
      <c r="F51" s="4">
        <f t="shared" si="2"/>
        <v>0.28187327524838252</v>
      </c>
      <c r="G51" s="4">
        <f t="shared" si="3"/>
        <v>1.8332753896086289E-2</v>
      </c>
      <c r="H51" s="4">
        <v>11.235955056179799</v>
      </c>
      <c r="I51" s="4">
        <v>113.300492610837</v>
      </c>
      <c r="J51" s="4">
        <v>11.235955056179799</v>
      </c>
      <c r="K51" s="4">
        <v>45.871559633027502</v>
      </c>
      <c r="L51" s="4">
        <v>18.867924528301899</v>
      </c>
      <c r="M51" s="4">
        <v>98.360655737705002</v>
      </c>
      <c r="N51" s="4">
        <v>137.741046831956</v>
      </c>
      <c r="O51" s="4">
        <v>14.705882352941201</v>
      </c>
      <c r="P51" s="4">
        <v>48.543689320388403</v>
      </c>
      <c r="Q51" s="4">
        <v>38.095238095238102</v>
      </c>
      <c r="R51" s="4">
        <v>97.484276729559795</v>
      </c>
      <c r="S51" s="4">
        <v>40.816326530612301</v>
      </c>
    </row>
    <row r="52" spans="1:19">
      <c r="A52" s="3" t="s">
        <v>108</v>
      </c>
      <c r="B52" s="3" t="s">
        <v>15</v>
      </c>
      <c r="C52" s="3" t="s">
        <v>16</v>
      </c>
      <c r="D52" s="4">
        <f t="shared" si="0"/>
        <v>637.77708706615124</v>
      </c>
      <c r="E52" s="4">
        <f t="shared" si="4"/>
        <v>42.598833703478945</v>
      </c>
      <c r="F52" s="4">
        <f t="shared" si="2"/>
        <v>0.26583352790818854</v>
      </c>
      <c r="G52" s="4">
        <f t="shared" si="3"/>
        <v>1.7755730768351494E-2</v>
      </c>
      <c r="H52" s="4">
        <v>67.415730337078699</v>
      </c>
      <c r="I52" s="4">
        <v>152.709359605911</v>
      </c>
      <c r="J52" s="4">
        <v>44.943820224719097</v>
      </c>
      <c r="K52" s="4">
        <v>110.091743119266</v>
      </c>
      <c r="L52" s="4">
        <v>62.8930817610063</v>
      </c>
      <c r="M52" s="4">
        <v>16.393442622950801</v>
      </c>
      <c r="N52" s="4">
        <v>8.2644628099173598</v>
      </c>
      <c r="O52" s="4">
        <v>58.823529411764703</v>
      </c>
      <c r="P52" s="4">
        <v>9.7087378640776691</v>
      </c>
      <c r="Q52" s="4">
        <v>47.619047619047599</v>
      </c>
      <c r="R52" s="4">
        <v>28.301886792452802</v>
      </c>
      <c r="S52" s="4">
        <v>30.612244897959201</v>
      </c>
    </row>
    <row r="53" spans="1:19">
      <c r="A53" s="3" t="s">
        <v>70</v>
      </c>
      <c r="B53" s="3" t="s">
        <v>11</v>
      </c>
      <c r="C53" s="3" t="s">
        <v>5</v>
      </c>
      <c r="D53" s="4">
        <f t="shared" si="0"/>
        <v>625.79630968955178</v>
      </c>
      <c r="E53" s="4">
        <f t="shared" si="4"/>
        <v>29.156534996146593</v>
      </c>
      <c r="F53" s="4">
        <f t="shared" si="2"/>
        <v>0.26083978890173581</v>
      </c>
      <c r="G53" s="4">
        <f t="shared" si="3"/>
        <v>1.2152811251433823E-2</v>
      </c>
      <c r="H53" s="4">
        <v>56.179775280898902</v>
      </c>
      <c r="I53" s="4">
        <v>83.743842364532</v>
      </c>
      <c r="J53" s="4">
        <v>11.235955056179799</v>
      </c>
      <c r="K53" s="4">
        <v>55.045871559632999</v>
      </c>
      <c r="L53" s="4">
        <v>69.182389937106905</v>
      </c>
      <c r="M53" s="4">
        <v>32.786885245901701</v>
      </c>
      <c r="N53" s="4">
        <v>110.19283746556501</v>
      </c>
      <c r="O53" s="4">
        <v>14.705882352941201</v>
      </c>
      <c r="P53" s="4">
        <v>48.543689320388403</v>
      </c>
      <c r="Q53" s="4">
        <v>38.095238095238102</v>
      </c>
      <c r="R53" s="4">
        <v>75.471698113207594</v>
      </c>
      <c r="S53" s="4">
        <v>30.612244897959201</v>
      </c>
    </row>
    <row r="54" spans="1:19">
      <c r="A54" s="3" t="s">
        <v>33</v>
      </c>
      <c r="B54" s="3" t="s">
        <v>22</v>
      </c>
      <c r="C54" s="3" t="s">
        <v>5</v>
      </c>
      <c r="D54" s="4">
        <f t="shared" si="0"/>
        <v>595.3181034883288</v>
      </c>
      <c r="E54" s="4">
        <f t="shared" si="4"/>
        <v>35.588981950527888</v>
      </c>
      <c r="F54" s="4">
        <f t="shared" si="2"/>
        <v>0.24813608843476689</v>
      </c>
      <c r="G54" s="4">
        <f t="shared" si="3"/>
        <v>1.4833936211302603E-2</v>
      </c>
      <c r="H54" s="4">
        <v>22.471910112359598</v>
      </c>
      <c r="I54" s="4">
        <v>113.300492610837</v>
      </c>
      <c r="J54" s="4">
        <v>0</v>
      </c>
      <c r="K54" s="4">
        <v>36.697247706421997</v>
      </c>
      <c r="L54" s="4">
        <v>31.4465408805032</v>
      </c>
      <c r="M54" s="4">
        <v>81.967213114754102</v>
      </c>
      <c r="N54" s="4">
        <v>107.438016528926</v>
      </c>
      <c r="O54" s="4">
        <v>36.764705882352899</v>
      </c>
      <c r="P54" s="4">
        <v>29.126213592233</v>
      </c>
      <c r="Q54" s="4">
        <v>19.047619047619101</v>
      </c>
      <c r="R54" s="4">
        <v>66.037735849056602</v>
      </c>
      <c r="S54" s="4">
        <v>51.020408163265301</v>
      </c>
    </row>
    <row r="55" spans="1:19">
      <c r="A55" s="3" t="s">
        <v>72</v>
      </c>
      <c r="B55" s="3" t="s">
        <v>73</v>
      </c>
      <c r="C55" s="3" t="s">
        <v>16</v>
      </c>
      <c r="D55" s="4">
        <f t="shared" si="0"/>
        <v>528.41719313372619</v>
      </c>
      <c r="E55" s="4">
        <f t="shared" si="4"/>
        <v>26.545027247878089</v>
      </c>
      <c r="F55" s="4">
        <f t="shared" si="2"/>
        <v>0.22025094583479635</v>
      </c>
      <c r="G55" s="4">
        <f t="shared" si="3"/>
        <v>1.1064301908654971E-2</v>
      </c>
      <c r="H55" s="4">
        <v>33.7078651685393</v>
      </c>
      <c r="I55" s="4">
        <v>98.522167487684797</v>
      </c>
      <c r="J55" s="4">
        <v>33.7078651685393</v>
      </c>
      <c r="K55" s="4">
        <v>55.045871559632999</v>
      </c>
      <c r="L55" s="4">
        <v>50.314465408804999</v>
      </c>
      <c r="M55" s="4">
        <v>16.393442622950801</v>
      </c>
      <c r="N55" s="4">
        <v>2.7548209366391201</v>
      </c>
      <c r="O55" s="4">
        <v>51.470588235294102</v>
      </c>
      <c r="P55" s="4">
        <v>29.126213592233</v>
      </c>
      <c r="Q55" s="4">
        <v>28.571428571428601</v>
      </c>
      <c r="R55" s="4">
        <v>47.169811320754697</v>
      </c>
      <c r="S55" s="4">
        <v>81.632653061224502</v>
      </c>
    </row>
    <row r="56" spans="1:19">
      <c r="A56" s="3" t="s">
        <v>93</v>
      </c>
      <c r="B56" s="3" t="s">
        <v>7</v>
      </c>
      <c r="C56" s="3" t="s">
        <v>8</v>
      </c>
      <c r="D56" s="4">
        <f t="shared" si="0"/>
        <v>499.34584713328013</v>
      </c>
      <c r="E56" s="4">
        <f t="shared" si="4"/>
        <v>17.553610158718055</v>
      </c>
      <c r="F56" s="4">
        <f t="shared" si="2"/>
        <v>0.20813364243042268</v>
      </c>
      <c r="G56" s="4">
        <f t="shared" si="3"/>
        <v>7.3165659454508397E-3</v>
      </c>
      <c r="H56" s="4">
        <v>11.235955056179799</v>
      </c>
      <c r="I56" s="4">
        <v>54.187192118226598</v>
      </c>
      <c r="J56" s="4">
        <v>22.471910112359598</v>
      </c>
      <c r="K56" s="4">
        <v>45.871559633027502</v>
      </c>
      <c r="L56" s="4">
        <v>50.314465408804999</v>
      </c>
      <c r="M56" s="4">
        <v>49.180327868852501</v>
      </c>
      <c r="N56" s="4">
        <v>52.341597796143297</v>
      </c>
      <c r="O56" s="4">
        <v>51.470588235294102</v>
      </c>
      <c r="P56" s="4">
        <v>38.834951456310698</v>
      </c>
      <c r="Q56" s="4">
        <v>9.5238095238095308</v>
      </c>
      <c r="R56" s="4">
        <v>62.8930817610063</v>
      </c>
      <c r="S56" s="4">
        <v>51.020408163265301</v>
      </c>
    </row>
    <row r="57" spans="1:19">
      <c r="A57" s="3" t="s">
        <v>80</v>
      </c>
      <c r="B57" s="3" t="s">
        <v>81</v>
      </c>
      <c r="C57" s="3" t="s">
        <v>5</v>
      </c>
      <c r="D57" s="4">
        <f t="shared" si="0"/>
        <v>469.48424048366223</v>
      </c>
      <c r="E57" s="4">
        <f t="shared" si="4"/>
        <v>32.948014165547256</v>
      </c>
      <c r="F57" s="4">
        <f t="shared" si="2"/>
        <v>0.19568694842767748</v>
      </c>
      <c r="G57" s="4">
        <f t="shared" si="3"/>
        <v>1.3733147553932011E-2</v>
      </c>
      <c r="H57" s="4">
        <v>44.943820224719097</v>
      </c>
      <c r="I57" s="4">
        <v>64.039408866995103</v>
      </c>
      <c r="J57" s="4">
        <v>0</v>
      </c>
      <c r="K57" s="4">
        <v>9.17431192660551</v>
      </c>
      <c r="L57" s="4">
        <v>25.157232704402499</v>
      </c>
      <c r="M57" s="4">
        <v>16.393442622950801</v>
      </c>
      <c r="N57" s="4">
        <v>118.457300275482</v>
      </c>
      <c r="O57" s="4">
        <v>22.0588235294118</v>
      </c>
      <c r="P57" s="4">
        <v>48.543689320388403</v>
      </c>
      <c r="Q57" s="4">
        <v>47.619047619047599</v>
      </c>
      <c r="R57" s="4">
        <v>62.8930817610063</v>
      </c>
      <c r="S57" s="4">
        <v>10.2040816326531</v>
      </c>
    </row>
    <row r="58" spans="1:19">
      <c r="A58" s="3" t="s">
        <v>17</v>
      </c>
      <c r="B58" s="3" t="s">
        <v>18</v>
      </c>
      <c r="C58" s="3" t="s">
        <v>5</v>
      </c>
      <c r="D58" s="4">
        <f t="shared" si="0"/>
        <v>464.89289217027135</v>
      </c>
      <c r="E58" s="4">
        <f t="shared" si="4"/>
        <v>39.582385187509637</v>
      </c>
      <c r="F58" s="4">
        <f t="shared" si="2"/>
        <v>0.19377321658506991</v>
      </c>
      <c r="G58" s="4">
        <f t="shared" si="3"/>
        <v>1.6498437010053827E-2</v>
      </c>
      <c r="H58" s="4">
        <v>67.415730337078699</v>
      </c>
      <c r="I58" s="4">
        <v>54.187192118226598</v>
      </c>
      <c r="J58" s="4">
        <v>0</v>
      </c>
      <c r="K58" s="4">
        <v>45.871559633027502</v>
      </c>
      <c r="L58" s="4">
        <v>37.735849056603797</v>
      </c>
      <c r="M58" s="4">
        <v>16.393442622950801</v>
      </c>
      <c r="N58" s="4">
        <v>134.98622589531701</v>
      </c>
      <c r="O58" s="4">
        <v>29.411764705882401</v>
      </c>
      <c r="P58" s="4">
        <v>9.7087378640776691</v>
      </c>
      <c r="Q58" s="4">
        <v>0</v>
      </c>
      <c r="R58" s="4">
        <v>69.182389937106905</v>
      </c>
      <c r="S58" s="4">
        <v>0</v>
      </c>
    </row>
    <row r="59" spans="1:19">
      <c r="A59" s="3" t="s">
        <v>25</v>
      </c>
      <c r="B59" s="3" t="s">
        <v>13</v>
      </c>
      <c r="C59" s="3" t="s">
        <v>5</v>
      </c>
      <c r="D59" s="4">
        <f t="shared" si="0"/>
        <v>439.29752840210267</v>
      </c>
      <c r="E59" s="4">
        <f t="shared" si="4"/>
        <v>31.285171909089946</v>
      </c>
      <c r="F59" s="4">
        <f t="shared" si="2"/>
        <v>0.18310474638353696</v>
      </c>
      <c r="G59" s="4">
        <f t="shared" si="3"/>
        <v>1.3040053944341407E-2</v>
      </c>
      <c r="H59" s="4">
        <v>22.471910112359598</v>
      </c>
      <c r="I59" s="4">
        <v>73.891625615763601</v>
      </c>
      <c r="J59" s="4">
        <v>0</v>
      </c>
      <c r="K59" s="4">
        <v>9.17431192660551</v>
      </c>
      <c r="L59" s="4">
        <v>31.4465408805032</v>
      </c>
      <c r="M59" s="4">
        <v>32.786885245901701</v>
      </c>
      <c r="N59" s="4">
        <v>101.928374655647</v>
      </c>
      <c r="O59" s="4">
        <v>14.705882352941201</v>
      </c>
      <c r="P59" s="4">
        <v>19.417475728155299</v>
      </c>
      <c r="Q59" s="4">
        <v>66.6666666666667</v>
      </c>
      <c r="R59" s="4">
        <v>56.603773584905703</v>
      </c>
      <c r="S59" s="4">
        <v>10.2040816326531</v>
      </c>
    </row>
    <row r="60" spans="1:19">
      <c r="A60" s="3" t="s">
        <v>110</v>
      </c>
      <c r="B60" s="3" t="s">
        <v>32</v>
      </c>
      <c r="C60" s="3" t="s">
        <v>16</v>
      </c>
      <c r="D60" s="4">
        <f t="shared" si="0"/>
        <v>326.92298956536081</v>
      </c>
      <c r="E60" s="4">
        <f t="shared" si="4"/>
        <v>25.630024581727323</v>
      </c>
      <c r="F60" s="4">
        <f t="shared" si="2"/>
        <v>0.1362656223199151</v>
      </c>
      <c r="G60" s="4">
        <f t="shared" si="3"/>
        <v>1.0682917265460621E-2</v>
      </c>
      <c r="H60" s="4">
        <v>11.235955056179799</v>
      </c>
      <c r="I60" s="4">
        <v>9.8522167487684804</v>
      </c>
      <c r="J60" s="4">
        <v>67.415730337078699</v>
      </c>
      <c r="K60" s="4">
        <v>27.5229357798165</v>
      </c>
      <c r="L60" s="4">
        <v>0</v>
      </c>
      <c r="M60" s="4">
        <v>81.967213114754102</v>
      </c>
      <c r="N60" s="4">
        <v>8.2644628099173598</v>
      </c>
      <c r="O60" s="4">
        <v>36.764705882352899</v>
      </c>
      <c r="P60" s="4">
        <v>38.834951456310698</v>
      </c>
      <c r="Q60" s="4">
        <v>28.571428571428601</v>
      </c>
      <c r="R60" s="4">
        <v>6.2893081761006302</v>
      </c>
      <c r="S60" s="4">
        <v>10.2040816326531</v>
      </c>
    </row>
    <row r="61" spans="1:19">
      <c r="A61" s="3" t="s">
        <v>79</v>
      </c>
      <c r="B61" s="3" t="s">
        <v>79</v>
      </c>
      <c r="C61" s="3" t="s">
        <v>16</v>
      </c>
      <c r="D61" s="4">
        <f t="shared" si="0"/>
        <v>309.47169830482022</v>
      </c>
      <c r="E61" s="4">
        <f t="shared" si="4"/>
        <v>24.559845957778698</v>
      </c>
      <c r="F61" s="4">
        <f t="shared" si="2"/>
        <v>0.12899170418076805</v>
      </c>
      <c r="G61" s="4">
        <f t="shared" si="3"/>
        <v>1.0236853327345695E-2</v>
      </c>
      <c r="H61" s="4">
        <v>22.471910112359598</v>
      </c>
      <c r="I61" s="4">
        <v>88.669950738916299</v>
      </c>
      <c r="J61" s="4">
        <v>22.471910112359598</v>
      </c>
      <c r="K61" s="4">
        <v>45.871559633027502</v>
      </c>
      <c r="L61" s="4">
        <v>25.157232704402499</v>
      </c>
      <c r="M61" s="4">
        <v>16.393442622950801</v>
      </c>
      <c r="N61" s="4">
        <v>22.038567493113</v>
      </c>
      <c r="O61" s="4">
        <v>0</v>
      </c>
      <c r="P61" s="4">
        <v>0</v>
      </c>
      <c r="Q61" s="4">
        <v>38.095238095238102</v>
      </c>
      <c r="R61" s="4">
        <v>28.301886792452802</v>
      </c>
      <c r="S61" s="4">
        <v>0</v>
      </c>
    </row>
    <row r="62" spans="1:19">
      <c r="A62" s="3" t="s">
        <v>61</v>
      </c>
      <c r="B62" s="3" t="s">
        <v>62</v>
      </c>
      <c r="C62" s="3" t="s">
        <v>5</v>
      </c>
      <c r="D62" s="4">
        <f t="shared" si="0"/>
        <v>289.98512209351048</v>
      </c>
      <c r="E62" s="4">
        <f t="shared" si="4"/>
        <v>26.053709253727543</v>
      </c>
      <c r="F62" s="4">
        <f t="shared" si="2"/>
        <v>0.12086945362307915</v>
      </c>
      <c r="G62" s="4">
        <f t="shared" si="3"/>
        <v>1.0859514376524224E-2</v>
      </c>
      <c r="H62" s="4">
        <v>11.235955056179799</v>
      </c>
      <c r="I62" s="4">
        <v>64.039408866995103</v>
      </c>
      <c r="J62" s="4">
        <v>22.471910112359598</v>
      </c>
      <c r="K62" s="4">
        <v>0</v>
      </c>
      <c r="L62" s="4">
        <v>31.4465408805032</v>
      </c>
      <c r="M62" s="4">
        <v>0</v>
      </c>
      <c r="N62" s="4">
        <v>82.644628099173602</v>
      </c>
      <c r="O62" s="4">
        <v>0</v>
      </c>
      <c r="P62" s="4">
        <v>9.7087378640776691</v>
      </c>
      <c r="Q62" s="4">
        <v>9.5238095238095308</v>
      </c>
      <c r="R62" s="4">
        <v>28.301886792452802</v>
      </c>
      <c r="S62" s="4">
        <v>30.612244897959201</v>
      </c>
    </row>
    <row r="63" spans="1:19">
      <c r="A63" s="3" t="s">
        <v>12</v>
      </c>
      <c r="B63" s="3" t="s">
        <v>13</v>
      </c>
      <c r="C63" s="3" t="s">
        <v>5</v>
      </c>
      <c r="D63" s="4">
        <f t="shared" si="0"/>
        <v>264.82977824356993</v>
      </c>
      <c r="E63" s="4">
        <f t="shared" si="4"/>
        <v>22.252823433390642</v>
      </c>
      <c r="F63" s="4">
        <f t="shared" si="2"/>
        <v>0.11038438926911365</v>
      </c>
      <c r="G63" s="4">
        <f t="shared" si="3"/>
        <v>9.2752572633621015E-3</v>
      </c>
      <c r="H63" s="4">
        <v>11.235955056179799</v>
      </c>
      <c r="I63" s="4">
        <v>39.4088669950739</v>
      </c>
      <c r="J63" s="4">
        <v>11.235955056179799</v>
      </c>
      <c r="K63" s="4">
        <v>9.17431192660551</v>
      </c>
      <c r="L63" s="4">
        <v>6.2893081761006302</v>
      </c>
      <c r="M63" s="4">
        <v>0</v>
      </c>
      <c r="N63" s="4">
        <v>82.644628099173602</v>
      </c>
      <c r="O63" s="4">
        <v>14.705882352941201</v>
      </c>
      <c r="P63" s="4">
        <v>9.7087378640776691</v>
      </c>
      <c r="Q63" s="4">
        <v>28.571428571428601</v>
      </c>
      <c r="R63" s="4">
        <v>31.4465408805031</v>
      </c>
      <c r="S63" s="4">
        <v>20.408163265306101</v>
      </c>
    </row>
    <row r="64" spans="1:19">
      <c r="A64" s="3" t="s">
        <v>86</v>
      </c>
      <c r="B64" s="3" t="s">
        <v>87</v>
      </c>
      <c r="C64" s="3" t="s">
        <v>5</v>
      </c>
      <c r="D64" s="4">
        <f t="shared" si="0"/>
        <v>250.56992974452771</v>
      </c>
      <c r="E64" s="4">
        <f t="shared" si="4"/>
        <v>20.481335953054536</v>
      </c>
      <c r="F64" s="4">
        <f t="shared" si="2"/>
        <v>0.10444070469528466</v>
      </c>
      <c r="G64" s="4">
        <f t="shared" si="3"/>
        <v>8.5368789551835741E-3</v>
      </c>
      <c r="H64" s="4">
        <v>0</v>
      </c>
      <c r="I64" s="4">
        <v>68.965517241379303</v>
      </c>
      <c r="J64" s="4">
        <v>11.235955056179799</v>
      </c>
      <c r="K64" s="4">
        <v>9.17431192660551</v>
      </c>
      <c r="L64" s="4">
        <v>37.735849056603797</v>
      </c>
      <c r="M64" s="4">
        <v>0</v>
      </c>
      <c r="N64" s="4">
        <v>35.812672176308503</v>
      </c>
      <c r="O64" s="4">
        <v>29.411764705882401</v>
      </c>
      <c r="P64" s="4">
        <v>0</v>
      </c>
      <c r="Q64" s="4">
        <v>9.5238095238095308</v>
      </c>
      <c r="R64" s="4">
        <v>28.301886792452802</v>
      </c>
      <c r="S64" s="4">
        <v>20.408163265306101</v>
      </c>
    </row>
    <row r="65" spans="1:19">
      <c r="A65" s="3" t="s">
        <v>45</v>
      </c>
      <c r="B65" s="3" t="s">
        <v>13</v>
      </c>
      <c r="C65" s="3" t="s">
        <v>5</v>
      </c>
      <c r="D65" s="4">
        <f t="shared" si="0"/>
        <v>243.88513787524442</v>
      </c>
      <c r="E65" s="4">
        <f t="shared" si="4"/>
        <v>18.314432237981595</v>
      </c>
      <c r="F65" s="4">
        <f t="shared" si="2"/>
        <v>0.1016543991945365</v>
      </c>
      <c r="G65" s="4">
        <f t="shared" si="3"/>
        <v>7.6336861768650059E-3</v>
      </c>
      <c r="H65" s="4">
        <v>11.235955056179799</v>
      </c>
      <c r="I65" s="4">
        <v>39.4088669950739</v>
      </c>
      <c r="J65" s="4">
        <v>0</v>
      </c>
      <c r="K65" s="4">
        <v>27.5229357798165</v>
      </c>
      <c r="L65" s="4">
        <v>18.867924528301899</v>
      </c>
      <c r="M65" s="4">
        <v>0</v>
      </c>
      <c r="N65" s="4">
        <v>49.586776859504099</v>
      </c>
      <c r="O65" s="4">
        <v>14.705882352941201</v>
      </c>
      <c r="P65" s="4">
        <v>0</v>
      </c>
      <c r="Q65" s="4">
        <v>9.5238095238095308</v>
      </c>
      <c r="R65" s="4">
        <v>22.012578616352201</v>
      </c>
      <c r="S65" s="4">
        <v>51.020408163265301</v>
      </c>
    </row>
    <row r="66" spans="1:19">
      <c r="A66" s="3" t="s">
        <v>113</v>
      </c>
      <c r="B66" s="3" t="s">
        <v>75</v>
      </c>
      <c r="C66" s="3" t="s">
        <v>5</v>
      </c>
      <c r="D66" s="4">
        <f t="shared" si="0"/>
        <v>162.13403444767502</v>
      </c>
      <c r="E66" s="4">
        <f t="shared" si="4"/>
        <v>16.083517869885032</v>
      </c>
      <c r="F66" s="4">
        <f t="shared" si="2"/>
        <v>6.7579508962106613E-2</v>
      </c>
      <c r="G66" s="4">
        <f t="shared" si="3"/>
        <v>6.7038129516284531E-3</v>
      </c>
      <c r="H66" s="4">
        <v>11.235955056179799</v>
      </c>
      <c r="I66" s="4">
        <v>34.482758620689701</v>
      </c>
      <c r="J66" s="4">
        <v>0</v>
      </c>
      <c r="K66" s="4">
        <v>9.17431192660551</v>
      </c>
      <c r="L66" s="4">
        <v>6.2893081761006302</v>
      </c>
      <c r="M66" s="4">
        <v>16.393442622950801</v>
      </c>
      <c r="N66" s="4">
        <v>52.341597796143297</v>
      </c>
      <c r="O66" s="4">
        <v>0</v>
      </c>
      <c r="P66" s="4">
        <v>0</v>
      </c>
      <c r="Q66" s="4">
        <v>0</v>
      </c>
      <c r="R66" s="4">
        <v>22.012578616352201</v>
      </c>
      <c r="S66" s="4">
        <v>10.2040816326531</v>
      </c>
    </row>
    <row r="67" spans="1:19">
      <c r="A67" s="3" t="s">
        <v>48</v>
      </c>
      <c r="B67" s="3" t="s">
        <v>49</v>
      </c>
      <c r="C67" s="3" t="s">
        <v>5</v>
      </c>
      <c r="D67" s="4">
        <f t="shared" si="0"/>
        <v>160.09027282408499</v>
      </c>
      <c r="E67" s="4">
        <f t="shared" si="4"/>
        <v>12.194219612197109</v>
      </c>
      <c r="F67" s="4">
        <f t="shared" si="2"/>
        <v>6.6727643359499988E-2</v>
      </c>
      <c r="G67" s="4">
        <f t="shared" si="3"/>
        <v>5.0827044203006193E-3</v>
      </c>
      <c r="H67" s="4">
        <v>11.235955056179799</v>
      </c>
      <c r="I67" s="4">
        <v>29.556650246305399</v>
      </c>
      <c r="J67" s="4">
        <v>11.235955056179799</v>
      </c>
      <c r="K67" s="4">
        <v>0</v>
      </c>
      <c r="L67" s="4">
        <v>12.578616352201299</v>
      </c>
      <c r="M67" s="4">
        <v>0</v>
      </c>
      <c r="N67" s="4">
        <v>33.057851239669397</v>
      </c>
      <c r="O67" s="4">
        <v>14.705882352941201</v>
      </c>
      <c r="P67" s="4">
        <v>19.417475728155299</v>
      </c>
      <c r="Q67" s="4">
        <v>0</v>
      </c>
      <c r="R67" s="4">
        <v>28.301886792452802</v>
      </c>
      <c r="S67" s="4">
        <v>0</v>
      </c>
    </row>
    <row r="68" spans="1:19">
      <c r="A68" s="3" t="s">
        <v>102</v>
      </c>
      <c r="B68" s="3" t="s">
        <v>103</v>
      </c>
      <c r="C68" s="3" t="s">
        <v>5</v>
      </c>
      <c r="D68" s="4">
        <f t="shared" ref="D68:D131" si="5">SUM(H68:S68)</f>
        <v>159.51409511804661</v>
      </c>
      <c r="E68" s="4">
        <f t="shared" ref="E68:E99" si="6">STDEV(H68:S68)</f>
        <v>16.185703172328637</v>
      </c>
      <c r="F68" s="4">
        <f t="shared" si="2"/>
        <v>6.6487485229952223E-2</v>
      </c>
      <c r="G68" s="4">
        <f t="shared" si="3"/>
        <v>6.7464050735466406E-3</v>
      </c>
      <c r="H68" s="4">
        <v>0</v>
      </c>
      <c r="I68" s="4">
        <v>34.482758620689701</v>
      </c>
      <c r="J68" s="4">
        <v>11.235955056179799</v>
      </c>
      <c r="K68" s="4">
        <v>45.871559633027502</v>
      </c>
      <c r="L68" s="4">
        <v>6.2893081761006302</v>
      </c>
      <c r="M68" s="4">
        <v>0</v>
      </c>
      <c r="N68" s="4">
        <v>33.057851239669397</v>
      </c>
      <c r="O68" s="4">
        <v>0</v>
      </c>
      <c r="P68" s="4">
        <v>9.7087378640776691</v>
      </c>
      <c r="Q68" s="4">
        <v>0</v>
      </c>
      <c r="R68" s="4">
        <v>18.867924528301899</v>
      </c>
      <c r="S68" s="4">
        <v>0</v>
      </c>
    </row>
    <row r="69" spans="1:19">
      <c r="A69" s="3" t="s">
        <v>111</v>
      </c>
      <c r="B69" s="3" t="s">
        <v>73</v>
      </c>
      <c r="C69" s="3" t="s">
        <v>16</v>
      </c>
      <c r="D69" s="4">
        <f t="shared" si="5"/>
        <v>152.72780447881959</v>
      </c>
      <c r="E69" s="4">
        <f t="shared" si="6"/>
        <v>19.354493819486958</v>
      </c>
      <c r="F69" s="4">
        <f t="shared" ref="F69:F132" si="7">D69/239915.97*100</f>
        <v>6.3658873762684323E-2</v>
      </c>
      <c r="G69" s="4">
        <f t="shared" ref="G69:G132" si="8">E69/239915.97*100</f>
        <v>8.0671969521190941E-3</v>
      </c>
      <c r="H69" s="4">
        <v>0</v>
      </c>
      <c r="I69" s="4">
        <v>24.630541871921199</v>
      </c>
      <c r="J69" s="4">
        <v>0</v>
      </c>
      <c r="K69" s="4">
        <v>0</v>
      </c>
      <c r="L69" s="4">
        <v>25.157232704402499</v>
      </c>
      <c r="M69" s="4">
        <v>0</v>
      </c>
      <c r="N69" s="4">
        <v>57.851239669421503</v>
      </c>
      <c r="O69" s="4">
        <v>7.3529411764705896</v>
      </c>
      <c r="P69" s="4">
        <v>0</v>
      </c>
      <c r="Q69" s="4">
        <v>0</v>
      </c>
      <c r="R69" s="4">
        <v>37.735849056603797</v>
      </c>
      <c r="S69" s="4">
        <v>0</v>
      </c>
    </row>
    <row r="70" spans="1:19">
      <c r="A70" s="3" t="s">
        <v>63</v>
      </c>
      <c r="B70" s="3" t="s">
        <v>32</v>
      </c>
      <c r="C70" s="3" t="s">
        <v>16</v>
      </c>
      <c r="D70" s="4">
        <f t="shared" si="5"/>
        <v>146.27444415938911</v>
      </c>
      <c r="E70" s="4">
        <f t="shared" si="6"/>
        <v>8.5453354983770211</v>
      </c>
      <c r="F70" s="4">
        <f t="shared" si="7"/>
        <v>6.0969031848688147E-2</v>
      </c>
      <c r="G70" s="4">
        <f t="shared" si="8"/>
        <v>3.5618035341194757E-3</v>
      </c>
      <c r="H70" s="4">
        <v>0</v>
      </c>
      <c r="I70" s="4">
        <v>29.556650246305399</v>
      </c>
      <c r="J70" s="4">
        <v>11.235955056179799</v>
      </c>
      <c r="K70" s="4">
        <v>9.17431192660551</v>
      </c>
      <c r="L70" s="4">
        <v>6.2893081761006302</v>
      </c>
      <c r="M70" s="4">
        <v>0</v>
      </c>
      <c r="N70" s="4">
        <v>16.528925619834698</v>
      </c>
      <c r="O70" s="4">
        <v>14.705882352941201</v>
      </c>
      <c r="P70" s="4">
        <v>19.417475728155299</v>
      </c>
      <c r="Q70" s="4">
        <v>9.5238095238095308</v>
      </c>
      <c r="R70" s="4">
        <v>9.4339622641509404</v>
      </c>
      <c r="S70" s="4">
        <v>20.408163265306101</v>
      </c>
    </row>
    <row r="71" spans="1:19">
      <c r="A71" s="3" t="s">
        <v>67</v>
      </c>
      <c r="B71" s="3" t="s">
        <v>37</v>
      </c>
      <c r="C71" s="3" t="s">
        <v>16</v>
      </c>
      <c r="D71" s="4">
        <f t="shared" si="5"/>
        <v>136.85282083020979</v>
      </c>
      <c r="E71" s="4">
        <f t="shared" si="6"/>
        <v>10.295238421099107</v>
      </c>
      <c r="F71" s="4">
        <f t="shared" si="7"/>
        <v>5.7041980502677579E-2</v>
      </c>
      <c r="G71" s="4">
        <f t="shared" si="8"/>
        <v>4.29118512665043E-3</v>
      </c>
      <c r="H71" s="4">
        <v>11.235955056179799</v>
      </c>
      <c r="I71" s="4">
        <v>34.482758620689701</v>
      </c>
      <c r="J71" s="4">
        <v>0</v>
      </c>
      <c r="K71" s="4">
        <v>18.348623853210999</v>
      </c>
      <c r="L71" s="4">
        <v>12.578616352201299</v>
      </c>
      <c r="M71" s="4">
        <v>16.393442622950801</v>
      </c>
      <c r="N71" s="4">
        <v>16.528925619834698</v>
      </c>
      <c r="O71" s="4">
        <v>14.705882352941201</v>
      </c>
      <c r="P71" s="4">
        <v>0</v>
      </c>
      <c r="Q71" s="4">
        <v>0</v>
      </c>
      <c r="R71" s="4">
        <v>12.578616352201299</v>
      </c>
      <c r="S71" s="4">
        <v>0</v>
      </c>
    </row>
    <row r="72" spans="1:19">
      <c r="A72" s="3" t="s">
        <v>53</v>
      </c>
      <c r="B72" s="3" t="s">
        <v>54</v>
      </c>
      <c r="C72" s="3" t="s">
        <v>5</v>
      </c>
      <c r="D72" s="4">
        <f t="shared" si="5"/>
        <v>134.76241181064219</v>
      </c>
      <c r="E72" s="4">
        <f t="shared" si="6"/>
        <v>12.626806420863932</v>
      </c>
      <c r="F72" s="4">
        <f t="shared" si="7"/>
        <v>5.6170671677522002E-2</v>
      </c>
      <c r="G72" s="4">
        <f t="shared" si="8"/>
        <v>5.263012054122088E-3</v>
      </c>
      <c r="H72" s="4">
        <v>0</v>
      </c>
      <c r="I72" s="4">
        <v>24.630541871921199</v>
      </c>
      <c r="J72" s="4">
        <v>0</v>
      </c>
      <c r="K72" s="4">
        <v>9.17431192660551</v>
      </c>
      <c r="L72" s="4">
        <v>18.867924528301899</v>
      </c>
      <c r="M72" s="4">
        <v>0</v>
      </c>
      <c r="N72" s="4">
        <v>11.0192837465565</v>
      </c>
      <c r="O72" s="4">
        <v>7.3529411764705896</v>
      </c>
      <c r="P72" s="4">
        <v>29.126213592233</v>
      </c>
      <c r="Q72" s="4">
        <v>0</v>
      </c>
      <c r="R72" s="4">
        <v>34.591194968553502</v>
      </c>
      <c r="S72" s="4">
        <v>0</v>
      </c>
    </row>
    <row r="73" spans="1:19">
      <c r="A73" s="3" t="s">
        <v>92</v>
      </c>
      <c r="B73" s="3" t="s">
        <v>42</v>
      </c>
      <c r="C73" s="3" t="s">
        <v>8</v>
      </c>
      <c r="D73" s="4">
        <f t="shared" si="5"/>
        <v>129.70465088432269</v>
      </c>
      <c r="E73" s="4">
        <f t="shared" si="6"/>
        <v>11.712516377925857</v>
      </c>
      <c r="F73" s="4">
        <f t="shared" si="7"/>
        <v>5.4062533179563943E-2</v>
      </c>
      <c r="G73" s="4">
        <f t="shared" si="8"/>
        <v>4.8819244412641044E-3</v>
      </c>
      <c r="H73" s="4">
        <v>0</v>
      </c>
      <c r="I73" s="4">
        <v>29.556650246305399</v>
      </c>
      <c r="J73" s="4">
        <v>0</v>
      </c>
      <c r="K73" s="4">
        <v>9.17431192660551</v>
      </c>
      <c r="L73" s="4">
        <v>31.4465408805032</v>
      </c>
      <c r="M73" s="4">
        <v>0</v>
      </c>
      <c r="N73" s="4">
        <v>22.038567493113</v>
      </c>
      <c r="O73" s="4">
        <v>14.705882352941201</v>
      </c>
      <c r="P73" s="4">
        <v>0</v>
      </c>
      <c r="Q73" s="4">
        <v>0</v>
      </c>
      <c r="R73" s="4">
        <v>12.578616352201299</v>
      </c>
      <c r="S73" s="4">
        <v>10.2040816326531</v>
      </c>
    </row>
    <row r="74" spans="1:19">
      <c r="A74" s="3" t="s">
        <v>43</v>
      </c>
      <c r="B74" s="3" t="s">
        <v>44</v>
      </c>
      <c r="C74" s="3" t="s">
        <v>5</v>
      </c>
      <c r="D74" s="4">
        <f t="shared" si="5"/>
        <v>127.5383918241464</v>
      </c>
      <c r="E74" s="4">
        <f t="shared" si="6"/>
        <v>14.913439974631729</v>
      </c>
      <c r="F74" s="4">
        <f t="shared" si="7"/>
        <v>5.3159609101531002E-2</v>
      </c>
      <c r="G74" s="4">
        <f t="shared" si="8"/>
        <v>6.216109738185302E-3</v>
      </c>
      <c r="H74" s="4">
        <v>0</v>
      </c>
      <c r="I74" s="4">
        <v>44.3349753694581</v>
      </c>
      <c r="J74" s="4">
        <v>11.235955056179799</v>
      </c>
      <c r="K74" s="4">
        <v>18.348623853210999</v>
      </c>
      <c r="L74" s="4">
        <v>0</v>
      </c>
      <c r="M74" s="4">
        <v>0</v>
      </c>
      <c r="N74" s="4">
        <v>2.7548209366391201</v>
      </c>
      <c r="O74" s="4">
        <v>0</v>
      </c>
      <c r="P74" s="4">
        <v>19.417475728155299</v>
      </c>
      <c r="Q74" s="4">
        <v>0</v>
      </c>
      <c r="R74" s="4">
        <v>31.4465408805031</v>
      </c>
      <c r="S74" s="4">
        <v>0</v>
      </c>
    </row>
    <row r="75" spans="1:19">
      <c r="A75" s="3" t="s">
        <v>161</v>
      </c>
      <c r="B75" s="3" t="s">
        <v>15</v>
      </c>
      <c r="C75" s="3" t="s">
        <v>16</v>
      </c>
      <c r="D75" s="4">
        <f t="shared" si="5"/>
        <v>113.24632939091187</v>
      </c>
      <c r="E75" s="4">
        <f t="shared" si="6"/>
        <v>9.9923972351754689</v>
      </c>
      <c r="F75" s="4">
        <f t="shared" si="7"/>
        <v>4.7202497353932657E-2</v>
      </c>
      <c r="G75" s="4">
        <f t="shared" si="8"/>
        <v>4.164957103595675E-3</v>
      </c>
      <c r="H75" s="4">
        <v>11.235955056179799</v>
      </c>
      <c r="I75" s="4">
        <v>4.9261083743842402</v>
      </c>
      <c r="J75" s="4">
        <v>0</v>
      </c>
      <c r="K75" s="4">
        <v>18.348623853210999</v>
      </c>
      <c r="L75" s="4">
        <v>18.867924528301899</v>
      </c>
      <c r="M75" s="4">
        <v>32.786885245901701</v>
      </c>
      <c r="N75" s="4">
        <v>0</v>
      </c>
      <c r="O75" s="4">
        <v>7.3529411764705896</v>
      </c>
      <c r="P75" s="4">
        <v>0</v>
      </c>
      <c r="Q75" s="4">
        <v>9.5238095238095308</v>
      </c>
      <c r="R75" s="4">
        <v>0</v>
      </c>
      <c r="S75" s="4">
        <v>10.2040816326531</v>
      </c>
    </row>
    <row r="76" spans="1:19">
      <c r="A76" s="3" t="s">
        <v>114</v>
      </c>
      <c r="B76" s="3" t="s">
        <v>42</v>
      </c>
      <c r="C76" s="3" t="s">
        <v>8</v>
      </c>
      <c r="D76" s="4">
        <f t="shared" si="5"/>
        <v>113.11497754151161</v>
      </c>
      <c r="E76" s="4">
        <f t="shared" si="6"/>
        <v>10.146944096351056</v>
      </c>
      <c r="F76" s="4">
        <f t="shared" si="7"/>
        <v>4.7147748247651708E-2</v>
      </c>
      <c r="G76" s="4">
        <f t="shared" si="8"/>
        <v>4.22937418311547E-3</v>
      </c>
      <c r="H76" s="4">
        <v>11.235955056179799</v>
      </c>
      <c r="I76" s="4">
        <v>24.630541871921199</v>
      </c>
      <c r="J76" s="4">
        <v>11.235955056179799</v>
      </c>
      <c r="K76" s="4">
        <v>0</v>
      </c>
      <c r="L76" s="4">
        <v>31.4465408805032</v>
      </c>
      <c r="M76" s="4">
        <v>0</v>
      </c>
      <c r="N76" s="4">
        <v>2.7548209366391201</v>
      </c>
      <c r="O76" s="4">
        <v>0</v>
      </c>
      <c r="P76" s="4">
        <v>9.7087378640776691</v>
      </c>
      <c r="Q76" s="4">
        <v>9.5238095238095308</v>
      </c>
      <c r="R76" s="4">
        <v>12.578616352201299</v>
      </c>
      <c r="S76" s="4">
        <v>0</v>
      </c>
    </row>
    <row r="77" spans="1:19">
      <c r="A77" s="3" t="s">
        <v>76</v>
      </c>
      <c r="B77" s="3" t="s">
        <v>77</v>
      </c>
      <c r="C77" s="3" t="s">
        <v>16</v>
      </c>
      <c r="D77" s="4">
        <f t="shared" si="5"/>
        <v>112.71732481629562</v>
      </c>
      <c r="E77" s="4">
        <f t="shared" si="6"/>
        <v>11.202430216168239</v>
      </c>
      <c r="F77" s="4">
        <f t="shared" si="7"/>
        <v>4.6982001580093066E-2</v>
      </c>
      <c r="G77" s="4">
        <f t="shared" si="8"/>
        <v>4.6693141003361464E-3</v>
      </c>
      <c r="H77" s="4">
        <v>0</v>
      </c>
      <c r="I77" s="4">
        <v>14.778325123152699</v>
      </c>
      <c r="J77" s="4">
        <v>33.7078651685393</v>
      </c>
      <c r="K77" s="4">
        <v>0</v>
      </c>
      <c r="L77" s="4">
        <v>25.157232704402499</v>
      </c>
      <c r="M77" s="4">
        <v>0</v>
      </c>
      <c r="N77" s="4">
        <v>11.0192837465565</v>
      </c>
      <c r="O77" s="4">
        <v>14.705882352941201</v>
      </c>
      <c r="P77" s="4">
        <v>0</v>
      </c>
      <c r="Q77" s="4">
        <v>0</v>
      </c>
      <c r="R77" s="4">
        <v>3.1446540880503102</v>
      </c>
      <c r="S77" s="4">
        <v>10.2040816326531</v>
      </c>
    </row>
    <row r="78" spans="1:19">
      <c r="A78" s="3" t="s">
        <v>181</v>
      </c>
      <c r="B78" s="3" t="s">
        <v>182</v>
      </c>
      <c r="C78" s="3" t="s">
        <v>16</v>
      </c>
      <c r="D78" s="4">
        <f t="shared" si="5"/>
        <v>97.770761656574294</v>
      </c>
      <c r="E78" s="4">
        <f t="shared" si="6"/>
        <v>9.2639419479835841</v>
      </c>
      <c r="F78" s="4">
        <f t="shared" si="7"/>
        <v>4.0752085680904986E-2</v>
      </c>
      <c r="G78" s="4">
        <f t="shared" si="8"/>
        <v>3.8613277590414607E-3</v>
      </c>
      <c r="H78" s="4">
        <v>0</v>
      </c>
      <c r="I78" s="4">
        <v>9.8522167487684804</v>
      </c>
      <c r="J78" s="4">
        <v>11.235955056179799</v>
      </c>
      <c r="K78" s="4">
        <v>27.5229357798165</v>
      </c>
      <c r="L78" s="4">
        <v>0</v>
      </c>
      <c r="M78" s="4">
        <v>16.393442622950801</v>
      </c>
      <c r="N78" s="4">
        <v>0</v>
      </c>
      <c r="O78" s="4">
        <v>0</v>
      </c>
      <c r="P78" s="4">
        <v>19.417475728155299</v>
      </c>
      <c r="Q78" s="4">
        <v>0</v>
      </c>
      <c r="R78" s="4">
        <v>3.1446540880503102</v>
      </c>
      <c r="S78" s="4">
        <v>10.2040816326531</v>
      </c>
    </row>
    <row r="79" spans="1:19">
      <c r="A79" s="3" t="s">
        <v>56</v>
      </c>
      <c r="B79" s="3" t="s">
        <v>57</v>
      </c>
      <c r="C79" s="3" t="s">
        <v>58</v>
      </c>
      <c r="D79" s="4">
        <f t="shared" si="5"/>
        <v>96.714865207562482</v>
      </c>
      <c r="E79" s="4">
        <f t="shared" si="6"/>
        <v>9.0724623475345698</v>
      </c>
      <c r="F79" s="4">
        <f t="shared" si="7"/>
        <v>4.0311974733304536E-2</v>
      </c>
      <c r="G79" s="4">
        <f t="shared" si="8"/>
        <v>3.7815166483225644E-3</v>
      </c>
      <c r="H79" s="4">
        <v>0</v>
      </c>
      <c r="I79" s="4">
        <v>14.778325123152699</v>
      </c>
      <c r="J79" s="4">
        <v>0</v>
      </c>
      <c r="K79" s="4">
        <v>18.348623853210999</v>
      </c>
      <c r="L79" s="4">
        <v>6.2893081761006302</v>
      </c>
      <c r="M79" s="4">
        <v>0</v>
      </c>
      <c r="N79" s="4">
        <v>5.5096418732782402</v>
      </c>
      <c r="O79" s="4">
        <v>29.411764705882401</v>
      </c>
      <c r="P79" s="4">
        <v>9.7087378640776691</v>
      </c>
      <c r="Q79" s="4">
        <v>9.5238095238095308</v>
      </c>
      <c r="R79" s="4">
        <v>3.1446540880503102</v>
      </c>
      <c r="S79" s="4">
        <v>0</v>
      </c>
    </row>
    <row r="80" spans="1:19">
      <c r="A80" s="3" t="s">
        <v>106</v>
      </c>
      <c r="B80" s="3" t="s">
        <v>107</v>
      </c>
      <c r="C80" s="3" t="s">
        <v>5</v>
      </c>
      <c r="D80" s="4">
        <f t="shared" si="5"/>
        <v>89.962439483609074</v>
      </c>
      <c r="E80" s="4">
        <f t="shared" si="6"/>
        <v>8.8177174788630488</v>
      </c>
      <c r="F80" s="4">
        <f t="shared" si="7"/>
        <v>3.7497478589528274E-2</v>
      </c>
      <c r="G80" s="4">
        <f t="shared" si="8"/>
        <v>3.6753357764650052E-3</v>
      </c>
      <c r="H80" s="4">
        <v>0</v>
      </c>
      <c r="I80" s="4">
        <v>24.630541871921199</v>
      </c>
      <c r="J80" s="4">
        <v>0</v>
      </c>
      <c r="K80" s="4">
        <v>0</v>
      </c>
      <c r="L80" s="4">
        <v>12.578616352201299</v>
      </c>
      <c r="M80" s="4">
        <v>0</v>
      </c>
      <c r="N80" s="4">
        <v>13.774104683195601</v>
      </c>
      <c r="O80" s="4">
        <v>7.3529411764705896</v>
      </c>
      <c r="P80" s="4">
        <v>0</v>
      </c>
      <c r="Q80" s="4">
        <v>19.047619047619101</v>
      </c>
      <c r="R80" s="4">
        <v>12.578616352201299</v>
      </c>
      <c r="S80" s="4">
        <v>0</v>
      </c>
    </row>
    <row r="81" spans="1:19">
      <c r="A81" s="3" t="s">
        <v>178</v>
      </c>
      <c r="B81" s="3" t="s">
        <v>130</v>
      </c>
      <c r="C81" s="3" t="s">
        <v>5</v>
      </c>
      <c r="D81" s="4">
        <f t="shared" si="5"/>
        <v>87.900343726677235</v>
      </c>
      <c r="E81" s="4">
        <f t="shared" si="6"/>
        <v>10.765797301043619</v>
      </c>
      <c r="F81" s="4">
        <f t="shared" si="7"/>
        <v>3.6637971089076411E-2</v>
      </c>
      <c r="G81" s="4">
        <f t="shared" si="8"/>
        <v>4.4873199983492635E-3</v>
      </c>
      <c r="H81" s="4">
        <v>22.471910112359598</v>
      </c>
      <c r="I81" s="4">
        <v>29.556650246305399</v>
      </c>
      <c r="J81" s="4">
        <v>0</v>
      </c>
      <c r="K81" s="4">
        <v>9.17431192660551</v>
      </c>
      <c r="L81" s="4">
        <v>6.2893081761006302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20.408163265306101</v>
      </c>
    </row>
    <row r="82" spans="1:19">
      <c r="A82" s="3" t="s">
        <v>40</v>
      </c>
      <c r="B82" s="3" t="s">
        <v>22</v>
      </c>
      <c r="C82" s="3" t="s">
        <v>5</v>
      </c>
      <c r="D82" s="4">
        <f t="shared" si="5"/>
        <v>84.680773389315561</v>
      </c>
      <c r="E82" s="4">
        <f t="shared" si="6"/>
        <v>9.2950911978144646</v>
      </c>
      <c r="F82" s="4">
        <f t="shared" si="7"/>
        <v>3.5296013595641655E-2</v>
      </c>
      <c r="G82" s="4">
        <f t="shared" si="8"/>
        <v>3.8743111589505546E-3</v>
      </c>
      <c r="H82" s="4">
        <v>0</v>
      </c>
      <c r="I82" s="4">
        <v>9.8522167487684804</v>
      </c>
      <c r="J82" s="4">
        <v>0</v>
      </c>
      <c r="K82" s="4">
        <v>9.17431192660551</v>
      </c>
      <c r="L82" s="4">
        <v>0</v>
      </c>
      <c r="M82" s="4">
        <v>16.393442622950801</v>
      </c>
      <c r="N82" s="4">
        <v>30.303030303030301</v>
      </c>
      <c r="O82" s="4">
        <v>0</v>
      </c>
      <c r="P82" s="4">
        <v>0</v>
      </c>
      <c r="Q82" s="4">
        <v>9.5238095238095308</v>
      </c>
      <c r="R82" s="4">
        <v>9.4339622641509404</v>
      </c>
      <c r="S82" s="4">
        <v>0</v>
      </c>
    </row>
    <row r="83" spans="1:19">
      <c r="A83" s="3" t="s">
        <v>29</v>
      </c>
      <c r="B83" s="3" t="s">
        <v>13</v>
      </c>
      <c r="C83" s="3" t="s">
        <v>5</v>
      </c>
      <c r="D83" s="4">
        <f t="shared" si="5"/>
        <v>79.140895887974551</v>
      </c>
      <c r="E83" s="4">
        <f t="shared" si="6"/>
        <v>8.3995528045405354</v>
      </c>
      <c r="F83" s="4">
        <f t="shared" si="7"/>
        <v>3.2986922833012973E-2</v>
      </c>
      <c r="G83" s="4">
        <f t="shared" si="8"/>
        <v>3.5010394700029914E-3</v>
      </c>
      <c r="H83" s="4">
        <v>0</v>
      </c>
      <c r="I83" s="4">
        <v>9.8522167487684804</v>
      </c>
      <c r="J83" s="4">
        <v>0</v>
      </c>
      <c r="K83" s="4">
        <v>0</v>
      </c>
      <c r="L83" s="4">
        <v>12.578616352201299</v>
      </c>
      <c r="M83" s="4">
        <v>0</v>
      </c>
      <c r="N83" s="4">
        <v>27.548209366391202</v>
      </c>
      <c r="O83" s="4">
        <v>0</v>
      </c>
      <c r="P83" s="4">
        <v>0</v>
      </c>
      <c r="Q83" s="4">
        <v>9.5238095238095308</v>
      </c>
      <c r="R83" s="4">
        <v>9.4339622641509404</v>
      </c>
      <c r="S83" s="4">
        <v>10.2040816326531</v>
      </c>
    </row>
    <row r="84" spans="1:19">
      <c r="A84" s="3" t="s">
        <v>100</v>
      </c>
      <c r="B84" s="3" t="s">
        <v>20</v>
      </c>
      <c r="C84" s="3" t="s">
        <v>5</v>
      </c>
      <c r="D84" s="4">
        <f t="shared" si="5"/>
        <v>74.937903038149784</v>
      </c>
      <c r="E84" s="4">
        <f t="shared" si="6"/>
        <v>7.2877315139886845</v>
      </c>
      <c r="F84" s="4">
        <f t="shared" si="7"/>
        <v>3.1235062442133296E-2</v>
      </c>
      <c r="G84" s="4">
        <f t="shared" si="8"/>
        <v>3.0376183436178444E-3</v>
      </c>
      <c r="H84" s="4">
        <v>11.235955056179799</v>
      </c>
      <c r="I84" s="4">
        <v>9.8522167487684804</v>
      </c>
      <c r="J84" s="4">
        <v>0</v>
      </c>
      <c r="K84" s="4">
        <v>0</v>
      </c>
      <c r="L84" s="4">
        <v>0</v>
      </c>
      <c r="M84" s="4">
        <v>0</v>
      </c>
      <c r="N84" s="4">
        <v>22.038567493113</v>
      </c>
      <c r="O84" s="4">
        <v>0</v>
      </c>
      <c r="P84" s="4">
        <v>9.7087378640776691</v>
      </c>
      <c r="Q84" s="4">
        <v>9.5238095238095308</v>
      </c>
      <c r="R84" s="4">
        <v>12.578616352201299</v>
      </c>
      <c r="S84" s="4">
        <v>0</v>
      </c>
    </row>
    <row r="85" spans="1:19">
      <c r="A85" s="3" t="s">
        <v>149</v>
      </c>
      <c r="B85" s="3" t="s">
        <v>132</v>
      </c>
      <c r="C85" s="3" t="s">
        <v>150</v>
      </c>
      <c r="D85" s="4">
        <f t="shared" si="5"/>
        <v>70.709609594736193</v>
      </c>
      <c r="E85" s="4">
        <f t="shared" si="6"/>
        <v>7.3988898988513316</v>
      </c>
      <c r="F85" s="4">
        <f t="shared" si="7"/>
        <v>2.9472656444977877E-2</v>
      </c>
      <c r="G85" s="4">
        <f t="shared" si="8"/>
        <v>3.0839505593776568E-3</v>
      </c>
      <c r="H85" s="4">
        <v>11.235955056179799</v>
      </c>
      <c r="I85" s="4">
        <v>14.778325123152699</v>
      </c>
      <c r="J85" s="4">
        <v>0</v>
      </c>
      <c r="K85" s="4">
        <v>0</v>
      </c>
      <c r="L85" s="4">
        <v>12.578616352201299</v>
      </c>
      <c r="M85" s="4">
        <v>16.393442622950801</v>
      </c>
      <c r="N85" s="4">
        <v>0</v>
      </c>
      <c r="O85" s="4">
        <v>0</v>
      </c>
      <c r="P85" s="4">
        <v>0</v>
      </c>
      <c r="Q85" s="4">
        <v>0</v>
      </c>
      <c r="R85" s="4">
        <v>15.7232704402516</v>
      </c>
      <c r="S85" s="4">
        <v>0</v>
      </c>
    </row>
    <row r="86" spans="1:19">
      <c r="A86" s="3" t="s">
        <v>151</v>
      </c>
      <c r="B86" s="3" t="s">
        <v>27</v>
      </c>
      <c r="C86" s="3" t="s">
        <v>16</v>
      </c>
      <c r="D86" s="4">
        <f t="shared" si="5"/>
        <v>65.144859114722209</v>
      </c>
      <c r="E86" s="4">
        <f t="shared" si="6"/>
        <v>9.7495932875716971</v>
      </c>
      <c r="F86" s="4">
        <f t="shared" si="7"/>
        <v>2.7153198311359688E-2</v>
      </c>
      <c r="G86" s="4">
        <f t="shared" si="8"/>
        <v>4.0637533581327229E-3</v>
      </c>
      <c r="H86" s="4">
        <v>0</v>
      </c>
      <c r="I86" s="4">
        <v>0</v>
      </c>
      <c r="J86" s="4">
        <v>33.7078651685393</v>
      </c>
      <c r="K86" s="4">
        <v>0</v>
      </c>
      <c r="L86" s="4">
        <v>6.2893081761006302</v>
      </c>
      <c r="M86" s="4">
        <v>0</v>
      </c>
      <c r="N86" s="4">
        <v>5.5096418732782402</v>
      </c>
      <c r="O86" s="4">
        <v>0</v>
      </c>
      <c r="P86" s="4">
        <v>0</v>
      </c>
      <c r="Q86" s="4">
        <v>0</v>
      </c>
      <c r="R86" s="4">
        <v>9.4339622641509404</v>
      </c>
      <c r="S86" s="4">
        <v>10.2040816326531</v>
      </c>
    </row>
    <row r="87" spans="1:19">
      <c r="A87" s="3" t="s">
        <v>59</v>
      </c>
      <c r="B87" s="3" t="s">
        <v>27</v>
      </c>
      <c r="C87" s="3" t="s">
        <v>16</v>
      </c>
      <c r="D87" s="4">
        <f t="shared" si="5"/>
        <v>64.212078038662014</v>
      </c>
      <c r="E87" s="4">
        <f t="shared" si="6"/>
        <v>8.3046949369180201</v>
      </c>
      <c r="F87" s="4">
        <f t="shared" si="7"/>
        <v>2.6764403402850596E-2</v>
      </c>
      <c r="G87" s="4">
        <f t="shared" si="8"/>
        <v>3.4615015152672079E-3</v>
      </c>
      <c r="H87" s="4">
        <v>0</v>
      </c>
      <c r="I87" s="4">
        <v>24.630541871921199</v>
      </c>
      <c r="J87" s="4">
        <v>0</v>
      </c>
      <c r="K87" s="4">
        <v>18.348623853210999</v>
      </c>
      <c r="L87" s="4">
        <v>6.2893081761006302</v>
      </c>
      <c r="M87" s="4">
        <v>0</v>
      </c>
      <c r="N87" s="4">
        <v>5.5096418732782402</v>
      </c>
      <c r="O87" s="4">
        <v>0</v>
      </c>
      <c r="P87" s="4">
        <v>0</v>
      </c>
      <c r="Q87" s="4">
        <v>0</v>
      </c>
      <c r="R87" s="4">
        <v>9.4339622641509404</v>
      </c>
      <c r="S87" s="4">
        <v>0</v>
      </c>
    </row>
    <row r="88" spans="1:19">
      <c r="A88" s="3" t="s">
        <v>125</v>
      </c>
      <c r="B88" s="3" t="s">
        <v>20</v>
      </c>
      <c r="C88" s="3" t="s">
        <v>5</v>
      </c>
      <c r="D88" s="4">
        <f t="shared" si="5"/>
        <v>59.821284781453272</v>
      </c>
      <c r="E88" s="4">
        <f t="shared" si="6"/>
        <v>5.4112989933124318</v>
      </c>
      <c r="F88" s="4">
        <f t="shared" si="7"/>
        <v>2.4934265435291061E-2</v>
      </c>
      <c r="G88" s="4">
        <f t="shared" si="8"/>
        <v>2.2554976199843772E-3</v>
      </c>
      <c r="H88" s="4">
        <v>11.235955056179799</v>
      </c>
      <c r="I88" s="4">
        <v>0</v>
      </c>
      <c r="J88" s="4">
        <v>0</v>
      </c>
      <c r="K88" s="4">
        <v>9.17431192660551</v>
      </c>
      <c r="L88" s="4">
        <v>12.578616352201299</v>
      </c>
      <c r="M88" s="4">
        <v>0</v>
      </c>
      <c r="N88" s="4">
        <v>11.0192837465565</v>
      </c>
      <c r="O88" s="4">
        <v>0</v>
      </c>
      <c r="P88" s="4">
        <v>0</v>
      </c>
      <c r="Q88" s="4">
        <v>9.5238095238095308</v>
      </c>
      <c r="R88" s="4">
        <v>6.2893081761006302</v>
      </c>
      <c r="S88" s="4">
        <v>0</v>
      </c>
    </row>
    <row r="89" spans="1:19">
      <c r="A89" s="3" t="s">
        <v>135</v>
      </c>
      <c r="B89" s="3" t="s">
        <v>136</v>
      </c>
      <c r="C89" s="3" t="s">
        <v>16</v>
      </c>
      <c r="D89" s="4">
        <f t="shared" si="5"/>
        <v>53.64730552472264</v>
      </c>
      <c r="E89" s="4">
        <f t="shared" si="6"/>
        <v>7.2910885917271129</v>
      </c>
      <c r="F89" s="4">
        <f t="shared" si="7"/>
        <v>2.2360873069317829E-2</v>
      </c>
      <c r="G89" s="4">
        <f t="shared" si="8"/>
        <v>3.0390176159290744E-3</v>
      </c>
      <c r="H89" s="4">
        <v>22.471910112359598</v>
      </c>
      <c r="I89" s="4">
        <v>14.778325123152699</v>
      </c>
      <c r="J89" s="4">
        <v>0</v>
      </c>
      <c r="K89" s="4">
        <v>0</v>
      </c>
      <c r="L89" s="4">
        <v>0</v>
      </c>
      <c r="M89" s="4">
        <v>0</v>
      </c>
      <c r="N89" s="4">
        <v>2.7548209366391201</v>
      </c>
      <c r="O89" s="4">
        <v>7.3529411764705896</v>
      </c>
      <c r="P89" s="4">
        <v>0</v>
      </c>
      <c r="Q89" s="4">
        <v>0</v>
      </c>
      <c r="R89" s="4">
        <v>6.2893081761006302</v>
      </c>
      <c r="S89" s="4">
        <v>0</v>
      </c>
    </row>
    <row r="90" spans="1:19">
      <c r="A90" s="3" t="s">
        <v>137</v>
      </c>
      <c r="B90" s="3" t="s">
        <v>66</v>
      </c>
      <c r="C90" s="3" t="s">
        <v>16</v>
      </c>
      <c r="D90" s="4">
        <f t="shared" si="5"/>
        <v>52.219327005394604</v>
      </c>
      <c r="E90" s="4">
        <f t="shared" si="6"/>
        <v>6.9572661812456014</v>
      </c>
      <c r="F90" s="4">
        <f t="shared" si="7"/>
        <v>2.1765673625392508E-2</v>
      </c>
      <c r="G90" s="4">
        <f t="shared" si="8"/>
        <v>2.8998762280166681E-3</v>
      </c>
      <c r="H90" s="4">
        <v>0</v>
      </c>
      <c r="I90" s="4">
        <v>0</v>
      </c>
      <c r="J90" s="4">
        <v>0</v>
      </c>
      <c r="K90" s="4">
        <v>0</v>
      </c>
      <c r="L90" s="4">
        <v>12.578616352201299</v>
      </c>
      <c r="M90" s="4">
        <v>0</v>
      </c>
      <c r="N90" s="4">
        <v>0</v>
      </c>
      <c r="O90" s="4">
        <v>0</v>
      </c>
      <c r="P90" s="4">
        <v>9.7087378640776691</v>
      </c>
      <c r="Q90" s="4">
        <v>9.5238095238095308</v>
      </c>
      <c r="R90" s="4">
        <v>0</v>
      </c>
      <c r="S90" s="4">
        <v>20.408163265306101</v>
      </c>
    </row>
    <row r="91" spans="1:19">
      <c r="A91" s="3" t="s">
        <v>176</v>
      </c>
      <c r="B91" s="3" t="s">
        <v>165</v>
      </c>
      <c r="C91" s="3" t="s">
        <v>5</v>
      </c>
      <c r="D91" s="4">
        <f t="shared" si="5"/>
        <v>51.006720566243771</v>
      </c>
      <c r="E91" s="4">
        <f t="shared" si="6"/>
        <v>5.6426395669726856</v>
      </c>
      <c r="F91" s="4">
        <f t="shared" si="7"/>
        <v>2.1260243978858003E-2</v>
      </c>
      <c r="G91" s="4">
        <f t="shared" si="8"/>
        <v>2.3519232867127127E-3</v>
      </c>
      <c r="H91" s="4">
        <v>0</v>
      </c>
      <c r="I91" s="4">
        <v>4.9261083743842402</v>
      </c>
      <c r="J91" s="4">
        <v>0</v>
      </c>
      <c r="K91" s="4">
        <v>0</v>
      </c>
      <c r="L91" s="4">
        <v>0</v>
      </c>
      <c r="M91" s="4">
        <v>0</v>
      </c>
      <c r="N91" s="4">
        <v>13.774104683195601</v>
      </c>
      <c r="O91" s="4">
        <v>0</v>
      </c>
      <c r="P91" s="4">
        <v>0</v>
      </c>
      <c r="Q91" s="4">
        <v>9.5238095238095308</v>
      </c>
      <c r="R91" s="4">
        <v>12.578616352201299</v>
      </c>
      <c r="S91" s="4">
        <v>10.2040816326531</v>
      </c>
    </row>
    <row r="92" spans="1:19">
      <c r="A92" s="3" t="s">
        <v>127</v>
      </c>
      <c r="B92" s="3" t="s">
        <v>7</v>
      </c>
      <c r="C92" s="3" t="s">
        <v>5</v>
      </c>
      <c r="D92" s="4">
        <f t="shared" si="5"/>
        <v>48.148046541780431</v>
      </c>
      <c r="E92" s="4">
        <f t="shared" si="6"/>
        <v>6.164115251156252</v>
      </c>
      <c r="F92" s="4">
        <f t="shared" si="7"/>
        <v>2.0068712617080237E-2</v>
      </c>
      <c r="G92" s="4">
        <f t="shared" si="8"/>
        <v>2.5692809241320003E-3</v>
      </c>
      <c r="H92" s="4">
        <v>0</v>
      </c>
      <c r="I92" s="4">
        <v>9.8522167487684804</v>
      </c>
      <c r="J92" s="4">
        <v>0</v>
      </c>
      <c r="K92" s="4">
        <v>0</v>
      </c>
      <c r="L92" s="4">
        <v>0</v>
      </c>
      <c r="M92" s="4">
        <v>0</v>
      </c>
      <c r="N92" s="4">
        <v>2.7548209366391201</v>
      </c>
      <c r="O92" s="4">
        <v>0</v>
      </c>
      <c r="P92" s="4">
        <v>0</v>
      </c>
      <c r="Q92" s="4">
        <v>19.047619047619101</v>
      </c>
      <c r="R92" s="4">
        <v>6.2893081761006302</v>
      </c>
      <c r="S92" s="4">
        <v>10.2040816326531</v>
      </c>
    </row>
    <row r="93" spans="1:19">
      <c r="A93" s="3" t="s">
        <v>124</v>
      </c>
      <c r="B93" s="3" t="s">
        <v>66</v>
      </c>
      <c r="C93" s="3" t="s">
        <v>16</v>
      </c>
      <c r="D93" s="4">
        <f t="shared" si="5"/>
        <v>42.957421724657337</v>
      </c>
      <c r="E93" s="4">
        <f t="shared" si="6"/>
        <v>5.437661540159521</v>
      </c>
      <c r="F93" s="4">
        <f t="shared" si="7"/>
        <v>1.7905194774927795E-2</v>
      </c>
      <c r="G93" s="4">
        <f t="shared" si="8"/>
        <v>2.2664858617621499E-3</v>
      </c>
      <c r="H93" s="4">
        <v>0</v>
      </c>
      <c r="I93" s="4">
        <v>4.9261083743842402</v>
      </c>
      <c r="J93" s="4">
        <v>0</v>
      </c>
      <c r="K93" s="4">
        <v>9.17431192660551</v>
      </c>
      <c r="L93" s="4">
        <v>0</v>
      </c>
      <c r="M93" s="4">
        <v>16.393442622950801</v>
      </c>
      <c r="N93" s="4">
        <v>2.7548209366391201</v>
      </c>
      <c r="O93" s="4">
        <v>0</v>
      </c>
      <c r="P93" s="4">
        <v>9.7087378640776691</v>
      </c>
      <c r="Q93" s="4">
        <v>0</v>
      </c>
      <c r="R93" s="4">
        <v>0</v>
      </c>
      <c r="S93" s="4">
        <v>0</v>
      </c>
    </row>
    <row r="94" spans="1:19">
      <c r="A94" s="3" t="s">
        <v>192</v>
      </c>
      <c r="B94" s="3" t="s">
        <v>182</v>
      </c>
      <c r="C94" s="3" t="s">
        <v>16</v>
      </c>
      <c r="D94" s="4">
        <f t="shared" si="5"/>
        <v>37.106756350821506</v>
      </c>
      <c r="E94" s="4">
        <f t="shared" si="6"/>
        <v>6.8008706984067366</v>
      </c>
      <c r="F94" s="4">
        <f t="shared" si="7"/>
        <v>1.5466563710127969E-2</v>
      </c>
      <c r="G94" s="4">
        <f t="shared" si="8"/>
        <v>2.8346886196891092E-3</v>
      </c>
      <c r="H94" s="4">
        <v>22.471910112359598</v>
      </c>
      <c r="I94" s="4">
        <v>4.9261083743842402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9.7087378640776691</v>
      </c>
      <c r="Q94" s="4">
        <v>0</v>
      </c>
      <c r="R94" s="4">
        <v>0</v>
      </c>
      <c r="S94" s="4">
        <v>0</v>
      </c>
    </row>
    <row r="95" spans="1:19">
      <c r="A95" s="3" t="s">
        <v>118</v>
      </c>
      <c r="B95" s="3" t="s">
        <v>66</v>
      </c>
      <c r="C95" s="3" t="s">
        <v>16</v>
      </c>
      <c r="D95" s="4">
        <f t="shared" si="5"/>
        <v>35.484053934080229</v>
      </c>
      <c r="E95" s="4">
        <f t="shared" si="6"/>
        <v>5.8424003791340287</v>
      </c>
      <c r="F95" s="4">
        <f t="shared" si="7"/>
        <v>1.4790200891620607E-2</v>
      </c>
      <c r="G95" s="4">
        <f t="shared" si="8"/>
        <v>2.4351861108429041E-3</v>
      </c>
      <c r="H95" s="4">
        <v>11.235955056179799</v>
      </c>
      <c r="I95" s="4">
        <v>0</v>
      </c>
      <c r="J95" s="4">
        <v>0</v>
      </c>
      <c r="K95" s="4">
        <v>18.348623853210999</v>
      </c>
      <c r="L95" s="4">
        <v>0</v>
      </c>
      <c r="M95" s="4">
        <v>0</v>
      </c>
      <c r="N95" s="4">
        <v>2.7548209366391201</v>
      </c>
      <c r="O95" s="4">
        <v>0</v>
      </c>
      <c r="P95" s="4">
        <v>0</v>
      </c>
      <c r="Q95" s="4">
        <v>0</v>
      </c>
      <c r="R95" s="4">
        <v>3.1446540880503102</v>
      </c>
      <c r="S95" s="4">
        <v>0</v>
      </c>
    </row>
    <row r="96" spans="1:19">
      <c r="A96" s="3" t="s">
        <v>154</v>
      </c>
      <c r="B96" s="3" t="s">
        <v>32</v>
      </c>
      <c r="C96" s="3" t="s">
        <v>16</v>
      </c>
      <c r="D96" s="4">
        <f t="shared" si="5"/>
        <v>31.427313110444754</v>
      </c>
      <c r="E96" s="4">
        <f t="shared" si="6"/>
        <v>4.9759416922730475</v>
      </c>
      <c r="F96" s="4">
        <f t="shared" si="7"/>
        <v>1.3099300188497144E-2</v>
      </c>
      <c r="G96" s="4">
        <f t="shared" si="8"/>
        <v>2.0740352100250131E-3</v>
      </c>
      <c r="H96" s="4">
        <v>0</v>
      </c>
      <c r="I96" s="4">
        <v>4.9261083743842402</v>
      </c>
      <c r="J96" s="4">
        <v>0</v>
      </c>
      <c r="K96" s="4">
        <v>0</v>
      </c>
      <c r="L96" s="4">
        <v>0</v>
      </c>
      <c r="M96" s="4">
        <v>16.393442622950801</v>
      </c>
      <c r="N96" s="4">
        <v>2.7548209366391201</v>
      </c>
      <c r="O96" s="4">
        <v>7.3529411764705896</v>
      </c>
      <c r="P96" s="4">
        <v>0</v>
      </c>
      <c r="Q96" s="4">
        <v>0</v>
      </c>
      <c r="R96" s="4">
        <v>0</v>
      </c>
      <c r="S96" s="4">
        <v>0</v>
      </c>
    </row>
    <row r="97" spans="1:19">
      <c r="A97" s="3" t="s">
        <v>145</v>
      </c>
      <c r="B97" s="3" t="s">
        <v>146</v>
      </c>
      <c r="C97" s="3" t="s">
        <v>16</v>
      </c>
      <c r="D97" s="4">
        <f t="shared" si="5"/>
        <v>30.614348615438409</v>
      </c>
      <c r="E97" s="4">
        <f t="shared" si="6"/>
        <v>4.6361697770834676</v>
      </c>
      <c r="F97" s="4">
        <f t="shared" si="7"/>
        <v>1.2760446341041161E-2</v>
      </c>
      <c r="G97" s="4">
        <f t="shared" si="8"/>
        <v>1.9324139935676095E-3</v>
      </c>
      <c r="H97" s="4">
        <v>0</v>
      </c>
      <c r="I97" s="4">
        <v>0</v>
      </c>
      <c r="J97" s="4">
        <v>11.235955056179799</v>
      </c>
      <c r="K97" s="4">
        <v>9.17431192660551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10.2040816326531</v>
      </c>
    </row>
    <row r="98" spans="1:19">
      <c r="A98" s="3" t="s">
        <v>180</v>
      </c>
      <c r="B98" s="3" t="s">
        <v>75</v>
      </c>
      <c r="C98" s="3" t="s">
        <v>5</v>
      </c>
      <c r="D98" s="4">
        <f t="shared" si="5"/>
        <v>30.305462759475922</v>
      </c>
      <c r="E98" s="4">
        <f t="shared" si="6"/>
        <v>4.5821327282380908</v>
      </c>
      <c r="F98" s="4">
        <f t="shared" si="7"/>
        <v>1.2631698823332153E-2</v>
      </c>
      <c r="G98" s="4">
        <f t="shared" si="8"/>
        <v>1.909890670570238E-3</v>
      </c>
      <c r="H98" s="4">
        <v>0</v>
      </c>
      <c r="I98" s="4">
        <v>9.8522167487684804</v>
      </c>
      <c r="J98" s="4">
        <v>0</v>
      </c>
      <c r="K98" s="4">
        <v>0</v>
      </c>
      <c r="L98" s="4">
        <v>0</v>
      </c>
      <c r="M98" s="4">
        <v>0</v>
      </c>
      <c r="N98" s="4">
        <v>11.0192837465565</v>
      </c>
      <c r="O98" s="4">
        <v>0</v>
      </c>
      <c r="P98" s="4">
        <v>0</v>
      </c>
      <c r="Q98" s="4">
        <v>0</v>
      </c>
      <c r="R98" s="4">
        <v>9.4339622641509404</v>
      </c>
      <c r="S98" s="4">
        <v>0</v>
      </c>
    </row>
    <row r="99" spans="1:19">
      <c r="A99" s="3" t="s">
        <v>153</v>
      </c>
      <c r="B99" s="3" t="s">
        <v>32</v>
      </c>
      <c r="C99" s="3" t="s">
        <v>16</v>
      </c>
      <c r="D99" s="4">
        <f t="shared" si="5"/>
        <v>28.330308125659208</v>
      </c>
      <c r="E99" s="4">
        <f t="shared" si="6"/>
        <v>4.3262600762312591</v>
      </c>
      <c r="F99" s="4">
        <f t="shared" si="7"/>
        <v>1.1808429478729244E-2</v>
      </c>
      <c r="G99" s="4">
        <f t="shared" si="8"/>
        <v>1.8032397244048652E-3</v>
      </c>
      <c r="H99" s="4">
        <v>0</v>
      </c>
      <c r="I99" s="4">
        <v>9.8522167487684804</v>
      </c>
      <c r="J99" s="4">
        <v>0</v>
      </c>
      <c r="K99" s="4">
        <v>0</v>
      </c>
      <c r="L99" s="4">
        <v>12.578616352201299</v>
      </c>
      <c r="M99" s="4">
        <v>0</v>
      </c>
      <c r="N99" s="4">
        <v>2.7548209366391201</v>
      </c>
      <c r="O99" s="4">
        <v>0</v>
      </c>
      <c r="P99" s="4">
        <v>0</v>
      </c>
      <c r="Q99" s="4">
        <v>0</v>
      </c>
      <c r="R99" s="4">
        <v>3.1446540880503102</v>
      </c>
      <c r="S99" s="4">
        <v>0</v>
      </c>
    </row>
    <row r="100" spans="1:19">
      <c r="A100" s="3" t="s">
        <v>166</v>
      </c>
      <c r="B100" s="3" t="s">
        <v>15</v>
      </c>
      <c r="C100" s="3" t="s">
        <v>16</v>
      </c>
      <c r="D100" s="4">
        <f t="shared" si="5"/>
        <v>27.872433377020528</v>
      </c>
      <c r="E100" s="4">
        <f t="shared" ref="E100:E131" si="9">STDEV(H100:S100)</f>
        <v>5.7416782993280782</v>
      </c>
      <c r="F100" s="4">
        <f t="shared" si="7"/>
        <v>1.1617581512819062E-2</v>
      </c>
      <c r="G100" s="4">
        <f t="shared" si="8"/>
        <v>2.3932038785613469E-3</v>
      </c>
      <c r="H100" s="4">
        <v>0</v>
      </c>
      <c r="I100" s="4">
        <v>0</v>
      </c>
      <c r="J100" s="4">
        <v>0</v>
      </c>
      <c r="K100" s="4">
        <v>18.348623853210999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9.5238095238095308</v>
      </c>
      <c r="R100" s="4">
        <v>0</v>
      </c>
      <c r="S100" s="4">
        <v>0</v>
      </c>
    </row>
    <row r="101" spans="1:19">
      <c r="A101" s="3" t="s">
        <v>155</v>
      </c>
      <c r="B101" s="3" t="s">
        <v>73</v>
      </c>
      <c r="C101" s="3" t="s">
        <v>16</v>
      </c>
      <c r="D101" s="4">
        <f t="shared" si="5"/>
        <v>27.398018486743837</v>
      </c>
      <c r="E101" s="4">
        <f t="shared" si="9"/>
        <v>6.5136151326848486</v>
      </c>
      <c r="F101" s="4">
        <f t="shared" si="7"/>
        <v>1.1419839407415786E-2</v>
      </c>
      <c r="G101" s="4">
        <f t="shared" si="8"/>
        <v>2.7149568795628103E-3</v>
      </c>
      <c r="H101" s="4">
        <v>0</v>
      </c>
      <c r="I101" s="4">
        <v>4.9261083743842402</v>
      </c>
      <c r="J101" s="4">
        <v>22.471910112359598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</row>
    <row r="102" spans="1:19">
      <c r="A102" s="3" t="s">
        <v>162</v>
      </c>
      <c r="B102" s="3" t="s">
        <v>123</v>
      </c>
      <c r="C102" s="3" t="s">
        <v>16</v>
      </c>
      <c r="D102" s="4">
        <f t="shared" si="5"/>
        <v>27.059322870281971</v>
      </c>
      <c r="E102" s="4">
        <f t="shared" si="9"/>
        <v>3.8034627430856625</v>
      </c>
      <c r="F102" s="4">
        <f t="shared" si="7"/>
        <v>1.1278666805832881E-2</v>
      </c>
      <c r="G102" s="4">
        <f t="shared" si="8"/>
        <v>1.5853312070412246E-3</v>
      </c>
      <c r="H102" s="4">
        <v>0</v>
      </c>
      <c r="I102" s="4">
        <v>4.9261083743842402</v>
      </c>
      <c r="J102" s="4">
        <v>0</v>
      </c>
      <c r="K102" s="4">
        <v>9.17431192660551</v>
      </c>
      <c r="L102" s="4">
        <v>0</v>
      </c>
      <c r="M102" s="4">
        <v>0</v>
      </c>
      <c r="N102" s="4">
        <v>2.7548209366391201</v>
      </c>
      <c r="O102" s="4">
        <v>0</v>
      </c>
      <c r="P102" s="4">
        <v>0</v>
      </c>
      <c r="Q102" s="4">
        <v>0</v>
      </c>
      <c r="R102" s="4">
        <v>0</v>
      </c>
      <c r="S102" s="4">
        <v>10.2040816326531</v>
      </c>
    </row>
    <row r="103" spans="1:19">
      <c r="A103" s="3" t="s">
        <v>158</v>
      </c>
      <c r="B103" s="3" t="s">
        <v>7</v>
      </c>
      <c r="C103" s="3" t="s">
        <v>5</v>
      </c>
      <c r="D103" s="4">
        <f t="shared" si="5"/>
        <v>24.426526240481401</v>
      </c>
      <c r="E103" s="4">
        <f t="shared" si="9"/>
        <v>3.9207294071975585</v>
      </c>
      <c r="F103" s="4">
        <f t="shared" si="7"/>
        <v>1.0181283988923871E-2</v>
      </c>
      <c r="G103" s="4">
        <f t="shared" si="8"/>
        <v>1.6342094305758631E-3</v>
      </c>
      <c r="H103" s="4">
        <v>0</v>
      </c>
      <c r="I103" s="4">
        <v>4.9261083743842402</v>
      </c>
      <c r="J103" s="4">
        <v>11.235955056179799</v>
      </c>
      <c r="K103" s="4">
        <v>0</v>
      </c>
      <c r="L103" s="4">
        <v>0</v>
      </c>
      <c r="M103" s="4">
        <v>0</v>
      </c>
      <c r="N103" s="4">
        <v>8.2644628099173598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</row>
    <row r="104" spans="1:19">
      <c r="A104" s="3" t="s">
        <v>119</v>
      </c>
      <c r="B104" s="3" t="s">
        <v>32</v>
      </c>
      <c r="C104" s="3" t="s">
        <v>16</v>
      </c>
      <c r="D104" s="4">
        <f t="shared" si="5"/>
        <v>24.074371933974163</v>
      </c>
      <c r="E104" s="4">
        <f t="shared" si="9"/>
        <v>4.7892170025548042</v>
      </c>
      <c r="F104" s="4">
        <f t="shared" si="7"/>
        <v>1.0034501635707769E-2</v>
      </c>
      <c r="G104" s="4">
        <f t="shared" si="8"/>
        <v>1.9962060060256951E-3</v>
      </c>
      <c r="H104" s="4">
        <v>0</v>
      </c>
      <c r="I104" s="4">
        <v>4.9261083743842402</v>
      </c>
      <c r="J104" s="4">
        <v>0</v>
      </c>
      <c r="K104" s="4">
        <v>0</v>
      </c>
      <c r="L104" s="4">
        <v>0</v>
      </c>
      <c r="M104" s="4">
        <v>16.393442622950801</v>
      </c>
      <c r="N104" s="4">
        <v>2.7548209366391201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</row>
    <row r="105" spans="1:19">
      <c r="A105" s="3" t="s">
        <v>156</v>
      </c>
      <c r="B105" s="3" t="s">
        <v>13</v>
      </c>
      <c r="C105" s="3" t="s">
        <v>5</v>
      </c>
      <c r="D105" s="4">
        <f t="shared" si="5"/>
        <v>23.872675698684478</v>
      </c>
      <c r="E105" s="4">
        <f t="shared" si="9"/>
        <v>4.0235782444664148</v>
      </c>
      <c r="F105" s="4">
        <f t="shared" si="7"/>
        <v>9.9504321028252019E-3</v>
      </c>
      <c r="G105" s="4">
        <f t="shared" si="8"/>
        <v>1.6770781221718649E-3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11.0192837465565</v>
      </c>
      <c r="O105" s="4">
        <v>0</v>
      </c>
      <c r="P105" s="4">
        <v>9.7087378640776691</v>
      </c>
      <c r="Q105" s="4">
        <v>0</v>
      </c>
      <c r="R105" s="4">
        <v>3.1446540880503102</v>
      </c>
      <c r="S105" s="4">
        <v>0</v>
      </c>
    </row>
    <row r="106" spans="1:19">
      <c r="A106" s="3" t="s">
        <v>189</v>
      </c>
      <c r="B106" s="3" t="s">
        <v>73</v>
      </c>
      <c r="C106" s="3" t="s">
        <v>16</v>
      </c>
      <c r="D106" s="4">
        <f t="shared" si="5"/>
        <v>23.81457140838106</v>
      </c>
      <c r="E106" s="4">
        <f t="shared" si="9"/>
        <v>3.7910939863334656</v>
      </c>
      <c r="F106" s="4">
        <f t="shared" si="7"/>
        <v>9.9262135023279428E-3</v>
      </c>
      <c r="G106" s="4">
        <f t="shared" si="8"/>
        <v>1.5801757533412495E-3</v>
      </c>
      <c r="H106" s="4">
        <v>0</v>
      </c>
      <c r="I106" s="4">
        <v>0</v>
      </c>
      <c r="J106" s="4">
        <v>11.235955056179799</v>
      </c>
      <c r="K106" s="4">
        <v>0</v>
      </c>
      <c r="L106" s="4">
        <v>6.2893081761006302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6.2893081761006302</v>
      </c>
      <c r="S106" s="4">
        <v>0</v>
      </c>
    </row>
    <row r="107" spans="1:19">
      <c r="A107" s="3" t="s">
        <v>138</v>
      </c>
      <c r="B107" s="3" t="s">
        <v>73</v>
      </c>
      <c r="C107" s="3" t="s">
        <v>16</v>
      </c>
      <c r="D107" s="4">
        <f t="shared" si="5"/>
        <v>22.471910112359598</v>
      </c>
      <c r="E107" s="4">
        <f t="shared" si="9"/>
        <v>6.4870816762879437</v>
      </c>
      <c r="F107" s="4">
        <f t="shared" si="7"/>
        <v>9.3665753523450735E-3</v>
      </c>
      <c r="G107" s="4">
        <f t="shared" si="8"/>
        <v>2.7038974005306709E-3</v>
      </c>
      <c r="H107" s="4">
        <v>0</v>
      </c>
      <c r="I107" s="4">
        <v>0</v>
      </c>
      <c r="J107" s="4">
        <v>22.471910112359598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</row>
    <row r="108" spans="1:19">
      <c r="A108" s="3" t="s">
        <v>185</v>
      </c>
      <c r="B108" s="3" t="s">
        <v>73</v>
      </c>
      <c r="C108" s="3" t="s">
        <v>16</v>
      </c>
      <c r="D108" s="4">
        <f t="shared" si="5"/>
        <v>19.704433497537</v>
      </c>
      <c r="E108" s="4">
        <f t="shared" si="9"/>
        <v>5.6881799920160336</v>
      </c>
      <c r="F108" s="4">
        <f t="shared" si="7"/>
        <v>8.2130562202828768E-3</v>
      </c>
      <c r="G108" s="4">
        <f t="shared" si="8"/>
        <v>2.3709051098249247E-3</v>
      </c>
      <c r="H108" s="4">
        <v>0</v>
      </c>
      <c r="I108" s="4">
        <v>19.704433497537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</row>
    <row r="109" spans="1:19">
      <c r="A109" s="3" t="s">
        <v>177</v>
      </c>
      <c r="B109" s="3" t="s">
        <v>20</v>
      </c>
      <c r="C109" s="3" t="s">
        <v>5</v>
      </c>
      <c r="D109" s="4">
        <f t="shared" si="5"/>
        <v>19.479879360402229</v>
      </c>
      <c r="E109" s="4">
        <f t="shared" si="9"/>
        <v>3.0226590480548521</v>
      </c>
      <c r="F109" s="4">
        <f t="shared" si="7"/>
        <v>8.1194592258290385E-3</v>
      </c>
      <c r="G109" s="4">
        <f t="shared" si="8"/>
        <v>1.2598823863433735E-3</v>
      </c>
      <c r="H109" s="4">
        <v>0</v>
      </c>
      <c r="I109" s="4">
        <v>4.9261083743842402</v>
      </c>
      <c r="J109" s="4">
        <v>0</v>
      </c>
      <c r="K109" s="4">
        <v>0</v>
      </c>
      <c r="L109" s="4">
        <v>6.2893081761006302</v>
      </c>
      <c r="M109" s="4">
        <v>0</v>
      </c>
      <c r="N109" s="4">
        <v>8.2644628099173598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</row>
    <row r="110" spans="1:19">
      <c r="A110" s="3" t="s">
        <v>131</v>
      </c>
      <c r="B110" s="3" t="s">
        <v>132</v>
      </c>
      <c r="C110" s="3" t="s">
        <v>8</v>
      </c>
      <c r="D110" s="4">
        <f t="shared" si="5"/>
        <v>17.135430080869231</v>
      </c>
      <c r="E110" s="4">
        <f t="shared" si="9"/>
        <v>3.2926363216467149</v>
      </c>
      <c r="F110" s="4">
        <f t="shared" si="7"/>
        <v>7.142263218604927E-3</v>
      </c>
      <c r="G110" s="4">
        <f t="shared" si="8"/>
        <v>1.3724123165484627E-3</v>
      </c>
      <c r="H110" s="4">
        <v>11.235955056179799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2.7548209366391201</v>
      </c>
      <c r="O110" s="4">
        <v>0</v>
      </c>
      <c r="P110" s="4">
        <v>0</v>
      </c>
      <c r="Q110" s="4">
        <v>0</v>
      </c>
      <c r="R110" s="4">
        <v>3.1446540880503102</v>
      </c>
      <c r="S110" s="4">
        <v>0</v>
      </c>
    </row>
    <row r="111" spans="1:19">
      <c r="A111" s="3" t="s">
        <v>144</v>
      </c>
      <c r="B111" s="3" t="s">
        <v>73</v>
      </c>
      <c r="C111" s="3" t="s">
        <v>16</v>
      </c>
      <c r="D111" s="4">
        <f t="shared" si="5"/>
        <v>16.393442622950801</v>
      </c>
      <c r="E111" s="4">
        <f t="shared" si="9"/>
        <v>4.7323792556526652</v>
      </c>
      <c r="F111" s="4">
        <f t="shared" si="7"/>
        <v>6.8329934947435134E-3</v>
      </c>
      <c r="G111" s="4">
        <f t="shared" si="8"/>
        <v>1.9725153167805651E-3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16.393442622950801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</row>
    <row r="112" spans="1:19">
      <c r="A112" s="3" t="s">
        <v>157</v>
      </c>
      <c r="B112" s="3" t="s">
        <v>66</v>
      </c>
      <c r="C112" s="3" t="s">
        <v>16</v>
      </c>
      <c r="D112" s="4">
        <f t="shared" si="5"/>
        <v>16.393442622950801</v>
      </c>
      <c r="E112" s="4">
        <f t="shared" si="9"/>
        <v>4.7323792556526652</v>
      </c>
      <c r="F112" s="4">
        <f t="shared" si="7"/>
        <v>6.8329934947435134E-3</v>
      </c>
      <c r="G112" s="4">
        <f t="shared" si="8"/>
        <v>1.9725153167805651E-3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16.393442622950801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</row>
    <row r="113" spans="1:19">
      <c r="A113" s="3" t="s">
        <v>152</v>
      </c>
      <c r="B113" s="3" t="s">
        <v>103</v>
      </c>
      <c r="C113" s="3" t="s">
        <v>5</v>
      </c>
      <c r="D113" s="4">
        <f t="shared" si="5"/>
        <v>15.361858622046721</v>
      </c>
      <c r="E113" s="4">
        <f t="shared" si="9"/>
        <v>3.1298674104386088</v>
      </c>
      <c r="F113" s="4">
        <f t="shared" si="7"/>
        <v>6.403016281928511E-3</v>
      </c>
      <c r="G113" s="4">
        <f t="shared" si="8"/>
        <v>1.3045681829511428E-3</v>
      </c>
      <c r="H113" s="4">
        <v>0</v>
      </c>
      <c r="I113" s="4">
        <v>9.8522167487684804</v>
      </c>
      <c r="J113" s="4">
        <v>0</v>
      </c>
      <c r="K113" s="4">
        <v>0</v>
      </c>
      <c r="L113" s="4">
        <v>0</v>
      </c>
      <c r="M113" s="4">
        <v>0</v>
      </c>
      <c r="N113" s="4">
        <v>5.5096418732782402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</row>
    <row r="114" spans="1:19">
      <c r="A114" s="3" t="s">
        <v>117</v>
      </c>
      <c r="B114" s="3" t="s">
        <v>7</v>
      </c>
      <c r="C114" s="3" t="s">
        <v>5</v>
      </c>
      <c r="D114" s="4">
        <f t="shared" si="5"/>
        <v>14.553770986017991</v>
      </c>
      <c r="E114" s="4">
        <f t="shared" si="9"/>
        <v>2.8636550396041351</v>
      </c>
      <c r="F114" s="4">
        <f t="shared" si="7"/>
        <v>6.0661951707583249E-3</v>
      </c>
      <c r="G114" s="4">
        <f t="shared" si="8"/>
        <v>1.1936075116650781E-3</v>
      </c>
      <c r="H114" s="4">
        <v>0</v>
      </c>
      <c r="I114" s="4">
        <v>0</v>
      </c>
      <c r="J114" s="4">
        <v>0</v>
      </c>
      <c r="K114" s="4">
        <v>0</v>
      </c>
      <c r="L114" s="4">
        <v>6.2893081761006302</v>
      </c>
      <c r="M114" s="4">
        <v>0</v>
      </c>
      <c r="N114" s="4">
        <v>8.2644628099173598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</row>
    <row r="115" spans="1:19">
      <c r="A115" s="3" t="s">
        <v>122</v>
      </c>
      <c r="B115" s="3" t="s">
        <v>123</v>
      </c>
      <c r="C115" s="3" t="s">
        <v>16</v>
      </c>
      <c r="D115" s="4">
        <f t="shared" si="5"/>
        <v>14.449917898193771</v>
      </c>
      <c r="E115" s="4">
        <f t="shared" si="9"/>
        <v>2.9782466006422039</v>
      </c>
      <c r="F115" s="4">
        <f t="shared" si="7"/>
        <v>6.0229078948740977E-3</v>
      </c>
      <c r="G115" s="4">
        <f t="shared" si="8"/>
        <v>1.2413707185237413E-3</v>
      </c>
      <c r="H115" s="4">
        <v>0</v>
      </c>
      <c r="I115" s="4">
        <v>4.9261083743842402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9.5238095238095308</v>
      </c>
      <c r="R115" s="4">
        <v>0</v>
      </c>
      <c r="S115" s="4">
        <v>0</v>
      </c>
    </row>
    <row r="116" spans="1:19">
      <c r="A116" s="3" t="s">
        <v>164</v>
      </c>
      <c r="B116" s="3" t="s">
        <v>165</v>
      </c>
      <c r="C116" s="3" t="s">
        <v>5</v>
      </c>
      <c r="D116" s="4">
        <f t="shared" si="5"/>
        <v>12.607037685407601</v>
      </c>
      <c r="E116" s="4">
        <f t="shared" si="9"/>
        <v>2.8827138411712836</v>
      </c>
      <c r="F116" s="4">
        <f t="shared" si="7"/>
        <v>5.2547721960349699E-3</v>
      </c>
      <c r="G116" s="4">
        <f t="shared" si="8"/>
        <v>1.20155146035976E-3</v>
      </c>
      <c r="H116" s="4">
        <v>0</v>
      </c>
      <c r="I116" s="4">
        <v>9.8522167487684804</v>
      </c>
      <c r="J116" s="4">
        <v>0</v>
      </c>
      <c r="K116" s="4">
        <v>0</v>
      </c>
      <c r="L116" s="4">
        <v>0</v>
      </c>
      <c r="M116" s="4">
        <v>0</v>
      </c>
      <c r="N116" s="4">
        <v>2.7548209366391201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</row>
    <row r="117" spans="1:19">
      <c r="A117" s="3" t="s">
        <v>140</v>
      </c>
      <c r="B117" s="3" t="s">
        <v>123</v>
      </c>
      <c r="C117" s="3" t="s">
        <v>16</v>
      </c>
      <c r="D117" s="4">
        <f t="shared" si="5"/>
        <v>12.318966014655821</v>
      </c>
      <c r="E117" s="4">
        <f t="shared" si="9"/>
        <v>2.7204685150354972</v>
      </c>
      <c r="F117" s="4">
        <f t="shared" si="7"/>
        <v>5.1347002930466953E-3</v>
      </c>
      <c r="G117" s="4">
        <f t="shared" si="8"/>
        <v>1.1339255636194194E-3</v>
      </c>
      <c r="H117" s="4">
        <v>0</v>
      </c>
      <c r="I117" s="4">
        <v>0</v>
      </c>
      <c r="J117" s="4">
        <v>0</v>
      </c>
      <c r="K117" s="4">
        <v>9.17431192660551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3.1446540880503102</v>
      </c>
      <c r="S117" s="4">
        <v>0</v>
      </c>
    </row>
    <row r="118" spans="1:19">
      <c r="A118" s="3" t="s">
        <v>133</v>
      </c>
      <c r="B118" s="3" t="s">
        <v>15</v>
      </c>
      <c r="C118" s="3" t="s">
        <v>16</v>
      </c>
      <c r="D118" s="4">
        <f t="shared" si="5"/>
        <v>11.235955056179799</v>
      </c>
      <c r="E118" s="4">
        <f t="shared" si="9"/>
        <v>3.2435408381439719</v>
      </c>
      <c r="F118" s="4">
        <f t="shared" si="7"/>
        <v>4.6832876761725368E-3</v>
      </c>
      <c r="G118" s="4">
        <f t="shared" si="8"/>
        <v>1.3519487002653355E-3</v>
      </c>
      <c r="H118" s="4">
        <v>11.235955056179799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</row>
    <row r="119" spans="1:19">
      <c r="A119" s="3" t="s">
        <v>173</v>
      </c>
      <c r="B119" s="3" t="s">
        <v>57</v>
      </c>
      <c r="C119" s="3" t="s">
        <v>174</v>
      </c>
      <c r="D119" s="4">
        <f t="shared" si="5"/>
        <v>11.235955056179799</v>
      </c>
      <c r="E119" s="4">
        <f t="shared" si="9"/>
        <v>3.2435408381439719</v>
      </c>
      <c r="F119" s="4">
        <f t="shared" si="7"/>
        <v>4.6832876761725368E-3</v>
      </c>
      <c r="G119" s="4">
        <f t="shared" si="8"/>
        <v>1.3519487002653355E-3</v>
      </c>
      <c r="H119" s="4">
        <v>0</v>
      </c>
      <c r="I119" s="4">
        <v>0</v>
      </c>
      <c r="J119" s="4">
        <v>11.235955056179799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</row>
    <row r="120" spans="1:19">
      <c r="A120" s="3" t="s">
        <v>120</v>
      </c>
      <c r="B120" s="3" t="s">
        <v>66</v>
      </c>
      <c r="C120" s="3" t="s">
        <v>16</v>
      </c>
      <c r="D120" s="4">
        <f t="shared" si="5"/>
        <v>10.2040816326531</v>
      </c>
      <c r="E120" s="4">
        <f t="shared" si="9"/>
        <v>2.9456646387225915</v>
      </c>
      <c r="F120" s="4">
        <f t="shared" si="7"/>
        <v>4.2531898283607802E-3</v>
      </c>
      <c r="G120" s="4">
        <f t="shared" si="8"/>
        <v>1.2277901461593371E-3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10.2040816326531</v>
      </c>
    </row>
    <row r="121" spans="1:19">
      <c r="A121" s="3" t="s">
        <v>121</v>
      </c>
      <c r="B121" s="3" t="s">
        <v>13</v>
      </c>
      <c r="C121" s="3" t="s">
        <v>5</v>
      </c>
      <c r="D121" s="4">
        <f t="shared" si="5"/>
        <v>10.2040816326531</v>
      </c>
      <c r="E121" s="4">
        <f t="shared" si="9"/>
        <v>2.9456646387225915</v>
      </c>
      <c r="F121" s="4">
        <f t="shared" si="7"/>
        <v>4.2531898283607802E-3</v>
      </c>
      <c r="G121" s="4">
        <f t="shared" si="8"/>
        <v>1.2277901461593371E-3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10.2040816326531</v>
      </c>
    </row>
    <row r="122" spans="1:19">
      <c r="A122" s="3" t="s">
        <v>141</v>
      </c>
      <c r="B122" s="3" t="s">
        <v>142</v>
      </c>
      <c r="C122" s="3" t="s">
        <v>143</v>
      </c>
      <c r="D122" s="4">
        <f t="shared" si="5"/>
        <v>9.8522167487684804</v>
      </c>
      <c r="E122" s="4">
        <f t="shared" si="9"/>
        <v>2.8440899960080106</v>
      </c>
      <c r="F122" s="4">
        <f t="shared" si="7"/>
        <v>4.1065281101414306E-3</v>
      </c>
      <c r="G122" s="4">
        <f t="shared" si="8"/>
        <v>1.1854525549124598E-3</v>
      </c>
      <c r="H122" s="4">
        <v>0</v>
      </c>
      <c r="I122" s="4">
        <v>9.8522167487684804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</row>
    <row r="123" spans="1:19">
      <c r="A123" s="3" t="s">
        <v>183</v>
      </c>
      <c r="B123" s="3" t="s">
        <v>184</v>
      </c>
      <c r="C123" s="3" t="s">
        <v>143</v>
      </c>
      <c r="D123" s="4">
        <f t="shared" si="5"/>
        <v>9.8522167487684804</v>
      </c>
      <c r="E123" s="4">
        <f t="shared" si="9"/>
        <v>2.8440899960080106</v>
      </c>
      <c r="F123" s="4">
        <f t="shared" si="7"/>
        <v>4.1065281101414306E-3</v>
      </c>
      <c r="G123" s="4">
        <f t="shared" si="8"/>
        <v>1.1854525549124598E-3</v>
      </c>
      <c r="H123" s="4">
        <v>0</v>
      </c>
      <c r="I123" s="4">
        <v>9.8522167487684804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</row>
    <row r="124" spans="1:19">
      <c r="A124" s="3" t="s">
        <v>188</v>
      </c>
      <c r="B124" s="3" t="s">
        <v>73</v>
      </c>
      <c r="C124" s="3" t="s">
        <v>16</v>
      </c>
      <c r="D124" s="4">
        <f t="shared" si="5"/>
        <v>9.8522167487684804</v>
      </c>
      <c r="E124" s="4">
        <f t="shared" si="9"/>
        <v>2.8440899960080106</v>
      </c>
      <c r="F124" s="4">
        <f t="shared" si="7"/>
        <v>4.1065281101414306E-3</v>
      </c>
      <c r="G124" s="4">
        <f t="shared" si="8"/>
        <v>1.1854525549124598E-3</v>
      </c>
      <c r="H124" s="4">
        <v>0</v>
      </c>
      <c r="I124" s="4">
        <v>9.8522167487684804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</row>
    <row r="125" spans="1:19">
      <c r="A125" s="3" t="s">
        <v>129</v>
      </c>
      <c r="B125" s="3" t="s">
        <v>130</v>
      </c>
      <c r="C125" s="3" t="s">
        <v>5</v>
      </c>
      <c r="D125" s="4">
        <f t="shared" si="5"/>
        <v>9.7087378640776691</v>
      </c>
      <c r="E125" s="4">
        <f t="shared" si="9"/>
        <v>2.8026712096583775</v>
      </c>
      <c r="F125" s="4">
        <f t="shared" si="7"/>
        <v>4.0467243027121824E-3</v>
      </c>
      <c r="G125" s="4">
        <f t="shared" si="8"/>
        <v>1.1681886827535396E-3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9.7087378640776691</v>
      </c>
      <c r="Q125" s="4">
        <v>0</v>
      </c>
      <c r="R125" s="4">
        <v>0</v>
      </c>
      <c r="S125" s="4">
        <v>0</v>
      </c>
    </row>
    <row r="126" spans="1:19">
      <c r="A126" s="3" t="s">
        <v>159</v>
      </c>
      <c r="B126" s="3" t="s">
        <v>123</v>
      </c>
      <c r="C126" s="3" t="s">
        <v>16</v>
      </c>
      <c r="D126" s="4">
        <f t="shared" si="5"/>
        <v>9.5238095238095308</v>
      </c>
      <c r="E126" s="4">
        <f t="shared" si="9"/>
        <v>2.7492869961410773</v>
      </c>
      <c r="F126" s="4">
        <f t="shared" si="7"/>
        <v>3.9696438398033823E-3</v>
      </c>
      <c r="G126" s="4">
        <f t="shared" si="8"/>
        <v>1.1459374697487114E-3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9.5238095238095308</v>
      </c>
      <c r="R126" s="4">
        <v>0</v>
      </c>
      <c r="S126" s="4">
        <v>0</v>
      </c>
    </row>
    <row r="127" spans="1:19">
      <c r="A127" s="3" t="s">
        <v>167</v>
      </c>
      <c r="B127" s="3" t="s">
        <v>73</v>
      </c>
      <c r="C127" s="3" t="s">
        <v>16</v>
      </c>
      <c r="D127" s="4">
        <f t="shared" si="5"/>
        <v>9.5238095238095308</v>
      </c>
      <c r="E127" s="4">
        <f t="shared" si="9"/>
        <v>2.7492869961410773</v>
      </c>
      <c r="F127" s="4">
        <f t="shared" si="7"/>
        <v>3.9696438398033823E-3</v>
      </c>
      <c r="G127" s="4">
        <f t="shared" si="8"/>
        <v>1.1459374697487114E-3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9.5238095238095308</v>
      </c>
      <c r="R127" s="4">
        <v>0</v>
      </c>
      <c r="S127" s="4">
        <v>0</v>
      </c>
    </row>
    <row r="128" spans="1:19">
      <c r="A128" s="3" t="s">
        <v>168</v>
      </c>
      <c r="B128" s="3" t="s">
        <v>73</v>
      </c>
      <c r="C128" s="3" t="s">
        <v>16</v>
      </c>
      <c r="D128" s="4">
        <f t="shared" si="5"/>
        <v>9.17431192660551</v>
      </c>
      <c r="E128" s="4">
        <f t="shared" si="9"/>
        <v>2.6483957302276426</v>
      </c>
      <c r="F128" s="4">
        <f t="shared" si="7"/>
        <v>3.8239688365078453E-3</v>
      </c>
      <c r="G128" s="4">
        <f t="shared" si="8"/>
        <v>1.103884718565272E-3</v>
      </c>
      <c r="H128" s="4">
        <v>0</v>
      </c>
      <c r="I128" s="4">
        <v>0</v>
      </c>
      <c r="J128" s="4">
        <v>0</v>
      </c>
      <c r="K128" s="4">
        <v>9.17431192660551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</row>
    <row r="129" spans="1:19">
      <c r="A129" s="3" t="s">
        <v>139</v>
      </c>
      <c r="B129" s="3" t="s">
        <v>66</v>
      </c>
      <c r="C129" s="3" t="s">
        <v>16</v>
      </c>
      <c r="D129" s="4">
        <f t="shared" si="5"/>
        <v>7.3529411764705896</v>
      </c>
      <c r="E129" s="4">
        <f t="shared" si="9"/>
        <v>2.1226112837853894</v>
      </c>
      <c r="F129" s="4">
        <f t="shared" si="7"/>
        <v>3.0647985527893743E-3</v>
      </c>
      <c r="G129" s="4">
        <f t="shared" si="8"/>
        <v>8.8473113473246036E-4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7.3529411764705896</v>
      </c>
      <c r="P129" s="4">
        <v>0</v>
      </c>
      <c r="Q129" s="4">
        <v>0</v>
      </c>
      <c r="R129" s="4">
        <v>0</v>
      </c>
      <c r="S129" s="4">
        <v>0</v>
      </c>
    </row>
    <row r="130" spans="1:19">
      <c r="A130" s="3" t="s">
        <v>160</v>
      </c>
      <c r="B130" s="3" t="s">
        <v>123</v>
      </c>
      <c r="C130" s="3" t="s">
        <v>16</v>
      </c>
      <c r="D130" s="4">
        <f t="shared" si="5"/>
        <v>6.2893081761006302</v>
      </c>
      <c r="E130" s="4">
        <f t="shared" si="9"/>
        <v>1.8155668842441064</v>
      </c>
      <c r="F130" s="4">
        <f t="shared" si="7"/>
        <v>2.6214629130777039E-3</v>
      </c>
      <c r="G130" s="4">
        <f t="shared" si="8"/>
        <v>7.5675115926801637E-4</v>
      </c>
      <c r="H130" s="4">
        <v>0</v>
      </c>
      <c r="I130" s="4">
        <v>0</v>
      </c>
      <c r="J130" s="4">
        <v>0</v>
      </c>
      <c r="K130" s="4">
        <v>0</v>
      </c>
      <c r="L130" s="4">
        <v>6.2893081761006302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</row>
    <row r="131" spans="1:19">
      <c r="A131" s="3" t="s">
        <v>169</v>
      </c>
      <c r="B131" s="3" t="s">
        <v>73</v>
      </c>
      <c r="C131" s="3" t="s">
        <v>16</v>
      </c>
      <c r="D131" s="4">
        <f t="shared" si="5"/>
        <v>6.2893081761006302</v>
      </c>
      <c r="E131" s="4">
        <f t="shared" si="9"/>
        <v>1.8155668842441064</v>
      </c>
      <c r="F131" s="4">
        <f t="shared" si="7"/>
        <v>2.6214629130777039E-3</v>
      </c>
      <c r="G131" s="4">
        <f t="shared" si="8"/>
        <v>7.5675115926801637E-4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6.2893081761006302</v>
      </c>
      <c r="S131" s="4">
        <v>0</v>
      </c>
    </row>
    <row r="132" spans="1:19">
      <c r="A132" s="3" t="s">
        <v>170</v>
      </c>
      <c r="B132" s="3" t="s">
        <v>73</v>
      </c>
      <c r="C132" s="3" t="s">
        <v>16</v>
      </c>
      <c r="D132" s="4">
        <f t="shared" ref="D132:D147" si="10">SUM(H132:S132)</f>
        <v>6.2893081761006302</v>
      </c>
      <c r="E132" s="4">
        <f t="shared" ref="E132:E147" si="11">STDEV(H132:S132)</f>
        <v>1.8155668842441064</v>
      </c>
      <c r="F132" s="4">
        <f t="shared" si="7"/>
        <v>2.6214629130777039E-3</v>
      </c>
      <c r="G132" s="4">
        <f t="shared" si="8"/>
        <v>7.5675115926801637E-4</v>
      </c>
      <c r="H132" s="4">
        <v>0</v>
      </c>
      <c r="I132" s="4">
        <v>0</v>
      </c>
      <c r="J132" s="4">
        <v>0</v>
      </c>
      <c r="K132" s="4">
        <v>0</v>
      </c>
      <c r="L132" s="4">
        <v>6.2893081761006302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</row>
    <row r="133" spans="1:19">
      <c r="A133" s="3" t="s">
        <v>171</v>
      </c>
      <c r="B133" s="3" t="s">
        <v>73</v>
      </c>
      <c r="C133" s="3" t="s">
        <v>16</v>
      </c>
      <c r="D133" s="4">
        <f t="shared" si="10"/>
        <v>6.2893081761006302</v>
      </c>
      <c r="E133" s="4">
        <f t="shared" si="11"/>
        <v>1.8155668842441064</v>
      </c>
      <c r="F133" s="4">
        <f t="shared" ref="F133:F147" si="12">D133/239915.97*100</f>
        <v>2.6214629130777039E-3</v>
      </c>
      <c r="G133" s="4">
        <f t="shared" ref="G133:G147" si="13">E133/239915.97*100</f>
        <v>7.5675115926801637E-4</v>
      </c>
      <c r="H133" s="4">
        <v>0</v>
      </c>
      <c r="I133" s="4">
        <v>0</v>
      </c>
      <c r="J133" s="4">
        <v>0</v>
      </c>
      <c r="K133" s="4">
        <v>0</v>
      </c>
      <c r="L133" s="4">
        <v>6.2893081761006302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</row>
    <row r="134" spans="1:19">
      <c r="A134" s="3" t="s">
        <v>163</v>
      </c>
      <c r="B134" s="3" t="s">
        <v>148</v>
      </c>
      <c r="C134" s="3" t="s">
        <v>16</v>
      </c>
      <c r="D134" s="4">
        <f t="shared" si="10"/>
        <v>4.9261083743842402</v>
      </c>
      <c r="E134" s="4">
        <f t="shared" si="11"/>
        <v>1.4220449980040053</v>
      </c>
      <c r="F134" s="4">
        <f t="shared" si="12"/>
        <v>2.0532640550707153E-3</v>
      </c>
      <c r="G134" s="4">
        <f t="shared" si="13"/>
        <v>5.9272627745622988E-4</v>
      </c>
      <c r="H134" s="4">
        <v>0</v>
      </c>
      <c r="I134" s="4">
        <v>4.9261083743842402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</row>
    <row r="135" spans="1:19">
      <c r="A135" s="3" t="s">
        <v>172</v>
      </c>
      <c r="B135" s="3" t="s">
        <v>15</v>
      </c>
      <c r="C135" s="3" t="s">
        <v>16</v>
      </c>
      <c r="D135" s="4">
        <f t="shared" si="10"/>
        <v>4.9261083743842402</v>
      </c>
      <c r="E135" s="4">
        <f t="shared" si="11"/>
        <v>1.4220449980040053</v>
      </c>
      <c r="F135" s="4">
        <f t="shared" si="12"/>
        <v>2.0532640550707153E-3</v>
      </c>
      <c r="G135" s="4">
        <f t="shared" si="13"/>
        <v>5.9272627745622988E-4</v>
      </c>
      <c r="H135" s="4">
        <v>0</v>
      </c>
      <c r="I135" s="4">
        <v>4.9261083743842402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</row>
    <row r="136" spans="1:19">
      <c r="A136" s="3" t="s">
        <v>175</v>
      </c>
      <c r="B136" s="3" t="s">
        <v>32</v>
      </c>
      <c r="C136" s="3" t="s">
        <v>16</v>
      </c>
      <c r="D136" s="4">
        <f t="shared" si="10"/>
        <v>4.9261083743842402</v>
      </c>
      <c r="E136" s="4">
        <f t="shared" si="11"/>
        <v>1.4220449980040053</v>
      </c>
      <c r="F136" s="4">
        <f t="shared" si="12"/>
        <v>2.0532640550707153E-3</v>
      </c>
      <c r="G136" s="4">
        <f t="shared" si="13"/>
        <v>5.9272627745622988E-4</v>
      </c>
      <c r="H136" s="4">
        <v>0</v>
      </c>
      <c r="I136" s="4">
        <v>4.9261083743842402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</row>
    <row r="137" spans="1:19">
      <c r="A137" s="3" t="s">
        <v>186</v>
      </c>
      <c r="B137" s="3" t="s">
        <v>73</v>
      </c>
      <c r="C137" s="3" t="s">
        <v>16</v>
      </c>
      <c r="D137" s="4">
        <f t="shared" si="10"/>
        <v>4.9261083743842402</v>
      </c>
      <c r="E137" s="4">
        <f t="shared" si="11"/>
        <v>1.4220449980040053</v>
      </c>
      <c r="F137" s="4">
        <f t="shared" si="12"/>
        <v>2.0532640550707153E-3</v>
      </c>
      <c r="G137" s="4">
        <f t="shared" si="13"/>
        <v>5.9272627745622988E-4</v>
      </c>
      <c r="H137" s="4">
        <v>0</v>
      </c>
      <c r="I137" s="4">
        <v>4.9261083743842402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</row>
    <row r="138" spans="1:19">
      <c r="A138" s="3" t="s">
        <v>187</v>
      </c>
      <c r="B138" s="3" t="s">
        <v>7</v>
      </c>
      <c r="C138" s="3" t="s">
        <v>16</v>
      </c>
      <c r="D138" s="4">
        <f t="shared" si="10"/>
        <v>4.9261083743842402</v>
      </c>
      <c r="E138" s="4">
        <f t="shared" si="11"/>
        <v>1.4220449980040053</v>
      </c>
      <c r="F138" s="4">
        <f t="shared" si="12"/>
        <v>2.0532640550707153E-3</v>
      </c>
      <c r="G138" s="4">
        <f t="shared" si="13"/>
        <v>5.9272627745622988E-4</v>
      </c>
      <c r="H138" s="4">
        <v>0</v>
      </c>
      <c r="I138" s="4">
        <v>4.9261083743842402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</row>
    <row r="139" spans="1:19">
      <c r="A139" s="3" t="s">
        <v>190</v>
      </c>
      <c r="B139" s="3" t="s">
        <v>73</v>
      </c>
      <c r="C139" s="3" t="s">
        <v>16</v>
      </c>
      <c r="D139" s="4">
        <f t="shared" si="10"/>
        <v>4.9261083743842402</v>
      </c>
      <c r="E139" s="4">
        <f t="shared" si="11"/>
        <v>1.4220449980040053</v>
      </c>
      <c r="F139" s="4">
        <f t="shared" si="12"/>
        <v>2.0532640550707153E-3</v>
      </c>
      <c r="G139" s="4">
        <f t="shared" si="13"/>
        <v>5.9272627745622988E-4</v>
      </c>
      <c r="H139" s="4">
        <v>0</v>
      </c>
      <c r="I139" s="4">
        <v>4.9261083743842402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</row>
    <row r="140" spans="1:19">
      <c r="A140" s="3" t="s">
        <v>193</v>
      </c>
      <c r="B140" s="3" t="s">
        <v>37</v>
      </c>
      <c r="C140" s="3" t="s">
        <v>16</v>
      </c>
      <c r="D140" s="4">
        <f t="shared" si="10"/>
        <v>4.9261083743842402</v>
      </c>
      <c r="E140" s="4">
        <f t="shared" si="11"/>
        <v>1.4220449980040053</v>
      </c>
      <c r="F140" s="4">
        <f t="shared" si="12"/>
        <v>2.0532640550707153E-3</v>
      </c>
      <c r="G140" s="4">
        <f t="shared" si="13"/>
        <v>5.9272627745622988E-4</v>
      </c>
      <c r="H140" s="4">
        <v>0</v>
      </c>
      <c r="I140" s="4">
        <v>4.9261083743842402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</row>
    <row r="141" spans="1:19">
      <c r="A141" s="3" t="s">
        <v>116</v>
      </c>
      <c r="B141" s="3" t="s">
        <v>32</v>
      </c>
      <c r="C141" s="3" t="s">
        <v>16</v>
      </c>
      <c r="D141" s="4">
        <f t="shared" si="10"/>
        <v>3.1446540880503102</v>
      </c>
      <c r="E141" s="4">
        <f t="shared" si="11"/>
        <v>0.90778344212205186</v>
      </c>
      <c r="F141" s="4">
        <f t="shared" si="12"/>
        <v>1.31073145653885E-3</v>
      </c>
      <c r="G141" s="4">
        <f t="shared" si="13"/>
        <v>3.7837557963400764E-4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3.1446540880503102</v>
      </c>
      <c r="S141" s="4">
        <v>0</v>
      </c>
    </row>
    <row r="142" spans="1:19">
      <c r="A142" s="3" t="s">
        <v>128</v>
      </c>
      <c r="B142" s="3" t="s">
        <v>54</v>
      </c>
      <c r="C142" s="3" t="s">
        <v>5</v>
      </c>
      <c r="D142" s="4">
        <f t="shared" si="10"/>
        <v>3.1446540880503102</v>
      </c>
      <c r="E142" s="4">
        <f t="shared" si="11"/>
        <v>0.90778344212205186</v>
      </c>
      <c r="F142" s="4">
        <f t="shared" si="12"/>
        <v>1.31073145653885E-3</v>
      </c>
      <c r="G142" s="4">
        <f t="shared" si="13"/>
        <v>3.7837557963400764E-4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3.1446540880503102</v>
      </c>
      <c r="S142" s="4">
        <v>0</v>
      </c>
    </row>
    <row r="143" spans="1:19">
      <c r="A143" s="3" t="s">
        <v>134</v>
      </c>
      <c r="B143" s="3" t="s">
        <v>73</v>
      </c>
      <c r="C143" s="3" t="s">
        <v>16</v>
      </c>
      <c r="D143" s="4">
        <f t="shared" si="10"/>
        <v>3.1446540880503102</v>
      </c>
      <c r="E143" s="4">
        <f t="shared" si="11"/>
        <v>0.90778344212205186</v>
      </c>
      <c r="F143" s="4">
        <f t="shared" si="12"/>
        <v>1.31073145653885E-3</v>
      </c>
      <c r="G143" s="4">
        <f t="shared" si="13"/>
        <v>3.7837557963400764E-4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3.1446540880503102</v>
      </c>
      <c r="S143" s="4">
        <v>0</v>
      </c>
    </row>
    <row r="144" spans="1:19">
      <c r="A144" s="3" t="s">
        <v>126</v>
      </c>
      <c r="B144" s="3" t="s">
        <v>15</v>
      </c>
      <c r="C144" s="3" t="s">
        <v>16</v>
      </c>
      <c r="D144" s="4">
        <f t="shared" si="10"/>
        <v>2.7548209366391201</v>
      </c>
      <c r="E144" s="4">
        <f t="shared" si="11"/>
        <v>0.7952483046689065</v>
      </c>
      <c r="F144" s="4">
        <f t="shared" si="12"/>
        <v>1.1482440858935402E-3</v>
      </c>
      <c r="G144" s="4">
        <f t="shared" si="13"/>
        <v>3.3146951604301559E-4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2.7548209366391201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</row>
    <row r="145" spans="1:19">
      <c r="A145" s="3" t="s">
        <v>147</v>
      </c>
      <c r="B145" s="3" t="s">
        <v>148</v>
      </c>
      <c r="C145" s="3" t="s">
        <v>16</v>
      </c>
      <c r="D145" s="4">
        <f t="shared" si="10"/>
        <v>2.7548209366391201</v>
      </c>
      <c r="E145" s="4">
        <f t="shared" si="11"/>
        <v>0.7952483046689065</v>
      </c>
      <c r="F145" s="4">
        <f t="shared" si="12"/>
        <v>1.1482440858935402E-3</v>
      </c>
      <c r="G145" s="4">
        <f t="shared" si="13"/>
        <v>3.3146951604301559E-4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2.7548209366391201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</row>
    <row r="146" spans="1:19">
      <c r="A146" s="3" t="s">
        <v>179</v>
      </c>
      <c r="B146" s="3" t="s">
        <v>130</v>
      </c>
      <c r="C146" s="3" t="s">
        <v>5</v>
      </c>
      <c r="D146" s="4">
        <f t="shared" si="10"/>
        <v>2.7548209366391201</v>
      </c>
      <c r="E146" s="4">
        <f t="shared" si="11"/>
        <v>0.7952483046689065</v>
      </c>
      <c r="F146" s="4">
        <f t="shared" si="12"/>
        <v>1.1482440858935402E-3</v>
      </c>
      <c r="G146" s="4">
        <f t="shared" si="13"/>
        <v>3.3146951604301559E-4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2.7548209366391201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</row>
    <row r="147" spans="1:19">
      <c r="A147" s="3" t="s">
        <v>191</v>
      </c>
      <c r="B147" s="3" t="s">
        <v>32</v>
      </c>
      <c r="C147" s="3" t="s">
        <v>16</v>
      </c>
      <c r="D147" s="4">
        <f t="shared" si="10"/>
        <v>2.7548209366391201</v>
      </c>
      <c r="E147" s="4">
        <f t="shared" si="11"/>
        <v>0.7952483046689065</v>
      </c>
      <c r="F147" s="4">
        <f t="shared" si="12"/>
        <v>1.1482440858935402E-3</v>
      </c>
      <c r="G147" s="4">
        <f t="shared" si="13"/>
        <v>3.3146951604301559E-4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2.7548209366391201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</row>
    <row r="148" spans="1:19" s="7" customFormat="1">
      <c r="A148" s="1"/>
      <c r="B148" s="1"/>
      <c r="C148" s="1" t="s">
        <v>194</v>
      </c>
      <c r="D148" s="6">
        <f>SUM(D4:D147)</f>
        <v>239915.96921049253</v>
      </c>
      <c r="E148" s="6"/>
      <c r="F148" s="6"/>
      <c r="G148" s="6"/>
      <c r="H148" s="1">
        <f t="shared" ref="H148:S148" si="14">SUM(H4:H147)</f>
        <v>12674.157303370786</v>
      </c>
      <c r="I148" s="1">
        <f t="shared" si="14"/>
        <v>41295.418719211797</v>
      </c>
      <c r="J148" s="1">
        <f t="shared" si="14"/>
        <v>7764.0449438202286</v>
      </c>
      <c r="K148" s="1">
        <f t="shared" si="14"/>
        <v>17128.440366972492</v>
      </c>
      <c r="L148" s="1">
        <f t="shared" si="14"/>
        <v>19062.893081761013</v>
      </c>
      <c r="M148" s="1">
        <f t="shared" si="14"/>
        <v>11147.540983606577</v>
      </c>
      <c r="N148" s="1">
        <f t="shared" si="14"/>
        <v>52038.567493112823</v>
      </c>
      <c r="O148" s="1">
        <f t="shared" si="14"/>
        <v>10617.647058823519</v>
      </c>
      <c r="P148" s="1">
        <f t="shared" si="14"/>
        <v>9961.1650485436803</v>
      </c>
      <c r="Q148" s="1">
        <f t="shared" si="14"/>
        <v>14857.142857142853</v>
      </c>
      <c r="R148" s="1">
        <f t="shared" si="14"/>
        <v>30022.012578616337</v>
      </c>
      <c r="S148" s="1">
        <f t="shared" si="14"/>
        <v>13346.938775510213</v>
      </c>
    </row>
  </sheetData>
  <sortState ref="A4:S147">
    <sortCondition descending="1" ref="D4:D147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Christian Voolstra</cp:lastModifiedBy>
  <dcterms:created xsi:type="dcterms:W3CDTF">2017-01-22T15:06:37Z</dcterms:created>
  <dcterms:modified xsi:type="dcterms:W3CDTF">2017-03-29T11:48:42Z</dcterms:modified>
</cp:coreProperties>
</file>