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1.xml" ContentType="application/vnd.openxmlformats-officedocument.spreadsheetml.comments+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75" windowWidth="18195" windowHeight="11520" tabRatio="842"/>
  </bookViews>
  <sheets>
    <sheet name="SUMMARY" sheetId="3" r:id="rId1"/>
    <sheet name="Predicted cell counts" sheetId="29" r:id="rId2"/>
  </sheets>
  <definedNames>
    <definedName name="_xlnm._FilterDatabase" localSheetId="1" hidden="1">'Predicted cell counts'!$A$1:$BG$3692</definedName>
    <definedName name="_xlnm._FilterDatabase" localSheetId="0" hidden="1">SUMMARY!$A$1:$BG$3926</definedName>
    <definedName name="experimentids" localSheetId="1">'Predicted cell counts'!$AY$2:$AY$1048576</definedName>
    <definedName name="experimentids">SUMMARY!$AY$2:$AY$1048576</definedName>
    <definedName name="solver_adj" localSheetId="1" hidden="1">'Predicted cell counts'!$CP$3</definedName>
    <definedName name="solver_cvg" localSheetId="1" hidden="1">0.0001</definedName>
    <definedName name="solver_drv" localSheetId="1" hidden="1">2</definedName>
    <definedName name="solver_eng" localSheetId="1" hidden="1">1</definedName>
    <definedName name="solver_est" localSheetId="1" hidden="1">1</definedName>
    <definedName name="solver_itr" localSheetId="1" hidden="1">2147483647</definedName>
    <definedName name="solver_mip" localSheetId="1" hidden="1">2147483647</definedName>
    <definedName name="solver_mni" localSheetId="1" hidden="1">30</definedName>
    <definedName name="solver_mrt" localSheetId="1" hidden="1">0.075</definedName>
    <definedName name="solver_msl" localSheetId="1" hidden="1">2</definedName>
    <definedName name="solver_neg" localSheetId="1" hidden="1">1</definedName>
    <definedName name="solver_nod" localSheetId="1" hidden="1">2147483647</definedName>
    <definedName name="solver_num" localSheetId="1" hidden="1">0</definedName>
    <definedName name="solver_nwt" localSheetId="1" hidden="1">1</definedName>
    <definedName name="solver_opt" localSheetId="1" hidden="1">'Predicted cell counts'!$CY$2</definedName>
    <definedName name="solver_pre" localSheetId="1" hidden="1">0.000001</definedName>
    <definedName name="solver_rbv" localSheetId="1" hidden="1">2</definedName>
    <definedName name="solver_rlx" localSheetId="1" hidden="1">2</definedName>
    <definedName name="solver_rsd" localSheetId="1" hidden="1">0</definedName>
    <definedName name="solver_scl" localSheetId="1" hidden="1">2</definedName>
    <definedName name="solver_sho" localSheetId="1" hidden="1">2</definedName>
    <definedName name="solver_ssz" localSheetId="1" hidden="1">100</definedName>
    <definedName name="solver_tim" localSheetId="1" hidden="1">2147483647</definedName>
    <definedName name="solver_tol" localSheetId="1" hidden="1">0.01</definedName>
    <definedName name="solver_typ" localSheetId="1" hidden="1">1</definedName>
    <definedName name="solver_val" localSheetId="1" hidden="1">0</definedName>
    <definedName name="solver_ver" localSheetId="1" hidden="1">3</definedName>
  </definedNames>
  <calcPr calcId="145621"/>
</workbook>
</file>

<file path=xl/calcChain.xml><?xml version="1.0" encoding="utf-8"?>
<calcChain xmlns="http://schemas.openxmlformats.org/spreadsheetml/2006/main">
  <c r="CY2" i="29" l="1"/>
  <c r="CR1" i="29"/>
  <c r="CP1" i="29"/>
  <c r="CM1" i="29" l="1"/>
  <c r="BV261" i="29" l="1"/>
  <c r="CK261" i="29" s="1"/>
  <c r="CM261" i="29" s="1"/>
  <c r="BN261" i="29"/>
  <c r="BW261" i="29" s="1"/>
  <c r="BM261" i="29"/>
  <c r="BV260" i="29"/>
  <c r="CK260" i="29" s="1"/>
  <c r="CM260" i="29" s="1"/>
  <c r="BN260" i="29"/>
  <c r="BW260" i="29" s="1"/>
  <c r="BM260" i="29"/>
  <c r="BV259" i="29"/>
  <c r="CK259" i="29" s="1"/>
  <c r="CM259" i="29" s="1"/>
  <c r="BN259" i="29"/>
  <c r="BW259" i="29" s="1"/>
  <c r="BM259" i="29"/>
  <c r="BV258" i="29"/>
  <c r="CK258" i="29" s="1"/>
  <c r="CM258" i="29" s="1"/>
  <c r="BN258" i="29"/>
  <c r="BW258" i="29" s="1"/>
  <c r="BM258" i="29"/>
  <c r="BV257" i="29"/>
  <c r="BN257" i="29"/>
  <c r="BW257" i="29" s="1"/>
  <c r="BM257" i="29"/>
  <c r="BV256" i="29"/>
  <c r="CK256" i="29" s="1"/>
  <c r="CM256" i="29" s="1"/>
  <c r="BN256" i="29"/>
  <c r="BW256" i="29" s="1"/>
  <c r="BM256" i="29"/>
  <c r="BV255" i="29"/>
  <c r="BN255" i="29"/>
  <c r="BW255" i="29" s="1"/>
  <c r="BM255" i="29"/>
  <c r="BV254" i="29"/>
  <c r="CK254" i="29" s="1"/>
  <c r="CM254" i="29" s="1"/>
  <c r="BN254" i="29"/>
  <c r="BW254" i="29" s="1"/>
  <c r="BM254" i="29"/>
  <c r="BV253" i="29"/>
  <c r="CK253" i="29" s="1"/>
  <c r="CM253" i="29" s="1"/>
  <c r="BN253" i="29"/>
  <c r="BM253" i="29"/>
  <c r="BV252" i="29"/>
  <c r="CK252" i="29" s="1"/>
  <c r="CM252" i="29" s="1"/>
  <c r="BN252" i="29"/>
  <c r="BW252" i="29" s="1"/>
  <c r="BM252" i="29"/>
  <c r="BV251" i="29"/>
  <c r="CK251" i="29" s="1"/>
  <c r="CM251" i="29" s="1"/>
  <c r="BN251" i="29"/>
  <c r="BW251" i="29" s="1"/>
  <c r="BM251" i="29"/>
  <c r="BV250" i="29"/>
  <c r="BN250" i="29"/>
  <c r="BW250" i="29" s="1"/>
  <c r="BM250" i="29"/>
  <c r="BV249" i="29"/>
  <c r="CK249" i="29" s="1"/>
  <c r="CM249" i="29" s="1"/>
  <c r="BN249" i="29"/>
  <c r="BW249" i="29" s="1"/>
  <c r="BX249" i="29" s="1"/>
  <c r="BM249" i="29"/>
  <c r="BV248" i="29"/>
  <c r="BN248" i="29"/>
  <c r="BW248" i="29" s="1"/>
  <c r="BM248" i="29"/>
  <c r="BV247" i="29"/>
  <c r="CK247" i="29" s="1"/>
  <c r="CM247" i="29" s="1"/>
  <c r="BN247" i="29"/>
  <c r="BW247" i="29" s="1"/>
  <c r="BM247" i="29"/>
  <c r="BV246" i="29"/>
  <c r="CK246" i="29" s="1"/>
  <c r="CM246" i="29" s="1"/>
  <c r="BN246" i="29"/>
  <c r="BW246" i="29" s="1"/>
  <c r="BM246" i="29"/>
  <c r="BV245" i="29"/>
  <c r="CK245" i="29" s="1"/>
  <c r="CM245" i="29" s="1"/>
  <c r="BN245" i="29"/>
  <c r="BW245" i="29" s="1"/>
  <c r="BM245" i="29"/>
  <c r="BV244" i="29"/>
  <c r="BN244" i="29"/>
  <c r="BW244" i="29" s="1"/>
  <c r="BM244" i="29"/>
  <c r="BV243" i="29"/>
  <c r="CK243" i="29" s="1"/>
  <c r="CM243" i="29" s="1"/>
  <c r="BN243" i="29"/>
  <c r="BW243" i="29" s="1"/>
  <c r="BM243" i="29"/>
  <c r="BV242" i="29"/>
  <c r="CK242" i="29" s="1"/>
  <c r="CM242" i="29" s="1"/>
  <c r="BN242" i="29"/>
  <c r="BW242" i="29" s="1"/>
  <c r="BM242" i="29"/>
  <c r="BV241" i="29"/>
  <c r="CK241" i="29" s="1"/>
  <c r="CM241" i="29" s="1"/>
  <c r="BN241" i="29"/>
  <c r="BW241" i="29" s="1"/>
  <c r="BM241" i="29"/>
  <c r="BV240" i="29"/>
  <c r="CK240" i="29" s="1"/>
  <c r="CM240" i="29" s="1"/>
  <c r="BN240" i="29"/>
  <c r="BW240" i="29" s="1"/>
  <c r="BM240" i="29"/>
  <c r="BV239" i="29"/>
  <c r="CK239" i="29" s="1"/>
  <c r="CM239" i="29" s="1"/>
  <c r="BN239" i="29"/>
  <c r="BW239" i="29" s="1"/>
  <c r="BM239" i="29"/>
  <c r="BV238" i="29"/>
  <c r="BN238" i="29"/>
  <c r="BW238" i="29" s="1"/>
  <c r="BM238" i="29"/>
  <c r="BV237" i="29"/>
  <c r="BN237" i="29"/>
  <c r="BW237" i="29" s="1"/>
  <c r="BM237" i="29"/>
  <c r="BV236" i="29"/>
  <c r="CK236" i="29" s="1"/>
  <c r="CM236" i="29" s="1"/>
  <c r="BN236" i="29"/>
  <c r="BW236" i="29" s="1"/>
  <c r="BM236" i="29"/>
  <c r="BV235" i="29"/>
  <c r="CK235" i="29" s="1"/>
  <c r="CM235" i="29" s="1"/>
  <c r="BN235" i="29"/>
  <c r="BW235" i="29" s="1"/>
  <c r="BM235" i="29"/>
  <c r="BV234" i="29"/>
  <c r="CK234" i="29" s="1"/>
  <c r="CM234" i="29" s="1"/>
  <c r="BN234" i="29"/>
  <c r="BW234" i="29" s="1"/>
  <c r="BM234" i="29"/>
  <c r="BV233" i="29"/>
  <c r="BN233" i="29"/>
  <c r="BW233" i="29" s="1"/>
  <c r="BM233" i="29"/>
  <c r="BV232" i="29"/>
  <c r="CK232" i="29" s="1"/>
  <c r="CM232" i="29" s="1"/>
  <c r="BN232" i="29"/>
  <c r="BW232" i="29" s="1"/>
  <c r="BM232" i="29"/>
  <c r="BV231" i="29"/>
  <c r="CK231" i="29" s="1"/>
  <c r="CM231" i="29" s="1"/>
  <c r="BN231" i="29"/>
  <c r="BW231" i="29" s="1"/>
  <c r="BM231" i="29"/>
  <c r="BJ231" i="29"/>
  <c r="BV230" i="29"/>
  <c r="CK230" i="29" s="1"/>
  <c r="CM230" i="29" s="1"/>
  <c r="BN230" i="29"/>
  <c r="BW230" i="29" s="1"/>
  <c r="BM230" i="29"/>
  <c r="BJ230" i="29"/>
  <c r="BV229" i="29"/>
  <c r="CK229" i="29" s="1"/>
  <c r="CM229" i="29" s="1"/>
  <c r="BN229" i="29"/>
  <c r="BW229" i="29" s="1"/>
  <c r="BM229" i="29"/>
  <c r="BJ229" i="29"/>
  <c r="BV228" i="29"/>
  <c r="CK228" i="29" s="1"/>
  <c r="CM228" i="29" s="1"/>
  <c r="BN228" i="29"/>
  <c r="BW228" i="29" s="1"/>
  <c r="BM228" i="29"/>
  <c r="BJ228" i="29"/>
  <c r="BV227" i="29"/>
  <c r="CK227" i="29" s="1"/>
  <c r="CM227" i="29" s="1"/>
  <c r="BN227" i="29"/>
  <c r="BW227" i="29" s="1"/>
  <c r="BM227" i="29"/>
  <c r="BJ227" i="29"/>
  <c r="BV226" i="29"/>
  <c r="CK226" i="29" s="1"/>
  <c r="CM226" i="29" s="1"/>
  <c r="BN226" i="29"/>
  <c r="BW226" i="29" s="1"/>
  <c r="BM226" i="29"/>
  <c r="BJ226" i="29"/>
  <c r="BV225" i="29"/>
  <c r="CK225" i="29" s="1"/>
  <c r="CM225" i="29" s="1"/>
  <c r="BN225" i="29"/>
  <c r="BW225" i="29" s="1"/>
  <c r="BM225" i="29"/>
  <c r="BJ225" i="29"/>
  <c r="BV224" i="29"/>
  <c r="CK224" i="29" s="1"/>
  <c r="CM224" i="29" s="1"/>
  <c r="BN224" i="29"/>
  <c r="BW224" i="29" s="1"/>
  <c r="BM224" i="29"/>
  <c r="BJ224" i="29"/>
  <c r="BV223" i="29"/>
  <c r="CK223" i="29" s="1"/>
  <c r="CM223" i="29" s="1"/>
  <c r="BN223" i="29"/>
  <c r="BW223" i="29" s="1"/>
  <c r="BM223" i="29"/>
  <c r="BJ223" i="29"/>
  <c r="BV222" i="29"/>
  <c r="CK222" i="29" s="1"/>
  <c r="CM222" i="29" s="1"/>
  <c r="BN222" i="29"/>
  <c r="BW222" i="29" s="1"/>
  <c r="BM222" i="29"/>
  <c r="BJ222" i="29"/>
  <c r="BV221" i="29"/>
  <c r="CK221" i="29" s="1"/>
  <c r="CM221" i="29" s="1"/>
  <c r="BN221" i="29"/>
  <c r="BW221" i="29" s="1"/>
  <c r="BM221" i="29"/>
  <c r="BJ221" i="29"/>
  <c r="BV220" i="29"/>
  <c r="CK220" i="29" s="1"/>
  <c r="CM220" i="29" s="1"/>
  <c r="BN220" i="29"/>
  <c r="BW220" i="29" s="1"/>
  <c r="BM220" i="29"/>
  <c r="BJ220" i="29"/>
  <c r="BV219" i="29"/>
  <c r="CK219" i="29" s="1"/>
  <c r="CM219" i="29" s="1"/>
  <c r="BN219" i="29"/>
  <c r="BM219" i="29"/>
  <c r="BJ219" i="29"/>
  <c r="BV218" i="29"/>
  <c r="BN218" i="29"/>
  <c r="BW218" i="29" s="1"/>
  <c r="BM218" i="29"/>
  <c r="BJ218" i="29"/>
  <c r="BV217" i="29"/>
  <c r="CK217" i="29" s="1"/>
  <c r="CM217" i="29" s="1"/>
  <c r="BN217" i="29"/>
  <c r="BW217" i="29" s="1"/>
  <c r="BM217" i="29"/>
  <c r="BJ217" i="29"/>
  <c r="BV216" i="29"/>
  <c r="CK216" i="29" s="1"/>
  <c r="CM216" i="29" s="1"/>
  <c r="BN216" i="29"/>
  <c r="BW216" i="29" s="1"/>
  <c r="BM216" i="29"/>
  <c r="BJ216" i="29"/>
  <c r="BV215" i="29"/>
  <c r="CK215" i="29" s="1"/>
  <c r="CM215" i="29" s="1"/>
  <c r="BN215" i="29"/>
  <c r="BW215" i="29" s="1"/>
  <c r="BM215" i="29"/>
  <c r="BJ215" i="29"/>
  <c r="BV214" i="29"/>
  <c r="CK214" i="29" s="1"/>
  <c r="CM214" i="29" s="1"/>
  <c r="BN214" i="29"/>
  <c r="BW214" i="29" s="1"/>
  <c r="BM214" i="29"/>
  <c r="BJ214" i="29"/>
  <c r="BV213" i="29"/>
  <c r="CK213" i="29" s="1"/>
  <c r="CM213" i="29" s="1"/>
  <c r="BN213" i="29"/>
  <c r="BW213" i="29" s="1"/>
  <c r="BM213" i="29"/>
  <c r="BJ213" i="29"/>
  <c r="BV212" i="29"/>
  <c r="CK212" i="29" s="1"/>
  <c r="CM212" i="29" s="1"/>
  <c r="BN212" i="29"/>
  <c r="BW212" i="29" s="1"/>
  <c r="BM212" i="29"/>
  <c r="BJ212" i="29"/>
  <c r="BV211" i="29"/>
  <c r="BN211" i="29"/>
  <c r="BW211" i="29" s="1"/>
  <c r="BM211" i="29"/>
  <c r="BJ211" i="29"/>
  <c r="BV210" i="29"/>
  <c r="CK210" i="29" s="1"/>
  <c r="CM210" i="29" s="1"/>
  <c r="BN210" i="29"/>
  <c r="BW210" i="29" s="1"/>
  <c r="BM210" i="29"/>
  <c r="BJ210" i="29"/>
  <c r="BV209" i="29"/>
  <c r="CK209" i="29" s="1"/>
  <c r="CM209" i="29" s="1"/>
  <c r="BN209" i="29"/>
  <c r="BW209" i="29" s="1"/>
  <c r="BM209" i="29"/>
  <c r="BJ209" i="29"/>
  <c r="BV208" i="29"/>
  <c r="BN208" i="29"/>
  <c r="BW208" i="29" s="1"/>
  <c r="BM208" i="29"/>
  <c r="BJ208" i="29"/>
  <c r="BV207" i="29"/>
  <c r="CK207" i="29" s="1"/>
  <c r="CM207" i="29" s="1"/>
  <c r="BN207" i="29"/>
  <c r="BW207" i="29" s="1"/>
  <c r="BM207" i="29"/>
  <c r="BJ207" i="29"/>
  <c r="BV206" i="29"/>
  <c r="CK206" i="29" s="1"/>
  <c r="CM206" i="29" s="1"/>
  <c r="BN206" i="29"/>
  <c r="BW206" i="29" s="1"/>
  <c r="BM206" i="29"/>
  <c r="BJ206" i="29"/>
  <c r="BV205" i="29"/>
  <c r="CK205" i="29" s="1"/>
  <c r="CM205" i="29" s="1"/>
  <c r="BN205" i="29"/>
  <c r="BW205" i="29" s="1"/>
  <c r="BM205" i="29"/>
  <c r="BJ205" i="29"/>
  <c r="BV204" i="29"/>
  <c r="CK204" i="29" s="1"/>
  <c r="CM204" i="29" s="1"/>
  <c r="BN204" i="29"/>
  <c r="BW204" i="29" s="1"/>
  <c r="BM204" i="29"/>
  <c r="BJ204" i="29"/>
  <c r="BV203" i="29"/>
  <c r="CK203" i="29" s="1"/>
  <c r="CM203" i="29" s="1"/>
  <c r="BN203" i="29"/>
  <c r="BW203" i="29" s="1"/>
  <c r="BM203" i="29"/>
  <c r="BJ203" i="29"/>
  <c r="BV202" i="29"/>
  <c r="CK202" i="29" s="1"/>
  <c r="CM202" i="29" s="1"/>
  <c r="BN202" i="29"/>
  <c r="BW202" i="29" s="1"/>
  <c r="BM202" i="29"/>
  <c r="BJ202" i="29"/>
  <c r="BV201" i="29"/>
  <c r="CK201" i="29" s="1"/>
  <c r="CM201" i="29" s="1"/>
  <c r="BN201" i="29"/>
  <c r="BM201" i="29"/>
  <c r="BJ201" i="29"/>
  <c r="BV200" i="29"/>
  <c r="BN200" i="29"/>
  <c r="BW200" i="29" s="1"/>
  <c r="BM200" i="29"/>
  <c r="BJ200" i="29"/>
  <c r="BV199" i="29"/>
  <c r="CK199" i="29" s="1"/>
  <c r="CM199" i="29" s="1"/>
  <c r="BN199" i="29"/>
  <c r="BW199" i="29" s="1"/>
  <c r="BM199" i="29"/>
  <c r="BJ199" i="29"/>
  <c r="BV198" i="29"/>
  <c r="BN198" i="29"/>
  <c r="BW198" i="29" s="1"/>
  <c r="BM198" i="29"/>
  <c r="BJ198" i="29"/>
  <c r="BV197" i="29"/>
  <c r="CK197" i="29" s="1"/>
  <c r="CM197" i="29" s="1"/>
  <c r="BN197" i="29"/>
  <c r="BW197" i="29" s="1"/>
  <c r="BM197" i="29"/>
  <c r="BJ197" i="29"/>
  <c r="BV196" i="29"/>
  <c r="CK196" i="29" s="1"/>
  <c r="CM196" i="29" s="1"/>
  <c r="BN196" i="29"/>
  <c r="BW196" i="29" s="1"/>
  <c r="BM196" i="29"/>
  <c r="BJ196" i="29"/>
  <c r="BV195" i="29"/>
  <c r="CK195" i="29" s="1"/>
  <c r="CM195" i="29" s="1"/>
  <c r="BN195" i="29"/>
  <c r="BW195" i="29" s="1"/>
  <c r="BM195" i="29"/>
  <c r="BJ195" i="29"/>
  <c r="BV194" i="29"/>
  <c r="BN194" i="29"/>
  <c r="BW194" i="29" s="1"/>
  <c r="BM194" i="29"/>
  <c r="BJ194" i="29"/>
  <c r="BV193" i="29"/>
  <c r="CK193" i="29" s="1"/>
  <c r="CM193" i="29" s="1"/>
  <c r="BN193" i="29"/>
  <c r="BW193" i="29" s="1"/>
  <c r="BM193" i="29"/>
  <c r="BJ193" i="29"/>
  <c r="BV192" i="29"/>
  <c r="BN192" i="29"/>
  <c r="BW192" i="29" s="1"/>
  <c r="BM192" i="29"/>
  <c r="BJ192" i="29"/>
  <c r="BV191" i="29"/>
  <c r="CK191" i="29" s="1"/>
  <c r="CM191" i="29" s="1"/>
  <c r="BN191" i="29"/>
  <c r="BW191" i="29" s="1"/>
  <c r="BM191" i="29"/>
  <c r="BJ191" i="29"/>
  <c r="BV190" i="29"/>
  <c r="CK190" i="29" s="1"/>
  <c r="CM190" i="29" s="1"/>
  <c r="BN190" i="29"/>
  <c r="BW190" i="29" s="1"/>
  <c r="BM190" i="29"/>
  <c r="BJ190" i="29"/>
  <c r="BV189" i="29"/>
  <c r="CK189" i="29" s="1"/>
  <c r="CM189" i="29" s="1"/>
  <c r="BN189" i="29"/>
  <c r="BM189" i="29"/>
  <c r="BJ189" i="29"/>
  <c r="BV188" i="29"/>
  <c r="CK188" i="29" s="1"/>
  <c r="CM188" i="29" s="1"/>
  <c r="BN188" i="29"/>
  <c r="BW188" i="29" s="1"/>
  <c r="BM188" i="29"/>
  <c r="BJ188" i="29"/>
  <c r="BV187" i="29"/>
  <c r="CK187" i="29" s="1"/>
  <c r="CM187" i="29" s="1"/>
  <c r="BN187" i="29"/>
  <c r="BW187" i="29" s="1"/>
  <c r="BM187" i="29"/>
  <c r="BJ187" i="29"/>
  <c r="BV186" i="29"/>
  <c r="CK186" i="29" s="1"/>
  <c r="CM186" i="29" s="1"/>
  <c r="BN186" i="29"/>
  <c r="BW186" i="29" s="1"/>
  <c r="BM186" i="29"/>
  <c r="BJ186" i="29"/>
  <c r="BV185" i="29"/>
  <c r="BN185" i="29"/>
  <c r="BW185" i="29" s="1"/>
  <c r="BM185" i="29"/>
  <c r="BJ185" i="29"/>
  <c r="BV184" i="29"/>
  <c r="CK184" i="29" s="1"/>
  <c r="CM184" i="29" s="1"/>
  <c r="BN184" i="29"/>
  <c r="BW184" i="29" s="1"/>
  <c r="BM184" i="29"/>
  <c r="BJ184" i="29"/>
  <c r="BV183" i="29"/>
  <c r="CK183" i="29" s="1"/>
  <c r="CM183" i="29" s="1"/>
  <c r="BN183" i="29"/>
  <c r="BW183" i="29" s="1"/>
  <c r="BM183" i="29"/>
  <c r="BJ183" i="29"/>
  <c r="BV182" i="29"/>
  <c r="CK182" i="29" s="1"/>
  <c r="CM182" i="29" s="1"/>
  <c r="BN182" i="29"/>
  <c r="BW182" i="29" s="1"/>
  <c r="BM182" i="29"/>
  <c r="BJ182" i="29"/>
  <c r="BV181" i="29"/>
  <c r="CK181" i="29" s="1"/>
  <c r="CM181" i="29" s="1"/>
  <c r="BN181" i="29"/>
  <c r="BW181" i="29" s="1"/>
  <c r="BM181" i="29"/>
  <c r="BJ181" i="29"/>
  <c r="BV180" i="29"/>
  <c r="CK180" i="29" s="1"/>
  <c r="CM180" i="29" s="1"/>
  <c r="BN180" i="29"/>
  <c r="BW180" i="29" s="1"/>
  <c r="BM180" i="29"/>
  <c r="BJ180" i="29"/>
  <c r="BV179" i="29"/>
  <c r="BN179" i="29"/>
  <c r="BW179" i="29" s="1"/>
  <c r="BM179" i="29"/>
  <c r="BJ179" i="29"/>
  <c r="BV178" i="29"/>
  <c r="CK178" i="29" s="1"/>
  <c r="CM178" i="29" s="1"/>
  <c r="BN178" i="29"/>
  <c r="BW178" i="29" s="1"/>
  <c r="BM178" i="29"/>
  <c r="BJ178" i="29"/>
  <c r="BV177" i="29"/>
  <c r="CK177" i="29" s="1"/>
  <c r="CM177" i="29" s="1"/>
  <c r="BN177" i="29"/>
  <c r="BM177" i="29"/>
  <c r="BJ177" i="29"/>
  <c r="BV176" i="29"/>
  <c r="CK176" i="29" s="1"/>
  <c r="CM176" i="29" s="1"/>
  <c r="BN176" i="29"/>
  <c r="BM176" i="29"/>
  <c r="BJ176" i="29"/>
  <c r="BV175" i="29"/>
  <c r="CK175" i="29" s="1"/>
  <c r="CM175" i="29" s="1"/>
  <c r="BN175" i="29"/>
  <c r="BW175" i="29" s="1"/>
  <c r="BM175" i="29"/>
  <c r="BJ175" i="29"/>
  <c r="BV174" i="29"/>
  <c r="BN174" i="29"/>
  <c r="BW174" i="29" s="1"/>
  <c r="BM174" i="29"/>
  <c r="BJ174" i="29"/>
  <c r="BV173" i="29"/>
  <c r="CK173" i="29" s="1"/>
  <c r="CM173" i="29" s="1"/>
  <c r="BN173" i="29"/>
  <c r="BW173" i="29" s="1"/>
  <c r="BM173" i="29"/>
  <c r="BJ173" i="29"/>
  <c r="BV172" i="29"/>
  <c r="CK172" i="29" s="1"/>
  <c r="CM172" i="29" s="1"/>
  <c r="BN172" i="29"/>
  <c r="BW172" i="29" s="1"/>
  <c r="BM172" i="29"/>
  <c r="BJ172" i="29"/>
  <c r="BV171" i="29"/>
  <c r="CK171" i="29" s="1"/>
  <c r="CM171" i="29" s="1"/>
  <c r="BN171" i="29"/>
  <c r="BW171" i="29" s="1"/>
  <c r="BM171" i="29"/>
  <c r="BJ171" i="29"/>
  <c r="BV170" i="29"/>
  <c r="CK170" i="29" s="1"/>
  <c r="CM170" i="29" s="1"/>
  <c r="BN170" i="29"/>
  <c r="BW170" i="29" s="1"/>
  <c r="BM170" i="29"/>
  <c r="BJ170" i="29"/>
  <c r="BV169" i="29"/>
  <c r="CK169" i="29" s="1"/>
  <c r="CM169" i="29" s="1"/>
  <c r="BN169" i="29"/>
  <c r="BW169" i="29" s="1"/>
  <c r="BM169" i="29"/>
  <c r="BJ169" i="29"/>
  <c r="BV168" i="29"/>
  <c r="CK168" i="29" s="1"/>
  <c r="CM168" i="29" s="1"/>
  <c r="BN168" i="29"/>
  <c r="BW168" i="29" s="1"/>
  <c r="BM168" i="29"/>
  <c r="BJ168" i="29"/>
  <c r="BV167" i="29"/>
  <c r="CK167" i="29" s="1"/>
  <c r="CM167" i="29" s="1"/>
  <c r="BN167" i="29"/>
  <c r="BW167" i="29" s="1"/>
  <c r="BM167" i="29"/>
  <c r="BJ167" i="29"/>
  <c r="BV166" i="29"/>
  <c r="CK166" i="29" s="1"/>
  <c r="CM166" i="29" s="1"/>
  <c r="BN166" i="29"/>
  <c r="BW166" i="29" s="1"/>
  <c r="BM166" i="29"/>
  <c r="BJ166" i="29"/>
  <c r="BV165" i="29"/>
  <c r="CK165" i="29" s="1"/>
  <c r="CM165" i="29" s="1"/>
  <c r="BN165" i="29"/>
  <c r="BW165" i="29" s="1"/>
  <c r="BM165" i="29"/>
  <c r="BJ165" i="29"/>
  <c r="BV164" i="29"/>
  <c r="CK164" i="29" s="1"/>
  <c r="CM164" i="29" s="1"/>
  <c r="BN164" i="29"/>
  <c r="BW164" i="29" s="1"/>
  <c r="BM164" i="29"/>
  <c r="BJ164" i="29"/>
  <c r="BV163" i="29"/>
  <c r="CK163" i="29" s="1"/>
  <c r="CM163" i="29" s="1"/>
  <c r="BN163" i="29"/>
  <c r="BW163" i="29" s="1"/>
  <c r="BM163" i="29"/>
  <c r="BJ163" i="29"/>
  <c r="BV162" i="29"/>
  <c r="BN162" i="29"/>
  <c r="BW162" i="29" s="1"/>
  <c r="BM162" i="29"/>
  <c r="BJ162" i="29"/>
  <c r="BV161" i="29"/>
  <c r="CK161" i="29" s="1"/>
  <c r="CM161" i="29" s="1"/>
  <c r="BN161" i="29"/>
  <c r="BW161" i="29" s="1"/>
  <c r="BM161" i="29"/>
  <c r="BJ161" i="29"/>
  <c r="BV160" i="29"/>
  <c r="CK160" i="29" s="1"/>
  <c r="CM160" i="29" s="1"/>
  <c r="BN160" i="29"/>
  <c r="BW160" i="29" s="1"/>
  <c r="BM160" i="29"/>
  <c r="BJ160" i="29"/>
  <c r="BV159" i="29"/>
  <c r="CK159" i="29" s="1"/>
  <c r="CM159" i="29" s="1"/>
  <c r="BN159" i="29"/>
  <c r="BW159" i="29" s="1"/>
  <c r="BM159" i="29"/>
  <c r="BJ159" i="29"/>
  <c r="BV158" i="29"/>
  <c r="CK158" i="29" s="1"/>
  <c r="CM158" i="29" s="1"/>
  <c r="BN158" i="29"/>
  <c r="BW158" i="29" s="1"/>
  <c r="BM158" i="29"/>
  <c r="BJ158" i="29"/>
  <c r="BV157" i="29"/>
  <c r="CK157" i="29" s="1"/>
  <c r="CM157" i="29" s="1"/>
  <c r="BN157" i="29"/>
  <c r="BM157" i="29"/>
  <c r="BJ157" i="29"/>
  <c r="BV156" i="29"/>
  <c r="CK156" i="29" s="1"/>
  <c r="CM156" i="29" s="1"/>
  <c r="BN156" i="29"/>
  <c r="BW156" i="29" s="1"/>
  <c r="BM156" i="29"/>
  <c r="BJ156" i="29"/>
  <c r="BV155" i="29"/>
  <c r="CK155" i="29" s="1"/>
  <c r="CM155" i="29" s="1"/>
  <c r="BN155" i="29"/>
  <c r="BW155" i="29" s="1"/>
  <c r="BM155" i="29"/>
  <c r="BJ155" i="29"/>
  <c r="BV154" i="29"/>
  <c r="CK154" i="29" s="1"/>
  <c r="CM154" i="29" s="1"/>
  <c r="BN154" i="29"/>
  <c r="BW154" i="29" s="1"/>
  <c r="BM154" i="29"/>
  <c r="BJ154" i="29"/>
  <c r="BV153" i="29"/>
  <c r="CK153" i="29" s="1"/>
  <c r="CM153" i="29" s="1"/>
  <c r="BN153" i="29"/>
  <c r="BW153" i="29" s="1"/>
  <c r="BM153" i="29"/>
  <c r="BJ153" i="29"/>
  <c r="BV152" i="29"/>
  <c r="BN152" i="29"/>
  <c r="BW152" i="29" s="1"/>
  <c r="BM152" i="29"/>
  <c r="BJ152" i="29"/>
  <c r="BV151" i="29"/>
  <c r="CK151" i="29" s="1"/>
  <c r="CM151" i="29" s="1"/>
  <c r="BN151" i="29"/>
  <c r="BW151" i="29" s="1"/>
  <c r="BM151" i="29"/>
  <c r="BJ151" i="29"/>
  <c r="BV150" i="29"/>
  <c r="CK150" i="29" s="1"/>
  <c r="CM150" i="29" s="1"/>
  <c r="BN150" i="29"/>
  <c r="BW150" i="29" s="1"/>
  <c r="BM150" i="29"/>
  <c r="BJ150" i="29"/>
  <c r="BV149" i="29"/>
  <c r="CK149" i="29" s="1"/>
  <c r="CM149" i="29" s="1"/>
  <c r="BN149" i="29"/>
  <c r="BW149" i="29" s="1"/>
  <c r="BM149" i="29"/>
  <c r="BJ149" i="29"/>
  <c r="BV148" i="29"/>
  <c r="BN148" i="29"/>
  <c r="BW148" i="29" s="1"/>
  <c r="BM148" i="29"/>
  <c r="BJ148" i="29"/>
  <c r="BV147" i="29"/>
  <c r="CK147" i="29" s="1"/>
  <c r="CM147" i="29" s="1"/>
  <c r="BN147" i="29"/>
  <c r="BW147" i="29" s="1"/>
  <c r="BM147" i="29"/>
  <c r="BJ147" i="29"/>
  <c r="BV146" i="29"/>
  <c r="BN146" i="29"/>
  <c r="BW146" i="29" s="1"/>
  <c r="BM146" i="29"/>
  <c r="BJ146" i="29"/>
  <c r="BV145" i="29"/>
  <c r="CK145" i="29" s="1"/>
  <c r="CM145" i="29" s="1"/>
  <c r="BN145" i="29"/>
  <c r="BW145" i="29" s="1"/>
  <c r="BM145" i="29"/>
  <c r="BJ145" i="29"/>
  <c r="BV144" i="29"/>
  <c r="CK144" i="29" s="1"/>
  <c r="CM144" i="29" s="1"/>
  <c r="BN144" i="29"/>
  <c r="BW144" i="29" s="1"/>
  <c r="BM144" i="29"/>
  <c r="BJ144" i="29"/>
  <c r="BV143" i="29"/>
  <c r="CK143" i="29" s="1"/>
  <c r="CM143" i="29" s="1"/>
  <c r="BN143" i="29"/>
  <c r="BW143" i="29" s="1"/>
  <c r="BM143" i="29"/>
  <c r="BJ143" i="29"/>
  <c r="BV142" i="29"/>
  <c r="BN142" i="29"/>
  <c r="BW142" i="29" s="1"/>
  <c r="BM142" i="29"/>
  <c r="BJ142" i="29"/>
  <c r="BV141" i="29"/>
  <c r="CK141" i="29" s="1"/>
  <c r="CM141" i="29" s="1"/>
  <c r="BN141" i="29"/>
  <c r="BW141" i="29" s="1"/>
  <c r="BM141" i="29"/>
  <c r="BJ141" i="29"/>
  <c r="BV140" i="29"/>
  <c r="CK140" i="29" s="1"/>
  <c r="CM140" i="29" s="1"/>
  <c r="BN140" i="29"/>
  <c r="BW140" i="29" s="1"/>
  <c r="BM140" i="29"/>
  <c r="BJ140" i="29"/>
  <c r="BV139" i="29"/>
  <c r="CK139" i="29" s="1"/>
  <c r="CM139" i="29" s="1"/>
  <c r="BN139" i="29"/>
  <c r="BW139" i="29" s="1"/>
  <c r="BM139" i="29"/>
  <c r="BJ139" i="29"/>
  <c r="BV138" i="29"/>
  <c r="CK138" i="29" s="1"/>
  <c r="CM138" i="29" s="1"/>
  <c r="BN138" i="29"/>
  <c r="BW138" i="29" s="1"/>
  <c r="BM138" i="29"/>
  <c r="BJ138" i="29"/>
  <c r="BV137" i="29"/>
  <c r="CK137" i="29" s="1"/>
  <c r="CM137" i="29" s="1"/>
  <c r="BN137" i="29"/>
  <c r="BW137" i="29" s="1"/>
  <c r="BM137" i="29"/>
  <c r="BJ137" i="29"/>
  <c r="BV136" i="29"/>
  <c r="CK136" i="29" s="1"/>
  <c r="CM136" i="29" s="1"/>
  <c r="BN136" i="29"/>
  <c r="BW136" i="29" s="1"/>
  <c r="BM136" i="29"/>
  <c r="BJ136" i="29"/>
  <c r="BV135" i="29"/>
  <c r="CK135" i="29" s="1"/>
  <c r="CM135" i="29" s="1"/>
  <c r="BN135" i="29"/>
  <c r="BW135" i="29" s="1"/>
  <c r="BM135" i="29"/>
  <c r="BJ135" i="29"/>
  <c r="BV134" i="29"/>
  <c r="CK134" i="29" s="1"/>
  <c r="CM134" i="29" s="1"/>
  <c r="BN134" i="29"/>
  <c r="BW134" i="29" s="1"/>
  <c r="BM134" i="29"/>
  <c r="BJ134" i="29"/>
  <c r="BV133" i="29"/>
  <c r="CK133" i="29" s="1"/>
  <c r="CM133" i="29" s="1"/>
  <c r="BN133" i="29"/>
  <c r="BW133" i="29" s="1"/>
  <c r="BM133" i="29"/>
  <c r="BJ133" i="29"/>
  <c r="BV132" i="29"/>
  <c r="CK132" i="29" s="1"/>
  <c r="CM132" i="29" s="1"/>
  <c r="BN132" i="29"/>
  <c r="BW132" i="29" s="1"/>
  <c r="BM132" i="29"/>
  <c r="BJ132" i="29"/>
  <c r="BV131" i="29"/>
  <c r="CK131" i="29" s="1"/>
  <c r="CM131" i="29" s="1"/>
  <c r="BN131" i="29"/>
  <c r="BW131" i="29" s="1"/>
  <c r="BM131" i="29"/>
  <c r="BJ131" i="29"/>
  <c r="BV130" i="29"/>
  <c r="CK130" i="29" s="1"/>
  <c r="CM130" i="29" s="1"/>
  <c r="BN130" i="29"/>
  <c r="BW130" i="29" s="1"/>
  <c r="BM130" i="29"/>
  <c r="BJ130" i="29"/>
  <c r="BV129" i="29"/>
  <c r="CK129" i="29" s="1"/>
  <c r="CM129" i="29" s="1"/>
  <c r="BN129" i="29"/>
  <c r="BW129" i="29" s="1"/>
  <c r="BM129" i="29"/>
  <c r="BJ129" i="29"/>
  <c r="BV128" i="29"/>
  <c r="CK128" i="29" s="1"/>
  <c r="CM128" i="29" s="1"/>
  <c r="BN128" i="29"/>
  <c r="BW128" i="29" s="1"/>
  <c r="BM128" i="29"/>
  <c r="BJ128" i="29"/>
  <c r="BV127" i="29"/>
  <c r="CK127" i="29" s="1"/>
  <c r="CM127" i="29" s="1"/>
  <c r="BN127" i="29"/>
  <c r="BW127" i="29" s="1"/>
  <c r="BM127" i="29"/>
  <c r="BJ127" i="29"/>
  <c r="BV126" i="29"/>
  <c r="CK126" i="29" s="1"/>
  <c r="CM126" i="29" s="1"/>
  <c r="BN126" i="29"/>
  <c r="BW126" i="29" s="1"/>
  <c r="BM126" i="29"/>
  <c r="BJ126" i="29"/>
  <c r="BV125" i="29"/>
  <c r="CK125" i="29" s="1"/>
  <c r="CM125" i="29" s="1"/>
  <c r="BN125" i="29"/>
  <c r="BW125" i="29" s="1"/>
  <c r="BM125" i="29"/>
  <c r="BJ125" i="29"/>
  <c r="BV124" i="29"/>
  <c r="CK124" i="29" s="1"/>
  <c r="CM124" i="29" s="1"/>
  <c r="BN124" i="29"/>
  <c r="BW124" i="29" s="1"/>
  <c r="BM124" i="29"/>
  <c r="BJ124" i="29"/>
  <c r="BV123" i="29"/>
  <c r="CK123" i="29" s="1"/>
  <c r="CM123" i="29" s="1"/>
  <c r="BN123" i="29"/>
  <c r="BW123" i="29" s="1"/>
  <c r="BM123" i="29"/>
  <c r="BJ123" i="29"/>
  <c r="BV122" i="29"/>
  <c r="BN122" i="29"/>
  <c r="BW122" i="29" s="1"/>
  <c r="BM122" i="29"/>
  <c r="BJ122" i="29"/>
  <c r="BV121" i="29"/>
  <c r="CK121" i="29" s="1"/>
  <c r="CM121" i="29" s="1"/>
  <c r="BN121" i="29"/>
  <c r="BW121" i="29" s="1"/>
  <c r="BM121" i="29"/>
  <c r="BJ121" i="29"/>
  <c r="BV120" i="29"/>
  <c r="CK120" i="29" s="1"/>
  <c r="CM120" i="29" s="1"/>
  <c r="BN120" i="29"/>
  <c r="BW120" i="29" s="1"/>
  <c r="BM120" i="29"/>
  <c r="BJ120" i="29"/>
  <c r="BV119" i="29"/>
  <c r="CK119" i="29" s="1"/>
  <c r="CM119" i="29" s="1"/>
  <c r="BN119" i="29"/>
  <c r="BM119" i="29"/>
  <c r="BJ119" i="29"/>
  <c r="BV118" i="29"/>
  <c r="CK118" i="29" s="1"/>
  <c r="CM118" i="29" s="1"/>
  <c r="BN118" i="29"/>
  <c r="BW118" i="29" s="1"/>
  <c r="BM118" i="29"/>
  <c r="BJ118" i="29"/>
  <c r="BV117" i="29"/>
  <c r="CK117" i="29" s="1"/>
  <c r="CM117" i="29" s="1"/>
  <c r="BN117" i="29"/>
  <c r="BM117" i="29"/>
  <c r="BJ117" i="29"/>
  <c r="BV116" i="29"/>
  <c r="CK116" i="29" s="1"/>
  <c r="CM116" i="29" s="1"/>
  <c r="BN116" i="29"/>
  <c r="BM116" i="29"/>
  <c r="BJ116" i="29"/>
  <c r="BV115" i="29"/>
  <c r="CK115" i="29" s="1"/>
  <c r="CM115" i="29" s="1"/>
  <c r="BN115" i="29"/>
  <c r="BW115" i="29" s="1"/>
  <c r="BM115" i="29"/>
  <c r="BJ115" i="29"/>
  <c r="BV114" i="29"/>
  <c r="CK114" i="29" s="1"/>
  <c r="CM114" i="29" s="1"/>
  <c r="BN114" i="29"/>
  <c r="BW114" i="29" s="1"/>
  <c r="BM114" i="29"/>
  <c r="BJ114" i="29"/>
  <c r="BV113" i="29"/>
  <c r="CK113" i="29" s="1"/>
  <c r="CM113" i="29" s="1"/>
  <c r="BN113" i="29"/>
  <c r="BW113" i="29" s="1"/>
  <c r="BM113" i="29"/>
  <c r="BJ113" i="29"/>
  <c r="BV112" i="29"/>
  <c r="CK112" i="29" s="1"/>
  <c r="CM112" i="29" s="1"/>
  <c r="BN112" i="29"/>
  <c r="BW112" i="29" s="1"/>
  <c r="BM112" i="29"/>
  <c r="BJ112" i="29"/>
  <c r="BV111" i="29"/>
  <c r="CK111" i="29" s="1"/>
  <c r="CM111" i="29" s="1"/>
  <c r="BN111" i="29"/>
  <c r="BW111" i="29" s="1"/>
  <c r="BM111" i="29"/>
  <c r="BJ111" i="29"/>
  <c r="BV110" i="29"/>
  <c r="CK110" i="29" s="1"/>
  <c r="CM110" i="29" s="1"/>
  <c r="BN110" i="29"/>
  <c r="BM110" i="29"/>
  <c r="BJ110" i="29"/>
  <c r="BV109" i="29"/>
  <c r="CK109" i="29" s="1"/>
  <c r="CM109" i="29" s="1"/>
  <c r="BN109" i="29"/>
  <c r="BW109" i="29" s="1"/>
  <c r="BM109" i="29"/>
  <c r="BJ109" i="29"/>
  <c r="BV108" i="29"/>
  <c r="CK108" i="29" s="1"/>
  <c r="CM108" i="29" s="1"/>
  <c r="BN108" i="29"/>
  <c r="BW108" i="29" s="1"/>
  <c r="BM108" i="29"/>
  <c r="BJ108" i="29"/>
  <c r="BV107" i="29"/>
  <c r="CK107" i="29" s="1"/>
  <c r="CM107" i="29" s="1"/>
  <c r="BN107" i="29"/>
  <c r="BM107" i="29"/>
  <c r="BJ107" i="29"/>
  <c r="BV106" i="29"/>
  <c r="CK106" i="29" s="1"/>
  <c r="CM106" i="29" s="1"/>
  <c r="BN106" i="29"/>
  <c r="BW106" i="29" s="1"/>
  <c r="BM106" i="29"/>
  <c r="BJ106" i="29"/>
  <c r="BV105" i="29"/>
  <c r="CK105" i="29" s="1"/>
  <c r="CM105" i="29" s="1"/>
  <c r="BN105" i="29"/>
  <c r="BW105" i="29" s="1"/>
  <c r="BM105" i="29"/>
  <c r="BJ105" i="29"/>
  <c r="BV104" i="29"/>
  <c r="CK104" i="29" s="1"/>
  <c r="CM104" i="29" s="1"/>
  <c r="BN104" i="29"/>
  <c r="BW104" i="29" s="1"/>
  <c r="BM104" i="29"/>
  <c r="BJ104" i="29"/>
  <c r="BV103" i="29"/>
  <c r="CK103" i="29" s="1"/>
  <c r="CM103" i="29" s="1"/>
  <c r="BN103" i="29"/>
  <c r="BW103" i="29" s="1"/>
  <c r="BM103" i="29"/>
  <c r="BJ103" i="29"/>
  <c r="BV102" i="29"/>
  <c r="CK102" i="29" s="1"/>
  <c r="CM102" i="29" s="1"/>
  <c r="BN102" i="29"/>
  <c r="BW102" i="29" s="1"/>
  <c r="BM102" i="29"/>
  <c r="BJ102" i="29"/>
  <c r="BV101" i="29"/>
  <c r="CK101" i="29" s="1"/>
  <c r="CM101" i="29" s="1"/>
  <c r="BN101" i="29"/>
  <c r="BW101" i="29" s="1"/>
  <c r="BM101" i="29"/>
  <c r="BJ101" i="29"/>
  <c r="BV100" i="29"/>
  <c r="BN100" i="29"/>
  <c r="BW100" i="29" s="1"/>
  <c r="BM100" i="29"/>
  <c r="BJ100" i="29"/>
  <c r="BV99" i="29"/>
  <c r="CK99" i="29" s="1"/>
  <c r="CM99" i="29" s="1"/>
  <c r="BN99" i="29"/>
  <c r="BW99" i="29" s="1"/>
  <c r="BM99" i="29"/>
  <c r="BJ99" i="29"/>
  <c r="BV98" i="29"/>
  <c r="CK98" i="29" s="1"/>
  <c r="CM98" i="29" s="1"/>
  <c r="BN98" i="29"/>
  <c r="BW98" i="29" s="1"/>
  <c r="BM98" i="29"/>
  <c r="BJ98" i="29"/>
  <c r="BV97" i="29"/>
  <c r="CK97" i="29" s="1"/>
  <c r="CM97" i="29" s="1"/>
  <c r="BN97" i="29"/>
  <c r="BW97" i="29" s="1"/>
  <c r="BM97" i="29"/>
  <c r="BJ97" i="29"/>
  <c r="BV96" i="29"/>
  <c r="BN96" i="29"/>
  <c r="BW96" i="29" s="1"/>
  <c r="BM96" i="29"/>
  <c r="BJ96" i="29"/>
  <c r="BV95" i="29"/>
  <c r="CK95" i="29" s="1"/>
  <c r="CM95" i="29" s="1"/>
  <c r="BN95" i="29"/>
  <c r="BW95" i="29" s="1"/>
  <c r="BM95" i="29"/>
  <c r="BJ95" i="29"/>
  <c r="BV94" i="29"/>
  <c r="BN94" i="29"/>
  <c r="BW94" i="29" s="1"/>
  <c r="BM94" i="29"/>
  <c r="BJ94" i="29"/>
  <c r="BV93" i="29"/>
  <c r="CK93" i="29" s="1"/>
  <c r="CM93" i="29" s="1"/>
  <c r="BN93" i="29"/>
  <c r="BW93" i="29" s="1"/>
  <c r="BM93" i="29"/>
  <c r="BJ93" i="29"/>
  <c r="BV92" i="29"/>
  <c r="CK92" i="29" s="1"/>
  <c r="CM92" i="29" s="1"/>
  <c r="BN92" i="29"/>
  <c r="BW92" i="29" s="1"/>
  <c r="BM92" i="29"/>
  <c r="BJ92" i="29"/>
  <c r="BV91" i="29"/>
  <c r="CK91" i="29" s="1"/>
  <c r="CM91" i="29" s="1"/>
  <c r="BN91" i="29"/>
  <c r="BM91" i="29"/>
  <c r="BJ91" i="29"/>
  <c r="BV90" i="29"/>
  <c r="BN90" i="29"/>
  <c r="BW90" i="29" s="1"/>
  <c r="BM90" i="29"/>
  <c r="BJ90" i="29"/>
  <c r="BV89" i="29"/>
  <c r="CK89" i="29" s="1"/>
  <c r="CM89" i="29" s="1"/>
  <c r="BN89" i="29"/>
  <c r="BW89" i="29" s="1"/>
  <c r="BM89" i="29"/>
  <c r="BJ89" i="29"/>
  <c r="BV88" i="29"/>
  <c r="CK88" i="29" s="1"/>
  <c r="CM88" i="29" s="1"/>
  <c r="BN88" i="29"/>
  <c r="BW88" i="29" s="1"/>
  <c r="BM88" i="29"/>
  <c r="BJ88" i="29"/>
  <c r="BV87" i="29"/>
  <c r="CK87" i="29" s="1"/>
  <c r="CM87" i="29" s="1"/>
  <c r="BN87" i="29"/>
  <c r="BW87" i="29" s="1"/>
  <c r="BM87" i="29"/>
  <c r="BJ87" i="29"/>
  <c r="BV86" i="29"/>
  <c r="CK86" i="29" s="1"/>
  <c r="CM86" i="29" s="1"/>
  <c r="BN86" i="29"/>
  <c r="BW86" i="29" s="1"/>
  <c r="BM86" i="29"/>
  <c r="BJ86" i="29"/>
  <c r="BV85" i="29"/>
  <c r="CK85" i="29" s="1"/>
  <c r="CM85" i="29" s="1"/>
  <c r="BN85" i="29"/>
  <c r="BW85" i="29" s="1"/>
  <c r="BM85" i="29"/>
  <c r="BJ85" i="29"/>
  <c r="BV84" i="29"/>
  <c r="CK84" i="29" s="1"/>
  <c r="CM84" i="29" s="1"/>
  <c r="BN84" i="29"/>
  <c r="BW84" i="29" s="1"/>
  <c r="BM84" i="29"/>
  <c r="BJ84" i="29"/>
  <c r="BV83" i="29"/>
  <c r="CK83" i="29" s="1"/>
  <c r="CM83" i="29" s="1"/>
  <c r="BN83" i="29"/>
  <c r="BW83" i="29" s="1"/>
  <c r="BM83" i="29"/>
  <c r="BJ83" i="29"/>
  <c r="BV82" i="29"/>
  <c r="CK82" i="29" s="1"/>
  <c r="CM82" i="29" s="1"/>
  <c r="BN82" i="29"/>
  <c r="BW82" i="29" s="1"/>
  <c r="BM82" i="29"/>
  <c r="BJ82" i="29"/>
  <c r="BV81" i="29"/>
  <c r="CK81" i="29" s="1"/>
  <c r="CM81" i="29" s="1"/>
  <c r="BN81" i="29"/>
  <c r="BW81" i="29" s="1"/>
  <c r="BM81" i="29"/>
  <c r="BJ81" i="29"/>
  <c r="BV80" i="29"/>
  <c r="BN80" i="29"/>
  <c r="BW80" i="29" s="1"/>
  <c r="BM80" i="29"/>
  <c r="BJ80" i="29"/>
  <c r="BV79" i="29"/>
  <c r="CK79" i="29" s="1"/>
  <c r="CM79" i="29" s="1"/>
  <c r="BN79" i="29"/>
  <c r="BW79" i="29" s="1"/>
  <c r="BM79" i="29"/>
  <c r="BJ79" i="29"/>
  <c r="BV78" i="29"/>
  <c r="CK78" i="29" s="1"/>
  <c r="CM78" i="29" s="1"/>
  <c r="BN78" i="29"/>
  <c r="BM78" i="29"/>
  <c r="BJ78" i="29"/>
  <c r="BV77" i="29"/>
  <c r="CK77" i="29" s="1"/>
  <c r="CM77" i="29" s="1"/>
  <c r="BN77" i="29"/>
  <c r="BW77" i="29" s="1"/>
  <c r="BM77" i="29"/>
  <c r="BJ77" i="29"/>
  <c r="BV76" i="29"/>
  <c r="CK76" i="29" s="1"/>
  <c r="CM76" i="29" s="1"/>
  <c r="BN76" i="29"/>
  <c r="BW76" i="29" s="1"/>
  <c r="BM76" i="29"/>
  <c r="BJ76" i="29"/>
  <c r="BV75" i="29"/>
  <c r="CK75" i="29" s="1"/>
  <c r="CM75" i="29" s="1"/>
  <c r="BN75" i="29"/>
  <c r="BW75" i="29" s="1"/>
  <c r="BM75" i="29"/>
  <c r="BJ75" i="29"/>
  <c r="BV74" i="29"/>
  <c r="CK74" i="29" s="1"/>
  <c r="CM74" i="29" s="1"/>
  <c r="BN74" i="29"/>
  <c r="BW74" i="29" s="1"/>
  <c r="BM74" i="29"/>
  <c r="BJ74" i="29"/>
  <c r="BV73" i="29"/>
  <c r="CK73" i="29" s="1"/>
  <c r="CM73" i="29" s="1"/>
  <c r="BN73" i="29"/>
  <c r="BW73" i="29" s="1"/>
  <c r="BM73" i="29"/>
  <c r="BJ73" i="29"/>
  <c r="BV72" i="29"/>
  <c r="CK72" i="29" s="1"/>
  <c r="CM72" i="29" s="1"/>
  <c r="BN72" i="29"/>
  <c r="BW72" i="29" s="1"/>
  <c r="BM72" i="29"/>
  <c r="BJ72" i="29"/>
  <c r="BV71" i="29"/>
  <c r="CK71" i="29" s="1"/>
  <c r="CM71" i="29" s="1"/>
  <c r="BN71" i="29"/>
  <c r="BW71" i="29" s="1"/>
  <c r="BM71" i="29"/>
  <c r="BJ71" i="29"/>
  <c r="BV70" i="29"/>
  <c r="CK70" i="29" s="1"/>
  <c r="CM70" i="29" s="1"/>
  <c r="BN70" i="29"/>
  <c r="BW70" i="29" s="1"/>
  <c r="BM70" i="29"/>
  <c r="BJ70" i="29"/>
  <c r="BV69" i="29"/>
  <c r="CK69" i="29" s="1"/>
  <c r="CM69" i="29" s="1"/>
  <c r="BN69" i="29"/>
  <c r="BM69" i="29"/>
  <c r="BJ69" i="29"/>
  <c r="BV68" i="29"/>
  <c r="CK68" i="29" s="1"/>
  <c r="CM68" i="29" s="1"/>
  <c r="BN68" i="29"/>
  <c r="BW68" i="29" s="1"/>
  <c r="BM68" i="29"/>
  <c r="BJ68" i="29"/>
  <c r="BV67" i="29"/>
  <c r="CK67" i="29" s="1"/>
  <c r="CM67" i="29" s="1"/>
  <c r="BN67" i="29"/>
  <c r="BM67" i="29"/>
  <c r="BJ67" i="29"/>
  <c r="BV66" i="29"/>
  <c r="CK66" i="29" s="1"/>
  <c r="CM66" i="29" s="1"/>
  <c r="BN66" i="29"/>
  <c r="BM66" i="29"/>
  <c r="BJ66" i="29"/>
  <c r="BV65" i="29"/>
  <c r="CK65" i="29" s="1"/>
  <c r="CM65" i="29" s="1"/>
  <c r="BN65" i="29"/>
  <c r="BW65" i="29" s="1"/>
  <c r="BM65" i="29"/>
  <c r="BJ65" i="29"/>
  <c r="BV64" i="29"/>
  <c r="CK64" i="29" s="1"/>
  <c r="CM64" i="29" s="1"/>
  <c r="BN64" i="29"/>
  <c r="BW64" i="29" s="1"/>
  <c r="BM64" i="29"/>
  <c r="BJ64" i="29"/>
  <c r="BV63" i="29"/>
  <c r="CK63" i="29" s="1"/>
  <c r="CM63" i="29" s="1"/>
  <c r="BN63" i="29"/>
  <c r="BW63" i="29" s="1"/>
  <c r="BM63" i="29"/>
  <c r="BJ63" i="29"/>
  <c r="BV62" i="29"/>
  <c r="CK62" i="29" s="1"/>
  <c r="CM62" i="29" s="1"/>
  <c r="BN62" i="29"/>
  <c r="BW62" i="29" s="1"/>
  <c r="BM62" i="29"/>
  <c r="BJ62" i="29"/>
  <c r="BV61" i="29"/>
  <c r="CK61" i="29" s="1"/>
  <c r="CM61" i="29" s="1"/>
  <c r="BN61" i="29"/>
  <c r="BW61" i="29" s="1"/>
  <c r="BM61" i="29"/>
  <c r="BJ61" i="29"/>
  <c r="BV60" i="29"/>
  <c r="CK60" i="29" s="1"/>
  <c r="CM60" i="29" s="1"/>
  <c r="BN60" i="29"/>
  <c r="BW60" i="29" s="1"/>
  <c r="BM60" i="29"/>
  <c r="BJ60" i="29"/>
  <c r="BV59" i="29"/>
  <c r="CK59" i="29" s="1"/>
  <c r="CM59" i="29" s="1"/>
  <c r="BN59" i="29"/>
  <c r="BW59" i="29" s="1"/>
  <c r="BM59" i="29"/>
  <c r="BJ59" i="29"/>
  <c r="BV58" i="29"/>
  <c r="CK58" i="29" s="1"/>
  <c r="CM58" i="29" s="1"/>
  <c r="BN58" i="29"/>
  <c r="BW58" i="29" s="1"/>
  <c r="BM58" i="29"/>
  <c r="BJ58" i="29"/>
  <c r="BV57" i="29"/>
  <c r="CK57" i="29" s="1"/>
  <c r="CM57" i="29" s="1"/>
  <c r="BN57" i="29"/>
  <c r="BW57" i="29" s="1"/>
  <c r="BM57" i="29"/>
  <c r="BJ57" i="29"/>
  <c r="BV56" i="29"/>
  <c r="CK56" i="29" s="1"/>
  <c r="CM56" i="29" s="1"/>
  <c r="BN56" i="29"/>
  <c r="BW56" i="29" s="1"/>
  <c r="BM56" i="29"/>
  <c r="BJ56" i="29"/>
  <c r="BV55" i="29"/>
  <c r="CK55" i="29" s="1"/>
  <c r="CM55" i="29" s="1"/>
  <c r="BN55" i="29"/>
  <c r="BW55" i="29" s="1"/>
  <c r="BM55" i="29"/>
  <c r="BJ55" i="29"/>
  <c r="BV54" i="29"/>
  <c r="BN54" i="29"/>
  <c r="BW54" i="29" s="1"/>
  <c r="BM54" i="29"/>
  <c r="BJ54" i="29"/>
  <c r="BV53" i="29"/>
  <c r="CK53" i="29" s="1"/>
  <c r="CM53" i="29" s="1"/>
  <c r="BN53" i="29"/>
  <c r="BW53" i="29" s="1"/>
  <c r="BM53" i="29"/>
  <c r="BJ53" i="29"/>
  <c r="BV52" i="29"/>
  <c r="CK52" i="29" s="1"/>
  <c r="CM52" i="29" s="1"/>
  <c r="BN52" i="29"/>
  <c r="BW52" i="29" s="1"/>
  <c r="BM52" i="29"/>
  <c r="BJ52" i="29"/>
  <c r="BV51" i="29"/>
  <c r="CK51" i="29" s="1"/>
  <c r="CM51" i="29" s="1"/>
  <c r="BN51" i="29"/>
  <c r="BW51" i="29" s="1"/>
  <c r="BM51" i="29"/>
  <c r="BJ51" i="29"/>
  <c r="BV50" i="29"/>
  <c r="CK50" i="29" s="1"/>
  <c r="CM50" i="29" s="1"/>
  <c r="BN50" i="29"/>
  <c r="BW50" i="29" s="1"/>
  <c r="BM50" i="29"/>
  <c r="BJ50" i="29"/>
  <c r="BV49" i="29"/>
  <c r="CK49" i="29" s="1"/>
  <c r="CM49" i="29" s="1"/>
  <c r="BN49" i="29"/>
  <c r="BW49" i="29" s="1"/>
  <c r="BM49" i="29"/>
  <c r="BJ49" i="29"/>
  <c r="BV48" i="29"/>
  <c r="CK48" i="29" s="1"/>
  <c r="CM48" i="29" s="1"/>
  <c r="BN48" i="29"/>
  <c r="BW48" i="29" s="1"/>
  <c r="BM48" i="29"/>
  <c r="BJ48" i="29"/>
  <c r="BV47" i="29"/>
  <c r="CK47" i="29" s="1"/>
  <c r="CM47" i="29" s="1"/>
  <c r="BN47" i="29"/>
  <c r="BW47" i="29" s="1"/>
  <c r="BM47" i="29"/>
  <c r="BJ47" i="29"/>
  <c r="BV46" i="29"/>
  <c r="CK46" i="29" s="1"/>
  <c r="CM46" i="29" s="1"/>
  <c r="BN46" i="29"/>
  <c r="BW46" i="29" s="1"/>
  <c r="BM46" i="29"/>
  <c r="BJ46" i="29"/>
  <c r="BV45" i="29"/>
  <c r="CK45" i="29" s="1"/>
  <c r="CM45" i="29" s="1"/>
  <c r="BN45" i="29"/>
  <c r="BW45" i="29" s="1"/>
  <c r="BM45" i="29"/>
  <c r="BJ45" i="29"/>
  <c r="BV44" i="29"/>
  <c r="CK44" i="29" s="1"/>
  <c r="CM44" i="29" s="1"/>
  <c r="BN44" i="29"/>
  <c r="BW44" i="29" s="1"/>
  <c r="BM44" i="29"/>
  <c r="BJ44" i="29"/>
  <c r="BV43" i="29"/>
  <c r="CK43" i="29" s="1"/>
  <c r="CM43" i="29" s="1"/>
  <c r="BN43" i="29"/>
  <c r="BW43" i="29" s="1"/>
  <c r="BM43" i="29"/>
  <c r="BJ43" i="29"/>
  <c r="BV42" i="29"/>
  <c r="CK42" i="29" s="1"/>
  <c r="CM42" i="29" s="1"/>
  <c r="BN42" i="29"/>
  <c r="BW42" i="29" s="1"/>
  <c r="BM42" i="29"/>
  <c r="BJ42" i="29"/>
  <c r="BV41" i="29"/>
  <c r="CK41" i="29" s="1"/>
  <c r="CM41" i="29" s="1"/>
  <c r="BN41" i="29"/>
  <c r="BM41" i="29"/>
  <c r="BJ41" i="29"/>
  <c r="BV40" i="29"/>
  <c r="CK40" i="29" s="1"/>
  <c r="CM40" i="29" s="1"/>
  <c r="BN40" i="29"/>
  <c r="BW40" i="29" s="1"/>
  <c r="BM40" i="29"/>
  <c r="BJ40" i="29"/>
  <c r="BV39" i="29"/>
  <c r="CK39" i="29" s="1"/>
  <c r="CM39" i="29" s="1"/>
  <c r="BN39" i="29"/>
  <c r="BW39" i="29" s="1"/>
  <c r="BM39" i="29"/>
  <c r="BJ39" i="29"/>
  <c r="BV38" i="29"/>
  <c r="CK38" i="29" s="1"/>
  <c r="CM38" i="29" s="1"/>
  <c r="BN38" i="29"/>
  <c r="BW38" i="29" s="1"/>
  <c r="BM38" i="29"/>
  <c r="BJ38" i="29"/>
  <c r="BV37" i="29"/>
  <c r="CK37" i="29" s="1"/>
  <c r="CM37" i="29" s="1"/>
  <c r="BN37" i="29"/>
  <c r="BW37" i="29" s="1"/>
  <c r="BM37" i="29"/>
  <c r="BJ37" i="29"/>
  <c r="BV36" i="29"/>
  <c r="CK36" i="29" s="1"/>
  <c r="CM36" i="29" s="1"/>
  <c r="BN36" i="29"/>
  <c r="BW36" i="29" s="1"/>
  <c r="BM36" i="29"/>
  <c r="BJ36" i="29"/>
  <c r="BV35" i="29"/>
  <c r="CK35" i="29" s="1"/>
  <c r="CM35" i="29" s="1"/>
  <c r="BN35" i="29"/>
  <c r="BM35" i="29"/>
  <c r="BJ35" i="29"/>
  <c r="BV34" i="29"/>
  <c r="CK34" i="29" s="1"/>
  <c r="CM34" i="29" s="1"/>
  <c r="BN34" i="29"/>
  <c r="BW34" i="29" s="1"/>
  <c r="BM34" i="29"/>
  <c r="BJ34" i="29"/>
  <c r="BV33" i="29"/>
  <c r="CK33" i="29" s="1"/>
  <c r="CM33" i="29" s="1"/>
  <c r="BN33" i="29"/>
  <c r="BW33" i="29" s="1"/>
  <c r="BM33" i="29"/>
  <c r="BJ33" i="29"/>
  <c r="BV32" i="29"/>
  <c r="CK32" i="29" s="1"/>
  <c r="CM32" i="29" s="1"/>
  <c r="BN32" i="29"/>
  <c r="BW32" i="29" s="1"/>
  <c r="BM32" i="29"/>
  <c r="BJ32" i="29"/>
  <c r="BV31" i="29"/>
  <c r="CK31" i="29" s="1"/>
  <c r="CM31" i="29" s="1"/>
  <c r="BN31" i="29"/>
  <c r="BW31" i="29" s="1"/>
  <c r="BM31" i="29"/>
  <c r="BJ31" i="29"/>
  <c r="BV30" i="29"/>
  <c r="CK30" i="29" s="1"/>
  <c r="CM30" i="29" s="1"/>
  <c r="BN30" i="29"/>
  <c r="BM30" i="29"/>
  <c r="BJ30" i="29"/>
  <c r="BV29" i="29"/>
  <c r="CK29" i="29" s="1"/>
  <c r="CM29" i="29" s="1"/>
  <c r="BN29" i="29"/>
  <c r="BW29" i="29" s="1"/>
  <c r="BM29" i="29"/>
  <c r="BJ29" i="29"/>
  <c r="BV28" i="29"/>
  <c r="CK28" i="29" s="1"/>
  <c r="CM28" i="29" s="1"/>
  <c r="BN28" i="29"/>
  <c r="BW28" i="29" s="1"/>
  <c r="BM28" i="29"/>
  <c r="BJ28" i="29"/>
  <c r="BV27" i="29"/>
  <c r="CK27" i="29" s="1"/>
  <c r="CM27" i="29" s="1"/>
  <c r="BN27" i="29"/>
  <c r="BW27" i="29" s="1"/>
  <c r="BM27" i="29"/>
  <c r="BJ27" i="29"/>
  <c r="BV26" i="29"/>
  <c r="CK26" i="29" s="1"/>
  <c r="CM26" i="29" s="1"/>
  <c r="BN26" i="29"/>
  <c r="BW26" i="29" s="1"/>
  <c r="BM26" i="29"/>
  <c r="BJ26" i="29"/>
  <c r="BV25" i="29"/>
  <c r="CK25" i="29" s="1"/>
  <c r="CM25" i="29" s="1"/>
  <c r="BN25" i="29"/>
  <c r="BW25" i="29" s="1"/>
  <c r="BM25" i="29"/>
  <c r="BJ25" i="29"/>
  <c r="BV24" i="29"/>
  <c r="CK24" i="29" s="1"/>
  <c r="CM24" i="29" s="1"/>
  <c r="BN24" i="29"/>
  <c r="BW24" i="29" s="1"/>
  <c r="BM24" i="29"/>
  <c r="BJ24" i="29"/>
  <c r="BV23" i="29"/>
  <c r="CK23" i="29" s="1"/>
  <c r="CM23" i="29" s="1"/>
  <c r="BN23" i="29"/>
  <c r="BM23" i="29"/>
  <c r="BJ23" i="29"/>
  <c r="BV22" i="29"/>
  <c r="CK22" i="29" s="1"/>
  <c r="CM22" i="29" s="1"/>
  <c r="BN22" i="29"/>
  <c r="BW22" i="29" s="1"/>
  <c r="BM22" i="29"/>
  <c r="BJ22" i="29"/>
  <c r="BV21" i="29"/>
  <c r="CK21" i="29" s="1"/>
  <c r="CM21" i="29" s="1"/>
  <c r="BN21" i="29"/>
  <c r="BM21" i="29"/>
  <c r="BJ21" i="29"/>
  <c r="BV20" i="29"/>
  <c r="CK20" i="29" s="1"/>
  <c r="CM20" i="29" s="1"/>
  <c r="BN20" i="29"/>
  <c r="BW20" i="29" s="1"/>
  <c r="BM20" i="29"/>
  <c r="BJ20" i="29"/>
  <c r="BV19" i="29"/>
  <c r="CK19" i="29" s="1"/>
  <c r="CM19" i="29" s="1"/>
  <c r="BN19" i="29"/>
  <c r="BW19" i="29" s="1"/>
  <c r="BM19" i="29"/>
  <c r="BJ19" i="29"/>
  <c r="BV18" i="29"/>
  <c r="CK18" i="29" s="1"/>
  <c r="CM18" i="29" s="1"/>
  <c r="BN18" i="29"/>
  <c r="BW18" i="29" s="1"/>
  <c r="BM18" i="29"/>
  <c r="BJ18" i="29"/>
  <c r="BV17" i="29"/>
  <c r="CK17" i="29" s="1"/>
  <c r="CM17" i="29" s="1"/>
  <c r="BN17" i="29"/>
  <c r="BW17" i="29" s="1"/>
  <c r="BM17" i="29"/>
  <c r="BJ17" i="29"/>
  <c r="BV16" i="29"/>
  <c r="CK16" i="29" s="1"/>
  <c r="CM16" i="29" s="1"/>
  <c r="BN16" i="29"/>
  <c r="BW16" i="29" s="1"/>
  <c r="BM16" i="29"/>
  <c r="BJ16" i="29"/>
  <c r="BV15" i="29"/>
  <c r="CK15" i="29" s="1"/>
  <c r="CM15" i="29" s="1"/>
  <c r="BN15" i="29"/>
  <c r="BW15" i="29" s="1"/>
  <c r="BM15" i="29"/>
  <c r="BJ15" i="29"/>
  <c r="BV14" i="29"/>
  <c r="CK14" i="29" s="1"/>
  <c r="CM14" i="29" s="1"/>
  <c r="BN14" i="29"/>
  <c r="BW14" i="29" s="1"/>
  <c r="BM14" i="29"/>
  <c r="BJ14" i="29"/>
  <c r="BV13" i="29"/>
  <c r="CK13" i="29" s="1"/>
  <c r="CM13" i="29" s="1"/>
  <c r="BN13" i="29"/>
  <c r="BW13" i="29" s="1"/>
  <c r="BM13" i="29"/>
  <c r="BJ13" i="29"/>
  <c r="BV12" i="29"/>
  <c r="CK12" i="29" s="1"/>
  <c r="CM12" i="29" s="1"/>
  <c r="BN12" i="29"/>
  <c r="BW12" i="29" s="1"/>
  <c r="BM12" i="29"/>
  <c r="BJ12" i="29"/>
  <c r="BV11" i="29"/>
  <c r="BN11" i="29"/>
  <c r="BW11" i="29" s="1"/>
  <c r="BM11" i="29"/>
  <c r="BJ11" i="29"/>
  <c r="BV10" i="29"/>
  <c r="CK10" i="29" s="1"/>
  <c r="CM10" i="29" s="1"/>
  <c r="BN10" i="29"/>
  <c r="BW10" i="29" s="1"/>
  <c r="BM10" i="29"/>
  <c r="BJ10" i="29"/>
  <c r="BV9" i="29"/>
  <c r="CK9" i="29" s="1"/>
  <c r="CM9" i="29" s="1"/>
  <c r="BN9" i="29"/>
  <c r="BW9" i="29" s="1"/>
  <c r="BM9" i="29"/>
  <c r="BJ9" i="29"/>
  <c r="BV8" i="29"/>
  <c r="CK8" i="29" s="1"/>
  <c r="CM8" i="29" s="1"/>
  <c r="BN8" i="29"/>
  <c r="BW8" i="29" s="1"/>
  <c r="BX8" i="29" s="1"/>
  <c r="BM8" i="29"/>
  <c r="BJ8" i="29"/>
  <c r="BV7" i="29"/>
  <c r="CK7" i="29" s="1"/>
  <c r="CM7" i="29" s="1"/>
  <c r="BN7" i="29"/>
  <c r="BW7" i="29" s="1"/>
  <c r="BM7" i="29"/>
  <c r="BJ7" i="29"/>
  <c r="BV6" i="29"/>
  <c r="CK6" i="29" s="1"/>
  <c r="CM6" i="29" s="1"/>
  <c r="BN6" i="29"/>
  <c r="BW6" i="29" s="1"/>
  <c r="BM6" i="29"/>
  <c r="BJ6" i="29"/>
  <c r="BV5" i="29"/>
  <c r="CK5" i="29" s="1"/>
  <c r="CM5" i="29" s="1"/>
  <c r="BN5" i="29"/>
  <c r="BW5" i="29" s="1"/>
  <c r="BM5" i="29"/>
  <c r="BJ5" i="29"/>
  <c r="BV4" i="29"/>
  <c r="CK4" i="29" s="1"/>
  <c r="CM4" i="29" s="1"/>
  <c r="BN4" i="29"/>
  <c r="BW4" i="29" s="1"/>
  <c r="BM4" i="29"/>
  <c r="BJ4" i="29"/>
  <c r="BV3" i="29"/>
  <c r="CK3" i="29" s="1"/>
  <c r="CM3" i="29" s="1"/>
  <c r="BN3" i="29"/>
  <c r="BW3" i="29" s="1"/>
  <c r="BM3" i="29"/>
  <c r="BJ3" i="29"/>
  <c r="BV2" i="29"/>
  <c r="BN2" i="29"/>
  <c r="BW2" i="29" s="1"/>
  <c r="BM2" i="29"/>
  <c r="BJ2" i="29"/>
  <c r="BX192" i="29" l="1"/>
  <c r="BX198" i="29"/>
  <c r="BX216" i="29"/>
  <c r="BX228" i="29"/>
  <c r="CK90" i="29"/>
  <c r="CM90" i="29" s="1"/>
  <c r="CK96" i="29"/>
  <c r="CM96" i="29" s="1"/>
  <c r="CK162" i="29"/>
  <c r="CM162" i="29" s="1"/>
  <c r="CK174" i="29"/>
  <c r="CM174" i="29" s="1"/>
  <c r="CK192" i="29"/>
  <c r="CM192" i="29" s="1"/>
  <c r="CK198" i="29"/>
  <c r="CM198" i="29" s="1"/>
  <c r="CK255" i="29"/>
  <c r="CM255" i="29" s="1"/>
  <c r="BX154" i="29"/>
  <c r="BX202" i="29"/>
  <c r="CK244" i="29"/>
  <c r="CM244" i="29" s="1"/>
  <c r="CK248" i="29"/>
  <c r="CM248" i="29" s="1"/>
  <c r="CK142" i="29"/>
  <c r="CM142" i="29" s="1"/>
  <c r="CK148" i="29"/>
  <c r="CM148" i="29" s="1"/>
  <c r="CK54" i="29"/>
  <c r="CM54" i="29" s="1"/>
  <c r="CK100" i="29"/>
  <c r="CM100" i="29" s="1"/>
  <c r="CK208" i="29"/>
  <c r="CM208" i="29" s="1"/>
  <c r="CK211" i="29"/>
  <c r="CM211" i="29" s="1"/>
  <c r="BR3" i="29"/>
  <c r="BR2" i="29"/>
  <c r="CK233" i="29"/>
  <c r="CM233" i="29" s="1"/>
  <c r="CK237" i="29"/>
  <c r="CM237" i="29" s="1"/>
  <c r="CK257" i="29"/>
  <c r="CM257" i="29" s="1"/>
  <c r="CK238" i="29"/>
  <c r="CM238" i="29" s="1"/>
  <c r="CK250" i="29"/>
  <c r="CM250" i="29" s="1"/>
  <c r="CK94" i="29"/>
  <c r="CM94" i="29" s="1"/>
  <c r="CK11" i="29"/>
  <c r="CM11" i="29" s="1"/>
  <c r="CK80" i="29"/>
  <c r="CM80" i="29" s="1"/>
  <c r="CK122" i="29"/>
  <c r="CM122" i="29" s="1"/>
  <c r="CK146" i="29"/>
  <c r="CM146" i="29" s="1"/>
  <c r="CK152" i="29"/>
  <c r="CM152" i="29" s="1"/>
  <c r="CK179" i="29"/>
  <c r="CM179" i="29" s="1"/>
  <c r="CK185" i="29"/>
  <c r="CM185" i="29" s="1"/>
  <c r="CK194" i="29"/>
  <c r="CM194" i="29" s="1"/>
  <c r="CK200" i="29"/>
  <c r="CM200" i="29" s="1"/>
  <c r="CK218" i="29"/>
  <c r="CM218" i="29" s="1"/>
  <c r="BO36" i="29"/>
  <c r="BO34" i="29"/>
  <c r="BO26" i="29"/>
  <c r="BO32" i="29"/>
  <c r="CK2" i="29"/>
  <c r="CM2" i="29" s="1"/>
  <c r="BO17" i="29"/>
  <c r="BO25" i="29"/>
  <c r="BO29" i="29"/>
  <c r="BO57" i="29"/>
  <c r="BO61" i="29"/>
  <c r="BO79" i="29"/>
  <c r="BO135" i="29"/>
  <c r="BO137" i="29"/>
  <c r="BO28" i="29"/>
  <c r="BO44" i="29"/>
  <c r="BO48" i="29"/>
  <c r="BO52" i="29"/>
  <c r="BO60" i="29"/>
  <c r="BO64" i="29"/>
  <c r="BO68" i="29"/>
  <c r="BO70" i="29"/>
  <c r="BO72" i="29"/>
  <c r="BO76" i="29"/>
  <c r="BO261" i="29"/>
  <c r="BO239" i="29"/>
  <c r="BP2" i="29" a="1"/>
  <c r="BP2" i="29" s="1"/>
  <c r="BQ2" i="29" s="1"/>
  <c r="BO241" i="29"/>
  <c r="BO258" i="29"/>
  <c r="BX260" i="29"/>
  <c r="BX81" i="29"/>
  <c r="BX103" i="29"/>
  <c r="BO120" i="29"/>
  <c r="BO124" i="29"/>
  <c r="BO126" i="29"/>
  <c r="BO130" i="29"/>
  <c r="BX173" i="29"/>
  <c r="BX175" i="29"/>
  <c r="BX223" i="29"/>
  <c r="BX227" i="29"/>
  <c r="BO236" i="29"/>
  <c r="BX255" i="29"/>
  <c r="BO152" i="29"/>
  <c r="BX239" i="29"/>
  <c r="BO247" i="29"/>
  <c r="BO259" i="29"/>
  <c r="BX92" i="29"/>
  <c r="BX94" i="29"/>
  <c r="BX96" i="29"/>
  <c r="BX98" i="29"/>
  <c r="BX151" i="29"/>
  <c r="BO159" i="29"/>
  <c r="BO163" i="29"/>
  <c r="BO165" i="29"/>
  <c r="BO169" i="29"/>
  <c r="BO197" i="29"/>
  <c r="BO207" i="29"/>
  <c r="BX12" i="29"/>
  <c r="BX22" i="29"/>
  <c r="BX24" i="29"/>
  <c r="BX40" i="29"/>
  <c r="BX44" i="29"/>
  <c r="BO148" i="29"/>
  <c r="BX251" i="29"/>
  <c r="BX121" i="29"/>
  <c r="BX132" i="29"/>
  <c r="BO158" i="29"/>
  <c r="BO160" i="29"/>
  <c r="BO162" i="29"/>
  <c r="BO166" i="29"/>
  <c r="BO168" i="29"/>
  <c r="BO184" i="29"/>
  <c r="BO188" i="29"/>
  <c r="BO192" i="29"/>
  <c r="BO194" i="29"/>
  <c r="BO196" i="29"/>
  <c r="BO208" i="29"/>
  <c r="BO218" i="29"/>
  <c r="BO237" i="29"/>
  <c r="BX111" i="29"/>
  <c r="BO3" i="29"/>
  <c r="BX73" i="29"/>
  <c r="BO89" i="29"/>
  <c r="BO101" i="29"/>
  <c r="BX199" i="29"/>
  <c r="BX205" i="29"/>
  <c r="BO221" i="29"/>
  <c r="BO223" i="29"/>
  <c r="BO225" i="29"/>
  <c r="BO2" i="29"/>
  <c r="BO10" i="29"/>
  <c r="BO14" i="29"/>
  <c r="BX61" i="29"/>
  <c r="BO220" i="29"/>
  <c r="BO222" i="29"/>
  <c r="BO224" i="29"/>
  <c r="BO106" i="29"/>
  <c r="BX28" i="29"/>
  <c r="BX128" i="29"/>
  <c r="BX139" i="29"/>
  <c r="BX143" i="29"/>
  <c r="BO171" i="29"/>
  <c r="BO173" i="29"/>
  <c r="BO175" i="29"/>
  <c r="BO183" i="29"/>
  <c r="BO195" i="29"/>
  <c r="BO233" i="29"/>
  <c r="BX5" i="29"/>
  <c r="BX13" i="29"/>
  <c r="BX26" i="29"/>
  <c r="BO42" i="29"/>
  <c r="BX79" i="29"/>
  <c r="BO82" i="29"/>
  <c r="BO155" i="29"/>
  <c r="BO204" i="29"/>
  <c r="BO206" i="29"/>
  <c r="BO243" i="29"/>
  <c r="BO245" i="29"/>
  <c r="BX163" i="29"/>
  <c r="BX222" i="29"/>
  <c r="BX6" i="29"/>
  <c r="BX14" i="29"/>
  <c r="BO108" i="29"/>
  <c r="BX206" i="29"/>
  <c r="BO47" i="29"/>
  <c r="BO90" i="29"/>
  <c r="BO109" i="29"/>
  <c r="BO111" i="29"/>
  <c r="BX130" i="29"/>
  <c r="BX137" i="29"/>
  <c r="BX162" i="29"/>
  <c r="BX164" i="29"/>
  <c r="BO172" i="29"/>
  <c r="BO178" i="29"/>
  <c r="BO180" i="29"/>
  <c r="BO5" i="29"/>
  <c r="BO49" i="29"/>
  <c r="BO51" i="29"/>
  <c r="BO71" i="29"/>
  <c r="BO77" i="29"/>
  <c r="BX88" i="29"/>
  <c r="BO92" i="29"/>
  <c r="BO94" i="29"/>
  <c r="BO98" i="29"/>
  <c r="BO100" i="29"/>
  <c r="BO123" i="29"/>
  <c r="BO127" i="29"/>
  <c r="BX68" i="29"/>
  <c r="BX85" i="29"/>
  <c r="BX90" i="29"/>
  <c r="BX211" i="29"/>
  <c r="BO238" i="29"/>
  <c r="BX169" i="29"/>
  <c r="BX179" i="29"/>
  <c r="BX147" i="29"/>
  <c r="BX63" i="29"/>
  <c r="BX115" i="29"/>
  <c r="BX133" i="29"/>
  <c r="BX144" i="29"/>
  <c r="BX125" i="29"/>
  <c r="BX4" i="29"/>
  <c r="BO13" i="29"/>
  <c r="BX25" i="29"/>
  <c r="BX27" i="29"/>
  <c r="BX59" i="29"/>
  <c r="BO128" i="29"/>
  <c r="BX191" i="29"/>
  <c r="BX242" i="29"/>
  <c r="BX259" i="29"/>
  <c r="BO8" i="29"/>
  <c r="BO24" i="29"/>
  <c r="BO54" i="29"/>
  <c r="BO56" i="29"/>
  <c r="BO63" i="29"/>
  <c r="BX77" i="29"/>
  <c r="BX83" i="29"/>
  <c r="BO103" i="29"/>
  <c r="BO115" i="29"/>
  <c r="BO131" i="29"/>
  <c r="BX186" i="29"/>
  <c r="BO199" i="29"/>
  <c r="BO227" i="29"/>
  <c r="BO229" i="29"/>
  <c r="BO251" i="29"/>
  <c r="BX153" i="29"/>
  <c r="BX197" i="29"/>
  <c r="BX171" i="29"/>
  <c r="BX49" i="29"/>
  <c r="BO177" i="29"/>
  <c r="BO53" i="29"/>
  <c r="BX60" i="29"/>
  <c r="BO84" i="29"/>
  <c r="BX89" i="29"/>
  <c r="BX135" i="29"/>
  <c r="BO141" i="29"/>
  <c r="BO170" i="29"/>
  <c r="BX181" i="29"/>
  <c r="BO185" i="29"/>
  <c r="BX194" i="29"/>
  <c r="BX207" i="29"/>
  <c r="BX254" i="29"/>
  <c r="BO80" i="29"/>
  <c r="BX84" i="29"/>
  <c r="BO85" i="29"/>
  <c r="BO104" i="29"/>
  <c r="BX129" i="29"/>
  <c r="BO132" i="29"/>
  <c r="BO134" i="29"/>
  <c r="BX152" i="29"/>
  <c r="BO154" i="29"/>
  <c r="BX168" i="29"/>
  <c r="BW177" i="29"/>
  <c r="BX177" i="29" s="1"/>
  <c r="BX185" i="29"/>
  <c r="BO187" i="29"/>
  <c r="BO202" i="29"/>
  <c r="BO209" i="29"/>
  <c r="BO226" i="29"/>
  <c r="BO230" i="29"/>
  <c r="BX233" i="29"/>
  <c r="BX237" i="29"/>
  <c r="BX155" i="29"/>
  <c r="BX7" i="29"/>
  <c r="BO23" i="29"/>
  <c r="BO30" i="29"/>
  <c r="BX55" i="29"/>
  <c r="BX62" i="29"/>
  <c r="BX87" i="29"/>
  <c r="BO110" i="29"/>
  <c r="BO35" i="29"/>
  <c r="BX258" i="29"/>
  <c r="BX48" i="29"/>
  <c r="BX71" i="29"/>
  <c r="BX80" i="29"/>
  <c r="BX230" i="29"/>
  <c r="BX3" i="29"/>
  <c r="BO4" i="29"/>
  <c r="BO11" i="29"/>
  <c r="BO27" i="29"/>
  <c r="BX32" i="29"/>
  <c r="BX95" i="29"/>
  <c r="BX106" i="29"/>
  <c r="BX122" i="29"/>
  <c r="BX126" i="29"/>
  <c r="BX159" i="29"/>
  <c r="BX161" i="29"/>
  <c r="BX217" i="29"/>
  <c r="BO242" i="29"/>
  <c r="BO246" i="29"/>
  <c r="BX257" i="29"/>
  <c r="BX38" i="29"/>
  <c r="BX118" i="29"/>
  <c r="BX46" i="29"/>
  <c r="BO20" i="29"/>
  <c r="BX15" i="29"/>
  <c r="BX43" i="29"/>
  <c r="BO65" i="29"/>
  <c r="BO73" i="29"/>
  <c r="BO91" i="29"/>
  <c r="BW91" i="29"/>
  <c r="BX91" i="29" s="1"/>
  <c r="BX93" i="29"/>
  <c r="BX102" i="29"/>
  <c r="BX245" i="29"/>
  <c r="BX2" i="29"/>
  <c r="BX57" i="29"/>
  <c r="BX65" i="29"/>
  <c r="BX76" i="29"/>
  <c r="BW110" i="29"/>
  <c r="BX110" i="29" s="1"/>
  <c r="BX11" i="29"/>
  <c r="BW23" i="29"/>
  <c r="BX23" i="29" s="1"/>
  <c r="BW30" i="29"/>
  <c r="BX30" i="29" s="1"/>
  <c r="BW35" i="29"/>
  <c r="BX35" i="29" s="1"/>
  <c r="BX51" i="29"/>
  <c r="BO62" i="29"/>
  <c r="BO67" i="29"/>
  <c r="BO75" i="29"/>
  <c r="BX82" i="29"/>
  <c r="BX101" i="29"/>
  <c r="BX120" i="29"/>
  <c r="BX127" i="29"/>
  <c r="BO138" i="29"/>
  <c r="BO150" i="29"/>
  <c r="BO181" i="29"/>
  <c r="BX225" i="29"/>
  <c r="BO240" i="29"/>
  <c r="BO244" i="29"/>
  <c r="BO252" i="29"/>
  <c r="BO254" i="29"/>
  <c r="BO256" i="29"/>
  <c r="BO37" i="29"/>
  <c r="BO78" i="29"/>
  <c r="BW78" i="29"/>
  <c r="BX78" i="29" s="1"/>
  <c r="BO117" i="29"/>
  <c r="BX10" i="29"/>
  <c r="BX209" i="29"/>
  <c r="BX232" i="29"/>
  <c r="BO250" i="29"/>
  <c r="BX16" i="29"/>
  <c r="BX17" i="29"/>
  <c r="BO19" i="29"/>
  <c r="BO31" i="29"/>
  <c r="BX34" i="29"/>
  <c r="BO39" i="29"/>
  <c r="BO50" i="29"/>
  <c r="BO58" i="29"/>
  <c r="BW117" i="29"/>
  <c r="BX117" i="29" s="1"/>
  <c r="BX124" i="29"/>
  <c r="BO142" i="29"/>
  <c r="BX248" i="29"/>
  <c r="BX70" i="29"/>
  <c r="BX75" i="29"/>
  <c r="BX190" i="29"/>
  <c r="BO9" i="29"/>
  <c r="BX19" i="29"/>
  <c r="BX39" i="29"/>
  <c r="BX47" i="29"/>
  <c r="BO74" i="29"/>
  <c r="BO83" i="29"/>
  <c r="BX97" i="29"/>
  <c r="BX142" i="29"/>
  <c r="BO45" i="29"/>
  <c r="BO95" i="29"/>
  <c r="BO190" i="29"/>
  <c r="BO201" i="29"/>
  <c r="BW201" i="29"/>
  <c r="BX201" i="29" s="1"/>
  <c r="BO260" i="29"/>
  <c r="BX31" i="29"/>
  <c r="BX58" i="29"/>
  <c r="BO105" i="29"/>
  <c r="BO113" i="29"/>
  <c r="BO151" i="29"/>
  <c r="BX196" i="29"/>
  <c r="BX104" i="29"/>
  <c r="BX240" i="29"/>
  <c r="BX45" i="29"/>
  <c r="BO69" i="29"/>
  <c r="BW69" i="29"/>
  <c r="BX69" i="29" s="1"/>
  <c r="BX108" i="29"/>
  <c r="BX113" i="29"/>
  <c r="BO191" i="29"/>
  <c r="BO198" i="29"/>
  <c r="BO210" i="29"/>
  <c r="BX18" i="29"/>
  <c r="BO232" i="29"/>
  <c r="BX256" i="29"/>
  <c r="BO7" i="29"/>
  <c r="BO22" i="29"/>
  <c r="BX109" i="29"/>
  <c r="BO18" i="29"/>
  <c r="BO38" i="29"/>
  <c r="BO46" i="29"/>
  <c r="BX52" i="29"/>
  <c r="BO88" i="29"/>
  <c r="BO93" i="29"/>
  <c r="BX99" i="29"/>
  <c r="BO102" i="29"/>
  <c r="BO118" i="29"/>
  <c r="BO125" i="29"/>
  <c r="BO146" i="29"/>
  <c r="BX210" i="29"/>
  <c r="BO212" i="29"/>
  <c r="BO214" i="29"/>
  <c r="BO228" i="29"/>
  <c r="BX243" i="29"/>
  <c r="BO249" i="29"/>
  <c r="BX36" i="29"/>
  <c r="BO43" i="29"/>
  <c r="BX72" i="29"/>
  <c r="BO96" i="29"/>
  <c r="BO99" i="29"/>
  <c r="BO114" i="29"/>
  <c r="BX160" i="29"/>
  <c r="BX166" i="29"/>
  <c r="BX204" i="29"/>
  <c r="BX212" i="29"/>
  <c r="BX214" i="29"/>
  <c r="BX131" i="29"/>
  <c r="BO133" i="29"/>
  <c r="BO145" i="29"/>
  <c r="BO153" i="29"/>
  <c r="BX180" i="29"/>
  <c r="BX187" i="29"/>
  <c r="BX221" i="29"/>
  <c r="BO255" i="29"/>
  <c r="BO136" i="29"/>
  <c r="BX145" i="29"/>
  <c r="BX150" i="29"/>
  <c r="BX156" i="29"/>
  <c r="BO161" i="29"/>
  <c r="BX165" i="29"/>
  <c r="BX195" i="29"/>
  <c r="BX203" i="29"/>
  <c r="BX244" i="29"/>
  <c r="BO257" i="29"/>
  <c r="BX136" i="29"/>
  <c r="BX141" i="29"/>
  <c r="BO144" i="29"/>
  <c r="BX208" i="29"/>
  <c r="BX226" i="29"/>
  <c r="BX229" i="29"/>
  <c r="BX172" i="29"/>
  <c r="BX184" i="29"/>
  <c r="BO217" i="29"/>
  <c r="BX220" i="29"/>
  <c r="BO248" i="29"/>
  <c r="BO81" i="29"/>
  <c r="BX37" i="29"/>
  <c r="BW253" i="29"/>
  <c r="BX253" i="29" s="1"/>
  <c r="BO253" i="29"/>
  <c r="BW41" i="29"/>
  <c r="BX41" i="29" s="1"/>
  <c r="BO41" i="29"/>
  <c r="BO33" i="29"/>
  <c r="BW21" i="29"/>
  <c r="BO21" i="29"/>
  <c r="BW67" i="29"/>
  <c r="BX67" i="29" s="1"/>
  <c r="BX33" i="29"/>
  <c r="BO40" i="29"/>
  <c r="BW66" i="29"/>
  <c r="BX66" i="29" s="1"/>
  <c r="BO66" i="29"/>
  <c r="BX53" i="29"/>
  <c r="BW157" i="29"/>
  <c r="BX157" i="29" s="1"/>
  <c r="BO157" i="29"/>
  <c r="BX29" i="29"/>
  <c r="BO16" i="29"/>
  <c r="BX56" i="29"/>
  <c r="BW116" i="29"/>
  <c r="BX116" i="29" s="1"/>
  <c r="BO116" i="29"/>
  <c r="BO193" i="29"/>
  <c r="BO12" i="29"/>
  <c r="BO55" i="29"/>
  <c r="BO86" i="29"/>
  <c r="BO15" i="29"/>
  <c r="BX20" i="29"/>
  <c r="BX42" i="29"/>
  <c r="BX86" i="29"/>
  <c r="BX123" i="29"/>
  <c r="BX236" i="29"/>
  <c r="BX193" i="29"/>
  <c r="BX74" i="29"/>
  <c r="BO59" i="29"/>
  <c r="BX9" i="29"/>
  <c r="BX64" i="29"/>
  <c r="BO121" i="29"/>
  <c r="BO6" i="29"/>
  <c r="BX50" i="29"/>
  <c r="BX54" i="29"/>
  <c r="BO129" i="29"/>
  <c r="BO174" i="29"/>
  <c r="BO205" i="29"/>
  <c r="BO216" i="29"/>
  <c r="BX158" i="29"/>
  <c r="BX167" i="29"/>
  <c r="BW219" i="29"/>
  <c r="BX219" i="29" s="1"/>
  <c r="BO219" i="29"/>
  <c r="BX247" i="29"/>
  <c r="BX174" i="29"/>
  <c r="BO87" i="29"/>
  <c r="BX100" i="29"/>
  <c r="BO140" i="29"/>
  <c r="BW176" i="29"/>
  <c r="BX176" i="29" s="1"/>
  <c r="BO176" i="29"/>
  <c r="BO215" i="29"/>
  <c r="BW107" i="29"/>
  <c r="BX107" i="29" s="1"/>
  <c r="BO107" i="29"/>
  <c r="BW119" i="29"/>
  <c r="BX119" i="29" s="1"/>
  <c r="BO119" i="29"/>
  <c r="BW189" i="29"/>
  <c r="BX189" i="29" s="1"/>
  <c r="BO189" i="29"/>
  <c r="BX140" i="29"/>
  <c r="BO149" i="29"/>
  <c r="BX241" i="29"/>
  <c r="BO122" i="29"/>
  <c r="BX134" i="29"/>
  <c r="BX149" i="29"/>
  <c r="BX178" i="29"/>
  <c r="BO200" i="29"/>
  <c r="BX138" i="29"/>
  <c r="BX146" i="29"/>
  <c r="BO164" i="29"/>
  <c r="BO167" i="29"/>
  <c r="BX200" i="29"/>
  <c r="BX114" i="29"/>
  <c r="BO156" i="29"/>
  <c r="BX183" i="29"/>
  <c r="BX215" i="29"/>
  <c r="BO112" i="29"/>
  <c r="BX148" i="29"/>
  <c r="BO211" i="29"/>
  <c r="BO97" i="29"/>
  <c r="BX105" i="29"/>
  <c r="BX112" i="29"/>
  <c r="BO139" i="29"/>
  <c r="BO147" i="29"/>
  <c r="BO182" i="29"/>
  <c r="BO235" i="29"/>
  <c r="BX250" i="29"/>
  <c r="BO143" i="29"/>
  <c r="BX170" i="29"/>
  <c r="BX234" i="29"/>
  <c r="BX182" i="29"/>
  <c r="BX188" i="29"/>
  <c r="BO203" i="29"/>
  <c r="BX235" i="29"/>
  <c r="BX238" i="29"/>
  <c r="BO179" i="29"/>
  <c r="BO186" i="29"/>
  <c r="BO213" i="29"/>
  <c r="BX224" i="29"/>
  <c r="BO231" i="29"/>
  <c r="BX252" i="29"/>
  <c r="BX213" i="29"/>
  <c r="BX218" i="29"/>
  <c r="BX231" i="29"/>
  <c r="BX246" i="29"/>
  <c r="BO234" i="29"/>
  <c r="BX261" i="29"/>
  <c r="BS284" i="3"/>
  <c r="BS113" i="3"/>
  <c r="BS67" i="3"/>
  <c r="BS66" i="3"/>
  <c r="CB3" i="29" l="1"/>
  <c r="CB2" i="29"/>
  <c r="BS240" i="29"/>
  <c r="BT240" i="29" s="1"/>
  <c r="CO240" i="29" s="1"/>
  <c r="BS71" i="29"/>
  <c r="BT71" i="29" s="1"/>
  <c r="CO71" i="29" s="1"/>
  <c r="BS144" i="29"/>
  <c r="BT144" i="29" s="1"/>
  <c r="CO144" i="29" s="1"/>
  <c r="BS167" i="29"/>
  <c r="BT167" i="29" s="1"/>
  <c r="CO167" i="29" s="1"/>
  <c r="BS225" i="29"/>
  <c r="BS81" i="29"/>
  <c r="BS100" i="29"/>
  <c r="BS147" i="29"/>
  <c r="BT147" i="29" s="1"/>
  <c r="CO147" i="29" s="1"/>
  <c r="BS3" i="29"/>
  <c r="BT3" i="29" s="1"/>
  <c r="CO3" i="29" s="1"/>
  <c r="BS98" i="29"/>
  <c r="BS181" i="29"/>
  <c r="BT181" i="29" s="1"/>
  <c r="CO181" i="29" s="1"/>
  <c r="BS236" i="29"/>
  <c r="BT236" i="29" s="1"/>
  <c r="CO236" i="29" s="1"/>
  <c r="BS92" i="29"/>
  <c r="BS223" i="29"/>
  <c r="BT223" i="29" s="1"/>
  <c r="CO223" i="29" s="1"/>
  <c r="BS79" i="29"/>
  <c r="BS222" i="29"/>
  <c r="BT222" i="29" s="1"/>
  <c r="CO222" i="29" s="1"/>
  <c r="BS78" i="29"/>
  <c r="BS197" i="29"/>
  <c r="BS53" i="29"/>
  <c r="BT53" i="29" s="1"/>
  <c r="CO53" i="29" s="1"/>
  <c r="BS76" i="29"/>
  <c r="BT76" i="29" s="1"/>
  <c r="CO76" i="29" s="1"/>
  <c r="BS166" i="29"/>
  <c r="BS22" i="29"/>
  <c r="BS132" i="29"/>
  <c r="BS168" i="29"/>
  <c r="BS172" i="29"/>
  <c r="BT172" i="29" s="1"/>
  <c r="CO172" i="29" s="1"/>
  <c r="BS233" i="29"/>
  <c r="BS58" i="29"/>
  <c r="BS105" i="29"/>
  <c r="BT105" i="29" s="1"/>
  <c r="CO105" i="29" s="1"/>
  <c r="BS221" i="29"/>
  <c r="BT221" i="29" s="1"/>
  <c r="CO221" i="29" s="1"/>
  <c r="BS159" i="29"/>
  <c r="BS15" i="29"/>
  <c r="BT15" i="29" s="1"/>
  <c r="CO15" i="29" s="1"/>
  <c r="BS193" i="29"/>
  <c r="BT193" i="29" s="1"/>
  <c r="CO193" i="29" s="1"/>
  <c r="BS235" i="29"/>
  <c r="BS112" i="29"/>
  <c r="BS143" i="29"/>
  <c r="BT143" i="29" s="1"/>
  <c r="CO143" i="29" s="1"/>
  <c r="BS215" i="29"/>
  <c r="BS228" i="29"/>
  <c r="BT228" i="29" s="1"/>
  <c r="CO228" i="29" s="1"/>
  <c r="BS213" i="29"/>
  <c r="BT213" i="29" s="1"/>
  <c r="CO213" i="29" s="1"/>
  <c r="BS69" i="29"/>
  <c r="BT69" i="29" s="1"/>
  <c r="CO69" i="29" s="1"/>
  <c r="BS88" i="29"/>
  <c r="BT88" i="29" s="1"/>
  <c r="CO88" i="29" s="1"/>
  <c r="BS135" i="29"/>
  <c r="BT135" i="29" s="1"/>
  <c r="CO135" i="29" s="1"/>
  <c r="BS254" i="29"/>
  <c r="BS74" i="29"/>
  <c r="BT74" i="29" s="1"/>
  <c r="CO74" i="29" s="1"/>
  <c r="BS169" i="29"/>
  <c r="BS224" i="29"/>
  <c r="BS80" i="29"/>
  <c r="BS211" i="29"/>
  <c r="BS67" i="29"/>
  <c r="BT67" i="29" s="1"/>
  <c r="CO67" i="29" s="1"/>
  <c r="BS210" i="29"/>
  <c r="BT210" i="29" s="1"/>
  <c r="CO210" i="29" s="1"/>
  <c r="BS66" i="29"/>
  <c r="BT66" i="29" s="1"/>
  <c r="CO66" i="29" s="1"/>
  <c r="BS185" i="29"/>
  <c r="BS41" i="29"/>
  <c r="BT41" i="29" s="1"/>
  <c r="CO41" i="29" s="1"/>
  <c r="BS40" i="29"/>
  <c r="BS154" i="29"/>
  <c r="BT154" i="29" s="1"/>
  <c r="CO154" i="29" s="1"/>
  <c r="BS10" i="29"/>
  <c r="BT10" i="29" s="1"/>
  <c r="CO10" i="29" s="1"/>
  <c r="BS72" i="29"/>
  <c r="BS177" i="29"/>
  <c r="BT177" i="29" s="1"/>
  <c r="CO177" i="29" s="1"/>
  <c r="BS261" i="29"/>
  <c r="BS136" i="29"/>
  <c r="BT136" i="29" s="1"/>
  <c r="CO136" i="29" s="1"/>
  <c r="BS217" i="29"/>
  <c r="BT217" i="29" s="1"/>
  <c r="CO217" i="29" s="1"/>
  <c r="BS103" i="29"/>
  <c r="BT103" i="29" s="1"/>
  <c r="CO103" i="29" s="1"/>
  <c r="BS148" i="29"/>
  <c r="BS95" i="29"/>
  <c r="BT95" i="29" s="1"/>
  <c r="CO95" i="29" s="1"/>
  <c r="BS234" i="29"/>
  <c r="BS12" i="29"/>
  <c r="BS25" i="29"/>
  <c r="BT25" i="29" s="1"/>
  <c r="CO25" i="29" s="1"/>
  <c r="BS37" i="29"/>
  <c r="BT37" i="29" s="1"/>
  <c r="CO37" i="29" s="1"/>
  <c r="BS201" i="29"/>
  <c r="BT201" i="29" s="1"/>
  <c r="CO201" i="29" s="1"/>
  <c r="BS57" i="29"/>
  <c r="BT57" i="29" s="1"/>
  <c r="CO57" i="29" s="1"/>
  <c r="BS64" i="29"/>
  <c r="BT64" i="29" s="1"/>
  <c r="CO64" i="29" s="1"/>
  <c r="BS123" i="29"/>
  <c r="BS218" i="29"/>
  <c r="BS62" i="29"/>
  <c r="BS157" i="29"/>
  <c r="BT157" i="29" s="1"/>
  <c r="CO157" i="29" s="1"/>
  <c r="BS212" i="29"/>
  <c r="BS68" i="29"/>
  <c r="BS199" i="29"/>
  <c r="BS55" i="29"/>
  <c r="BS198" i="29"/>
  <c r="BS54" i="29"/>
  <c r="BS173" i="29"/>
  <c r="BT173" i="29" s="1"/>
  <c r="CO173" i="29" s="1"/>
  <c r="BS29" i="29"/>
  <c r="BS4" i="29"/>
  <c r="BT4" i="29" s="1"/>
  <c r="CO4" i="29" s="1"/>
  <c r="BS142" i="29"/>
  <c r="BS160" i="29"/>
  <c r="BT160" i="29" s="1"/>
  <c r="CO160" i="29" s="1"/>
  <c r="BS11" i="29"/>
  <c r="BS131" i="29"/>
  <c r="BT131" i="29" s="1"/>
  <c r="CO131" i="29" s="1"/>
  <c r="BS33" i="29"/>
  <c r="BT33" i="29" s="1"/>
  <c r="CO33" i="29" s="1"/>
  <c r="BS99" i="29"/>
  <c r="BT99" i="29" s="1"/>
  <c r="CO99" i="29" s="1"/>
  <c r="BS38" i="29"/>
  <c r="BT38" i="29" s="1"/>
  <c r="CO38" i="29" s="1"/>
  <c r="BS188" i="29"/>
  <c r="BT188" i="29" s="1"/>
  <c r="CO188" i="29" s="1"/>
  <c r="BS175" i="29"/>
  <c r="BT175" i="29" s="1"/>
  <c r="CO175" i="29" s="1"/>
  <c r="BS174" i="29"/>
  <c r="BS149" i="29"/>
  <c r="BS5" i="29"/>
  <c r="BT5" i="29" s="1"/>
  <c r="CO5" i="29" s="1"/>
  <c r="BS118" i="29"/>
  <c r="BS120" i="29"/>
  <c r="BT120" i="29" s="1"/>
  <c r="CO120" i="29" s="1"/>
  <c r="BS117" i="29"/>
  <c r="BT117" i="29" s="1"/>
  <c r="CO117" i="29" s="1"/>
  <c r="BS249" i="29"/>
  <c r="BT249" i="29" s="1"/>
  <c r="CO249" i="29" s="1"/>
  <c r="BS116" i="29"/>
  <c r="BT116" i="29" s="1"/>
  <c r="CO116" i="29" s="1"/>
  <c r="BS77" i="29"/>
  <c r="BS73" i="29"/>
  <c r="BS65" i="29"/>
  <c r="BS60" i="29"/>
  <c r="BT60" i="29" s="1"/>
  <c r="CO60" i="29" s="1"/>
  <c r="BS83" i="29"/>
  <c r="BT83" i="29" s="1"/>
  <c r="CO83" i="29" s="1"/>
  <c r="BS96" i="29"/>
  <c r="BS189" i="29"/>
  <c r="BT189" i="29" s="1"/>
  <c r="CO189" i="29" s="1"/>
  <c r="BS45" i="29"/>
  <c r="BT45" i="29" s="1"/>
  <c r="CO45" i="29" s="1"/>
  <c r="BS52" i="29"/>
  <c r="BT52" i="29" s="1"/>
  <c r="CO52" i="29" s="1"/>
  <c r="BS111" i="29"/>
  <c r="BT111" i="29" s="1"/>
  <c r="CO111" i="29" s="1"/>
  <c r="BS206" i="29"/>
  <c r="BT206" i="29" s="1"/>
  <c r="CO206" i="29" s="1"/>
  <c r="BS50" i="29"/>
  <c r="BT50" i="29" s="1"/>
  <c r="CO50" i="29" s="1"/>
  <c r="BS145" i="29"/>
  <c r="BT145" i="29" s="1"/>
  <c r="CO145" i="29" s="1"/>
  <c r="BS200" i="29"/>
  <c r="BS56" i="29"/>
  <c r="BS187" i="29"/>
  <c r="BT187" i="29" s="1"/>
  <c r="CO187" i="29" s="1"/>
  <c r="BS43" i="29"/>
  <c r="BT43" i="29" s="1"/>
  <c r="CO43" i="29" s="1"/>
  <c r="BS186" i="29"/>
  <c r="BT186" i="29" s="1"/>
  <c r="CO186" i="29" s="1"/>
  <c r="BS42" i="29"/>
  <c r="BS161" i="29"/>
  <c r="BT161" i="29" s="1"/>
  <c r="CO161" i="29" s="1"/>
  <c r="BS17" i="29"/>
  <c r="BS231" i="29"/>
  <c r="BT231" i="29" s="1"/>
  <c r="CO231" i="29" s="1"/>
  <c r="BS130" i="29"/>
  <c r="BS230" i="29"/>
  <c r="BS59" i="29"/>
  <c r="BT59" i="29" s="1"/>
  <c r="CO59" i="29" s="1"/>
  <c r="BS155" i="29"/>
  <c r="BT155" i="29" s="1"/>
  <c r="CO155" i="29" s="1"/>
  <c r="BS28" i="29"/>
  <c r="BT28" i="29" s="1"/>
  <c r="CO28" i="29" s="1"/>
  <c r="BS194" i="29"/>
  <c r="BS133" i="29"/>
  <c r="BT133" i="29" s="1"/>
  <c r="CO133" i="29" s="1"/>
  <c r="BS44" i="29"/>
  <c r="BT44" i="29" s="1"/>
  <c r="CO44" i="29" s="1"/>
  <c r="BS31" i="29"/>
  <c r="BS30" i="29"/>
  <c r="BT30" i="29" s="1"/>
  <c r="CO30" i="29" s="1"/>
  <c r="BS242" i="29"/>
  <c r="BS48" i="29"/>
  <c r="BT48" i="29" s="1"/>
  <c r="CO48" i="29" s="1"/>
  <c r="BS205" i="29"/>
  <c r="BT205" i="29" s="1"/>
  <c r="CO205" i="29" s="1"/>
  <c r="BS171" i="29"/>
  <c r="BT171" i="29" s="1"/>
  <c r="CO171" i="29" s="1"/>
  <c r="BS27" i="29"/>
  <c r="BS122" i="29"/>
  <c r="BS260" i="29"/>
  <c r="BT260" i="29" s="1"/>
  <c r="CO260" i="29" s="1"/>
  <c r="BS246" i="29"/>
  <c r="BS190" i="29"/>
  <c r="BT190" i="29" s="1"/>
  <c r="CO190" i="29" s="1"/>
  <c r="BS237" i="29"/>
  <c r="BS90" i="29"/>
  <c r="BS203" i="29"/>
  <c r="BT203" i="29" s="1"/>
  <c r="CO203" i="29" s="1"/>
  <c r="BS216" i="29"/>
  <c r="BT216" i="29" s="1"/>
  <c r="CO216" i="29" s="1"/>
  <c r="BS239" i="29"/>
  <c r="BT239" i="29" s="1"/>
  <c r="CO239" i="29" s="1"/>
  <c r="BS165" i="29"/>
  <c r="BS21" i="29"/>
  <c r="BT21" i="29" s="1"/>
  <c r="CO21" i="29" s="1"/>
  <c r="BS16" i="29"/>
  <c r="BS87" i="29"/>
  <c r="BS182" i="29"/>
  <c r="BT182" i="29" s="1"/>
  <c r="CO182" i="29" s="1"/>
  <c r="BS26" i="29"/>
  <c r="BS121" i="29"/>
  <c r="BS176" i="29"/>
  <c r="BT176" i="29" s="1"/>
  <c r="CO176" i="29" s="1"/>
  <c r="BS32" i="29"/>
  <c r="BT32" i="29" s="1"/>
  <c r="CO32" i="29" s="1"/>
  <c r="BS163" i="29"/>
  <c r="BS19" i="29"/>
  <c r="BS162" i="29"/>
  <c r="BS18" i="29"/>
  <c r="BT18" i="29" s="1"/>
  <c r="CO18" i="29" s="1"/>
  <c r="BS137" i="29"/>
  <c r="BT137" i="29" s="1"/>
  <c r="CO137" i="29" s="1"/>
  <c r="BS256" i="29"/>
  <c r="BS250" i="29"/>
  <c r="BS106" i="29"/>
  <c r="BS108" i="29"/>
  <c r="BS192" i="29"/>
  <c r="BS13" i="29"/>
  <c r="BS35" i="29"/>
  <c r="BT35" i="29" s="1"/>
  <c r="CO35" i="29" s="1"/>
  <c r="BS47" i="29"/>
  <c r="BS153" i="29"/>
  <c r="BT153" i="29" s="1"/>
  <c r="CO153" i="29" s="1"/>
  <c r="BS9" i="29"/>
  <c r="BT9" i="29" s="1"/>
  <c r="CO9" i="29" s="1"/>
  <c r="BS255" i="29"/>
  <c r="BS75" i="29"/>
  <c r="BS170" i="29"/>
  <c r="BS14" i="29"/>
  <c r="BT14" i="29" s="1"/>
  <c r="CO14" i="29" s="1"/>
  <c r="BS109" i="29"/>
  <c r="BS164" i="29"/>
  <c r="BS20" i="29"/>
  <c r="BS151" i="29"/>
  <c r="BS7" i="29"/>
  <c r="BS150" i="29"/>
  <c r="BS6" i="29"/>
  <c r="BT6" i="29" s="1"/>
  <c r="CO6" i="29" s="1"/>
  <c r="BS125" i="29"/>
  <c r="BS232" i="29"/>
  <c r="BT232" i="29" s="1"/>
  <c r="CO232" i="29" s="1"/>
  <c r="BS238" i="29"/>
  <c r="BS94" i="29"/>
  <c r="BS180" i="29"/>
  <c r="BT180" i="29" s="1"/>
  <c r="CO180" i="29" s="1"/>
  <c r="BS252" i="29"/>
  <c r="BT252" i="29" s="1"/>
  <c r="CO252" i="29" s="1"/>
  <c r="BS227" i="29"/>
  <c r="BS39" i="29"/>
  <c r="BT39" i="29" s="1"/>
  <c r="CO39" i="29" s="1"/>
  <c r="BS134" i="29"/>
  <c r="BT134" i="29" s="1"/>
  <c r="CO134" i="29" s="1"/>
  <c r="BS229" i="29"/>
  <c r="BT229" i="29" s="1"/>
  <c r="CO229" i="29" s="1"/>
  <c r="BS61" i="29"/>
  <c r="BS128" i="29"/>
  <c r="BS259" i="29"/>
  <c r="BT259" i="29" s="1"/>
  <c r="CO259" i="29" s="1"/>
  <c r="BS115" i="29"/>
  <c r="BS258" i="29"/>
  <c r="BT258" i="29" s="1"/>
  <c r="CO258" i="29" s="1"/>
  <c r="BS114" i="29"/>
  <c r="BS89" i="29"/>
  <c r="BS202" i="29"/>
  <c r="BT202" i="29" s="1"/>
  <c r="CO202" i="29" s="1"/>
  <c r="BS119" i="29"/>
  <c r="BT119" i="29" s="1"/>
  <c r="CO119" i="29" s="1"/>
  <c r="BS36" i="29"/>
  <c r="BS247" i="29"/>
  <c r="BS46" i="29"/>
  <c r="BT46" i="29" s="1"/>
  <c r="CO46" i="29" s="1"/>
  <c r="BS93" i="29"/>
  <c r="BS248" i="29"/>
  <c r="BS209" i="29"/>
  <c r="BT209" i="29" s="1"/>
  <c r="CO209" i="29" s="1"/>
  <c r="BS34" i="29"/>
  <c r="BS204" i="29"/>
  <c r="BT204" i="29" s="1"/>
  <c r="CO204" i="29" s="1"/>
  <c r="BS84" i="29"/>
  <c r="BT84" i="29" s="1"/>
  <c r="CO84" i="29" s="1"/>
  <c r="BS107" i="29"/>
  <c r="BS141" i="29"/>
  <c r="BT141" i="29" s="1"/>
  <c r="CO141" i="29" s="1"/>
  <c r="BS244" i="29"/>
  <c r="BS207" i="29"/>
  <c r="BS63" i="29"/>
  <c r="BT63" i="29" s="1"/>
  <c r="CO63" i="29" s="1"/>
  <c r="BS158" i="29"/>
  <c r="BS2" i="29"/>
  <c r="BS97" i="29"/>
  <c r="BT97" i="29" s="1"/>
  <c r="CO97" i="29" s="1"/>
  <c r="BS152" i="29"/>
  <c r="BS8" i="29"/>
  <c r="BT8" i="29" s="1"/>
  <c r="CO8" i="29" s="1"/>
  <c r="BS139" i="29"/>
  <c r="BT139" i="29" s="1"/>
  <c r="CO139" i="29" s="1"/>
  <c r="BS243" i="29"/>
  <c r="BT243" i="29" s="1"/>
  <c r="CO243" i="29" s="1"/>
  <c r="BS138" i="29"/>
  <c r="BS257" i="29"/>
  <c r="BS113" i="29"/>
  <c r="BS220" i="29"/>
  <c r="BT220" i="29" s="1"/>
  <c r="CO220" i="29" s="1"/>
  <c r="BS226" i="29"/>
  <c r="BT226" i="29" s="1"/>
  <c r="CO226" i="29" s="1"/>
  <c r="BS82" i="29"/>
  <c r="BS241" i="29"/>
  <c r="BS23" i="29"/>
  <c r="BT23" i="29" s="1"/>
  <c r="CO23" i="29" s="1"/>
  <c r="BS156" i="29"/>
  <c r="BT156" i="29" s="1"/>
  <c r="CO156" i="29" s="1"/>
  <c r="BS179" i="29"/>
  <c r="BS129" i="29"/>
  <c r="BT129" i="29" s="1"/>
  <c r="CO129" i="29" s="1"/>
  <c r="BS184" i="29"/>
  <c r="BT184" i="29" s="1"/>
  <c r="CO184" i="29" s="1"/>
  <c r="BS195" i="29"/>
  <c r="BT195" i="29" s="1"/>
  <c r="CO195" i="29" s="1"/>
  <c r="BS51" i="29"/>
  <c r="BT51" i="29" s="1"/>
  <c r="CO51" i="29" s="1"/>
  <c r="BS146" i="29"/>
  <c r="BS253" i="29"/>
  <c r="BT253" i="29" s="1"/>
  <c r="CO253" i="29" s="1"/>
  <c r="BS85" i="29"/>
  <c r="BT85" i="29" s="1"/>
  <c r="CO85" i="29" s="1"/>
  <c r="BS140" i="29"/>
  <c r="BS219" i="29"/>
  <c r="BS127" i="29"/>
  <c r="BT127" i="29" s="1"/>
  <c r="CO127" i="29" s="1"/>
  <c r="BS86" i="29"/>
  <c r="BT86" i="29" s="1"/>
  <c r="CO86" i="29" s="1"/>
  <c r="BS126" i="29"/>
  <c r="BS245" i="29"/>
  <c r="BT245" i="29" s="1"/>
  <c r="CO245" i="29" s="1"/>
  <c r="BS101" i="29"/>
  <c r="BT101" i="29" s="1"/>
  <c r="CO101" i="29" s="1"/>
  <c r="BS208" i="29"/>
  <c r="BS214" i="29"/>
  <c r="BS70" i="29"/>
  <c r="BT70" i="29" s="1"/>
  <c r="CO70" i="29" s="1"/>
  <c r="BS49" i="29"/>
  <c r="BT49" i="29" s="1"/>
  <c r="CO49" i="29" s="1"/>
  <c r="BS183" i="29"/>
  <c r="BS196" i="29"/>
  <c r="BS24" i="29"/>
  <c r="BS102" i="29"/>
  <c r="BT102" i="29" s="1"/>
  <c r="CO102" i="29" s="1"/>
  <c r="BS191" i="29"/>
  <c r="BT191" i="29" s="1"/>
  <c r="CO191" i="29" s="1"/>
  <c r="BS124" i="29"/>
  <c r="BS110" i="29"/>
  <c r="BT110" i="29" s="1"/>
  <c r="CO110" i="29" s="1"/>
  <c r="BS104" i="29"/>
  <c r="BT104" i="29" s="1"/>
  <c r="CO104" i="29" s="1"/>
  <c r="BS91" i="29"/>
  <c r="BS178" i="29"/>
  <c r="BS251" i="29"/>
  <c r="BP122" i="29"/>
  <c r="BQ122" i="29" s="1"/>
  <c r="BP42" i="29"/>
  <c r="BQ42" i="29" s="1"/>
  <c r="BP223" i="29"/>
  <c r="BQ223" i="29" s="1"/>
  <c r="BP15" i="29"/>
  <c r="BQ15" i="29" s="1"/>
  <c r="BP159" i="29"/>
  <c r="BQ159" i="29" s="1"/>
  <c r="BP210" i="29"/>
  <c r="BQ210" i="29" s="1"/>
  <c r="BP200" i="29"/>
  <c r="BQ200" i="29" s="1"/>
  <c r="BP64" i="29"/>
  <c r="BQ64" i="29" s="1"/>
  <c r="BP208" i="29"/>
  <c r="BQ208" i="29" s="1"/>
  <c r="BP67" i="29"/>
  <c r="BQ67" i="29" s="1"/>
  <c r="BP248" i="29"/>
  <c r="BQ248" i="29" s="1"/>
  <c r="BP65" i="29"/>
  <c r="BQ65" i="29" s="1"/>
  <c r="BP209" i="29"/>
  <c r="BQ209" i="29" s="1"/>
  <c r="BP235" i="29"/>
  <c r="BQ235" i="29" s="1"/>
  <c r="BP46" i="29"/>
  <c r="BQ46" i="29" s="1"/>
  <c r="BP190" i="29"/>
  <c r="BQ190" i="29" s="1"/>
  <c r="BP83" i="29"/>
  <c r="BQ83" i="29" s="1"/>
  <c r="BP134" i="29"/>
  <c r="BQ134" i="29" s="1"/>
  <c r="BP78" i="29"/>
  <c r="BQ78" i="29" s="1"/>
  <c r="BP20" i="29"/>
  <c r="BQ20" i="29" s="1"/>
  <c r="BP27" i="29"/>
  <c r="BQ27" i="29" s="1"/>
  <c r="BP171" i="29"/>
  <c r="BQ171" i="29" s="1"/>
  <c r="BP258" i="29"/>
  <c r="BQ258" i="29" s="1"/>
  <c r="BP236" i="29"/>
  <c r="BQ236" i="29" s="1"/>
  <c r="BP76" i="29"/>
  <c r="BQ76" i="29" s="1"/>
  <c r="BP220" i="29"/>
  <c r="BQ220" i="29" s="1"/>
  <c r="BP91" i="29"/>
  <c r="BQ91" i="29" s="1"/>
  <c r="BP9" i="29"/>
  <c r="BQ9" i="29" s="1"/>
  <c r="BP77" i="29"/>
  <c r="BQ77" i="29" s="1"/>
  <c r="BP221" i="29"/>
  <c r="BQ221" i="29" s="1"/>
  <c r="BP44" i="29"/>
  <c r="BQ44" i="29" s="1"/>
  <c r="BP58" i="29"/>
  <c r="BQ58" i="29" s="1"/>
  <c r="BP202" i="29"/>
  <c r="BQ202" i="29" s="1"/>
  <c r="BP95" i="29"/>
  <c r="BQ95" i="29" s="1"/>
  <c r="BP146" i="29"/>
  <c r="BQ146" i="29" s="1"/>
  <c r="BP114" i="29"/>
  <c r="BQ114" i="29" s="1"/>
  <c r="BP92" i="29"/>
  <c r="BQ92" i="29" s="1"/>
  <c r="BP39" i="29"/>
  <c r="BQ39" i="29" s="1"/>
  <c r="BP183" i="29"/>
  <c r="BQ183" i="29" s="1"/>
  <c r="BP43" i="29"/>
  <c r="BQ43" i="29" s="1"/>
  <c r="BP45" i="29"/>
  <c r="BQ45" i="29" s="1"/>
  <c r="BP88" i="29"/>
  <c r="BQ88" i="29" s="1"/>
  <c r="BP232" i="29"/>
  <c r="BQ232" i="29" s="1"/>
  <c r="BP127" i="29"/>
  <c r="BQ127" i="29" s="1"/>
  <c r="BP81" i="29"/>
  <c r="BQ81" i="29" s="1"/>
  <c r="BP89" i="29"/>
  <c r="BQ89" i="29" s="1"/>
  <c r="BP233" i="29"/>
  <c r="BQ233" i="29" s="1"/>
  <c r="BP128" i="29"/>
  <c r="BQ128" i="29" s="1"/>
  <c r="BP70" i="29"/>
  <c r="BQ70" i="29" s="1"/>
  <c r="BP214" i="29"/>
  <c r="BQ214" i="29" s="1"/>
  <c r="BP107" i="29"/>
  <c r="BQ107" i="29" s="1"/>
  <c r="BP12" i="29"/>
  <c r="BQ12" i="29" s="1"/>
  <c r="BP86" i="29"/>
  <c r="BQ86" i="29" s="1"/>
  <c r="BP230" i="29"/>
  <c r="BQ230" i="29" s="1"/>
  <c r="BP103" i="29"/>
  <c r="BQ103" i="29" s="1"/>
  <c r="BP213" i="29"/>
  <c r="BQ213" i="29" s="1"/>
  <c r="BP123" i="29"/>
  <c r="BQ123" i="29" s="1"/>
  <c r="BP30" i="29"/>
  <c r="BQ30" i="29" s="1"/>
  <c r="BP80" i="29"/>
  <c r="BQ80" i="29" s="1"/>
  <c r="BP28" i="29"/>
  <c r="BQ28" i="29" s="1"/>
  <c r="BP172" i="29"/>
  <c r="BQ172" i="29" s="1"/>
  <c r="BP198" i="29"/>
  <c r="BQ198" i="29" s="1"/>
  <c r="BP140" i="29"/>
  <c r="BQ140" i="29" s="1"/>
  <c r="BP29" i="29"/>
  <c r="BQ29" i="29" s="1"/>
  <c r="BP173" i="29"/>
  <c r="BQ173" i="29" s="1"/>
  <c r="BP222" i="29"/>
  <c r="BQ222" i="29" s="1"/>
  <c r="BP10" i="29"/>
  <c r="BQ10" i="29" s="1"/>
  <c r="BP154" i="29"/>
  <c r="BQ154" i="29" s="1"/>
  <c r="BP47" i="29"/>
  <c r="BQ47" i="29" s="1"/>
  <c r="BP191" i="29"/>
  <c r="BQ191" i="29" s="1"/>
  <c r="BP84" i="29"/>
  <c r="BQ84" i="29" s="1"/>
  <c r="BP228" i="29"/>
  <c r="BQ228" i="29" s="1"/>
  <c r="BP121" i="29"/>
  <c r="BQ121" i="29" s="1"/>
  <c r="BP57" i="29"/>
  <c r="BQ57" i="29" s="1"/>
  <c r="BP98" i="29"/>
  <c r="BQ98" i="29" s="1"/>
  <c r="BP242" i="29"/>
  <c r="BQ242" i="29" s="1"/>
  <c r="BP139" i="29"/>
  <c r="BQ139" i="29" s="1"/>
  <c r="BP261" i="29"/>
  <c r="BQ261" i="29" s="1"/>
  <c r="BP135" i="29"/>
  <c r="BQ135" i="29" s="1"/>
  <c r="BP102" i="29"/>
  <c r="BQ102" i="29" s="1"/>
  <c r="BP116" i="29"/>
  <c r="BQ116" i="29" s="1"/>
  <c r="BP40" i="29"/>
  <c r="BQ40" i="29" s="1"/>
  <c r="BP184" i="29"/>
  <c r="BQ184" i="29" s="1"/>
  <c r="BP246" i="29"/>
  <c r="BQ246" i="29" s="1"/>
  <c r="BP176" i="29"/>
  <c r="BQ176" i="29" s="1"/>
  <c r="BP41" i="29"/>
  <c r="BQ41" i="29" s="1"/>
  <c r="BP185" i="29"/>
  <c r="BQ185" i="29" s="1"/>
  <c r="BP31" i="29"/>
  <c r="BQ31" i="29" s="1"/>
  <c r="BP22" i="29"/>
  <c r="BQ22" i="29" s="1"/>
  <c r="BP166" i="29"/>
  <c r="BQ166" i="29" s="1"/>
  <c r="BP59" i="29"/>
  <c r="BQ59" i="29" s="1"/>
  <c r="BP203" i="29"/>
  <c r="BQ203" i="29" s="1"/>
  <c r="BP96" i="29"/>
  <c r="BQ96" i="29" s="1"/>
  <c r="BP240" i="29"/>
  <c r="BQ240" i="29" s="1"/>
  <c r="BP133" i="29"/>
  <c r="BQ133" i="29" s="1"/>
  <c r="BP110" i="29"/>
  <c r="BQ110" i="29" s="1"/>
  <c r="BP254" i="29"/>
  <c r="BQ254" i="29" s="1"/>
  <c r="BP187" i="29"/>
  <c r="BQ187" i="29" s="1"/>
  <c r="BP3" i="29"/>
  <c r="BQ3" i="29" s="1"/>
  <c r="BP147" i="29"/>
  <c r="BQ147" i="29" s="1"/>
  <c r="BP162" i="29"/>
  <c r="BQ162" i="29" s="1"/>
  <c r="BP152" i="29"/>
  <c r="BQ152" i="29" s="1"/>
  <c r="BP52" i="29"/>
  <c r="BQ52" i="29" s="1"/>
  <c r="BP196" i="29"/>
  <c r="BQ196" i="29" s="1"/>
  <c r="BP7" i="29"/>
  <c r="BQ7" i="29" s="1"/>
  <c r="BP212" i="29"/>
  <c r="BQ212" i="29" s="1"/>
  <c r="BP53" i="29"/>
  <c r="BQ53" i="29" s="1"/>
  <c r="BP197" i="29"/>
  <c r="BQ197" i="29" s="1"/>
  <c r="BP151" i="29"/>
  <c r="BQ151" i="29" s="1"/>
  <c r="BP34" i="29"/>
  <c r="BQ34" i="29" s="1"/>
  <c r="BP178" i="29"/>
  <c r="BQ178" i="29" s="1"/>
  <c r="BP71" i="29"/>
  <c r="BQ71" i="29" s="1"/>
  <c r="BP215" i="29"/>
  <c r="BQ215" i="29" s="1"/>
  <c r="BP108" i="29"/>
  <c r="BQ108" i="29" s="1"/>
  <c r="BP252" i="29"/>
  <c r="BQ252" i="29" s="1"/>
  <c r="BP145" i="29"/>
  <c r="BQ145" i="29" s="1"/>
  <c r="BP227" i="29"/>
  <c r="BQ227" i="29" s="1"/>
  <c r="BP132" i="29"/>
  <c r="BQ132" i="29" s="1"/>
  <c r="BP37" i="29"/>
  <c r="BQ37" i="29" s="1"/>
  <c r="BP14" i="29"/>
  <c r="BQ14" i="29" s="1"/>
  <c r="BP195" i="29"/>
  <c r="BQ195" i="29" s="1"/>
  <c r="BP129" i="29"/>
  <c r="BQ129" i="29" s="1"/>
  <c r="BP26" i="29"/>
  <c r="BQ26" i="29" s="1"/>
  <c r="BP186" i="29"/>
  <c r="BQ186" i="29" s="1"/>
  <c r="BP63" i="29"/>
  <c r="BQ63" i="29" s="1"/>
  <c r="BP141" i="29"/>
  <c r="BQ141" i="29" s="1"/>
  <c r="BP256" i="29"/>
  <c r="BQ256" i="29" s="1"/>
  <c r="BP165" i="29"/>
  <c r="BQ165" i="29" s="1"/>
  <c r="BP260" i="29"/>
  <c r="BQ260" i="29" s="1"/>
  <c r="BP131" i="29"/>
  <c r="BQ131" i="29" s="1"/>
  <c r="BP38" i="29"/>
  <c r="BQ38" i="29" s="1"/>
  <c r="BP182" i="29"/>
  <c r="BQ182" i="29" s="1"/>
  <c r="BP234" i="29"/>
  <c r="BQ234" i="29" s="1"/>
  <c r="BP21" i="29"/>
  <c r="BQ21" i="29" s="1"/>
  <c r="BP75" i="29"/>
  <c r="BQ75" i="29" s="1"/>
  <c r="BP219" i="29"/>
  <c r="BQ219" i="29" s="1"/>
  <c r="BP199" i="29"/>
  <c r="BQ199" i="29" s="1"/>
  <c r="BP189" i="29"/>
  <c r="BQ189" i="29" s="1"/>
  <c r="BP124" i="29"/>
  <c r="BQ124" i="29" s="1"/>
  <c r="BP18" i="29"/>
  <c r="BQ18" i="29" s="1"/>
  <c r="BP259" i="29"/>
  <c r="BQ259" i="29" s="1"/>
  <c r="BP201" i="29"/>
  <c r="BQ201" i="29" s="1"/>
  <c r="BP125" i="29"/>
  <c r="BQ125" i="29" s="1"/>
  <c r="BP6" i="29"/>
  <c r="BQ6" i="29" s="1"/>
  <c r="BP33" i="29"/>
  <c r="BQ33" i="29" s="1"/>
  <c r="BP106" i="29"/>
  <c r="BQ106" i="29" s="1"/>
  <c r="BP250" i="29"/>
  <c r="BQ250" i="29" s="1"/>
  <c r="BP143" i="29"/>
  <c r="BQ143" i="29" s="1"/>
  <c r="BP36" i="29"/>
  <c r="BQ36" i="29" s="1"/>
  <c r="BP180" i="29"/>
  <c r="BQ180" i="29" s="1"/>
  <c r="BP73" i="29"/>
  <c r="BQ73" i="29" s="1"/>
  <c r="BP217" i="29"/>
  <c r="BQ217" i="29" s="1"/>
  <c r="BP13" i="29"/>
  <c r="BQ13" i="29" s="1"/>
  <c r="BP239" i="29"/>
  <c r="BQ239" i="29" s="1"/>
  <c r="BP251" i="29"/>
  <c r="BQ251" i="29" s="1"/>
  <c r="BP156" i="29"/>
  <c r="BQ156" i="29" s="1"/>
  <c r="BP50" i="29"/>
  <c r="BQ50" i="29" s="1"/>
  <c r="BP194" i="29"/>
  <c r="BQ194" i="29" s="1"/>
  <c r="BP19" i="29"/>
  <c r="BQ19" i="29" s="1"/>
  <c r="BP69" i="29"/>
  <c r="BQ69" i="29" s="1"/>
  <c r="BP87" i="29"/>
  <c r="BQ87" i="29" s="1"/>
  <c r="BP231" i="29"/>
  <c r="BQ231" i="29" s="1"/>
  <c r="BP247" i="29"/>
  <c r="BQ247" i="29" s="1"/>
  <c r="BP237" i="29"/>
  <c r="BQ237" i="29" s="1"/>
  <c r="BP136" i="29"/>
  <c r="BQ136" i="29" s="1"/>
  <c r="BP54" i="29"/>
  <c r="BQ54" i="29" s="1"/>
  <c r="BP32" i="29"/>
  <c r="BQ32" i="29" s="1"/>
  <c r="BP249" i="29"/>
  <c r="BQ249" i="29" s="1"/>
  <c r="BP137" i="29"/>
  <c r="BQ137" i="29" s="1"/>
  <c r="BP66" i="29"/>
  <c r="BQ66" i="29" s="1"/>
  <c r="BP117" i="29"/>
  <c r="BQ117" i="29" s="1"/>
  <c r="BP118" i="29"/>
  <c r="BQ118" i="29" s="1"/>
  <c r="BP11" i="29"/>
  <c r="BQ11" i="29" s="1"/>
  <c r="BP155" i="29"/>
  <c r="BQ155" i="29" s="1"/>
  <c r="BP48" i="29"/>
  <c r="BQ48" i="29" s="1"/>
  <c r="BP192" i="29"/>
  <c r="BQ192" i="29" s="1"/>
  <c r="BP85" i="29"/>
  <c r="BQ85" i="29" s="1"/>
  <c r="BP229" i="29"/>
  <c r="BQ229" i="29" s="1"/>
  <c r="BP157" i="29"/>
  <c r="BQ157" i="29" s="1"/>
  <c r="BP169" i="29"/>
  <c r="BQ169" i="29" s="1"/>
  <c r="BP144" i="29"/>
  <c r="BQ144" i="29" s="1"/>
  <c r="BP150" i="29"/>
  <c r="BQ150" i="29" s="1"/>
  <c r="BP51" i="29"/>
  <c r="BQ51" i="29" s="1"/>
  <c r="BP93" i="29"/>
  <c r="BQ93" i="29" s="1"/>
  <c r="BP244" i="29"/>
  <c r="BQ244" i="29" s="1"/>
  <c r="BP101" i="29"/>
  <c r="BQ101" i="29" s="1"/>
  <c r="BP188" i="29"/>
  <c r="BQ188" i="29" s="1"/>
  <c r="BP226" i="29"/>
  <c r="BQ226" i="29" s="1"/>
  <c r="BP193" i="29"/>
  <c r="BQ193" i="29" s="1"/>
  <c r="BP170" i="29"/>
  <c r="BQ170" i="29" s="1"/>
  <c r="BP224" i="29"/>
  <c r="BQ224" i="29" s="1"/>
  <c r="BP163" i="29"/>
  <c r="BQ163" i="29" s="1"/>
  <c r="BP112" i="29"/>
  <c r="BQ112" i="29" s="1"/>
  <c r="BP211" i="29"/>
  <c r="BQ211" i="29" s="1"/>
  <c r="BP113" i="29"/>
  <c r="BQ113" i="29" s="1"/>
  <c r="BP257" i="29"/>
  <c r="BQ257" i="29" s="1"/>
  <c r="BP94" i="29"/>
  <c r="BQ94" i="29" s="1"/>
  <c r="BP238" i="29"/>
  <c r="BQ238" i="29" s="1"/>
  <c r="BP24" i="29"/>
  <c r="BQ24" i="29" s="1"/>
  <c r="BP168" i="29"/>
  <c r="BQ168" i="29" s="1"/>
  <c r="BP61" i="29"/>
  <c r="BQ61" i="29" s="1"/>
  <c r="BP62" i="29"/>
  <c r="BQ62" i="29" s="1"/>
  <c r="BP206" i="29"/>
  <c r="BQ206" i="29" s="1"/>
  <c r="BP55" i="29"/>
  <c r="BQ55" i="29" s="1"/>
  <c r="BP105" i="29"/>
  <c r="BQ105" i="29" s="1"/>
  <c r="BP99" i="29"/>
  <c r="BQ99" i="29" s="1"/>
  <c r="BP243" i="29"/>
  <c r="BQ243" i="29" s="1"/>
  <c r="BP8" i="29"/>
  <c r="BQ8" i="29" s="1"/>
  <c r="BP4" i="29"/>
  <c r="BQ4" i="29" s="1"/>
  <c r="BP148" i="29"/>
  <c r="BQ148" i="29" s="1"/>
  <c r="BP90" i="29"/>
  <c r="BQ90" i="29" s="1"/>
  <c r="BP68" i="29"/>
  <c r="BQ68" i="29" s="1"/>
  <c r="BP5" i="29"/>
  <c r="BQ5" i="29" s="1"/>
  <c r="BP149" i="29"/>
  <c r="BQ149" i="29" s="1"/>
  <c r="BP126" i="29"/>
  <c r="BQ126" i="29" s="1"/>
  <c r="BP177" i="29"/>
  <c r="BQ177" i="29" s="1"/>
  <c r="BP130" i="29"/>
  <c r="BQ130" i="29" s="1"/>
  <c r="BP23" i="29"/>
  <c r="BQ23" i="29" s="1"/>
  <c r="BP167" i="29"/>
  <c r="BQ167" i="29" s="1"/>
  <c r="BP60" i="29"/>
  <c r="BQ60" i="29" s="1"/>
  <c r="BP204" i="29"/>
  <c r="BQ204" i="29" s="1"/>
  <c r="BP97" i="29"/>
  <c r="BQ97" i="29" s="1"/>
  <c r="BP241" i="29"/>
  <c r="BQ241" i="29" s="1"/>
  <c r="BP120" i="29"/>
  <c r="BQ120" i="29" s="1"/>
  <c r="BP25" i="29"/>
  <c r="BQ25" i="29" s="1"/>
  <c r="BP181" i="29"/>
  <c r="BQ181" i="29" s="1"/>
  <c r="BP158" i="29"/>
  <c r="BQ158" i="29" s="1"/>
  <c r="BP164" i="29"/>
  <c r="BQ164" i="29" s="1"/>
  <c r="BP115" i="29"/>
  <c r="BQ115" i="29" s="1"/>
  <c r="BP100" i="29"/>
  <c r="BQ100" i="29" s="1"/>
  <c r="BP175" i="29"/>
  <c r="BQ175" i="29" s="1"/>
  <c r="BP245" i="29"/>
  <c r="BQ245" i="29" s="1"/>
  <c r="BP82" i="29"/>
  <c r="BQ82" i="29" s="1"/>
  <c r="BP119" i="29"/>
  <c r="BQ119" i="29" s="1"/>
  <c r="BP49" i="29"/>
  <c r="BQ49" i="29" s="1"/>
  <c r="BP207" i="29"/>
  <c r="BQ207" i="29" s="1"/>
  <c r="BP205" i="29"/>
  <c r="BQ205" i="29" s="1"/>
  <c r="BP74" i="29"/>
  <c r="BQ74" i="29" s="1"/>
  <c r="BP218" i="29"/>
  <c r="BQ218" i="29" s="1"/>
  <c r="BP79" i="29"/>
  <c r="BQ79" i="29" s="1"/>
  <c r="BP153" i="29"/>
  <c r="BQ153" i="29" s="1"/>
  <c r="BP111" i="29"/>
  <c r="BQ111" i="29" s="1"/>
  <c r="BP255" i="29"/>
  <c r="BQ255" i="29" s="1"/>
  <c r="BP56" i="29"/>
  <c r="BQ56" i="29" s="1"/>
  <c r="BP16" i="29"/>
  <c r="BQ16" i="29" s="1"/>
  <c r="BP160" i="29"/>
  <c r="BQ160" i="29" s="1"/>
  <c r="BP138" i="29"/>
  <c r="BQ138" i="29" s="1"/>
  <c r="BP104" i="29"/>
  <c r="BQ104" i="29" s="1"/>
  <c r="BP17" i="29"/>
  <c r="BQ17" i="29" s="1"/>
  <c r="BP161" i="29"/>
  <c r="BQ161" i="29" s="1"/>
  <c r="BP174" i="29"/>
  <c r="BQ174" i="29" s="1"/>
  <c r="BP225" i="29"/>
  <c r="BQ225" i="29" s="1"/>
  <c r="BP142" i="29"/>
  <c r="BQ142" i="29" s="1"/>
  <c r="BP35" i="29"/>
  <c r="BQ35" i="29" s="1"/>
  <c r="BP179" i="29"/>
  <c r="BQ179" i="29" s="1"/>
  <c r="BP72" i="29"/>
  <c r="BQ72" i="29" s="1"/>
  <c r="BP216" i="29"/>
  <c r="BQ216" i="29" s="1"/>
  <c r="BP109" i="29"/>
  <c r="BQ109" i="29" s="1"/>
  <c r="BP253" i="29"/>
  <c r="BQ253" i="29" s="1"/>
  <c r="BX21" i="29"/>
  <c r="BY2" i="29" a="1"/>
  <c r="BT375" i="3"/>
  <c r="BT254" i="3"/>
  <c r="BT206" i="3"/>
  <c r="BT158" i="3"/>
  <c r="BT110" i="3"/>
  <c r="BT109" i="3"/>
  <c r="BT74" i="3"/>
  <c r="BT73" i="3"/>
  <c r="BT50" i="3"/>
  <c r="BT49" i="3"/>
  <c r="BT48" i="3"/>
  <c r="BT47" i="3"/>
  <c r="BT26" i="3"/>
  <c r="BT25" i="3"/>
  <c r="BT24" i="3"/>
  <c r="BT23" i="3"/>
  <c r="BT2" i="3"/>
  <c r="BT284" i="3"/>
  <c r="BT67" i="3"/>
  <c r="BR447" i="3"/>
  <c r="BT447" i="3" s="1"/>
  <c r="BR446" i="3"/>
  <c r="BR445" i="3"/>
  <c r="BR444" i="3"/>
  <c r="BR443" i="3"/>
  <c r="BR442" i="3"/>
  <c r="BR441" i="3"/>
  <c r="BR440" i="3"/>
  <c r="BT440" i="3" s="1"/>
  <c r="BR439" i="3"/>
  <c r="BT439" i="3" s="1"/>
  <c r="BR438" i="3"/>
  <c r="BT438" i="3" s="1"/>
  <c r="BR437" i="3"/>
  <c r="BT437" i="3" s="1"/>
  <c r="BR436" i="3"/>
  <c r="BT436" i="3" s="1"/>
  <c r="BR435" i="3"/>
  <c r="BT435" i="3" s="1"/>
  <c r="BR434" i="3"/>
  <c r="BR433" i="3"/>
  <c r="BR432" i="3"/>
  <c r="BR431" i="3"/>
  <c r="BR430" i="3"/>
  <c r="BR429" i="3"/>
  <c r="BR428" i="3"/>
  <c r="BT428" i="3" s="1"/>
  <c r="BR427" i="3"/>
  <c r="BT427" i="3" s="1"/>
  <c r="BR426" i="3"/>
  <c r="BT426" i="3" s="1"/>
  <c r="BR425" i="3"/>
  <c r="BT425" i="3" s="1"/>
  <c r="BR424" i="3"/>
  <c r="BT424" i="3" s="1"/>
  <c r="BR423" i="3"/>
  <c r="BT423" i="3" s="1"/>
  <c r="BR422" i="3"/>
  <c r="BR421" i="3"/>
  <c r="BR420" i="3"/>
  <c r="BR419" i="3"/>
  <c r="BR418" i="3"/>
  <c r="BR417" i="3"/>
  <c r="BR416" i="3"/>
  <c r="BT416" i="3" s="1"/>
  <c r="BR415" i="3"/>
  <c r="BT415" i="3" s="1"/>
  <c r="BR414" i="3"/>
  <c r="BT414" i="3" s="1"/>
  <c r="BR413" i="3"/>
  <c r="BT413" i="3" s="1"/>
  <c r="BR412" i="3"/>
  <c r="BT412" i="3" s="1"/>
  <c r="BR411" i="3"/>
  <c r="BT411" i="3" s="1"/>
  <c r="BR410" i="3"/>
  <c r="BR409" i="3"/>
  <c r="BR408" i="3"/>
  <c r="BR407" i="3"/>
  <c r="BR406" i="3"/>
  <c r="BR405" i="3"/>
  <c r="BR404" i="3"/>
  <c r="BT404" i="3" s="1"/>
  <c r="BR403" i="3"/>
  <c r="BT403" i="3" s="1"/>
  <c r="BR402" i="3"/>
  <c r="BT402" i="3" s="1"/>
  <c r="BR401" i="3"/>
  <c r="BT401" i="3" s="1"/>
  <c r="BR400" i="3"/>
  <c r="BT400" i="3" s="1"/>
  <c r="BR399" i="3"/>
  <c r="BT399" i="3" s="1"/>
  <c r="BR398" i="3"/>
  <c r="BR397" i="3"/>
  <c r="BR396" i="3"/>
  <c r="BR395" i="3"/>
  <c r="BR394" i="3"/>
  <c r="BR393" i="3"/>
  <c r="BR392" i="3"/>
  <c r="BT392" i="3" s="1"/>
  <c r="BR391" i="3"/>
  <c r="BT391" i="3" s="1"/>
  <c r="BR390" i="3"/>
  <c r="BT390" i="3" s="1"/>
  <c r="BR389" i="3"/>
  <c r="BT389" i="3" s="1"/>
  <c r="BR388" i="3"/>
  <c r="BT388" i="3" s="1"/>
  <c r="BR387" i="3"/>
  <c r="BT387" i="3" s="1"/>
  <c r="BR386" i="3"/>
  <c r="BR385" i="3"/>
  <c r="BR384" i="3"/>
  <c r="BR383" i="3"/>
  <c r="BR382" i="3"/>
  <c r="BR381" i="3"/>
  <c r="BR380" i="3"/>
  <c r="BT380" i="3" s="1"/>
  <c r="BR379" i="3"/>
  <c r="BT379" i="3" s="1"/>
  <c r="BR378" i="3"/>
  <c r="BT378" i="3" s="1"/>
  <c r="BR377" i="3"/>
  <c r="BT377" i="3" s="1"/>
  <c r="BR376" i="3"/>
  <c r="BT376" i="3" s="1"/>
  <c r="BR375" i="3"/>
  <c r="BR374" i="3"/>
  <c r="BR373" i="3"/>
  <c r="BR372" i="3"/>
  <c r="BR371" i="3"/>
  <c r="BR370" i="3"/>
  <c r="BR369" i="3"/>
  <c r="BR368" i="3"/>
  <c r="BT368" i="3" s="1"/>
  <c r="BR367" i="3"/>
  <c r="BT367" i="3" s="1"/>
  <c r="BR366" i="3"/>
  <c r="BT366" i="3" s="1"/>
  <c r="BR365" i="3"/>
  <c r="BT365" i="3" s="1"/>
  <c r="BR364" i="3"/>
  <c r="BT364" i="3" s="1"/>
  <c r="BR363" i="3"/>
  <c r="BT363" i="3" s="1"/>
  <c r="BR362" i="3"/>
  <c r="BR361" i="3"/>
  <c r="BR360" i="3"/>
  <c r="BR359" i="3"/>
  <c r="BR358" i="3"/>
  <c r="BR357" i="3"/>
  <c r="BR356" i="3"/>
  <c r="BT356" i="3" s="1"/>
  <c r="BR355" i="3"/>
  <c r="BT355" i="3" s="1"/>
  <c r="BR354" i="3"/>
  <c r="BT354" i="3" s="1"/>
  <c r="BR353" i="3"/>
  <c r="BT353" i="3" s="1"/>
  <c r="BR352" i="3"/>
  <c r="BT352" i="3" s="1"/>
  <c r="BR351" i="3"/>
  <c r="BT351" i="3" s="1"/>
  <c r="BR350" i="3"/>
  <c r="BR349" i="3"/>
  <c r="BR348" i="3"/>
  <c r="BR347" i="3"/>
  <c r="BR346" i="3"/>
  <c r="BR345" i="3"/>
  <c r="BR344" i="3"/>
  <c r="BT344" i="3" s="1"/>
  <c r="BR343" i="3"/>
  <c r="BT343" i="3" s="1"/>
  <c r="BR342" i="3"/>
  <c r="BT342" i="3" s="1"/>
  <c r="BR341" i="3"/>
  <c r="BT341" i="3" s="1"/>
  <c r="BR340" i="3"/>
  <c r="BT340" i="3" s="1"/>
  <c r="BR339" i="3"/>
  <c r="BT339" i="3" s="1"/>
  <c r="BR338" i="3"/>
  <c r="BR337" i="3"/>
  <c r="BR336" i="3"/>
  <c r="BR335" i="3"/>
  <c r="BR334" i="3"/>
  <c r="BR333" i="3"/>
  <c r="BR332" i="3"/>
  <c r="BT332" i="3" s="1"/>
  <c r="BR331" i="3"/>
  <c r="BT331" i="3" s="1"/>
  <c r="BR330" i="3"/>
  <c r="BT330" i="3" s="1"/>
  <c r="BR329" i="3"/>
  <c r="BT329" i="3" s="1"/>
  <c r="BR328" i="3"/>
  <c r="BT328" i="3" s="1"/>
  <c r="BR327" i="3"/>
  <c r="BT327" i="3" s="1"/>
  <c r="BR326" i="3"/>
  <c r="BR325" i="3"/>
  <c r="BR324" i="3"/>
  <c r="BR323" i="3"/>
  <c r="BR322" i="3"/>
  <c r="BR321" i="3"/>
  <c r="BR320" i="3"/>
  <c r="BT320" i="3" s="1"/>
  <c r="BR319" i="3"/>
  <c r="BT319" i="3" s="1"/>
  <c r="BR318" i="3"/>
  <c r="BT318" i="3" s="1"/>
  <c r="BR317" i="3"/>
  <c r="BT317" i="3" s="1"/>
  <c r="BR316" i="3"/>
  <c r="BT316" i="3" s="1"/>
  <c r="BR315" i="3"/>
  <c r="BT315" i="3" s="1"/>
  <c r="BR314" i="3"/>
  <c r="BR313" i="3"/>
  <c r="BR312" i="3"/>
  <c r="BR311" i="3"/>
  <c r="BR310" i="3"/>
  <c r="BR309" i="3"/>
  <c r="BR308" i="3"/>
  <c r="BT308" i="3" s="1"/>
  <c r="BR307" i="3"/>
  <c r="BT307" i="3" s="1"/>
  <c r="BR306" i="3"/>
  <c r="BT306" i="3" s="1"/>
  <c r="BR305" i="3"/>
  <c r="BT305" i="3" s="1"/>
  <c r="BR304" i="3"/>
  <c r="BT304" i="3" s="1"/>
  <c r="BR303" i="3"/>
  <c r="BT303" i="3" s="1"/>
  <c r="BR302" i="3"/>
  <c r="BR301" i="3"/>
  <c r="BR300" i="3"/>
  <c r="BR299" i="3"/>
  <c r="BR298" i="3"/>
  <c r="BR297" i="3"/>
  <c r="BR296" i="3"/>
  <c r="BT296" i="3" s="1"/>
  <c r="BR295" i="3"/>
  <c r="BT295" i="3" s="1"/>
  <c r="BR294" i="3"/>
  <c r="BT294" i="3" s="1"/>
  <c r="BR293" i="3"/>
  <c r="BT293" i="3" s="1"/>
  <c r="BR292" i="3"/>
  <c r="BT292" i="3" s="1"/>
  <c r="BR291" i="3"/>
  <c r="BT291" i="3" s="1"/>
  <c r="BR290" i="3"/>
  <c r="BR289" i="3"/>
  <c r="BR288" i="3"/>
  <c r="BR287" i="3"/>
  <c r="BR286" i="3"/>
  <c r="BR285" i="3"/>
  <c r="BR284" i="3"/>
  <c r="BR283" i="3"/>
  <c r="BT283" i="3" s="1"/>
  <c r="BR282" i="3"/>
  <c r="BT282" i="3" s="1"/>
  <c r="BR281" i="3"/>
  <c r="BT281" i="3" s="1"/>
  <c r="BR280" i="3"/>
  <c r="BT280" i="3" s="1"/>
  <c r="BR279" i="3"/>
  <c r="BT279" i="3" s="1"/>
  <c r="BR278" i="3"/>
  <c r="BT278" i="3" s="1"/>
  <c r="BR277" i="3"/>
  <c r="BR276" i="3"/>
  <c r="BR275" i="3"/>
  <c r="BR274" i="3"/>
  <c r="BR273" i="3"/>
  <c r="BR272" i="3"/>
  <c r="BT272" i="3" s="1"/>
  <c r="BR271" i="3"/>
  <c r="BT271" i="3" s="1"/>
  <c r="BR270" i="3"/>
  <c r="BT270" i="3" s="1"/>
  <c r="BR269" i="3"/>
  <c r="BT269" i="3" s="1"/>
  <c r="BR268" i="3"/>
  <c r="BT268" i="3" s="1"/>
  <c r="BR267" i="3"/>
  <c r="BT267" i="3" s="1"/>
  <c r="BR266" i="3"/>
  <c r="BR265" i="3"/>
  <c r="BR264" i="3"/>
  <c r="BR263" i="3"/>
  <c r="BR262" i="3"/>
  <c r="BR261" i="3"/>
  <c r="BR260" i="3"/>
  <c r="BT260" i="3" s="1"/>
  <c r="BR259" i="3"/>
  <c r="BT259" i="3" s="1"/>
  <c r="BR258" i="3"/>
  <c r="BT258" i="3" s="1"/>
  <c r="BR257" i="3"/>
  <c r="BT257" i="3" s="1"/>
  <c r="BR256" i="3"/>
  <c r="BT256" i="3" s="1"/>
  <c r="BR255" i="3"/>
  <c r="BT255" i="3" s="1"/>
  <c r="BR254" i="3"/>
  <c r="BR253" i="3"/>
  <c r="BR252" i="3"/>
  <c r="BR251" i="3"/>
  <c r="BR250" i="3"/>
  <c r="BR249" i="3"/>
  <c r="BR248" i="3"/>
  <c r="BT248" i="3" s="1"/>
  <c r="BR247" i="3"/>
  <c r="BT247" i="3" s="1"/>
  <c r="BR246" i="3"/>
  <c r="BT246" i="3" s="1"/>
  <c r="BR245" i="3"/>
  <c r="BT245" i="3" s="1"/>
  <c r="BR244" i="3"/>
  <c r="BT244" i="3" s="1"/>
  <c r="BR243" i="3"/>
  <c r="BT243" i="3" s="1"/>
  <c r="BR242" i="3"/>
  <c r="BT242" i="3" s="1"/>
  <c r="BR241" i="3"/>
  <c r="BR240" i="3"/>
  <c r="BR239" i="3"/>
  <c r="BR238" i="3"/>
  <c r="BR237" i="3"/>
  <c r="BR236" i="3"/>
  <c r="BT236" i="3" s="1"/>
  <c r="BR235" i="3"/>
  <c r="BT235" i="3" s="1"/>
  <c r="BR234" i="3"/>
  <c r="BT234" i="3" s="1"/>
  <c r="BR233" i="3"/>
  <c r="BT233" i="3" s="1"/>
  <c r="BR232" i="3"/>
  <c r="BT232" i="3" s="1"/>
  <c r="BR231" i="3"/>
  <c r="BT231" i="3" s="1"/>
  <c r="BR230" i="3"/>
  <c r="BT230" i="3" s="1"/>
  <c r="BR229" i="3"/>
  <c r="BR228" i="3"/>
  <c r="BR227" i="3"/>
  <c r="BR226" i="3"/>
  <c r="BR225" i="3"/>
  <c r="BR224" i="3"/>
  <c r="BT224" i="3" s="1"/>
  <c r="BR223" i="3"/>
  <c r="BT223" i="3" s="1"/>
  <c r="BR222" i="3"/>
  <c r="BT222" i="3" s="1"/>
  <c r="BR221" i="3"/>
  <c r="BT221" i="3" s="1"/>
  <c r="BR220" i="3"/>
  <c r="BT220" i="3" s="1"/>
  <c r="BR219" i="3"/>
  <c r="BT219" i="3" s="1"/>
  <c r="BR218" i="3"/>
  <c r="BR217" i="3"/>
  <c r="BR216" i="3"/>
  <c r="BR215" i="3"/>
  <c r="BR214" i="3"/>
  <c r="BR213" i="3"/>
  <c r="BR212" i="3"/>
  <c r="BT212" i="3" s="1"/>
  <c r="BR211" i="3"/>
  <c r="BT211" i="3" s="1"/>
  <c r="BR210" i="3"/>
  <c r="BT210" i="3" s="1"/>
  <c r="BR209" i="3"/>
  <c r="BT209" i="3" s="1"/>
  <c r="BR208" i="3"/>
  <c r="BT208" i="3" s="1"/>
  <c r="BR207" i="3"/>
  <c r="BT207" i="3" s="1"/>
  <c r="BR206" i="3"/>
  <c r="BR205" i="3"/>
  <c r="BR204" i="3"/>
  <c r="BR203" i="3"/>
  <c r="BR202" i="3"/>
  <c r="BR201" i="3"/>
  <c r="BR200" i="3"/>
  <c r="BT200" i="3" s="1"/>
  <c r="BR199" i="3"/>
  <c r="BT199" i="3" s="1"/>
  <c r="BR198" i="3"/>
  <c r="BT198" i="3" s="1"/>
  <c r="BR197" i="3"/>
  <c r="BT197" i="3" s="1"/>
  <c r="BR196" i="3"/>
  <c r="BT196" i="3" s="1"/>
  <c r="BR195" i="3"/>
  <c r="BT195" i="3" s="1"/>
  <c r="BR194" i="3"/>
  <c r="BT194" i="3" s="1"/>
  <c r="BR193" i="3"/>
  <c r="BR192" i="3"/>
  <c r="BR191" i="3"/>
  <c r="BR190" i="3"/>
  <c r="BR189" i="3"/>
  <c r="BR188" i="3"/>
  <c r="BT188" i="3" s="1"/>
  <c r="BR187" i="3"/>
  <c r="BT187" i="3" s="1"/>
  <c r="BR186" i="3"/>
  <c r="BT186" i="3" s="1"/>
  <c r="BR185" i="3"/>
  <c r="BT185" i="3" s="1"/>
  <c r="BR184" i="3"/>
  <c r="BT184" i="3" s="1"/>
  <c r="BR183" i="3"/>
  <c r="BT183" i="3" s="1"/>
  <c r="BR182" i="3"/>
  <c r="BT182" i="3" s="1"/>
  <c r="BR181" i="3"/>
  <c r="BR180" i="3"/>
  <c r="BR179" i="3"/>
  <c r="BR178" i="3"/>
  <c r="BR177" i="3"/>
  <c r="BR176" i="3"/>
  <c r="BT176" i="3" s="1"/>
  <c r="BR175" i="3"/>
  <c r="BT175" i="3" s="1"/>
  <c r="BR174" i="3"/>
  <c r="BT174" i="3" s="1"/>
  <c r="BR173" i="3"/>
  <c r="BT173" i="3" s="1"/>
  <c r="BR172" i="3"/>
  <c r="BT172" i="3" s="1"/>
  <c r="BR171" i="3"/>
  <c r="BT171" i="3" s="1"/>
  <c r="BR170" i="3"/>
  <c r="BR169" i="3"/>
  <c r="BR168" i="3"/>
  <c r="BR167" i="3"/>
  <c r="BR166" i="3"/>
  <c r="BR165" i="3"/>
  <c r="BR164" i="3"/>
  <c r="BT164" i="3" s="1"/>
  <c r="BR163" i="3"/>
  <c r="BT163" i="3" s="1"/>
  <c r="BR162" i="3"/>
  <c r="BT162" i="3" s="1"/>
  <c r="BR161" i="3"/>
  <c r="BT161" i="3" s="1"/>
  <c r="BR160" i="3"/>
  <c r="BT160" i="3" s="1"/>
  <c r="BR159" i="3"/>
  <c r="BT159" i="3" s="1"/>
  <c r="BR158" i="3"/>
  <c r="BR157" i="3"/>
  <c r="BR156" i="3"/>
  <c r="BR155" i="3"/>
  <c r="BR154" i="3"/>
  <c r="BR153" i="3"/>
  <c r="BR152" i="3"/>
  <c r="BT152" i="3" s="1"/>
  <c r="BR151" i="3"/>
  <c r="BT151" i="3" s="1"/>
  <c r="BR150" i="3"/>
  <c r="BT150" i="3" s="1"/>
  <c r="BR149" i="3"/>
  <c r="BT149" i="3" s="1"/>
  <c r="BR148" i="3"/>
  <c r="BT148" i="3" s="1"/>
  <c r="BR147" i="3"/>
  <c r="BT147" i="3" s="1"/>
  <c r="BR146" i="3"/>
  <c r="BT146" i="3" s="1"/>
  <c r="BR145" i="3"/>
  <c r="BR144" i="3"/>
  <c r="BR143" i="3"/>
  <c r="BR142" i="3"/>
  <c r="BR141" i="3"/>
  <c r="BR140" i="3"/>
  <c r="BT140" i="3" s="1"/>
  <c r="BR139" i="3"/>
  <c r="BT139" i="3" s="1"/>
  <c r="BR138" i="3"/>
  <c r="BT138" i="3" s="1"/>
  <c r="BR137" i="3"/>
  <c r="BT137" i="3" s="1"/>
  <c r="BR136" i="3"/>
  <c r="BT136" i="3" s="1"/>
  <c r="BR135" i="3"/>
  <c r="BT135" i="3" s="1"/>
  <c r="BR134" i="3"/>
  <c r="BT134" i="3" s="1"/>
  <c r="BR133" i="3"/>
  <c r="BR132" i="3"/>
  <c r="BR131" i="3"/>
  <c r="BR130" i="3"/>
  <c r="BR129" i="3"/>
  <c r="BR128" i="3"/>
  <c r="BT128" i="3" s="1"/>
  <c r="BR127" i="3"/>
  <c r="BT127" i="3" s="1"/>
  <c r="BR126" i="3"/>
  <c r="BT126" i="3" s="1"/>
  <c r="BR125" i="3"/>
  <c r="BT125" i="3" s="1"/>
  <c r="BR124" i="3"/>
  <c r="BT124" i="3" s="1"/>
  <c r="BR123" i="3"/>
  <c r="BT123" i="3" s="1"/>
  <c r="BR122" i="3"/>
  <c r="BR121" i="3"/>
  <c r="BR120" i="3"/>
  <c r="BR119" i="3"/>
  <c r="BR118" i="3"/>
  <c r="BR117" i="3"/>
  <c r="BR116" i="3"/>
  <c r="BT116" i="3" s="1"/>
  <c r="BR115" i="3"/>
  <c r="BT115" i="3" s="1"/>
  <c r="BR114" i="3"/>
  <c r="BT114" i="3" s="1"/>
  <c r="BR113" i="3"/>
  <c r="BT113" i="3" s="1"/>
  <c r="BR112" i="3"/>
  <c r="BT112" i="3" s="1"/>
  <c r="BR111" i="3"/>
  <c r="BT111" i="3" s="1"/>
  <c r="BR110" i="3"/>
  <c r="BR109" i="3"/>
  <c r="BR108" i="3"/>
  <c r="BR107" i="3"/>
  <c r="BR106" i="3"/>
  <c r="BR105" i="3"/>
  <c r="BR104" i="3"/>
  <c r="BT104" i="3" s="1"/>
  <c r="BR103" i="3"/>
  <c r="BT103" i="3" s="1"/>
  <c r="BR102" i="3"/>
  <c r="BT102" i="3" s="1"/>
  <c r="BR101" i="3"/>
  <c r="BT101" i="3" s="1"/>
  <c r="BR100" i="3"/>
  <c r="BT100" i="3" s="1"/>
  <c r="BR99" i="3"/>
  <c r="BT99" i="3" s="1"/>
  <c r="BR98" i="3"/>
  <c r="BT98" i="3" s="1"/>
  <c r="BR97" i="3"/>
  <c r="BT97" i="3" s="1"/>
  <c r="BR96" i="3"/>
  <c r="BR95" i="3"/>
  <c r="BR94" i="3"/>
  <c r="BR93" i="3"/>
  <c r="BR92" i="3"/>
  <c r="BT92" i="3" s="1"/>
  <c r="BR91" i="3"/>
  <c r="BT91" i="3" s="1"/>
  <c r="BR90" i="3"/>
  <c r="BT90" i="3" s="1"/>
  <c r="BR89" i="3"/>
  <c r="BT89" i="3" s="1"/>
  <c r="BR88" i="3"/>
  <c r="BT88" i="3" s="1"/>
  <c r="BR87" i="3"/>
  <c r="BT87" i="3" s="1"/>
  <c r="BR86" i="3"/>
  <c r="BR85" i="3"/>
  <c r="BR84" i="3"/>
  <c r="BR83" i="3"/>
  <c r="BR82" i="3"/>
  <c r="BR81" i="3"/>
  <c r="BR80" i="3"/>
  <c r="BT80" i="3" s="1"/>
  <c r="BR79" i="3"/>
  <c r="BT79" i="3" s="1"/>
  <c r="BR78" i="3"/>
  <c r="BT78" i="3" s="1"/>
  <c r="BR77" i="3"/>
  <c r="BT77" i="3" s="1"/>
  <c r="BR76" i="3"/>
  <c r="BT76" i="3" s="1"/>
  <c r="BR75" i="3"/>
  <c r="BT75" i="3" s="1"/>
  <c r="BR74" i="3"/>
  <c r="BR73" i="3"/>
  <c r="BR72" i="3"/>
  <c r="BR71" i="3"/>
  <c r="BR70" i="3"/>
  <c r="BR69" i="3"/>
  <c r="BR68" i="3"/>
  <c r="BT68" i="3" s="1"/>
  <c r="BR67" i="3"/>
  <c r="BR66" i="3"/>
  <c r="BT66" i="3" s="1"/>
  <c r="BR65" i="3"/>
  <c r="BT65" i="3" s="1"/>
  <c r="BR64" i="3"/>
  <c r="BT64" i="3" s="1"/>
  <c r="BR63" i="3"/>
  <c r="BT63" i="3" s="1"/>
  <c r="BR62" i="3"/>
  <c r="BT62" i="3" s="1"/>
  <c r="BR61" i="3"/>
  <c r="BT61" i="3" s="1"/>
  <c r="BR60" i="3"/>
  <c r="BT60" i="3" s="1"/>
  <c r="BR59" i="3"/>
  <c r="BT59" i="3" s="1"/>
  <c r="BR58" i="3"/>
  <c r="BR57" i="3"/>
  <c r="BR56" i="3"/>
  <c r="BR55" i="3"/>
  <c r="BR54" i="3"/>
  <c r="BT54" i="3" s="1"/>
  <c r="BR53" i="3"/>
  <c r="BT53" i="3" s="1"/>
  <c r="BR52" i="3"/>
  <c r="BT52" i="3" s="1"/>
  <c r="BR51" i="3"/>
  <c r="BT51" i="3" s="1"/>
  <c r="BR50" i="3"/>
  <c r="BR49" i="3"/>
  <c r="BR48" i="3"/>
  <c r="BR47" i="3"/>
  <c r="BR46" i="3"/>
  <c r="BR45" i="3"/>
  <c r="BR44" i="3"/>
  <c r="BR43" i="3"/>
  <c r="BR42" i="3"/>
  <c r="BT42" i="3" s="1"/>
  <c r="BR41" i="3"/>
  <c r="BT41" i="3" s="1"/>
  <c r="BR40" i="3"/>
  <c r="BT40" i="3" s="1"/>
  <c r="BR39" i="3"/>
  <c r="BT39" i="3" s="1"/>
  <c r="BR38" i="3"/>
  <c r="BT38" i="3" s="1"/>
  <c r="BR37" i="3"/>
  <c r="BT37" i="3" s="1"/>
  <c r="BR36" i="3"/>
  <c r="BT36" i="3" s="1"/>
  <c r="BR35" i="3"/>
  <c r="BT35" i="3" s="1"/>
  <c r="BR34" i="3"/>
  <c r="BR33" i="3"/>
  <c r="BR32" i="3"/>
  <c r="BR31" i="3"/>
  <c r="BR30" i="3"/>
  <c r="BT30" i="3" s="1"/>
  <c r="BR29" i="3"/>
  <c r="BT29" i="3" s="1"/>
  <c r="BR28" i="3"/>
  <c r="BT28" i="3" s="1"/>
  <c r="BR27" i="3"/>
  <c r="BT27" i="3" s="1"/>
  <c r="BR26" i="3"/>
  <c r="BR25" i="3"/>
  <c r="BR24" i="3"/>
  <c r="BR23" i="3"/>
  <c r="BR22" i="3"/>
  <c r="BR21" i="3"/>
  <c r="BR20" i="3"/>
  <c r="BR19" i="3"/>
  <c r="BR18" i="3"/>
  <c r="BT18" i="3" s="1"/>
  <c r="BR17" i="3"/>
  <c r="BT17" i="3" s="1"/>
  <c r="BR16" i="3"/>
  <c r="BT16" i="3" s="1"/>
  <c r="BR15" i="3"/>
  <c r="BT15" i="3" s="1"/>
  <c r="BR14" i="3"/>
  <c r="BT14" i="3" s="1"/>
  <c r="BR13" i="3"/>
  <c r="BT13" i="3" s="1"/>
  <c r="BR12" i="3"/>
  <c r="BT12" i="3" s="1"/>
  <c r="BR11" i="3"/>
  <c r="BT11" i="3" s="1"/>
  <c r="BR10" i="3"/>
  <c r="BR9" i="3"/>
  <c r="BR8" i="3"/>
  <c r="BR7" i="3"/>
  <c r="BR6" i="3"/>
  <c r="BT6" i="3" s="1"/>
  <c r="BR5" i="3"/>
  <c r="BT5" i="3" s="1"/>
  <c r="BR4" i="3"/>
  <c r="BT4" i="3" s="1"/>
  <c r="BR3" i="3"/>
  <c r="BT3" i="3" s="1"/>
  <c r="BR2" i="3"/>
  <c r="BO416" i="3"/>
  <c r="BO404" i="3"/>
  <c r="BO392" i="3"/>
  <c r="BO391" i="3"/>
  <c r="BN447" i="3"/>
  <c r="BS447" i="3" s="1"/>
  <c r="BN446" i="3"/>
  <c r="BS446" i="3" s="1"/>
  <c r="BN445" i="3"/>
  <c r="BS445" i="3" s="1"/>
  <c r="BN444" i="3"/>
  <c r="BS444" i="3" s="1"/>
  <c r="BN443" i="3"/>
  <c r="BS443" i="3" s="1"/>
  <c r="BN442" i="3"/>
  <c r="BS442" i="3" s="1"/>
  <c r="BN441" i="3"/>
  <c r="BS441" i="3" s="1"/>
  <c r="BN440" i="3"/>
  <c r="BS440" i="3" s="1"/>
  <c r="BN439" i="3"/>
  <c r="BS439" i="3" s="1"/>
  <c r="BN438" i="3"/>
  <c r="BS438" i="3" s="1"/>
  <c r="BN437" i="3"/>
  <c r="BS437" i="3" s="1"/>
  <c r="BN436" i="3"/>
  <c r="BS436" i="3" s="1"/>
  <c r="BN435" i="3"/>
  <c r="BS435" i="3" s="1"/>
  <c r="BN434" i="3"/>
  <c r="BS434" i="3" s="1"/>
  <c r="BN433" i="3"/>
  <c r="BS433" i="3" s="1"/>
  <c r="BN432" i="3"/>
  <c r="BS432" i="3" s="1"/>
  <c r="BN431" i="3"/>
  <c r="BS431" i="3" s="1"/>
  <c r="BN430" i="3"/>
  <c r="BS430" i="3" s="1"/>
  <c r="BN429" i="3"/>
  <c r="BS429" i="3" s="1"/>
  <c r="BN428" i="3"/>
  <c r="BS428" i="3" s="1"/>
  <c r="BN427" i="3"/>
  <c r="BS427" i="3" s="1"/>
  <c r="BN426" i="3"/>
  <c r="BS426" i="3" s="1"/>
  <c r="BN425" i="3"/>
  <c r="BS425" i="3" s="1"/>
  <c r="BN424" i="3"/>
  <c r="BS424" i="3" s="1"/>
  <c r="BN423" i="3"/>
  <c r="BS423" i="3" s="1"/>
  <c r="BN422" i="3"/>
  <c r="BS422" i="3" s="1"/>
  <c r="BN421" i="3"/>
  <c r="BS421" i="3" s="1"/>
  <c r="BN420" i="3"/>
  <c r="BS420" i="3" s="1"/>
  <c r="BN419" i="3"/>
  <c r="BS419" i="3" s="1"/>
  <c r="BN418" i="3"/>
  <c r="BS418" i="3" s="1"/>
  <c r="BN417" i="3"/>
  <c r="BN416" i="3"/>
  <c r="BS416" i="3" s="1"/>
  <c r="BN415" i="3"/>
  <c r="BS415" i="3" s="1"/>
  <c r="BN414" i="3"/>
  <c r="BS414" i="3" s="1"/>
  <c r="BN413" i="3"/>
  <c r="BS413" i="3" s="1"/>
  <c r="BN412" i="3"/>
  <c r="BS412" i="3" s="1"/>
  <c r="BN411" i="3"/>
  <c r="BS411" i="3" s="1"/>
  <c r="BN410" i="3"/>
  <c r="BS410" i="3" s="1"/>
  <c r="BN409" i="3"/>
  <c r="BS409" i="3" s="1"/>
  <c r="BN408" i="3"/>
  <c r="BS408" i="3" s="1"/>
  <c r="BN407" i="3"/>
  <c r="BS407" i="3" s="1"/>
  <c r="BN406" i="3"/>
  <c r="BS406" i="3" s="1"/>
  <c r="BN405" i="3"/>
  <c r="BN404" i="3"/>
  <c r="BS404" i="3" s="1"/>
  <c r="BN403" i="3"/>
  <c r="BS403" i="3" s="1"/>
  <c r="BN402" i="3"/>
  <c r="BS402" i="3" s="1"/>
  <c r="BN401" i="3"/>
  <c r="BS401" i="3" s="1"/>
  <c r="BN400" i="3"/>
  <c r="BS400" i="3" s="1"/>
  <c r="BN399" i="3"/>
  <c r="BS399" i="3" s="1"/>
  <c r="BN398" i="3"/>
  <c r="BS398" i="3" s="1"/>
  <c r="BN397" i="3"/>
  <c r="BS397" i="3" s="1"/>
  <c r="BN396" i="3"/>
  <c r="BS396" i="3" s="1"/>
  <c r="BN395" i="3"/>
  <c r="BS395" i="3" s="1"/>
  <c r="BN394" i="3"/>
  <c r="BS394" i="3" s="1"/>
  <c r="BN393" i="3"/>
  <c r="BN392" i="3"/>
  <c r="BS392" i="3" s="1"/>
  <c r="BN391" i="3"/>
  <c r="BS391" i="3" s="1"/>
  <c r="BN390" i="3"/>
  <c r="BS390" i="3" s="1"/>
  <c r="BN389" i="3"/>
  <c r="BS389" i="3" s="1"/>
  <c r="BN388" i="3"/>
  <c r="BS388" i="3" s="1"/>
  <c r="BN387" i="3"/>
  <c r="BS387" i="3" s="1"/>
  <c r="BN386" i="3"/>
  <c r="BS386" i="3" s="1"/>
  <c r="BN385" i="3"/>
  <c r="BS385" i="3" s="1"/>
  <c r="BN384" i="3"/>
  <c r="BS384" i="3" s="1"/>
  <c r="BN383" i="3"/>
  <c r="BS383" i="3" s="1"/>
  <c r="BN382" i="3"/>
  <c r="BS382" i="3" s="1"/>
  <c r="BN381" i="3"/>
  <c r="BS381" i="3" s="1"/>
  <c r="BN380" i="3"/>
  <c r="BS380" i="3" s="1"/>
  <c r="BN379" i="3"/>
  <c r="BS379" i="3" s="1"/>
  <c r="BN378" i="3"/>
  <c r="BS378" i="3" s="1"/>
  <c r="BN377" i="3"/>
  <c r="BS377" i="3" s="1"/>
  <c r="BN376" i="3"/>
  <c r="BS376" i="3" s="1"/>
  <c r="BN375" i="3"/>
  <c r="BS375" i="3" s="1"/>
  <c r="BN374" i="3"/>
  <c r="BS374" i="3" s="1"/>
  <c r="BN373" i="3"/>
  <c r="BS373" i="3" s="1"/>
  <c r="BN372" i="3"/>
  <c r="BS372" i="3" s="1"/>
  <c r="BN371" i="3"/>
  <c r="BS371" i="3" s="1"/>
  <c r="BN370" i="3"/>
  <c r="BS370" i="3" s="1"/>
  <c r="BN369" i="3"/>
  <c r="BS369" i="3" s="1"/>
  <c r="BN368" i="3"/>
  <c r="BS368" i="3" s="1"/>
  <c r="BN367" i="3"/>
  <c r="BS367" i="3" s="1"/>
  <c r="BN366" i="3"/>
  <c r="BS366" i="3" s="1"/>
  <c r="BN365" i="3"/>
  <c r="BS365" i="3" s="1"/>
  <c r="BN364" i="3"/>
  <c r="BS364" i="3" s="1"/>
  <c r="BN363" i="3"/>
  <c r="BS363" i="3" s="1"/>
  <c r="BN362" i="3"/>
  <c r="BS362" i="3" s="1"/>
  <c r="BN361" i="3"/>
  <c r="BS361" i="3" s="1"/>
  <c r="BN360" i="3"/>
  <c r="BS360" i="3" s="1"/>
  <c r="BN359" i="3"/>
  <c r="BS359" i="3" s="1"/>
  <c r="BN358" i="3"/>
  <c r="BS358" i="3" s="1"/>
  <c r="BN357" i="3"/>
  <c r="BS357" i="3" s="1"/>
  <c r="BN356" i="3"/>
  <c r="BS356" i="3" s="1"/>
  <c r="BN355" i="3"/>
  <c r="BS355" i="3" s="1"/>
  <c r="BN354" i="3"/>
  <c r="BS354" i="3" s="1"/>
  <c r="BN353" i="3"/>
  <c r="BS353" i="3" s="1"/>
  <c r="BN352" i="3"/>
  <c r="BS352" i="3" s="1"/>
  <c r="BN351" i="3"/>
  <c r="BS351" i="3" s="1"/>
  <c r="BN350" i="3"/>
  <c r="BS350" i="3" s="1"/>
  <c r="BN349" i="3"/>
  <c r="BS349" i="3" s="1"/>
  <c r="BN348" i="3"/>
  <c r="BS348" i="3" s="1"/>
  <c r="BN347" i="3"/>
  <c r="BS347" i="3" s="1"/>
  <c r="BN346" i="3"/>
  <c r="BS346" i="3" s="1"/>
  <c r="BN345" i="3"/>
  <c r="BS345" i="3" s="1"/>
  <c r="BN344" i="3"/>
  <c r="BS344" i="3" s="1"/>
  <c r="BN343" i="3"/>
  <c r="BS343" i="3" s="1"/>
  <c r="BN342" i="3"/>
  <c r="BS342" i="3" s="1"/>
  <c r="BN341" i="3"/>
  <c r="BS341" i="3" s="1"/>
  <c r="BN340" i="3"/>
  <c r="BS340" i="3" s="1"/>
  <c r="BN339" i="3"/>
  <c r="BS339" i="3" s="1"/>
  <c r="BN338" i="3"/>
  <c r="BS338" i="3" s="1"/>
  <c r="BN337" i="3"/>
  <c r="BS337" i="3" s="1"/>
  <c r="BN336" i="3"/>
  <c r="BS336" i="3" s="1"/>
  <c r="BN335" i="3"/>
  <c r="BS335" i="3" s="1"/>
  <c r="BN334" i="3"/>
  <c r="BS334" i="3" s="1"/>
  <c r="BN333" i="3"/>
  <c r="BS333" i="3" s="1"/>
  <c r="BN332" i="3"/>
  <c r="BS332" i="3" s="1"/>
  <c r="BN331" i="3"/>
  <c r="BS331" i="3" s="1"/>
  <c r="BN330" i="3"/>
  <c r="BS330" i="3" s="1"/>
  <c r="BN329" i="3"/>
  <c r="BS329" i="3" s="1"/>
  <c r="BN328" i="3"/>
  <c r="BS328" i="3" s="1"/>
  <c r="BN327" i="3"/>
  <c r="BS327" i="3" s="1"/>
  <c r="BN326" i="3"/>
  <c r="BS326" i="3" s="1"/>
  <c r="BN325" i="3"/>
  <c r="BS325" i="3" s="1"/>
  <c r="BN324" i="3"/>
  <c r="BS324" i="3" s="1"/>
  <c r="BN323" i="3"/>
  <c r="BS323" i="3" s="1"/>
  <c r="BN322" i="3"/>
  <c r="BS322" i="3" s="1"/>
  <c r="BN321" i="3"/>
  <c r="BS321" i="3" s="1"/>
  <c r="BN320" i="3"/>
  <c r="BS320" i="3" s="1"/>
  <c r="BN319" i="3"/>
  <c r="BS319" i="3" s="1"/>
  <c r="BN318" i="3"/>
  <c r="BS318" i="3" s="1"/>
  <c r="BN317" i="3"/>
  <c r="BS317" i="3" s="1"/>
  <c r="BN316" i="3"/>
  <c r="BS316" i="3" s="1"/>
  <c r="BN315" i="3"/>
  <c r="BS315" i="3" s="1"/>
  <c r="BN314" i="3"/>
  <c r="BS314" i="3" s="1"/>
  <c r="BN313" i="3"/>
  <c r="BS313" i="3" s="1"/>
  <c r="BN312" i="3"/>
  <c r="BS312" i="3" s="1"/>
  <c r="BN311" i="3"/>
  <c r="BS311" i="3" s="1"/>
  <c r="BN310" i="3"/>
  <c r="BS310" i="3" s="1"/>
  <c r="BN309" i="3"/>
  <c r="BS309" i="3" s="1"/>
  <c r="BN308" i="3"/>
  <c r="BS308" i="3" s="1"/>
  <c r="BN307" i="3"/>
  <c r="BS307" i="3" s="1"/>
  <c r="BN306" i="3"/>
  <c r="BS306" i="3" s="1"/>
  <c r="BN305" i="3"/>
  <c r="BS305" i="3" s="1"/>
  <c r="BN304" i="3"/>
  <c r="BS304" i="3" s="1"/>
  <c r="BN303" i="3"/>
  <c r="BS303" i="3" s="1"/>
  <c r="BN302" i="3"/>
  <c r="BS302" i="3" s="1"/>
  <c r="BN301" i="3"/>
  <c r="BS301" i="3" s="1"/>
  <c r="BN300" i="3"/>
  <c r="BS300" i="3" s="1"/>
  <c r="BN299" i="3"/>
  <c r="BS299" i="3" s="1"/>
  <c r="BN298" i="3"/>
  <c r="BS298" i="3" s="1"/>
  <c r="BN297" i="3"/>
  <c r="BS297" i="3" s="1"/>
  <c r="BN296" i="3"/>
  <c r="BS296" i="3" s="1"/>
  <c r="BN295" i="3"/>
  <c r="BS295" i="3" s="1"/>
  <c r="BN294" i="3"/>
  <c r="BS294" i="3" s="1"/>
  <c r="BN293" i="3"/>
  <c r="BS293" i="3" s="1"/>
  <c r="BN292" i="3"/>
  <c r="BS292" i="3" s="1"/>
  <c r="BN291" i="3"/>
  <c r="BS291" i="3" s="1"/>
  <c r="BN290" i="3"/>
  <c r="BS290" i="3" s="1"/>
  <c r="BN289" i="3"/>
  <c r="BS289" i="3" s="1"/>
  <c r="BN288" i="3"/>
  <c r="BS288" i="3" s="1"/>
  <c r="BN287" i="3"/>
  <c r="BS287" i="3" s="1"/>
  <c r="BN286" i="3"/>
  <c r="BS286" i="3" s="1"/>
  <c r="BN285" i="3"/>
  <c r="BS285" i="3" s="1"/>
  <c r="BN283" i="3"/>
  <c r="BS283" i="3" s="1"/>
  <c r="BN282" i="3"/>
  <c r="BS282" i="3" s="1"/>
  <c r="BN281" i="3"/>
  <c r="BS281" i="3" s="1"/>
  <c r="BN280" i="3"/>
  <c r="BS280" i="3" s="1"/>
  <c r="BN279" i="3"/>
  <c r="BS279" i="3" s="1"/>
  <c r="BN278" i="3"/>
  <c r="BS278" i="3" s="1"/>
  <c r="BN277" i="3"/>
  <c r="BS277" i="3" s="1"/>
  <c r="BN276" i="3"/>
  <c r="BS276" i="3" s="1"/>
  <c r="BN275" i="3"/>
  <c r="BS275" i="3" s="1"/>
  <c r="BN274" i="3"/>
  <c r="BS274" i="3" s="1"/>
  <c r="BN273" i="3"/>
  <c r="BS273" i="3" s="1"/>
  <c r="BN272" i="3"/>
  <c r="BS272" i="3" s="1"/>
  <c r="BN271" i="3"/>
  <c r="BS271" i="3" s="1"/>
  <c r="BN270" i="3"/>
  <c r="BS270" i="3" s="1"/>
  <c r="BN269" i="3"/>
  <c r="BS269" i="3" s="1"/>
  <c r="BN268" i="3"/>
  <c r="BS268" i="3" s="1"/>
  <c r="BN267" i="3"/>
  <c r="BS267" i="3" s="1"/>
  <c r="BN266" i="3"/>
  <c r="BS266" i="3" s="1"/>
  <c r="BT266" i="3" s="1"/>
  <c r="BN265" i="3"/>
  <c r="BS265" i="3" s="1"/>
  <c r="BN264" i="3"/>
  <c r="BS264" i="3" s="1"/>
  <c r="BN263" i="3"/>
  <c r="BS263" i="3" s="1"/>
  <c r="BN262" i="3"/>
  <c r="BS262" i="3" s="1"/>
  <c r="BN261" i="3"/>
  <c r="BS261" i="3" s="1"/>
  <c r="BN260" i="3"/>
  <c r="BS260" i="3" s="1"/>
  <c r="BN259" i="3"/>
  <c r="BS259" i="3" s="1"/>
  <c r="BN258" i="3"/>
  <c r="BS258" i="3" s="1"/>
  <c r="BN257" i="3"/>
  <c r="BS257" i="3" s="1"/>
  <c r="BN256" i="3"/>
  <c r="BS256" i="3" s="1"/>
  <c r="BN255" i="3"/>
  <c r="BS255" i="3" s="1"/>
  <c r="BN254" i="3"/>
  <c r="BS254" i="3" s="1"/>
  <c r="BN253" i="3"/>
  <c r="BS253" i="3" s="1"/>
  <c r="BN252" i="3"/>
  <c r="BS252" i="3" s="1"/>
  <c r="BN251" i="3"/>
  <c r="BS251" i="3" s="1"/>
  <c r="BN250" i="3"/>
  <c r="BS250" i="3" s="1"/>
  <c r="BN249" i="3"/>
  <c r="BS249" i="3" s="1"/>
  <c r="BN248" i="3"/>
  <c r="BS248" i="3" s="1"/>
  <c r="BN247" i="3"/>
  <c r="BS247" i="3" s="1"/>
  <c r="BN246" i="3"/>
  <c r="BS246" i="3" s="1"/>
  <c r="BN245" i="3"/>
  <c r="BS245" i="3" s="1"/>
  <c r="BN244" i="3"/>
  <c r="BS244" i="3" s="1"/>
  <c r="BN243" i="3"/>
  <c r="BS243" i="3" s="1"/>
  <c r="BN242" i="3"/>
  <c r="BS242" i="3" s="1"/>
  <c r="BN241" i="3"/>
  <c r="BS241" i="3" s="1"/>
  <c r="BN240" i="3"/>
  <c r="BS240" i="3" s="1"/>
  <c r="BN239" i="3"/>
  <c r="BS239" i="3" s="1"/>
  <c r="BN238" i="3"/>
  <c r="BS238" i="3" s="1"/>
  <c r="BN237" i="3"/>
  <c r="BS237" i="3" s="1"/>
  <c r="BN236" i="3"/>
  <c r="BS236" i="3" s="1"/>
  <c r="BN235" i="3"/>
  <c r="BS235" i="3" s="1"/>
  <c r="BN234" i="3"/>
  <c r="BS234" i="3" s="1"/>
  <c r="BN233" i="3"/>
  <c r="BS233" i="3" s="1"/>
  <c r="BN232" i="3"/>
  <c r="BS232" i="3" s="1"/>
  <c r="BN231" i="3"/>
  <c r="BS231" i="3" s="1"/>
  <c r="BN230" i="3"/>
  <c r="BS230" i="3" s="1"/>
  <c r="BN229" i="3"/>
  <c r="BS229" i="3" s="1"/>
  <c r="BN228" i="3"/>
  <c r="BS228" i="3" s="1"/>
  <c r="BN227" i="3"/>
  <c r="BS227" i="3" s="1"/>
  <c r="BN226" i="3"/>
  <c r="BS226" i="3" s="1"/>
  <c r="BN225" i="3"/>
  <c r="BS225" i="3" s="1"/>
  <c r="BN224" i="3"/>
  <c r="BS224" i="3" s="1"/>
  <c r="BN223" i="3"/>
  <c r="BS223" i="3" s="1"/>
  <c r="BN222" i="3"/>
  <c r="BS222" i="3" s="1"/>
  <c r="BN221" i="3"/>
  <c r="BS221" i="3" s="1"/>
  <c r="BN220" i="3"/>
  <c r="BS220" i="3" s="1"/>
  <c r="BN219" i="3"/>
  <c r="BS219" i="3" s="1"/>
  <c r="BN218" i="3"/>
  <c r="BS218" i="3" s="1"/>
  <c r="BT218" i="3" s="1"/>
  <c r="BN217" i="3"/>
  <c r="BS217" i="3" s="1"/>
  <c r="BN216" i="3"/>
  <c r="BS216" i="3" s="1"/>
  <c r="BN215" i="3"/>
  <c r="BS215" i="3" s="1"/>
  <c r="BN214" i="3"/>
  <c r="BS214" i="3" s="1"/>
  <c r="BN213" i="3"/>
  <c r="BS213" i="3" s="1"/>
  <c r="BN212" i="3"/>
  <c r="BS212" i="3" s="1"/>
  <c r="BN211" i="3"/>
  <c r="BS211" i="3" s="1"/>
  <c r="BN210" i="3"/>
  <c r="BS210" i="3" s="1"/>
  <c r="BN209" i="3"/>
  <c r="BS209" i="3" s="1"/>
  <c r="BN208" i="3"/>
  <c r="BS208" i="3" s="1"/>
  <c r="BN207" i="3"/>
  <c r="BS207" i="3" s="1"/>
  <c r="BN206" i="3"/>
  <c r="BS206" i="3" s="1"/>
  <c r="BN205" i="3"/>
  <c r="BS205" i="3" s="1"/>
  <c r="BN204" i="3"/>
  <c r="BS204" i="3" s="1"/>
  <c r="BN203" i="3"/>
  <c r="BS203" i="3" s="1"/>
  <c r="BN202" i="3"/>
  <c r="BS202" i="3" s="1"/>
  <c r="BN201" i="3"/>
  <c r="BS201" i="3" s="1"/>
  <c r="BN200" i="3"/>
  <c r="BS200" i="3" s="1"/>
  <c r="BN199" i="3"/>
  <c r="BS199" i="3" s="1"/>
  <c r="BN198" i="3"/>
  <c r="BS198" i="3" s="1"/>
  <c r="BN197" i="3"/>
  <c r="BS197" i="3" s="1"/>
  <c r="BN196" i="3"/>
  <c r="BS196" i="3" s="1"/>
  <c r="BN195" i="3"/>
  <c r="BS195" i="3" s="1"/>
  <c r="BN194" i="3"/>
  <c r="BS194" i="3" s="1"/>
  <c r="BN193" i="3"/>
  <c r="BS193" i="3" s="1"/>
  <c r="BN192" i="3"/>
  <c r="BS192" i="3" s="1"/>
  <c r="BN191" i="3"/>
  <c r="BS191" i="3" s="1"/>
  <c r="BN190" i="3"/>
  <c r="BS190" i="3" s="1"/>
  <c r="BN189" i="3"/>
  <c r="BS189" i="3" s="1"/>
  <c r="BN188" i="3"/>
  <c r="BS188" i="3" s="1"/>
  <c r="BN187" i="3"/>
  <c r="BS187" i="3" s="1"/>
  <c r="BN186" i="3"/>
  <c r="BS186" i="3" s="1"/>
  <c r="BN185" i="3"/>
  <c r="BS185" i="3" s="1"/>
  <c r="BN184" i="3"/>
  <c r="BS184" i="3" s="1"/>
  <c r="BN183" i="3"/>
  <c r="BS183" i="3" s="1"/>
  <c r="BN182" i="3"/>
  <c r="BS182" i="3" s="1"/>
  <c r="BN181" i="3"/>
  <c r="BS181" i="3" s="1"/>
  <c r="BN180" i="3"/>
  <c r="BS180" i="3" s="1"/>
  <c r="BN179" i="3"/>
  <c r="BS179" i="3" s="1"/>
  <c r="BN178" i="3"/>
  <c r="BS178" i="3" s="1"/>
  <c r="BN177" i="3"/>
  <c r="BS177" i="3" s="1"/>
  <c r="BN176" i="3"/>
  <c r="BS176" i="3" s="1"/>
  <c r="BN175" i="3"/>
  <c r="BS175" i="3" s="1"/>
  <c r="BN174" i="3"/>
  <c r="BS174" i="3" s="1"/>
  <c r="BN173" i="3"/>
  <c r="BS173" i="3" s="1"/>
  <c r="BN172" i="3"/>
  <c r="BS172" i="3" s="1"/>
  <c r="BN171" i="3"/>
  <c r="BS171" i="3" s="1"/>
  <c r="BN170" i="3"/>
  <c r="BS170" i="3" s="1"/>
  <c r="BT170" i="3" s="1"/>
  <c r="BN169" i="3"/>
  <c r="BS169" i="3" s="1"/>
  <c r="BN168" i="3"/>
  <c r="BS168" i="3" s="1"/>
  <c r="BN167" i="3"/>
  <c r="BS167" i="3" s="1"/>
  <c r="BN166" i="3"/>
  <c r="BS166" i="3" s="1"/>
  <c r="BN165" i="3"/>
  <c r="BS165" i="3" s="1"/>
  <c r="BN164" i="3"/>
  <c r="BS164" i="3" s="1"/>
  <c r="BN163" i="3"/>
  <c r="BS163" i="3" s="1"/>
  <c r="BN162" i="3"/>
  <c r="BS162" i="3" s="1"/>
  <c r="BN161" i="3"/>
  <c r="BS161" i="3" s="1"/>
  <c r="BN160" i="3"/>
  <c r="BS160" i="3" s="1"/>
  <c r="BN159" i="3"/>
  <c r="BS159" i="3" s="1"/>
  <c r="BN158" i="3"/>
  <c r="BS158" i="3" s="1"/>
  <c r="BN157" i="3"/>
  <c r="BS157" i="3" s="1"/>
  <c r="BN156" i="3"/>
  <c r="BS156" i="3" s="1"/>
  <c r="BN155" i="3"/>
  <c r="BS155" i="3" s="1"/>
  <c r="BN154" i="3"/>
  <c r="BS154" i="3" s="1"/>
  <c r="BN153" i="3"/>
  <c r="BS153" i="3" s="1"/>
  <c r="BN152" i="3"/>
  <c r="BS152" i="3" s="1"/>
  <c r="BN151" i="3"/>
  <c r="BS151" i="3" s="1"/>
  <c r="BN150" i="3"/>
  <c r="BS150" i="3" s="1"/>
  <c r="BN149" i="3"/>
  <c r="BS149" i="3" s="1"/>
  <c r="BN148" i="3"/>
  <c r="BS148" i="3" s="1"/>
  <c r="BN147" i="3"/>
  <c r="BS147" i="3" s="1"/>
  <c r="BN146" i="3"/>
  <c r="BS146" i="3" s="1"/>
  <c r="BN145" i="3"/>
  <c r="BS145" i="3" s="1"/>
  <c r="BN144" i="3"/>
  <c r="BS144" i="3" s="1"/>
  <c r="BN143" i="3"/>
  <c r="BS143" i="3" s="1"/>
  <c r="BN142" i="3"/>
  <c r="BS142" i="3" s="1"/>
  <c r="BN141" i="3"/>
  <c r="BS141" i="3" s="1"/>
  <c r="BN140" i="3"/>
  <c r="BS140" i="3" s="1"/>
  <c r="BN139" i="3"/>
  <c r="BS139" i="3" s="1"/>
  <c r="BN138" i="3"/>
  <c r="BS138" i="3" s="1"/>
  <c r="BN137" i="3"/>
  <c r="BS137" i="3" s="1"/>
  <c r="BN136" i="3"/>
  <c r="BS136" i="3" s="1"/>
  <c r="BN135" i="3"/>
  <c r="BS135" i="3" s="1"/>
  <c r="BN134" i="3"/>
  <c r="BS134" i="3" s="1"/>
  <c r="BN133" i="3"/>
  <c r="BS133" i="3" s="1"/>
  <c r="BN132" i="3"/>
  <c r="BS132" i="3" s="1"/>
  <c r="BN131" i="3"/>
  <c r="BS131" i="3" s="1"/>
  <c r="BN130" i="3"/>
  <c r="BS130" i="3" s="1"/>
  <c r="BN129" i="3"/>
  <c r="BS129" i="3" s="1"/>
  <c r="BN128" i="3"/>
  <c r="BS128" i="3" s="1"/>
  <c r="BN127" i="3"/>
  <c r="BS127" i="3" s="1"/>
  <c r="BN126" i="3"/>
  <c r="BS126" i="3" s="1"/>
  <c r="BN125" i="3"/>
  <c r="BS125" i="3" s="1"/>
  <c r="BN124" i="3"/>
  <c r="BS124" i="3" s="1"/>
  <c r="BN123" i="3"/>
  <c r="BS123" i="3" s="1"/>
  <c r="BN122" i="3"/>
  <c r="BS122" i="3" s="1"/>
  <c r="BT122" i="3" s="1"/>
  <c r="BN121" i="3"/>
  <c r="BS121" i="3" s="1"/>
  <c r="BN120" i="3"/>
  <c r="BS120" i="3" s="1"/>
  <c r="BN119" i="3"/>
  <c r="BS119" i="3" s="1"/>
  <c r="BN118" i="3"/>
  <c r="BS118" i="3" s="1"/>
  <c r="BN117" i="3"/>
  <c r="BS117" i="3" s="1"/>
  <c r="BN116" i="3"/>
  <c r="BS116" i="3" s="1"/>
  <c r="BN115" i="3"/>
  <c r="BS115" i="3" s="1"/>
  <c r="BN114" i="3"/>
  <c r="BS114" i="3" s="1"/>
  <c r="BN112" i="3"/>
  <c r="BS112" i="3" s="1"/>
  <c r="BN111" i="3"/>
  <c r="BS111" i="3" s="1"/>
  <c r="BN110" i="3"/>
  <c r="BS110" i="3" s="1"/>
  <c r="BN109" i="3"/>
  <c r="BS109" i="3" s="1"/>
  <c r="BN108" i="3"/>
  <c r="BS108" i="3" s="1"/>
  <c r="BN107" i="3"/>
  <c r="BS107" i="3" s="1"/>
  <c r="BN106" i="3"/>
  <c r="BS106" i="3" s="1"/>
  <c r="BN105" i="3"/>
  <c r="BS105" i="3" s="1"/>
  <c r="BN104" i="3"/>
  <c r="BS104" i="3" s="1"/>
  <c r="BN103" i="3"/>
  <c r="BS103" i="3" s="1"/>
  <c r="BN102" i="3"/>
  <c r="BS102" i="3" s="1"/>
  <c r="BN101" i="3"/>
  <c r="BS101" i="3" s="1"/>
  <c r="BN100" i="3"/>
  <c r="BS100" i="3" s="1"/>
  <c r="BN99" i="3"/>
  <c r="BS99" i="3" s="1"/>
  <c r="BN98" i="3"/>
  <c r="BS98" i="3" s="1"/>
  <c r="BN97" i="3"/>
  <c r="BS97" i="3" s="1"/>
  <c r="BN96" i="3"/>
  <c r="BS96" i="3" s="1"/>
  <c r="BN95" i="3"/>
  <c r="BS95" i="3" s="1"/>
  <c r="BN94" i="3"/>
  <c r="BS94" i="3" s="1"/>
  <c r="BN93" i="3"/>
  <c r="BS93" i="3" s="1"/>
  <c r="BN92" i="3"/>
  <c r="BS92" i="3" s="1"/>
  <c r="BN91" i="3"/>
  <c r="BS91" i="3" s="1"/>
  <c r="BN90" i="3"/>
  <c r="BS90" i="3" s="1"/>
  <c r="BN89" i="3"/>
  <c r="BS89" i="3" s="1"/>
  <c r="BN88" i="3"/>
  <c r="BS88" i="3" s="1"/>
  <c r="BN87" i="3"/>
  <c r="BS87" i="3" s="1"/>
  <c r="BN86" i="3"/>
  <c r="BS86" i="3" s="1"/>
  <c r="BT86" i="3" s="1"/>
  <c r="BN85" i="3"/>
  <c r="BS85" i="3" s="1"/>
  <c r="BT85" i="3" s="1"/>
  <c r="BN84" i="3"/>
  <c r="BS84" i="3" s="1"/>
  <c r="BN83" i="3"/>
  <c r="BS83" i="3" s="1"/>
  <c r="BN82" i="3"/>
  <c r="BS82" i="3" s="1"/>
  <c r="BN81" i="3"/>
  <c r="BS81" i="3" s="1"/>
  <c r="BN80" i="3"/>
  <c r="BS80" i="3" s="1"/>
  <c r="BN79" i="3"/>
  <c r="BS79" i="3" s="1"/>
  <c r="BN78" i="3"/>
  <c r="BS78" i="3" s="1"/>
  <c r="BN77" i="3"/>
  <c r="BS77" i="3" s="1"/>
  <c r="BN76" i="3"/>
  <c r="BS76" i="3" s="1"/>
  <c r="BN75" i="3"/>
  <c r="BS75" i="3" s="1"/>
  <c r="BN74" i="3"/>
  <c r="BS74" i="3" s="1"/>
  <c r="BN73" i="3"/>
  <c r="BS73" i="3" s="1"/>
  <c r="BN72" i="3"/>
  <c r="BS72" i="3" s="1"/>
  <c r="BN71" i="3"/>
  <c r="BS71" i="3" s="1"/>
  <c r="BN70" i="3"/>
  <c r="BS70" i="3" s="1"/>
  <c r="BN69" i="3"/>
  <c r="BS69" i="3" s="1"/>
  <c r="BN68" i="3"/>
  <c r="BS68" i="3" s="1"/>
  <c r="BN65" i="3"/>
  <c r="BS65" i="3" s="1"/>
  <c r="BN64" i="3"/>
  <c r="BS64" i="3" s="1"/>
  <c r="BN63" i="3"/>
  <c r="BS63" i="3" s="1"/>
  <c r="BN62" i="3"/>
  <c r="BS62" i="3" s="1"/>
  <c r="BN61" i="3"/>
  <c r="BS61" i="3" s="1"/>
  <c r="BN60" i="3"/>
  <c r="BS60" i="3" s="1"/>
  <c r="BN59" i="3"/>
  <c r="BS59" i="3" s="1"/>
  <c r="BN58" i="3"/>
  <c r="BS58" i="3" s="1"/>
  <c r="BN57" i="3"/>
  <c r="BS57" i="3" s="1"/>
  <c r="BN56" i="3"/>
  <c r="BS56" i="3" s="1"/>
  <c r="BN55" i="3"/>
  <c r="BS55" i="3" s="1"/>
  <c r="BN54" i="3"/>
  <c r="BS54" i="3" s="1"/>
  <c r="BN53" i="3"/>
  <c r="BS53" i="3" s="1"/>
  <c r="BN52" i="3"/>
  <c r="BS52" i="3" s="1"/>
  <c r="BN51" i="3"/>
  <c r="BS51" i="3" s="1"/>
  <c r="BN50" i="3"/>
  <c r="BS50" i="3" s="1"/>
  <c r="BN49" i="3"/>
  <c r="BS49" i="3" s="1"/>
  <c r="BN48" i="3"/>
  <c r="BS48" i="3" s="1"/>
  <c r="BN47" i="3"/>
  <c r="BS47" i="3" s="1"/>
  <c r="BN46" i="3"/>
  <c r="BS46" i="3" s="1"/>
  <c r="BN45" i="3"/>
  <c r="BS45" i="3" s="1"/>
  <c r="BN44" i="3"/>
  <c r="BS44" i="3" s="1"/>
  <c r="BN43" i="3"/>
  <c r="BS43" i="3" s="1"/>
  <c r="BN42" i="3"/>
  <c r="BS42" i="3" s="1"/>
  <c r="BN41" i="3"/>
  <c r="BS41" i="3" s="1"/>
  <c r="BN40" i="3"/>
  <c r="BS40" i="3" s="1"/>
  <c r="BN39" i="3"/>
  <c r="BS39" i="3" s="1"/>
  <c r="BN38" i="3"/>
  <c r="BS38" i="3" s="1"/>
  <c r="BN37" i="3"/>
  <c r="BS37" i="3" s="1"/>
  <c r="BN36" i="3"/>
  <c r="BS36" i="3" s="1"/>
  <c r="BN35" i="3"/>
  <c r="BS35" i="3" s="1"/>
  <c r="BN34" i="3"/>
  <c r="BS34" i="3" s="1"/>
  <c r="BN33" i="3"/>
  <c r="BS33" i="3" s="1"/>
  <c r="BN32" i="3"/>
  <c r="BS32" i="3" s="1"/>
  <c r="BN31" i="3"/>
  <c r="BS31" i="3" s="1"/>
  <c r="BN30" i="3"/>
  <c r="BS30" i="3" s="1"/>
  <c r="BN29" i="3"/>
  <c r="BS29" i="3" s="1"/>
  <c r="BN28" i="3"/>
  <c r="BS28" i="3" s="1"/>
  <c r="BN27" i="3"/>
  <c r="BS27" i="3" s="1"/>
  <c r="BN26" i="3"/>
  <c r="BS26" i="3" s="1"/>
  <c r="BN25" i="3"/>
  <c r="BS25" i="3" s="1"/>
  <c r="BN24" i="3"/>
  <c r="BS24" i="3" s="1"/>
  <c r="BN23" i="3"/>
  <c r="BS23" i="3" s="1"/>
  <c r="BN22" i="3"/>
  <c r="BS22" i="3" s="1"/>
  <c r="BN21" i="3"/>
  <c r="BS21" i="3" s="1"/>
  <c r="BN20" i="3"/>
  <c r="BS20" i="3" s="1"/>
  <c r="BN19" i="3"/>
  <c r="BS19" i="3" s="1"/>
  <c r="BN18" i="3"/>
  <c r="BS18" i="3" s="1"/>
  <c r="BN17" i="3"/>
  <c r="BS17" i="3" s="1"/>
  <c r="BN16" i="3"/>
  <c r="BS16" i="3" s="1"/>
  <c r="BN15" i="3"/>
  <c r="BS15" i="3" s="1"/>
  <c r="BN14" i="3"/>
  <c r="BS14" i="3" s="1"/>
  <c r="BN13" i="3"/>
  <c r="BS13" i="3" s="1"/>
  <c r="BN12" i="3"/>
  <c r="BS12" i="3" s="1"/>
  <c r="BN11" i="3"/>
  <c r="BS11" i="3" s="1"/>
  <c r="BN10" i="3"/>
  <c r="BS10" i="3" s="1"/>
  <c r="BN9" i="3"/>
  <c r="BS9" i="3" s="1"/>
  <c r="BN8" i="3"/>
  <c r="BS8" i="3" s="1"/>
  <c r="BN7" i="3"/>
  <c r="BS7" i="3" s="1"/>
  <c r="BN6" i="3"/>
  <c r="BS6" i="3" s="1"/>
  <c r="BN5" i="3"/>
  <c r="BS5" i="3" s="1"/>
  <c r="BN4" i="3"/>
  <c r="BS4" i="3" s="1"/>
  <c r="BN3" i="3"/>
  <c r="BS3" i="3" s="1"/>
  <c r="BN2" i="3"/>
  <c r="BS2" i="3" s="1"/>
  <c r="BT183" i="29" l="1"/>
  <c r="CO183" i="29" s="1"/>
  <c r="BT247" i="29"/>
  <c r="CO247" i="29" s="1"/>
  <c r="BT151" i="29"/>
  <c r="CO151" i="29" s="1"/>
  <c r="BT13" i="29"/>
  <c r="CO13" i="29" s="1"/>
  <c r="BT237" i="29"/>
  <c r="CO237" i="29" s="1"/>
  <c r="BT96" i="29"/>
  <c r="CO96" i="29" s="1"/>
  <c r="BT149" i="29"/>
  <c r="CO149" i="29" s="1"/>
  <c r="BT29" i="29"/>
  <c r="CO29" i="29" s="1"/>
  <c r="BT261" i="29"/>
  <c r="CO261" i="29" s="1"/>
  <c r="BT80" i="29"/>
  <c r="CO80" i="29" s="1"/>
  <c r="BT112" i="29"/>
  <c r="CO112" i="29" s="1"/>
  <c r="BT22" i="29"/>
  <c r="CO22" i="29" s="1"/>
  <c r="BT98" i="29"/>
  <c r="CO98" i="29" s="1"/>
  <c r="BT138" i="29"/>
  <c r="CO138" i="29" s="1"/>
  <c r="BT159" i="29"/>
  <c r="CO159" i="29" s="1"/>
  <c r="BT107" i="29"/>
  <c r="CO107" i="29" s="1"/>
  <c r="BT122" i="29"/>
  <c r="CO122" i="29" s="1"/>
  <c r="BT197" i="29"/>
  <c r="CO197" i="29" s="1"/>
  <c r="BT200" i="29"/>
  <c r="CO200" i="29" s="1"/>
  <c r="BT55" i="29"/>
  <c r="CO55" i="29" s="1"/>
  <c r="BT81" i="29"/>
  <c r="CO81" i="29" s="1"/>
  <c r="BT208" i="29"/>
  <c r="CO208" i="29" s="1"/>
  <c r="BT89" i="29"/>
  <c r="CO89" i="29" s="1"/>
  <c r="BT250" i="29"/>
  <c r="CO250" i="29" s="1"/>
  <c r="BT73" i="29"/>
  <c r="CO73" i="29" s="1"/>
  <c r="BT24" i="29"/>
  <c r="CO24" i="29" s="1"/>
  <c r="BT219" i="29"/>
  <c r="CO219" i="29" s="1"/>
  <c r="BT241" i="29"/>
  <c r="CO241" i="29" s="1"/>
  <c r="BT2" i="29"/>
  <c r="CO2" i="29" s="1"/>
  <c r="BT93" i="29"/>
  <c r="CO93" i="29" s="1"/>
  <c r="BT61" i="29"/>
  <c r="CO61" i="29" s="1"/>
  <c r="BT150" i="29"/>
  <c r="CO150" i="29" s="1"/>
  <c r="BT47" i="29"/>
  <c r="CO47" i="29" s="1"/>
  <c r="BT163" i="29"/>
  <c r="CO163" i="29" s="1"/>
  <c r="BT118" i="29"/>
  <c r="CO118" i="29" s="1"/>
  <c r="BT142" i="29"/>
  <c r="CO142" i="29" s="1"/>
  <c r="BT218" i="29"/>
  <c r="CO218" i="29" s="1"/>
  <c r="BT215" i="29"/>
  <c r="CO215" i="29" s="1"/>
  <c r="BT168" i="29"/>
  <c r="CO168" i="29" s="1"/>
  <c r="BT91" i="29"/>
  <c r="CO91" i="29" s="1"/>
  <c r="BT87" i="29"/>
  <c r="CO87" i="29" s="1"/>
  <c r="BT254" i="29"/>
  <c r="CO254" i="29" s="1"/>
  <c r="BT196" i="29"/>
  <c r="CO196" i="29" s="1"/>
  <c r="BT140" i="29"/>
  <c r="CO140" i="29" s="1"/>
  <c r="BT82" i="29"/>
  <c r="CO82" i="29" s="1"/>
  <c r="BT158" i="29"/>
  <c r="CO158" i="29" s="1"/>
  <c r="BT7" i="29"/>
  <c r="CO7" i="29" s="1"/>
  <c r="BT90" i="29"/>
  <c r="CO90" i="29" s="1"/>
  <c r="BT31" i="29"/>
  <c r="CO31" i="29" s="1"/>
  <c r="BT42" i="29"/>
  <c r="CO42" i="29" s="1"/>
  <c r="BT123" i="29"/>
  <c r="CO123" i="29" s="1"/>
  <c r="BT211" i="29"/>
  <c r="CO211" i="29" s="1"/>
  <c r="BT132" i="29"/>
  <c r="CO132" i="29" s="1"/>
  <c r="BT207" i="29"/>
  <c r="CO207" i="29" s="1"/>
  <c r="BT36" i="29"/>
  <c r="CO36" i="29" s="1"/>
  <c r="BT20" i="29"/>
  <c r="CO20" i="29" s="1"/>
  <c r="BT192" i="29"/>
  <c r="CO192" i="29" s="1"/>
  <c r="BT121" i="29"/>
  <c r="CO121" i="29" s="1"/>
  <c r="BT174" i="29"/>
  <c r="CO174" i="29" s="1"/>
  <c r="BT224" i="29"/>
  <c r="CO224" i="29" s="1"/>
  <c r="BT235" i="29"/>
  <c r="CO235" i="29" s="1"/>
  <c r="BT166" i="29"/>
  <c r="CO166" i="29" s="1"/>
  <c r="BT251" i="29"/>
  <c r="CO251" i="29" s="1"/>
  <c r="BT146" i="29"/>
  <c r="CO146" i="29" s="1"/>
  <c r="BT113" i="29"/>
  <c r="CO113" i="29" s="1"/>
  <c r="BT244" i="29"/>
  <c r="CO244" i="29" s="1"/>
  <c r="BT227" i="29"/>
  <c r="CO227" i="29" s="1"/>
  <c r="BT164" i="29"/>
  <c r="CO164" i="29" s="1"/>
  <c r="BT108" i="29"/>
  <c r="CO108" i="29" s="1"/>
  <c r="BT26" i="29"/>
  <c r="CO26" i="29" s="1"/>
  <c r="BT246" i="29"/>
  <c r="CO246" i="29" s="1"/>
  <c r="BT194" i="29"/>
  <c r="CO194" i="29" s="1"/>
  <c r="BT54" i="29"/>
  <c r="CO54" i="29" s="1"/>
  <c r="BT72" i="29"/>
  <c r="CO72" i="29" s="1"/>
  <c r="BT169" i="29"/>
  <c r="CO169" i="29" s="1"/>
  <c r="BT178" i="29"/>
  <c r="CO178" i="29" s="1"/>
  <c r="BT214" i="29"/>
  <c r="CO214" i="29" s="1"/>
  <c r="BT257" i="29"/>
  <c r="CO257" i="29" s="1"/>
  <c r="BT109" i="29"/>
  <c r="CO109" i="29" s="1"/>
  <c r="BT106" i="29"/>
  <c r="CO106" i="29" s="1"/>
  <c r="BT56" i="29"/>
  <c r="CO56" i="29" s="1"/>
  <c r="BT65" i="29"/>
  <c r="CO65" i="29" s="1"/>
  <c r="BT198" i="29"/>
  <c r="CO198" i="29" s="1"/>
  <c r="BT100" i="29"/>
  <c r="CO100" i="29" s="1"/>
  <c r="BT94" i="29"/>
  <c r="CO94" i="29" s="1"/>
  <c r="BT256" i="29"/>
  <c r="CO256" i="29" s="1"/>
  <c r="BT27" i="29"/>
  <c r="CO27" i="29" s="1"/>
  <c r="BT77" i="29"/>
  <c r="CO77" i="29" s="1"/>
  <c r="BT199" i="29"/>
  <c r="CO199" i="29" s="1"/>
  <c r="BT40" i="29"/>
  <c r="CO40" i="29" s="1"/>
  <c r="BT78" i="29"/>
  <c r="CO78" i="29" s="1"/>
  <c r="BT68" i="29"/>
  <c r="CO68" i="29" s="1"/>
  <c r="BT124" i="29"/>
  <c r="CO124" i="29" s="1"/>
  <c r="BT126" i="29"/>
  <c r="CO126" i="29" s="1"/>
  <c r="BT179" i="29"/>
  <c r="CO179" i="29" s="1"/>
  <c r="BT34" i="29"/>
  <c r="CO34" i="29" s="1"/>
  <c r="BT115" i="29"/>
  <c r="CO115" i="29" s="1"/>
  <c r="BT255" i="29"/>
  <c r="CO255" i="29" s="1"/>
  <c r="BT165" i="29"/>
  <c r="CO165" i="29" s="1"/>
  <c r="BT130" i="29"/>
  <c r="CO130" i="29" s="1"/>
  <c r="BT212" i="29"/>
  <c r="CO212" i="29" s="1"/>
  <c r="BT185" i="29"/>
  <c r="CO185" i="29" s="1"/>
  <c r="BT58" i="29"/>
  <c r="CO58" i="29" s="1"/>
  <c r="BT79" i="29"/>
  <c r="CO79" i="29" s="1"/>
  <c r="BT114" i="29"/>
  <c r="CO114" i="29" s="1"/>
  <c r="BT170" i="29"/>
  <c r="CO170" i="29" s="1"/>
  <c r="CG16" i="29"/>
  <c r="BT16" i="29"/>
  <c r="CO16" i="29" s="1"/>
  <c r="BT12" i="29"/>
  <c r="CO12" i="29" s="1"/>
  <c r="BT225" i="29"/>
  <c r="CO225" i="29" s="1"/>
  <c r="BT75" i="29"/>
  <c r="CO75" i="29" s="1"/>
  <c r="BT152" i="29"/>
  <c r="CO152" i="29" s="1"/>
  <c r="BT125" i="29"/>
  <c r="CO125" i="29" s="1"/>
  <c r="BT162" i="29"/>
  <c r="CO162" i="29" s="1"/>
  <c r="BT11" i="29"/>
  <c r="CO11" i="29" s="1"/>
  <c r="BT148" i="29"/>
  <c r="CO148" i="29" s="1"/>
  <c r="BT233" i="29"/>
  <c r="CO233" i="29" s="1"/>
  <c r="BT238" i="29"/>
  <c r="CO238" i="29" s="1"/>
  <c r="BT230" i="29"/>
  <c r="CO230" i="29" s="1"/>
  <c r="BT234" i="29"/>
  <c r="CO234" i="29" s="1"/>
  <c r="BT248" i="29"/>
  <c r="CO248" i="29" s="1"/>
  <c r="BT128" i="29"/>
  <c r="CO128" i="29" s="1"/>
  <c r="BT19" i="29"/>
  <c r="CO19" i="29" s="1"/>
  <c r="BT242" i="29"/>
  <c r="CO242" i="29" s="1"/>
  <c r="BT17" i="29"/>
  <c r="CO17" i="29" s="1"/>
  <c r="BT62" i="29"/>
  <c r="CO62" i="29" s="1"/>
  <c r="BT92" i="29"/>
  <c r="CO92" i="29" s="1"/>
  <c r="CC261" i="29"/>
  <c r="CD261" i="29" s="1"/>
  <c r="CG261" i="29" s="1"/>
  <c r="CC249" i="29"/>
  <c r="CD249" i="29" s="1"/>
  <c r="CC237" i="29"/>
  <c r="CD237" i="29" s="1"/>
  <c r="CG237" i="29" s="1"/>
  <c r="CC225" i="29"/>
  <c r="CD225" i="29" s="1"/>
  <c r="CG225" i="29" s="1"/>
  <c r="CC213" i="29"/>
  <c r="CD213" i="29" s="1"/>
  <c r="CC201" i="29"/>
  <c r="CD201" i="29" s="1"/>
  <c r="CC189" i="29"/>
  <c r="CD189" i="29" s="1"/>
  <c r="CC177" i="29"/>
  <c r="CD177" i="29" s="1"/>
  <c r="CG177" i="29" s="1"/>
  <c r="CC165" i="29"/>
  <c r="CD165" i="29" s="1"/>
  <c r="CC153" i="29"/>
  <c r="CD153" i="29" s="1"/>
  <c r="CC141" i="29"/>
  <c r="CD141" i="29" s="1"/>
  <c r="CC129" i="29"/>
  <c r="CD129" i="29" s="1"/>
  <c r="CC117" i="29"/>
  <c r="CD117" i="29" s="1"/>
  <c r="CC105" i="29"/>
  <c r="CD105" i="29" s="1"/>
  <c r="CC93" i="29"/>
  <c r="CD93" i="29" s="1"/>
  <c r="CC81" i="29"/>
  <c r="CD81" i="29" s="1"/>
  <c r="CG81" i="29" s="1"/>
  <c r="CC69" i="29"/>
  <c r="CD69" i="29" s="1"/>
  <c r="CC57" i="29"/>
  <c r="CD57" i="29" s="1"/>
  <c r="CG57" i="29" s="1"/>
  <c r="CC45" i="29"/>
  <c r="CD45" i="29" s="1"/>
  <c r="CG45" i="29" s="1"/>
  <c r="CC33" i="29"/>
  <c r="CD33" i="29" s="1"/>
  <c r="CC21" i="29"/>
  <c r="CD21" i="29" s="1"/>
  <c r="CC9" i="29"/>
  <c r="CD9" i="29" s="1"/>
  <c r="CC195" i="29"/>
  <c r="CD195" i="29" s="1"/>
  <c r="CC87" i="29"/>
  <c r="CD87" i="29" s="1"/>
  <c r="CC15" i="29"/>
  <c r="CD15" i="29" s="1"/>
  <c r="CC242" i="29"/>
  <c r="CD242" i="29" s="1"/>
  <c r="CG242" i="29" s="1"/>
  <c r="CC146" i="29"/>
  <c r="CD146" i="29" s="1"/>
  <c r="CG146" i="29" s="1"/>
  <c r="CC62" i="29"/>
  <c r="CD62" i="29" s="1"/>
  <c r="CG62" i="29" s="1"/>
  <c r="CC205" i="29"/>
  <c r="CD205" i="29" s="1"/>
  <c r="CC145" i="29"/>
  <c r="CD145" i="29" s="1"/>
  <c r="CG145" i="29" s="1"/>
  <c r="CC61" i="29"/>
  <c r="CD61" i="29" s="1"/>
  <c r="CC204" i="29"/>
  <c r="CD204" i="29" s="1"/>
  <c r="CC132" i="29"/>
  <c r="CD132" i="29" s="1"/>
  <c r="CG132" i="29" s="1"/>
  <c r="CC84" i="29"/>
  <c r="CD84" i="29" s="1"/>
  <c r="CC260" i="29"/>
  <c r="CD260" i="29" s="1"/>
  <c r="CC248" i="29"/>
  <c r="CD248" i="29" s="1"/>
  <c r="CG248" i="29" s="1"/>
  <c r="CC236" i="29"/>
  <c r="CD236" i="29" s="1"/>
  <c r="CC224" i="29"/>
  <c r="CD224" i="29" s="1"/>
  <c r="CG224" i="29" s="1"/>
  <c r="CC212" i="29"/>
  <c r="CD212" i="29" s="1"/>
  <c r="CG212" i="29" s="1"/>
  <c r="CC200" i="29"/>
  <c r="CD200" i="29" s="1"/>
  <c r="CG200" i="29" s="1"/>
  <c r="CC188" i="29"/>
  <c r="CD188" i="29" s="1"/>
  <c r="CC176" i="29"/>
  <c r="CD176" i="29" s="1"/>
  <c r="CC164" i="29"/>
  <c r="CD164" i="29" s="1"/>
  <c r="CC152" i="29"/>
  <c r="CD152" i="29" s="1"/>
  <c r="CC140" i="29"/>
  <c r="CD140" i="29" s="1"/>
  <c r="CC128" i="29"/>
  <c r="CD128" i="29" s="1"/>
  <c r="CC116" i="29"/>
  <c r="CD116" i="29" s="1"/>
  <c r="CC104" i="29"/>
  <c r="CD104" i="29" s="1"/>
  <c r="CC92" i="29"/>
  <c r="CD92" i="29" s="1"/>
  <c r="CG92" i="29" s="1"/>
  <c r="CC80" i="29"/>
  <c r="CD80" i="29" s="1"/>
  <c r="CG80" i="29" s="1"/>
  <c r="CC68" i="29"/>
  <c r="CD68" i="29" s="1"/>
  <c r="CC56" i="29"/>
  <c r="CD56" i="29" s="1"/>
  <c r="CG56" i="29" s="1"/>
  <c r="CC44" i="29"/>
  <c r="CD44" i="29" s="1"/>
  <c r="CG44" i="29" s="1"/>
  <c r="CC32" i="29"/>
  <c r="CD32" i="29" s="1"/>
  <c r="CC20" i="29"/>
  <c r="CD20" i="29" s="1"/>
  <c r="CC8" i="29"/>
  <c r="CD8" i="29" s="1"/>
  <c r="CC219" i="29"/>
  <c r="CD219" i="29" s="1"/>
  <c r="CC111" i="29"/>
  <c r="CD111" i="29" s="1"/>
  <c r="CC39" i="29"/>
  <c r="CD39" i="29" s="1"/>
  <c r="CG39" i="29" s="1"/>
  <c r="CC194" i="29"/>
  <c r="CD194" i="29" s="1"/>
  <c r="CC170" i="29"/>
  <c r="CD170" i="29" s="1"/>
  <c r="CG170" i="29" s="1"/>
  <c r="CC110" i="29"/>
  <c r="CD110" i="29" s="1"/>
  <c r="CC50" i="29"/>
  <c r="CD50" i="29" s="1"/>
  <c r="CC193" i="29"/>
  <c r="CD193" i="29" s="1"/>
  <c r="CC133" i="29"/>
  <c r="CD133" i="29" s="1"/>
  <c r="CC73" i="29"/>
  <c r="CD73" i="29" s="1"/>
  <c r="CC13" i="29"/>
  <c r="CD13" i="29" s="1"/>
  <c r="CC228" i="29"/>
  <c r="CD228" i="29" s="1"/>
  <c r="CC156" i="29"/>
  <c r="CD156" i="29" s="1"/>
  <c r="CC259" i="29"/>
  <c r="CD259" i="29" s="1"/>
  <c r="CC247" i="29"/>
  <c r="CD247" i="29" s="1"/>
  <c r="CC235" i="29"/>
  <c r="CD235" i="29" s="1"/>
  <c r="CC223" i="29"/>
  <c r="CD223" i="29" s="1"/>
  <c r="CC211" i="29"/>
  <c r="CD211" i="29" s="1"/>
  <c r="CG211" i="29" s="1"/>
  <c r="CC199" i="29"/>
  <c r="CD199" i="29" s="1"/>
  <c r="CG199" i="29" s="1"/>
  <c r="CC187" i="29"/>
  <c r="CD187" i="29" s="1"/>
  <c r="CC175" i="29"/>
  <c r="CD175" i="29" s="1"/>
  <c r="CC163" i="29"/>
  <c r="CD163" i="29" s="1"/>
  <c r="CG163" i="29" s="1"/>
  <c r="CC151" i="29"/>
  <c r="CD151" i="29" s="1"/>
  <c r="CC139" i="29"/>
  <c r="CD139" i="29" s="1"/>
  <c r="CC127" i="29"/>
  <c r="CD127" i="29" s="1"/>
  <c r="CC115" i="29"/>
  <c r="CD115" i="29" s="1"/>
  <c r="CC103" i="29"/>
  <c r="CD103" i="29" s="1"/>
  <c r="CC91" i="29"/>
  <c r="CD91" i="29" s="1"/>
  <c r="CG91" i="29" s="1"/>
  <c r="CC79" i="29"/>
  <c r="CD79" i="29" s="1"/>
  <c r="CC67" i="29"/>
  <c r="CD67" i="29" s="1"/>
  <c r="CC55" i="29"/>
  <c r="CD55" i="29" s="1"/>
  <c r="CC43" i="29"/>
  <c r="CD43" i="29" s="1"/>
  <c r="CG43" i="29" s="1"/>
  <c r="CC31" i="29"/>
  <c r="CD31" i="29" s="1"/>
  <c r="CG31" i="29" s="1"/>
  <c r="CC19" i="29"/>
  <c r="CD19" i="29" s="1"/>
  <c r="CC7" i="29"/>
  <c r="CD7" i="29" s="1"/>
  <c r="CC207" i="29"/>
  <c r="CD207" i="29" s="1"/>
  <c r="CC123" i="29"/>
  <c r="CD123" i="29" s="1"/>
  <c r="CC51" i="29"/>
  <c r="CD51" i="29" s="1"/>
  <c r="CC254" i="29"/>
  <c r="CD254" i="29" s="1"/>
  <c r="CC182" i="29"/>
  <c r="CD182" i="29" s="1"/>
  <c r="CC98" i="29"/>
  <c r="CD98" i="29" s="1"/>
  <c r="CC26" i="29"/>
  <c r="CD26" i="29" s="1"/>
  <c r="CG26" i="29" s="1"/>
  <c r="CC253" i="29"/>
  <c r="CD253" i="29" s="1"/>
  <c r="CG253" i="29" s="1"/>
  <c r="CC181" i="29"/>
  <c r="CD181" i="29" s="1"/>
  <c r="CC109" i="29"/>
  <c r="CD109" i="29" s="1"/>
  <c r="CC49" i="29"/>
  <c r="CD49" i="29" s="1"/>
  <c r="CC216" i="29"/>
  <c r="CD216" i="29" s="1"/>
  <c r="CC192" i="29"/>
  <c r="CD192" i="29" s="1"/>
  <c r="CG192" i="29" s="1"/>
  <c r="CC144" i="29"/>
  <c r="CD144" i="29" s="1"/>
  <c r="CC96" i="29"/>
  <c r="CD96" i="29" s="1"/>
  <c r="CG96" i="29" s="1"/>
  <c r="CC258" i="29"/>
  <c r="CD258" i="29" s="1"/>
  <c r="CC246" i="29"/>
  <c r="CD246" i="29" s="1"/>
  <c r="CG246" i="29" s="1"/>
  <c r="CC234" i="29"/>
  <c r="CD234" i="29" s="1"/>
  <c r="CC222" i="29"/>
  <c r="CD222" i="29" s="1"/>
  <c r="CG222" i="29" s="1"/>
  <c r="CC210" i="29"/>
  <c r="CD210" i="29" s="1"/>
  <c r="CC198" i="29"/>
  <c r="CD198" i="29" s="1"/>
  <c r="CG198" i="29" s="1"/>
  <c r="CC186" i="29"/>
  <c r="CD186" i="29" s="1"/>
  <c r="CC174" i="29"/>
  <c r="CD174" i="29" s="1"/>
  <c r="CG174" i="29" s="1"/>
  <c r="CC162" i="29"/>
  <c r="CD162" i="29" s="1"/>
  <c r="CC150" i="29"/>
  <c r="CD150" i="29" s="1"/>
  <c r="CC138" i="29"/>
  <c r="CD138" i="29" s="1"/>
  <c r="CG138" i="29" s="1"/>
  <c r="CC126" i="29"/>
  <c r="CD126" i="29" s="1"/>
  <c r="CC114" i="29"/>
  <c r="CD114" i="29" s="1"/>
  <c r="CC102" i="29"/>
  <c r="CD102" i="29" s="1"/>
  <c r="CC90" i="29"/>
  <c r="CD90" i="29" s="1"/>
  <c r="CC78" i="29"/>
  <c r="CD78" i="29" s="1"/>
  <c r="CG78" i="29" s="1"/>
  <c r="CC66" i="29"/>
  <c r="CD66" i="29" s="1"/>
  <c r="CC54" i="29"/>
  <c r="CD54" i="29" s="1"/>
  <c r="CG54" i="29" s="1"/>
  <c r="CC42" i="29"/>
  <c r="CD42" i="29" s="1"/>
  <c r="CG42" i="29" s="1"/>
  <c r="CC30" i="29"/>
  <c r="CD30" i="29" s="1"/>
  <c r="CC18" i="29"/>
  <c r="CD18" i="29" s="1"/>
  <c r="CC6" i="29"/>
  <c r="CD6" i="29" s="1"/>
  <c r="CC231" i="29"/>
  <c r="CD231" i="29" s="1"/>
  <c r="CC135" i="29"/>
  <c r="CD135" i="29" s="1"/>
  <c r="CC63" i="29"/>
  <c r="CD63" i="29" s="1"/>
  <c r="CC218" i="29"/>
  <c r="CD218" i="29" s="1"/>
  <c r="CC158" i="29"/>
  <c r="CD158" i="29" s="1"/>
  <c r="CG158" i="29" s="1"/>
  <c r="CC86" i="29"/>
  <c r="CD86" i="29" s="1"/>
  <c r="CC14" i="29"/>
  <c r="CD14" i="29" s="1"/>
  <c r="CG14" i="29" s="1"/>
  <c r="CC241" i="29"/>
  <c r="CD241" i="29" s="1"/>
  <c r="CG241" i="29" s="1"/>
  <c r="CC169" i="29"/>
  <c r="CD169" i="29" s="1"/>
  <c r="CC97" i="29"/>
  <c r="CD97" i="29" s="1"/>
  <c r="CC25" i="29"/>
  <c r="CD25" i="29" s="1"/>
  <c r="CC252" i="29"/>
  <c r="CD252" i="29" s="1"/>
  <c r="CC180" i="29"/>
  <c r="CD180" i="29" s="1"/>
  <c r="CC120" i="29"/>
  <c r="CD120" i="29" s="1"/>
  <c r="CC257" i="29"/>
  <c r="CD257" i="29" s="1"/>
  <c r="CC245" i="29"/>
  <c r="CD245" i="29" s="1"/>
  <c r="CC233" i="29"/>
  <c r="CD233" i="29" s="1"/>
  <c r="CG233" i="29" s="1"/>
  <c r="CC221" i="29"/>
  <c r="CD221" i="29" s="1"/>
  <c r="CC209" i="29"/>
  <c r="CD209" i="29" s="1"/>
  <c r="CC197" i="29"/>
  <c r="CD197" i="29" s="1"/>
  <c r="CG197" i="29" s="1"/>
  <c r="CC185" i="29"/>
  <c r="CD185" i="29" s="1"/>
  <c r="CC173" i="29"/>
  <c r="CD173" i="29" s="1"/>
  <c r="CC161" i="29"/>
  <c r="CD161" i="29" s="1"/>
  <c r="CC149" i="29"/>
  <c r="CD149" i="29" s="1"/>
  <c r="CC137" i="29"/>
  <c r="CD137" i="29" s="1"/>
  <c r="CC125" i="29"/>
  <c r="CD125" i="29" s="1"/>
  <c r="CC113" i="29"/>
  <c r="CD113" i="29" s="1"/>
  <c r="CG113" i="29" s="1"/>
  <c r="CC101" i="29"/>
  <c r="CD101" i="29" s="1"/>
  <c r="CC89" i="29"/>
  <c r="CD89" i="29" s="1"/>
  <c r="CG89" i="29" s="1"/>
  <c r="CC77" i="29"/>
  <c r="CD77" i="29" s="1"/>
  <c r="CG77" i="29" s="1"/>
  <c r="CC65" i="29"/>
  <c r="CD65" i="29" s="1"/>
  <c r="CG65" i="29" s="1"/>
  <c r="CC53" i="29"/>
  <c r="CD53" i="29" s="1"/>
  <c r="CC41" i="29"/>
  <c r="CD41" i="29" s="1"/>
  <c r="CC29" i="29"/>
  <c r="CD29" i="29" s="1"/>
  <c r="CC17" i="29"/>
  <c r="CD17" i="29" s="1"/>
  <c r="CG17" i="29" s="1"/>
  <c r="CC5" i="29"/>
  <c r="CD5" i="29" s="1"/>
  <c r="CC243" i="29"/>
  <c r="CD243" i="29" s="1"/>
  <c r="CC99" i="29"/>
  <c r="CD99" i="29" s="1"/>
  <c r="CC3" i="29"/>
  <c r="CD3" i="29" s="1"/>
  <c r="CC206" i="29"/>
  <c r="CD206" i="29" s="1"/>
  <c r="CC134" i="29"/>
  <c r="CD134" i="29" s="1"/>
  <c r="CC74" i="29"/>
  <c r="CD74" i="29" s="1"/>
  <c r="CC2" i="29"/>
  <c r="CD2" i="29" s="1"/>
  <c r="CG2" i="29" s="1"/>
  <c r="CQ2" i="29" s="1"/>
  <c r="CC217" i="29"/>
  <c r="CD217" i="29" s="1"/>
  <c r="CC157" i="29"/>
  <c r="CD157" i="29" s="1"/>
  <c r="CC85" i="29"/>
  <c r="CD85" i="29" s="1"/>
  <c r="CC256" i="29"/>
  <c r="CD256" i="29" s="1"/>
  <c r="CG256" i="29" s="1"/>
  <c r="CC244" i="29"/>
  <c r="CD244" i="29" s="1"/>
  <c r="CC232" i="29"/>
  <c r="CD232" i="29" s="1"/>
  <c r="CC220" i="29"/>
  <c r="CD220" i="29" s="1"/>
  <c r="CC208" i="29"/>
  <c r="CD208" i="29" s="1"/>
  <c r="CC196" i="29"/>
  <c r="CD196" i="29" s="1"/>
  <c r="CC184" i="29"/>
  <c r="CD184" i="29" s="1"/>
  <c r="CC172" i="29"/>
  <c r="CD172" i="29" s="1"/>
  <c r="CC160" i="29"/>
  <c r="CD160" i="29" s="1"/>
  <c r="CC148" i="29"/>
  <c r="CD148" i="29" s="1"/>
  <c r="CG148" i="29" s="1"/>
  <c r="CC136" i="29"/>
  <c r="CD136" i="29" s="1"/>
  <c r="CC124" i="29"/>
  <c r="CD124" i="29" s="1"/>
  <c r="CG124" i="29" s="1"/>
  <c r="CC112" i="29"/>
  <c r="CD112" i="29" s="1"/>
  <c r="CG112" i="29" s="1"/>
  <c r="CC100" i="29"/>
  <c r="CD100" i="29" s="1"/>
  <c r="CG100" i="29" s="1"/>
  <c r="CC88" i="29"/>
  <c r="CD88" i="29" s="1"/>
  <c r="CG88" i="29" s="1"/>
  <c r="CC76" i="29"/>
  <c r="CD76" i="29" s="1"/>
  <c r="CC64" i="29"/>
  <c r="CD64" i="29" s="1"/>
  <c r="CC52" i="29"/>
  <c r="CD52" i="29" s="1"/>
  <c r="CC40" i="29"/>
  <c r="CD40" i="29" s="1"/>
  <c r="CC28" i="29"/>
  <c r="CD28" i="29" s="1"/>
  <c r="CC16" i="29"/>
  <c r="CD16" i="29" s="1"/>
  <c r="CC4" i="29"/>
  <c r="CD4" i="29" s="1"/>
  <c r="CC255" i="29"/>
  <c r="CD255" i="29" s="1"/>
  <c r="CG255" i="29" s="1"/>
  <c r="CC183" i="29"/>
  <c r="CD183" i="29" s="1"/>
  <c r="CC171" i="29"/>
  <c r="CD171" i="29" s="1"/>
  <c r="CC159" i="29"/>
  <c r="CD159" i="29" s="1"/>
  <c r="CG159" i="29" s="1"/>
  <c r="CC147" i="29"/>
  <c r="CD147" i="29" s="1"/>
  <c r="CC75" i="29"/>
  <c r="CD75" i="29" s="1"/>
  <c r="CC27" i="29"/>
  <c r="CD27" i="29" s="1"/>
  <c r="CG27" i="29" s="1"/>
  <c r="CC230" i="29"/>
  <c r="CD230" i="29" s="1"/>
  <c r="CC122" i="29"/>
  <c r="CD122" i="29" s="1"/>
  <c r="CC38" i="29"/>
  <c r="CD38" i="29" s="1"/>
  <c r="CG38" i="29" s="1"/>
  <c r="CC229" i="29"/>
  <c r="CD229" i="29" s="1"/>
  <c r="CC121" i="29"/>
  <c r="CD121" i="29" s="1"/>
  <c r="CG121" i="29" s="1"/>
  <c r="CC37" i="29"/>
  <c r="CD37" i="29" s="1"/>
  <c r="CC240" i="29"/>
  <c r="CD240" i="29" s="1"/>
  <c r="CC168" i="29"/>
  <c r="CD168" i="29" s="1"/>
  <c r="CC108" i="29"/>
  <c r="CD108" i="29" s="1"/>
  <c r="CG108" i="29" s="1"/>
  <c r="CC251" i="29"/>
  <c r="CD251" i="29" s="1"/>
  <c r="CC179" i="29"/>
  <c r="CD179" i="29" s="1"/>
  <c r="CG179" i="29" s="1"/>
  <c r="CC107" i="29"/>
  <c r="CD107" i="29" s="1"/>
  <c r="CC48" i="29"/>
  <c r="CD48" i="29" s="1"/>
  <c r="CC215" i="29"/>
  <c r="CD215" i="29" s="1"/>
  <c r="CC23" i="29"/>
  <c r="CD23" i="29" s="1"/>
  <c r="CC203" i="29"/>
  <c r="CD203" i="29" s="1"/>
  <c r="CC11" i="29"/>
  <c r="CD11" i="29" s="1"/>
  <c r="CG11" i="29" s="1"/>
  <c r="CC250" i="29"/>
  <c r="CD250" i="29" s="1"/>
  <c r="CC178" i="29"/>
  <c r="CD178" i="29" s="1"/>
  <c r="CC106" i="29"/>
  <c r="CD106" i="29" s="1"/>
  <c r="CG106" i="29" s="1"/>
  <c r="CC47" i="29"/>
  <c r="CD47" i="29" s="1"/>
  <c r="CG47" i="29" s="1"/>
  <c r="CC143" i="29"/>
  <c r="CD143" i="29" s="1"/>
  <c r="CC214" i="29"/>
  <c r="CD214" i="29" s="1"/>
  <c r="CC22" i="29"/>
  <c r="CD22" i="29" s="1"/>
  <c r="CG22" i="29" s="1"/>
  <c r="CC119" i="29"/>
  <c r="CD119" i="29" s="1"/>
  <c r="CC10" i="29"/>
  <c r="CD10" i="29" s="1"/>
  <c r="CC239" i="29"/>
  <c r="CD239" i="29" s="1"/>
  <c r="CC167" i="29"/>
  <c r="CD167" i="29" s="1"/>
  <c r="CC95" i="29"/>
  <c r="CD95" i="29" s="1"/>
  <c r="CC46" i="29"/>
  <c r="CD46" i="29" s="1"/>
  <c r="CC71" i="29"/>
  <c r="CD71" i="29" s="1"/>
  <c r="CC12" i="29"/>
  <c r="CD12" i="29" s="1"/>
  <c r="CC190" i="29"/>
  <c r="CD190" i="29" s="1"/>
  <c r="CC238" i="29"/>
  <c r="CD238" i="29" s="1"/>
  <c r="CC166" i="29"/>
  <c r="CD166" i="29" s="1"/>
  <c r="CC94" i="29"/>
  <c r="CD94" i="29" s="1"/>
  <c r="CC36" i="29"/>
  <c r="CD36" i="29" s="1"/>
  <c r="CC226" i="29"/>
  <c r="CD226" i="29" s="1"/>
  <c r="CC34" i="29"/>
  <c r="CD34" i="29" s="1"/>
  <c r="CC24" i="29"/>
  <c r="CD24" i="29" s="1"/>
  <c r="CG24" i="29" s="1"/>
  <c r="CC142" i="29"/>
  <c r="CD142" i="29" s="1"/>
  <c r="CC131" i="29"/>
  <c r="CD131" i="29" s="1"/>
  <c r="CC202" i="29"/>
  <c r="CD202" i="29" s="1"/>
  <c r="CC191" i="29"/>
  <c r="CD191" i="29" s="1"/>
  <c r="CC58" i="29"/>
  <c r="CD58" i="29" s="1"/>
  <c r="CC227" i="29"/>
  <c r="CD227" i="29" s="1"/>
  <c r="CC155" i="29"/>
  <c r="CD155" i="29" s="1"/>
  <c r="CC83" i="29"/>
  <c r="CD83" i="29" s="1"/>
  <c r="CC35" i="29"/>
  <c r="CD35" i="29" s="1"/>
  <c r="CC82" i="29"/>
  <c r="CD82" i="29" s="1"/>
  <c r="CC72" i="29"/>
  <c r="CD72" i="29" s="1"/>
  <c r="CG72" i="29" s="1"/>
  <c r="CC60" i="29"/>
  <c r="CD60" i="29" s="1"/>
  <c r="CG60" i="29" s="1"/>
  <c r="CC154" i="29"/>
  <c r="CD154" i="29" s="1"/>
  <c r="CG154" i="29" s="1"/>
  <c r="CC70" i="29"/>
  <c r="CD70" i="29" s="1"/>
  <c r="CC130" i="29"/>
  <c r="CD130" i="29" s="1"/>
  <c r="CG130" i="29" s="1"/>
  <c r="CC59" i="29"/>
  <c r="CD59" i="29" s="1"/>
  <c r="CC118" i="29"/>
  <c r="CD118" i="29" s="1"/>
  <c r="CG118" i="29" s="1"/>
  <c r="BT43" i="3"/>
  <c r="BT290" i="3"/>
  <c r="BT302" i="3"/>
  <c r="BT314" i="3"/>
  <c r="BT326" i="3"/>
  <c r="BT338" i="3"/>
  <c r="BT350" i="3"/>
  <c r="BT362" i="3"/>
  <c r="BT374" i="3"/>
  <c r="BT386" i="3"/>
  <c r="BT398" i="3"/>
  <c r="BT410" i="3"/>
  <c r="BT422" i="3"/>
  <c r="BT434" i="3"/>
  <c r="BT446" i="3"/>
  <c r="BT20" i="3"/>
  <c r="BT9" i="3"/>
  <c r="BT21" i="3"/>
  <c r="BT33" i="3"/>
  <c r="BT45" i="3"/>
  <c r="BT57" i="3"/>
  <c r="BT69" i="3"/>
  <c r="BT81" i="3"/>
  <c r="BT93" i="3"/>
  <c r="BT105" i="3"/>
  <c r="BT117" i="3"/>
  <c r="BT129" i="3"/>
  <c r="BT141" i="3"/>
  <c r="BT153" i="3"/>
  <c r="BT165" i="3"/>
  <c r="BT177" i="3"/>
  <c r="BT189" i="3"/>
  <c r="BT201" i="3"/>
  <c r="BT213" i="3"/>
  <c r="BT225" i="3"/>
  <c r="BT237" i="3"/>
  <c r="BT249" i="3"/>
  <c r="BT261" i="3"/>
  <c r="BT273" i="3"/>
  <c r="BT19" i="3"/>
  <c r="BT56" i="3"/>
  <c r="BO403" i="3"/>
  <c r="BT10" i="3"/>
  <c r="BT22" i="3"/>
  <c r="BT34" i="3"/>
  <c r="BT46" i="3"/>
  <c r="BT58" i="3"/>
  <c r="BT70" i="3"/>
  <c r="BT82" i="3"/>
  <c r="BT94" i="3"/>
  <c r="BT106" i="3"/>
  <c r="BT118" i="3"/>
  <c r="BT130" i="3"/>
  <c r="BT142" i="3"/>
  <c r="BT154" i="3"/>
  <c r="BT166" i="3"/>
  <c r="BT178" i="3"/>
  <c r="BT190" i="3"/>
  <c r="BT202" i="3"/>
  <c r="BT214" i="3"/>
  <c r="BT226" i="3"/>
  <c r="BT238" i="3"/>
  <c r="BT250" i="3"/>
  <c r="BT262" i="3"/>
  <c r="BT274" i="3"/>
  <c r="BT286" i="3"/>
  <c r="BT298" i="3"/>
  <c r="BT310" i="3"/>
  <c r="BT322" i="3"/>
  <c r="BT334" i="3"/>
  <c r="BT346" i="3"/>
  <c r="BT358" i="3"/>
  <c r="BT370" i="3"/>
  <c r="BT382" i="3"/>
  <c r="BT394" i="3"/>
  <c r="BT406" i="3"/>
  <c r="BT418" i="3"/>
  <c r="BT430" i="3"/>
  <c r="BT442" i="3"/>
  <c r="BT71" i="3"/>
  <c r="BT83" i="3"/>
  <c r="BT95" i="3"/>
  <c r="BT107" i="3"/>
  <c r="BT119" i="3"/>
  <c r="BT131" i="3"/>
  <c r="BT143" i="3"/>
  <c r="BT155" i="3"/>
  <c r="BT167" i="3"/>
  <c r="BT179" i="3"/>
  <c r="BT191" i="3"/>
  <c r="BT203" i="3"/>
  <c r="BT215" i="3"/>
  <c r="BT227" i="3"/>
  <c r="BT239" i="3"/>
  <c r="BT251" i="3"/>
  <c r="BT263" i="3"/>
  <c r="BT275" i="3"/>
  <c r="BT287" i="3"/>
  <c r="BT299" i="3"/>
  <c r="BT311" i="3"/>
  <c r="BT323" i="3"/>
  <c r="BT335" i="3"/>
  <c r="BT347" i="3"/>
  <c r="BT359" i="3"/>
  <c r="BT371" i="3"/>
  <c r="BT383" i="3"/>
  <c r="BT395" i="3"/>
  <c r="BT407" i="3"/>
  <c r="BT419" i="3"/>
  <c r="BT431" i="3"/>
  <c r="BT443" i="3"/>
  <c r="BT7" i="3"/>
  <c r="BT31" i="3"/>
  <c r="BT55" i="3"/>
  <c r="BT8" i="3"/>
  <c r="BT32" i="3"/>
  <c r="BT44" i="3"/>
  <c r="BO415" i="3"/>
  <c r="BT72" i="3"/>
  <c r="BT84" i="3"/>
  <c r="BT96" i="3"/>
  <c r="BT108" i="3"/>
  <c r="BT120" i="3"/>
  <c r="BT132" i="3"/>
  <c r="BT144" i="3"/>
  <c r="BT156" i="3"/>
  <c r="BT168" i="3"/>
  <c r="BT180" i="3"/>
  <c r="BT192" i="3"/>
  <c r="BT204" i="3"/>
  <c r="BT216" i="3"/>
  <c r="BT228" i="3"/>
  <c r="BT240" i="3"/>
  <c r="BT252" i="3"/>
  <c r="BT264" i="3"/>
  <c r="BT276" i="3"/>
  <c r="BT288" i="3"/>
  <c r="BT300" i="3"/>
  <c r="BT312" i="3"/>
  <c r="BT324" i="3"/>
  <c r="BT336" i="3"/>
  <c r="BT348" i="3"/>
  <c r="BT360" i="3"/>
  <c r="BT372" i="3"/>
  <c r="BT384" i="3"/>
  <c r="BT396" i="3"/>
  <c r="BT408" i="3"/>
  <c r="BT420" i="3"/>
  <c r="BT432" i="3"/>
  <c r="BT444" i="3"/>
  <c r="BT121" i="3"/>
  <c r="BT133" i="3"/>
  <c r="BT145" i="3"/>
  <c r="BT157" i="3"/>
  <c r="BT169" i="3"/>
  <c r="BT181" i="3"/>
  <c r="BT193" i="3"/>
  <c r="BT205" i="3"/>
  <c r="BT217" i="3"/>
  <c r="BT229" i="3"/>
  <c r="BT241" i="3"/>
  <c r="BT253" i="3"/>
  <c r="BT265" i="3"/>
  <c r="BT277" i="3"/>
  <c r="BT289" i="3"/>
  <c r="BT301" i="3"/>
  <c r="BT313" i="3"/>
  <c r="BT325" i="3"/>
  <c r="BT337" i="3"/>
  <c r="BT349" i="3"/>
  <c r="BT361" i="3"/>
  <c r="BT373" i="3"/>
  <c r="BT385" i="3"/>
  <c r="BT397" i="3"/>
  <c r="BT409" i="3"/>
  <c r="BT421" i="3"/>
  <c r="BT433" i="3"/>
  <c r="BT445" i="3"/>
  <c r="BS393" i="3"/>
  <c r="BO393" i="3"/>
  <c r="BS405" i="3"/>
  <c r="BO405" i="3"/>
  <c r="BS417" i="3"/>
  <c r="BO417" i="3"/>
  <c r="BT285" i="3"/>
  <c r="BT297" i="3"/>
  <c r="BT309" i="3"/>
  <c r="BT321" i="3"/>
  <c r="BT333" i="3"/>
  <c r="BT345" i="3"/>
  <c r="BT357" i="3"/>
  <c r="BT369" i="3"/>
  <c r="BT381" i="3"/>
  <c r="BT393" i="3"/>
  <c r="BT405" i="3"/>
  <c r="BT417" i="3"/>
  <c r="BT429" i="3"/>
  <c r="BT441" i="3"/>
  <c r="BO394" i="3"/>
  <c r="BO406" i="3"/>
  <c r="BO395" i="3"/>
  <c r="BO407" i="3"/>
  <c r="BO396" i="3"/>
  <c r="BO390" i="3"/>
  <c r="BO402" i="3"/>
  <c r="BO414" i="3"/>
  <c r="BO397" i="3"/>
  <c r="BO409" i="3"/>
  <c r="BO408" i="3"/>
  <c r="BO386" i="3"/>
  <c r="BO398" i="3"/>
  <c r="BO410" i="3"/>
  <c r="BO387" i="3"/>
  <c r="BO399" i="3"/>
  <c r="BO411" i="3"/>
  <c r="BO388" i="3"/>
  <c r="BO400" i="3"/>
  <c r="BO412" i="3"/>
  <c r="BO389" i="3"/>
  <c r="BO401" i="3"/>
  <c r="BO413" i="3"/>
  <c r="BY2" i="29"/>
  <c r="BZ2" i="29" s="1"/>
  <c r="CA2" i="29" s="1"/>
  <c r="BY13" i="29"/>
  <c r="BZ13" i="29" s="1"/>
  <c r="BY48" i="29"/>
  <c r="BZ48" i="29" s="1"/>
  <c r="BY81" i="29"/>
  <c r="BZ81" i="29" s="1"/>
  <c r="BY107" i="29"/>
  <c r="BZ107" i="29" s="1"/>
  <c r="BY133" i="29"/>
  <c r="BZ133" i="29" s="1"/>
  <c r="BY166" i="29"/>
  <c r="BZ166" i="29" s="1"/>
  <c r="BY192" i="29"/>
  <c r="BZ192" i="29" s="1"/>
  <c r="BY225" i="29"/>
  <c r="BZ225" i="29" s="1"/>
  <c r="BY251" i="29"/>
  <c r="BZ251" i="29" s="1"/>
  <c r="BY22" i="29"/>
  <c r="BZ22" i="29" s="1"/>
  <c r="BY49" i="29"/>
  <c r="BZ49" i="29" s="1"/>
  <c r="BY82" i="29"/>
  <c r="BZ82" i="29" s="1"/>
  <c r="BY108" i="29"/>
  <c r="BZ108" i="29" s="1"/>
  <c r="BY141" i="29"/>
  <c r="BZ141" i="29" s="1"/>
  <c r="BY167" i="29"/>
  <c r="BZ167" i="29" s="1"/>
  <c r="BY193" i="29"/>
  <c r="BZ193" i="29" s="1"/>
  <c r="BY226" i="29"/>
  <c r="BZ226" i="29" s="1"/>
  <c r="BY252" i="29"/>
  <c r="BZ252" i="29" s="1"/>
  <c r="BY23" i="29"/>
  <c r="BZ23" i="29" s="1"/>
  <c r="BY57" i="29"/>
  <c r="BZ57" i="29" s="1"/>
  <c r="BY83" i="29"/>
  <c r="BZ83" i="29" s="1"/>
  <c r="BY109" i="29"/>
  <c r="BZ109" i="29" s="1"/>
  <c r="BY142" i="29"/>
  <c r="BZ142" i="29" s="1"/>
  <c r="BY168" i="29"/>
  <c r="BZ168" i="29" s="1"/>
  <c r="BY201" i="29"/>
  <c r="BZ201" i="29" s="1"/>
  <c r="BY227" i="29"/>
  <c r="BZ227" i="29" s="1"/>
  <c r="BY253" i="29"/>
  <c r="BZ253" i="29" s="1"/>
  <c r="BY24" i="29"/>
  <c r="BZ24" i="29" s="1"/>
  <c r="BY58" i="29"/>
  <c r="BZ58" i="29" s="1"/>
  <c r="BY84" i="29"/>
  <c r="BZ84" i="29" s="1"/>
  <c r="BY117" i="29"/>
  <c r="BZ117" i="29" s="1"/>
  <c r="BY143" i="29"/>
  <c r="BZ143" i="29" s="1"/>
  <c r="BY169" i="29"/>
  <c r="BZ169" i="29" s="1"/>
  <c r="BY202" i="29"/>
  <c r="BZ202" i="29" s="1"/>
  <c r="BY228" i="29"/>
  <c r="BZ228" i="29" s="1"/>
  <c r="BY261" i="29"/>
  <c r="BZ261" i="29" s="1"/>
  <c r="BY93" i="29"/>
  <c r="BZ93" i="29" s="1"/>
  <c r="BY204" i="29"/>
  <c r="BZ204" i="29" s="1"/>
  <c r="BY61" i="29"/>
  <c r="BZ61" i="29" s="1"/>
  <c r="BY120" i="29"/>
  <c r="BZ120" i="29" s="1"/>
  <c r="BY179" i="29"/>
  <c r="BZ179" i="29" s="1"/>
  <c r="BY238" i="29"/>
  <c r="BZ238" i="29" s="1"/>
  <c r="BY36" i="29"/>
  <c r="BZ36" i="29" s="1"/>
  <c r="BY69" i="29"/>
  <c r="BZ69" i="29" s="1"/>
  <c r="BY121" i="29"/>
  <c r="BZ121" i="29" s="1"/>
  <c r="BY154" i="29"/>
  <c r="BZ154" i="29" s="1"/>
  <c r="BY213" i="29"/>
  <c r="BZ213" i="29" s="1"/>
  <c r="BY25" i="29"/>
  <c r="BZ25" i="29" s="1"/>
  <c r="BY59" i="29"/>
  <c r="BZ59" i="29" s="1"/>
  <c r="BY85" i="29"/>
  <c r="BZ85" i="29" s="1"/>
  <c r="BY118" i="29"/>
  <c r="BZ118" i="29" s="1"/>
  <c r="BY144" i="29"/>
  <c r="BZ144" i="29" s="1"/>
  <c r="BY177" i="29"/>
  <c r="BZ177" i="29" s="1"/>
  <c r="BY203" i="29"/>
  <c r="BZ203" i="29" s="1"/>
  <c r="BY229" i="29"/>
  <c r="BZ229" i="29" s="1"/>
  <c r="BY60" i="29"/>
  <c r="BZ60" i="29" s="1"/>
  <c r="BY119" i="29"/>
  <c r="BZ119" i="29" s="1"/>
  <c r="BY178" i="29"/>
  <c r="BZ178" i="29" s="1"/>
  <c r="BY12" i="29"/>
  <c r="BZ12" i="29" s="1"/>
  <c r="BY47" i="29"/>
  <c r="BZ47" i="29" s="1"/>
  <c r="BY73" i="29"/>
  <c r="BZ73" i="29" s="1"/>
  <c r="BY106" i="29"/>
  <c r="BZ106" i="29" s="1"/>
  <c r="BY132" i="29"/>
  <c r="BZ132" i="29" s="1"/>
  <c r="BY165" i="29"/>
  <c r="BZ165" i="29" s="1"/>
  <c r="BY191" i="29"/>
  <c r="BZ191" i="29" s="1"/>
  <c r="BY217" i="29"/>
  <c r="BZ217" i="29" s="1"/>
  <c r="BY250" i="29"/>
  <c r="BZ250" i="29" s="1"/>
  <c r="BY34" i="29"/>
  <c r="BZ34" i="29" s="1"/>
  <c r="BY145" i="29"/>
  <c r="BZ145" i="29" s="1"/>
  <c r="BY237" i="29"/>
  <c r="BZ237" i="29" s="1"/>
  <c r="BY35" i="29"/>
  <c r="BZ35" i="29" s="1"/>
  <c r="BY94" i="29"/>
  <c r="BZ94" i="29" s="1"/>
  <c r="BY153" i="29"/>
  <c r="BZ153" i="29" s="1"/>
  <c r="BY205" i="29"/>
  <c r="BZ205" i="29" s="1"/>
  <c r="BY95" i="29"/>
  <c r="BZ95" i="29" s="1"/>
  <c r="BY180" i="29"/>
  <c r="BZ180" i="29" s="1"/>
  <c r="BY239" i="29"/>
  <c r="BZ239" i="29" s="1"/>
  <c r="BY46" i="29"/>
  <c r="BZ46" i="29" s="1"/>
  <c r="BY157" i="29"/>
  <c r="BZ157" i="29" s="1"/>
  <c r="BY70" i="29"/>
  <c r="BZ70" i="29" s="1"/>
  <c r="BY181" i="29"/>
  <c r="BZ181" i="29" s="1"/>
  <c r="BY71" i="29"/>
  <c r="BZ71" i="29" s="1"/>
  <c r="BY189" i="29"/>
  <c r="BZ189" i="29" s="1"/>
  <c r="BY11" i="29"/>
  <c r="BZ11" i="29" s="1"/>
  <c r="BY72" i="29"/>
  <c r="BZ72" i="29" s="1"/>
  <c r="BY190" i="29"/>
  <c r="BZ190" i="29" s="1"/>
  <c r="BY96" i="29"/>
  <c r="BZ96" i="29" s="1"/>
  <c r="BY214" i="29"/>
  <c r="BZ214" i="29" s="1"/>
  <c r="BY97" i="29"/>
  <c r="BZ97" i="29" s="1"/>
  <c r="BY215" i="29"/>
  <c r="BZ215" i="29" s="1"/>
  <c r="BY105" i="29"/>
  <c r="BZ105" i="29" s="1"/>
  <c r="BY216" i="29"/>
  <c r="BZ216" i="29" s="1"/>
  <c r="BY129" i="29"/>
  <c r="BZ129" i="29" s="1"/>
  <c r="BY240" i="29"/>
  <c r="BZ240" i="29" s="1"/>
  <c r="BY10" i="29"/>
  <c r="BZ10" i="29" s="1"/>
  <c r="BY130" i="29"/>
  <c r="BZ130" i="29" s="1"/>
  <c r="BY241" i="29"/>
  <c r="BZ241" i="29" s="1"/>
  <c r="BY131" i="29"/>
  <c r="BZ131" i="29" s="1"/>
  <c r="BY249" i="29"/>
  <c r="BZ249" i="29" s="1"/>
  <c r="BY37" i="29"/>
  <c r="BZ37" i="29" s="1"/>
  <c r="BY155" i="29"/>
  <c r="BZ155" i="29" s="1"/>
  <c r="BY45" i="29"/>
  <c r="BZ45" i="29" s="1"/>
  <c r="BY156" i="29"/>
  <c r="BZ156" i="29" s="1"/>
  <c r="BY9" i="29"/>
  <c r="BZ9" i="29" s="1"/>
  <c r="BY128" i="29"/>
  <c r="BZ128" i="29" s="1"/>
  <c r="BY211" i="29"/>
  <c r="BZ211" i="29" s="1"/>
  <c r="BY67" i="29"/>
  <c r="BZ67" i="29" s="1"/>
  <c r="BY186" i="29"/>
  <c r="BZ186" i="29" s="1"/>
  <c r="BY6" i="29"/>
  <c r="BZ6" i="29" s="1"/>
  <c r="BY125" i="29"/>
  <c r="BZ125" i="29" s="1"/>
  <c r="BY18" i="29"/>
  <c r="BZ18" i="29" s="1"/>
  <c r="BY124" i="29"/>
  <c r="BZ124" i="29" s="1"/>
  <c r="BY30" i="29"/>
  <c r="BZ30" i="29" s="1"/>
  <c r="BY123" i="29"/>
  <c r="BZ123" i="29" s="1"/>
  <c r="BY42" i="29"/>
  <c r="BZ42" i="29" s="1"/>
  <c r="BY122" i="29"/>
  <c r="BZ122" i="29" s="1"/>
  <c r="BY151" i="29"/>
  <c r="BZ151" i="29" s="1"/>
  <c r="BY258" i="29"/>
  <c r="BZ258" i="29" s="1"/>
  <c r="BY8" i="29"/>
  <c r="BZ8" i="29" s="1"/>
  <c r="BY259" i="29"/>
  <c r="BZ259" i="29" s="1"/>
  <c r="BY164" i="29"/>
  <c r="BZ164" i="29" s="1"/>
  <c r="BY260" i="29"/>
  <c r="BZ260" i="29" s="1"/>
  <c r="BY116" i="29"/>
  <c r="BZ116" i="29" s="1"/>
  <c r="BY199" i="29"/>
  <c r="BZ199" i="29" s="1"/>
  <c r="BY55" i="29"/>
  <c r="BZ55" i="29" s="1"/>
  <c r="BY174" i="29"/>
  <c r="BZ174" i="29" s="1"/>
  <c r="BY257" i="29"/>
  <c r="BZ257" i="29" s="1"/>
  <c r="BY113" i="29"/>
  <c r="BZ113" i="29" s="1"/>
  <c r="BY256" i="29"/>
  <c r="BZ256" i="29" s="1"/>
  <c r="BY112" i="29"/>
  <c r="BZ112" i="29" s="1"/>
  <c r="BY255" i="29"/>
  <c r="BZ255" i="29" s="1"/>
  <c r="BY111" i="29"/>
  <c r="BZ111" i="29" s="1"/>
  <c r="BY254" i="29"/>
  <c r="BZ254" i="29" s="1"/>
  <c r="BY110" i="29"/>
  <c r="BZ110" i="29" s="1"/>
  <c r="BY126" i="29"/>
  <c r="BZ126" i="29" s="1"/>
  <c r="BY209" i="29"/>
  <c r="BZ209" i="29" s="1"/>
  <c r="BY65" i="29"/>
  <c r="BZ65" i="29" s="1"/>
  <c r="BY208" i="29"/>
  <c r="BZ208" i="29" s="1"/>
  <c r="BY64" i="29"/>
  <c r="BZ64" i="29" s="1"/>
  <c r="BY207" i="29"/>
  <c r="BZ207" i="29" s="1"/>
  <c r="BY63" i="29"/>
  <c r="BZ63" i="29" s="1"/>
  <c r="BY206" i="29"/>
  <c r="BZ206" i="29" s="1"/>
  <c r="BY62" i="29"/>
  <c r="BZ62" i="29" s="1"/>
  <c r="BY114" i="29"/>
  <c r="BZ114" i="29" s="1"/>
  <c r="BY197" i="29"/>
  <c r="BZ197" i="29" s="1"/>
  <c r="BY53" i="29"/>
  <c r="BZ53" i="29" s="1"/>
  <c r="BY196" i="29"/>
  <c r="BZ196" i="29" s="1"/>
  <c r="BY52" i="29"/>
  <c r="BZ52" i="29" s="1"/>
  <c r="BY195" i="29"/>
  <c r="BZ195" i="29" s="1"/>
  <c r="BY51" i="29"/>
  <c r="BZ51" i="29" s="1"/>
  <c r="BY194" i="29"/>
  <c r="BZ194" i="29" s="1"/>
  <c r="BY50" i="29"/>
  <c r="BZ50" i="29" s="1"/>
  <c r="BY185" i="29"/>
  <c r="BZ185" i="29" s="1"/>
  <c r="BY41" i="29"/>
  <c r="BZ41" i="29" s="1"/>
  <c r="BY184" i="29"/>
  <c r="BZ184" i="29" s="1"/>
  <c r="BY40" i="29"/>
  <c r="BZ40" i="29" s="1"/>
  <c r="BY183" i="29"/>
  <c r="BZ183" i="29" s="1"/>
  <c r="BY39" i="29"/>
  <c r="BZ39" i="29" s="1"/>
  <c r="BY182" i="29"/>
  <c r="BZ182" i="29" s="1"/>
  <c r="BY38" i="29"/>
  <c r="BZ38" i="29" s="1"/>
  <c r="BY173" i="29"/>
  <c r="BZ173" i="29" s="1"/>
  <c r="BY29" i="29"/>
  <c r="BZ29" i="29" s="1"/>
  <c r="BY172" i="29"/>
  <c r="BZ172" i="29" s="1"/>
  <c r="BY28" i="29"/>
  <c r="BZ28" i="29" s="1"/>
  <c r="BY171" i="29"/>
  <c r="BZ171" i="29" s="1"/>
  <c r="BY27" i="29"/>
  <c r="BZ27" i="29" s="1"/>
  <c r="BY170" i="29"/>
  <c r="BZ170" i="29" s="1"/>
  <c r="BY26" i="29"/>
  <c r="BZ26" i="29" s="1"/>
  <c r="BY161" i="29"/>
  <c r="BZ161" i="29" s="1"/>
  <c r="BY17" i="29"/>
  <c r="BZ17" i="29" s="1"/>
  <c r="BY160" i="29"/>
  <c r="BZ160" i="29" s="1"/>
  <c r="BY16" i="29"/>
  <c r="BZ16" i="29" s="1"/>
  <c r="BY159" i="29"/>
  <c r="BZ159" i="29" s="1"/>
  <c r="BY15" i="29"/>
  <c r="BZ15" i="29" s="1"/>
  <c r="BY158" i="29"/>
  <c r="BZ158" i="29" s="1"/>
  <c r="BY14" i="29"/>
  <c r="BZ14" i="29" s="1"/>
  <c r="BY248" i="29"/>
  <c r="BZ248" i="29" s="1"/>
  <c r="BY104" i="29"/>
  <c r="BZ104" i="29" s="1"/>
  <c r="BY187" i="29"/>
  <c r="BZ187" i="29" s="1"/>
  <c r="BY43" i="29"/>
  <c r="BZ43" i="29" s="1"/>
  <c r="BY162" i="29"/>
  <c r="BZ162" i="29" s="1"/>
  <c r="BY245" i="29"/>
  <c r="BZ245" i="29" s="1"/>
  <c r="BY101" i="29"/>
  <c r="BZ101" i="29" s="1"/>
  <c r="BY244" i="29"/>
  <c r="BZ244" i="29" s="1"/>
  <c r="BY100" i="29"/>
  <c r="BZ100" i="29" s="1"/>
  <c r="BY243" i="29"/>
  <c r="BZ243" i="29" s="1"/>
  <c r="BY99" i="29"/>
  <c r="BZ99" i="29" s="1"/>
  <c r="BY242" i="29"/>
  <c r="BZ242" i="29" s="1"/>
  <c r="BY98" i="29"/>
  <c r="BZ98" i="29" s="1"/>
  <c r="BY68" i="29"/>
  <c r="BZ68" i="29" s="1"/>
  <c r="BY139" i="29"/>
  <c r="BZ139" i="29" s="1"/>
  <c r="BY246" i="29"/>
  <c r="BZ246" i="29" s="1"/>
  <c r="BY176" i="29"/>
  <c r="BZ176" i="29" s="1"/>
  <c r="BY103" i="29"/>
  <c r="BZ103" i="29" s="1"/>
  <c r="BY236" i="29"/>
  <c r="BZ236" i="29" s="1"/>
  <c r="BY92" i="29"/>
  <c r="BZ92" i="29" s="1"/>
  <c r="BY175" i="29"/>
  <c r="BZ175" i="29" s="1"/>
  <c r="BY31" i="29"/>
  <c r="BZ31" i="29" s="1"/>
  <c r="BY150" i="29"/>
  <c r="BZ150" i="29" s="1"/>
  <c r="BY233" i="29"/>
  <c r="BZ233" i="29" s="1"/>
  <c r="BY89" i="29"/>
  <c r="BZ89" i="29" s="1"/>
  <c r="BY232" i="29"/>
  <c r="BZ232" i="29" s="1"/>
  <c r="BY88" i="29"/>
  <c r="BZ88" i="29" s="1"/>
  <c r="BY231" i="29"/>
  <c r="BZ231" i="29" s="1"/>
  <c r="BY87" i="29"/>
  <c r="BZ87" i="29" s="1"/>
  <c r="BY230" i="29"/>
  <c r="BZ230" i="29" s="1"/>
  <c r="BY86" i="29"/>
  <c r="BZ86" i="29" s="1"/>
  <c r="BY212" i="29"/>
  <c r="BZ212" i="29" s="1"/>
  <c r="BY56" i="29"/>
  <c r="BZ56" i="29" s="1"/>
  <c r="BY127" i="29"/>
  <c r="BZ127" i="29" s="1"/>
  <c r="BY115" i="29"/>
  <c r="BZ115" i="29" s="1"/>
  <c r="BY222" i="29"/>
  <c r="BZ222" i="29" s="1"/>
  <c r="BY224" i="29"/>
  <c r="BZ224" i="29" s="1"/>
  <c r="BY80" i="29"/>
  <c r="BZ80" i="29" s="1"/>
  <c r="BY163" i="29"/>
  <c r="BZ163" i="29" s="1"/>
  <c r="BY19" i="29"/>
  <c r="BZ19" i="29" s="1"/>
  <c r="BY138" i="29"/>
  <c r="BZ138" i="29" s="1"/>
  <c r="BY221" i="29"/>
  <c r="BZ221" i="29" s="1"/>
  <c r="BY77" i="29"/>
  <c r="BZ77" i="29" s="1"/>
  <c r="BY220" i="29"/>
  <c r="BZ220" i="29" s="1"/>
  <c r="BY76" i="29"/>
  <c r="BZ76" i="29" s="1"/>
  <c r="BY219" i="29"/>
  <c r="BZ219" i="29" s="1"/>
  <c r="BY75" i="29"/>
  <c r="BZ75" i="29" s="1"/>
  <c r="BY218" i="29"/>
  <c r="BZ218" i="29" s="1"/>
  <c r="BY74" i="29"/>
  <c r="BZ74" i="29" s="1"/>
  <c r="BY7" i="29"/>
  <c r="BZ7" i="29" s="1"/>
  <c r="BY200" i="29"/>
  <c r="BZ200" i="29" s="1"/>
  <c r="BY102" i="29"/>
  <c r="BZ102" i="29" s="1"/>
  <c r="BY234" i="29"/>
  <c r="BZ234" i="29" s="1"/>
  <c r="BY247" i="29"/>
  <c r="BZ247" i="29" s="1"/>
  <c r="BY33" i="29"/>
  <c r="BZ33" i="29" s="1"/>
  <c r="BY152" i="29"/>
  <c r="BZ152" i="29" s="1"/>
  <c r="BY235" i="29"/>
  <c r="BZ235" i="29" s="1"/>
  <c r="BY91" i="29"/>
  <c r="BZ91" i="29" s="1"/>
  <c r="BY210" i="29"/>
  <c r="BZ210" i="29" s="1"/>
  <c r="BY66" i="29"/>
  <c r="BZ66" i="29" s="1"/>
  <c r="BY149" i="29"/>
  <c r="BZ149" i="29" s="1"/>
  <c r="BY5" i="29"/>
  <c r="BZ5" i="29" s="1"/>
  <c r="BY148" i="29"/>
  <c r="BZ148" i="29" s="1"/>
  <c r="BY4" i="29"/>
  <c r="BZ4" i="29" s="1"/>
  <c r="BY147" i="29"/>
  <c r="BZ147" i="29" s="1"/>
  <c r="BY3" i="29"/>
  <c r="BZ3" i="29" s="1"/>
  <c r="BY146" i="29"/>
  <c r="BZ146" i="29" s="1"/>
  <c r="BY21" i="29"/>
  <c r="BZ21" i="29" s="1"/>
  <c r="BY140" i="29"/>
  <c r="BZ140" i="29" s="1"/>
  <c r="BY223" i="29"/>
  <c r="BZ223" i="29" s="1"/>
  <c r="BY79" i="29"/>
  <c r="BZ79" i="29" s="1"/>
  <c r="BY198" i="29"/>
  <c r="BZ198" i="29" s="1"/>
  <c r="BY54" i="29"/>
  <c r="BZ54" i="29" s="1"/>
  <c r="BY137" i="29"/>
  <c r="BZ137" i="29" s="1"/>
  <c r="BY20" i="29"/>
  <c r="BZ20" i="29" s="1"/>
  <c r="BY136" i="29"/>
  <c r="BZ136" i="29" s="1"/>
  <c r="BY44" i="29"/>
  <c r="BZ44" i="29" s="1"/>
  <c r="BY135" i="29"/>
  <c r="BZ135" i="29" s="1"/>
  <c r="BY32" i="29"/>
  <c r="BZ32" i="29" s="1"/>
  <c r="BY134" i="29"/>
  <c r="BZ134" i="29" s="1"/>
  <c r="BY188" i="29"/>
  <c r="BZ188" i="29" s="1"/>
  <c r="BY90" i="29"/>
  <c r="BZ90" i="29" s="1"/>
  <c r="BY78" i="29"/>
  <c r="BZ78" i="29" s="1"/>
  <c r="CT2" i="29" l="1"/>
  <c r="CW2" i="29" s="1"/>
  <c r="CS2" i="29"/>
  <c r="CV2" i="29" s="1"/>
  <c r="CJ112" i="29"/>
  <c r="CQ112" i="29"/>
  <c r="CJ17" i="29"/>
  <c r="CQ17" i="29"/>
  <c r="CJ45" i="29"/>
  <c r="CQ45" i="29"/>
  <c r="CJ130" i="29"/>
  <c r="CQ130" i="29"/>
  <c r="CJ124" i="29"/>
  <c r="CQ124" i="29"/>
  <c r="CJ163" i="29"/>
  <c r="CQ163" i="29"/>
  <c r="CJ145" i="29"/>
  <c r="CQ145" i="29"/>
  <c r="CJ255" i="29"/>
  <c r="CQ255" i="29"/>
  <c r="CJ42" i="29"/>
  <c r="CQ42" i="29"/>
  <c r="CJ31" i="29"/>
  <c r="CQ31" i="29"/>
  <c r="CJ44" i="29"/>
  <c r="CQ44" i="29"/>
  <c r="CJ154" i="29"/>
  <c r="CQ154" i="29"/>
  <c r="CJ11" i="29"/>
  <c r="CQ11" i="29"/>
  <c r="CJ121" i="29"/>
  <c r="CQ121" i="29"/>
  <c r="CJ148" i="29"/>
  <c r="CQ148" i="29"/>
  <c r="CJ197" i="29"/>
  <c r="CQ197" i="29"/>
  <c r="CJ241" i="29"/>
  <c r="CQ241" i="29"/>
  <c r="CJ54" i="29"/>
  <c r="CQ54" i="29"/>
  <c r="CJ198" i="29"/>
  <c r="CQ198" i="29"/>
  <c r="CJ43" i="29"/>
  <c r="CQ43" i="29"/>
  <c r="CJ56" i="29"/>
  <c r="CQ56" i="29"/>
  <c r="CJ200" i="29"/>
  <c r="CQ200" i="29"/>
  <c r="CJ62" i="29"/>
  <c r="CQ62" i="29"/>
  <c r="CJ81" i="29"/>
  <c r="CQ81" i="29"/>
  <c r="CJ225" i="29"/>
  <c r="CQ225" i="29"/>
  <c r="CJ14" i="29"/>
  <c r="CQ14" i="29"/>
  <c r="CJ146" i="29"/>
  <c r="CQ146" i="29"/>
  <c r="CJ78" i="29"/>
  <c r="CQ78" i="29"/>
  <c r="CJ224" i="29"/>
  <c r="CQ224" i="29"/>
  <c r="CJ158" i="29"/>
  <c r="CQ158" i="29"/>
  <c r="CJ246" i="29"/>
  <c r="CQ246" i="29"/>
  <c r="CJ91" i="29"/>
  <c r="CQ91" i="29"/>
  <c r="CJ248" i="29"/>
  <c r="CQ248" i="29"/>
  <c r="CJ106" i="29"/>
  <c r="CQ106" i="29"/>
  <c r="CJ24" i="29"/>
  <c r="CQ24" i="29"/>
  <c r="CJ65" i="29"/>
  <c r="CQ65" i="29"/>
  <c r="CJ38" i="29"/>
  <c r="CQ38" i="29"/>
  <c r="CJ211" i="29"/>
  <c r="CQ211" i="29"/>
  <c r="CJ170" i="29"/>
  <c r="CQ170" i="29"/>
  <c r="CJ256" i="29"/>
  <c r="CQ256" i="29"/>
  <c r="CJ253" i="29"/>
  <c r="CQ253" i="29"/>
  <c r="CJ237" i="29"/>
  <c r="CQ237" i="29"/>
  <c r="CJ222" i="29"/>
  <c r="CQ222" i="29"/>
  <c r="CJ242" i="29"/>
  <c r="CQ242" i="29"/>
  <c r="CJ89" i="29"/>
  <c r="CQ89" i="29"/>
  <c r="CJ199" i="29"/>
  <c r="CQ199" i="29"/>
  <c r="CJ80" i="29"/>
  <c r="CQ80" i="29"/>
  <c r="CJ233" i="29"/>
  <c r="CQ233" i="29"/>
  <c r="CJ261" i="29"/>
  <c r="CQ261" i="29"/>
  <c r="CJ88" i="29"/>
  <c r="CQ88" i="29"/>
  <c r="CJ138" i="29"/>
  <c r="CQ138" i="29"/>
  <c r="CJ60" i="29"/>
  <c r="CQ60" i="29"/>
  <c r="CJ72" i="29"/>
  <c r="CQ72" i="29"/>
  <c r="CJ77" i="29"/>
  <c r="CQ77" i="29"/>
  <c r="CJ26" i="29"/>
  <c r="CQ26" i="29"/>
  <c r="CJ92" i="29"/>
  <c r="CQ92" i="29"/>
  <c r="CJ118" i="29"/>
  <c r="CQ118" i="29"/>
  <c r="CJ47" i="29"/>
  <c r="CQ47" i="29"/>
  <c r="CJ108" i="29"/>
  <c r="CQ108" i="29"/>
  <c r="CJ159" i="29"/>
  <c r="CQ159" i="29"/>
  <c r="CJ100" i="29"/>
  <c r="CQ100" i="29"/>
  <c r="CJ192" i="29"/>
  <c r="CQ192" i="29"/>
  <c r="CJ177" i="29"/>
  <c r="CQ177" i="29"/>
  <c r="CH70" i="29"/>
  <c r="CN70" i="29" s="1"/>
  <c r="CE70" i="29"/>
  <c r="CE136" i="29"/>
  <c r="CH136" i="29"/>
  <c r="CN136" i="29" s="1"/>
  <c r="CG136" i="29"/>
  <c r="CE186" i="29"/>
  <c r="CH186" i="29"/>
  <c r="CN186" i="29" s="1"/>
  <c r="CH133" i="29"/>
  <c r="CN133" i="29" s="1"/>
  <c r="CE133" i="29"/>
  <c r="CH10" i="29"/>
  <c r="CN10" i="29" s="1"/>
  <c r="CG10" i="29"/>
  <c r="CE10" i="29"/>
  <c r="CE134" i="29"/>
  <c r="CH134" i="29"/>
  <c r="CN134" i="29" s="1"/>
  <c r="CE234" i="29"/>
  <c r="CH234" i="29"/>
  <c r="CN234" i="29" s="1"/>
  <c r="CE15" i="29"/>
  <c r="CG15" i="29"/>
  <c r="CH15" i="29"/>
  <c r="CN15" i="29" s="1"/>
  <c r="CH35" i="29"/>
  <c r="CN35" i="29" s="1"/>
  <c r="CE35" i="29"/>
  <c r="CG35" i="29"/>
  <c r="CE48" i="29"/>
  <c r="CG48" i="29"/>
  <c r="CH48" i="29"/>
  <c r="CN48" i="29" s="1"/>
  <c r="CE196" i="29"/>
  <c r="CH196" i="29"/>
  <c r="CN196" i="29" s="1"/>
  <c r="CE218" i="29"/>
  <c r="CH218" i="29"/>
  <c r="CN218" i="29" s="1"/>
  <c r="CG182" i="29"/>
  <c r="CE182" i="29"/>
  <c r="CH182" i="29"/>
  <c r="CN182" i="29" s="1"/>
  <c r="CE194" i="29"/>
  <c r="CH194" i="29"/>
  <c r="CN194" i="29" s="1"/>
  <c r="CH87" i="29"/>
  <c r="CN87" i="29" s="1"/>
  <c r="CE87" i="29"/>
  <c r="CG70" i="29"/>
  <c r="CJ212" i="29"/>
  <c r="CQ212" i="29"/>
  <c r="CJ27" i="29"/>
  <c r="CQ27" i="29"/>
  <c r="CJ113" i="29"/>
  <c r="CQ113" i="29"/>
  <c r="CJ132" i="29"/>
  <c r="CQ132" i="29"/>
  <c r="CG87" i="29"/>
  <c r="CJ96" i="29"/>
  <c r="CQ96" i="29"/>
  <c r="CH83" i="29"/>
  <c r="CN83" i="29" s="1"/>
  <c r="CE83" i="29"/>
  <c r="CG83" i="29"/>
  <c r="CE94" i="29"/>
  <c r="CH94" i="29"/>
  <c r="CN94" i="29" s="1"/>
  <c r="CE22" i="29"/>
  <c r="CH22" i="29"/>
  <c r="CN22" i="29" s="1"/>
  <c r="CE107" i="29"/>
  <c r="CH107" i="29"/>
  <c r="CN107" i="29" s="1"/>
  <c r="CE27" i="29"/>
  <c r="CH27" i="29"/>
  <c r="CN27" i="29" s="1"/>
  <c r="CE64" i="29"/>
  <c r="CH64" i="29"/>
  <c r="CN64" i="29" s="1"/>
  <c r="CE208" i="29"/>
  <c r="CH208" i="29"/>
  <c r="CN208" i="29" s="1"/>
  <c r="CH3" i="29"/>
  <c r="CN3" i="29" s="1"/>
  <c r="CE3" i="29"/>
  <c r="CE113" i="29"/>
  <c r="CH113" i="29"/>
  <c r="CN113" i="29" s="1"/>
  <c r="CE257" i="29"/>
  <c r="CH257" i="29"/>
  <c r="CN257" i="29" s="1"/>
  <c r="CE63" i="29"/>
  <c r="CH63" i="29"/>
  <c r="CN63" i="29" s="1"/>
  <c r="CE114" i="29"/>
  <c r="CH114" i="29"/>
  <c r="CN114" i="29" s="1"/>
  <c r="CE258" i="29"/>
  <c r="CG258" i="29"/>
  <c r="CH258" i="29"/>
  <c r="CN258" i="29" s="1"/>
  <c r="CE254" i="29"/>
  <c r="CH254" i="29"/>
  <c r="CN254" i="29" s="1"/>
  <c r="CH103" i="29"/>
  <c r="CN103" i="29" s="1"/>
  <c r="CG103" i="29"/>
  <c r="CE103" i="29"/>
  <c r="CE247" i="29"/>
  <c r="CH247" i="29"/>
  <c r="CN247" i="29" s="1"/>
  <c r="CE39" i="29"/>
  <c r="CH39" i="29"/>
  <c r="CN39" i="29" s="1"/>
  <c r="CE116" i="29"/>
  <c r="CH116" i="29"/>
  <c r="CN116" i="29" s="1"/>
  <c r="CG116" i="29"/>
  <c r="CE260" i="29"/>
  <c r="CH260" i="29"/>
  <c r="CN260" i="29" s="1"/>
  <c r="CG260" i="29"/>
  <c r="CE195" i="29"/>
  <c r="CH195" i="29"/>
  <c r="CN195" i="29" s="1"/>
  <c r="CE141" i="29"/>
  <c r="CG141" i="29"/>
  <c r="CH141" i="29"/>
  <c r="CN141" i="29" s="1"/>
  <c r="CG3" i="29"/>
  <c r="CE46" i="29"/>
  <c r="CH46" i="29"/>
  <c r="CN46" i="29" s="1"/>
  <c r="CG46" i="29"/>
  <c r="CE169" i="29"/>
  <c r="CH169" i="29"/>
  <c r="CN169" i="29" s="1"/>
  <c r="CE188" i="29"/>
  <c r="CG188" i="29"/>
  <c r="CH188" i="29"/>
  <c r="CN188" i="29" s="1"/>
  <c r="CE226" i="29"/>
  <c r="CH226" i="29"/>
  <c r="CN226" i="29" s="1"/>
  <c r="CE89" i="29"/>
  <c r="CH89" i="29"/>
  <c r="CN89" i="29" s="1"/>
  <c r="CE98" i="29"/>
  <c r="CH98" i="29"/>
  <c r="CN98" i="29" s="1"/>
  <c r="CE236" i="29"/>
  <c r="CH236" i="29"/>
  <c r="CN236" i="29" s="1"/>
  <c r="CG236" i="29"/>
  <c r="CE119" i="29"/>
  <c r="CH119" i="29"/>
  <c r="CN119" i="29" s="1"/>
  <c r="CG119" i="29"/>
  <c r="CE52" i="29"/>
  <c r="CH52" i="29"/>
  <c r="CN52" i="29" s="1"/>
  <c r="CG52" i="29"/>
  <c r="CE101" i="29"/>
  <c r="CH101" i="29"/>
  <c r="CN101" i="29" s="1"/>
  <c r="CG101" i="29"/>
  <c r="CE246" i="29"/>
  <c r="CH246" i="29"/>
  <c r="CN246" i="29" s="1"/>
  <c r="CE235" i="29"/>
  <c r="CH235" i="29"/>
  <c r="CN235" i="29" s="1"/>
  <c r="CE104" i="29"/>
  <c r="CH104" i="29"/>
  <c r="CN104" i="29" s="1"/>
  <c r="CE129" i="29"/>
  <c r="CG129" i="29"/>
  <c r="CH129" i="29"/>
  <c r="CN129" i="29" s="1"/>
  <c r="CJ16" i="29"/>
  <c r="CQ16" i="29"/>
  <c r="CJ179" i="29"/>
  <c r="CQ179" i="29"/>
  <c r="CJ57" i="29"/>
  <c r="CQ57" i="29"/>
  <c r="CJ174" i="29"/>
  <c r="CQ174" i="29"/>
  <c r="CH155" i="29"/>
  <c r="CN155" i="29" s="1"/>
  <c r="CE155" i="29"/>
  <c r="CE166" i="29"/>
  <c r="CH166" i="29"/>
  <c r="CN166" i="29" s="1"/>
  <c r="CE214" i="29"/>
  <c r="CH214" i="29"/>
  <c r="CN214" i="29" s="1"/>
  <c r="CE179" i="29"/>
  <c r="CH179" i="29"/>
  <c r="CN179" i="29" s="1"/>
  <c r="CE75" i="29"/>
  <c r="CH75" i="29"/>
  <c r="CN75" i="29" s="1"/>
  <c r="CH76" i="29"/>
  <c r="CN76" i="29" s="1"/>
  <c r="CE76" i="29"/>
  <c r="CG76" i="29"/>
  <c r="CE220" i="29"/>
  <c r="CH220" i="29"/>
  <c r="CN220" i="29" s="1"/>
  <c r="CE99" i="29"/>
  <c r="CH99" i="29"/>
  <c r="CN99" i="29" s="1"/>
  <c r="CE125" i="29"/>
  <c r="CH125" i="29"/>
  <c r="CN125" i="29" s="1"/>
  <c r="CE120" i="29"/>
  <c r="CH120" i="29"/>
  <c r="CN120" i="29" s="1"/>
  <c r="CG120" i="29"/>
  <c r="CE135" i="29"/>
  <c r="CH135" i="29"/>
  <c r="CN135" i="29" s="1"/>
  <c r="CG135" i="29"/>
  <c r="CE126" i="29"/>
  <c r="CH126" i="29"/>
  <c r="CN126" i="29" s="1"/>
  <c r="CE96" i="29"/>
  <c r="CH96" i="29"/>
  <c r="CN96" i="29" s="1"/>
  <c r="CE51" i="29"/>
  <c r="CH51" i="29"/>
  <c r="CN51" i="29" s="1"/>
  <c r="CG51" i="29"/>
  <c r="CE115" i="29"/>
  <c r="CH115" i="29"/>
  <c r="CN115" i="29" s="1"/>
  <c r="CE259" i="29"/>
  <c r="CG259" i="29"/>
  <c r="CH259" i="29"/>
  <c r="CN259" i="29" s="1"/>
  <c r="CE111" i="29"/>
  <c r="CH111" i="29"/>
  <c r="CN111" i="29" s="1"/>
  <c r="CG111" i="29"/>
  <c r="CE128" i="29"/>
  <c r="CH128" i="29"/>
  <c r="CN128" i="29" s="1"/>
  <c r="CE84" i="29"/>
  <c r="CH84" i="29"/>
  <c r="CN84" i="29" s="1"/>
  <c r="CE9" i="29"/>
  <c r="CH9" i="29"/>
  <c r="CN9" i="29" s="1"/>
  <c r="CG9" i="29"/>
  <c r="CE153" i="29"/>
  <c r="CH153" i="29"/>
  <c r="CN153" i="29" s="1"/>
  <c r="CG153" i="29"/>
  <c r="CG84" i="29"/>
  <c r="CG126" i="29"/>
  <c r="CG133" i="29"/>
  <c r="CG208" i="29"/>
  <c r="CG226" i="29"/>
  <c r="CE250" i="29"/>
  <c r="CH250" i="29"/>
  <c r="CN250" i="29" s="1"/>
  <c r="CE41" i="29"/>
  <c r="CH41" i="29"/>
  <c r="CN41" i="29" s="1"/>
  <c r="CG41" i="29"/>
  <c r="CE109" i="29"/>
  <c r="CH109" i="29"/>
  <c r="CN109" i="29" s="1"/>
  <c r="CE175" i="29"/>
  <c r="CH175" i="29"/>
  <c r="CN175" i="29" s="1"/>
  <c r="CG175" i="29"/>
  <c r="CE82" i="29"/>
  <c r="CH82" i="29"/>
  <c r="CN82" i="29" s="1"/>
  <c r="CE184" i="29"/>
  <c r="CH184" i="29"/>
  <c r="CN184" i="29" s="1"/>
  <c r="CE90" i="29"/>
  <c r="CH90" i="29"/>
  <c r="CN90" i="29" s="1"/>
  <c r="CE223" i="29"/>
  <c r="CG223" i="29"/>
  <c r="CH223" i="29"/>
  <c r="CN223" i="29" s="1"/>
  <c r="CE92" i="29"/>
  <c r="CH92" i="29"/>
  <c r="CN92" i="29" s="1"/>
  <c r="CE36" i="29"/>
  <c r="CH36" i="29"/>
  <c r="CN36" i="29" s="1"/>
  <c r="CE230" i="29"/>
  <c r="CH230" i="29"/>
  <c r="CN230" i="29" s="1"/>
  <c r="CE206" i="29"/>
  <c r="CH206" i="29"/>
  <c r="CN206" i="29" s="1"/>
  <c r="CG206" i="29"/>
  <c r="CH245" i="29"/>
  <c r="CN245" i="29" s="1"/>
  <c r="CE245" i="29"/>
  <c r="CG245" i="29"/>
  <c r="CH102" i="29"/>
  <c r="CN102" i="29" s="1"/>
  <c r="CG102" i="29"/>
  <c r="CE102" i="29"/>
  <c r="CE91" i="29"/>
  <c r="CH91" i="29"/>
  <c r="CN91" i="29" s="1"/>
  <c r="CE248" i="29"/>
  <c r="CH248" i="29"/>
  <c r="CN248" i="29" s="1"/>
  <c r="CJ39" i="29"/>
  <c r="CQ39" i="29"/>
  <c r="CJ22" i="29"/>
  <c r="CQ22" i="29"/>
  <c r="CE227" i="29"/>
  <c r="CH227" i="29"/>
  <c r="CN227" i="29" s="1"/>
  <c r="CE238" i="29"/>
  <c r="CH238" i="29"/>
  <c r="CN238" i="29" s="1"/>
  <c r="CE143" i="29"/>
  <c r="CH143" i="29"/>
  <c r="CN143" i="29" s="1"/>
  <c r="CG143" i="29"/>
  <c r="CE251" i="29"/>
  <c r="CH251" i="29"/>
  <c r="CN251" i="29" s="1"/>
  <c r="CG147" i="29"/>
  <c r="CE147" i="29"/>
  <c r="CH147" i="29"/>
  <c r="CN147" i="29" s="1"/>
  <c r="CE88" i="29"/>
  <c r="CH88" i="29"/>
  <c r="CN88" i="29" s="1"/>
  <c r="CE232" i="29"/>
  <c r="CH232" i="29"/>
  <c r="CN232" i="29" s="1"/>
  <c r="CG232" i="29"/>
  <c r="CE243" i="29"/>
  <c r="CH243" i="29"/>
  <c r="CN243" i="29" s="1"/>
  <c r="CE137" i="29"/>
  <c r="CH137" i="29"/>
  <c r="CN137" i="29" s="1"/>
  <c r="CG137" i="29"/>
  <c r="CE180" i="29"/>
  <c r="CH180" i="29"/>
  <c r="CN180" i="29" s="1"/>
  <c r="CH231" i="29"/>
  <c r="CN231" i="29" s="1"/>
  <c r="CE231" i="29"/>
  <c r="CG231" i="29"/>
  <c r="CE138" i="29"/>
  <c r="CH138" i="29"/>
  <c r="CN138" i="29" s="1"/>
  <c r="CG144" i="29"/>
  <c r="CE144" i="29"/>
  <c r="CH144" i="29"/>
  <c r="CN144" i="29" s="1"/>
  <c r="CE123" i="29"/>
  <c r="CH123" i="29"/>
  <c r="CN123" i="29" s="1"/>
  <c r="CH127" i="29"/>
  <c r="CN127" i="29" s="1"/>
  <c r="CE127" i="29"/>
  <c r="CG127" i="29"/>
  <c r="CE156" i="29"/>
  <c r="CH156" i="29"/>
  <c r="CN156" i="29" s="1"/>
  <c r="CG156" i="29"/>
  <c r="CE219" i="29"/>
  <c r="CH219" i="29"/>
  <c r="CN219" i="29" s="1"/>
  <c r="CE140" i="29"/>
  <c r="CH140" i="29"/>
  <c r="CN140" i="29" s="1"/>
  <c r="CE132" i="29"/>
  <c r="CH132" i="29"/>
  <c r="CN132" i="29" s="1"/>
  <c r="CE21" i="29"/>
  <c r="CH21" i="29"/>
  <c r="CN21" i="29" s="1"/>
  <c r="CG21" i="29"/>
  <c r="CE165" i="29"/>
  <c r="CH165" i="29"/>
  <c r="CN165" i="29" s="1"/>
  <c r="CG99" i="29"/>
  <c r="CG94" i="29"/>
  <c r="CG109" i="29"/>
  <c r="CG169" i="29"/>
  <c r="CG123" i="29"/>
  <c r="CG82" i="29"/>
  <c r="CG64" i="29"/>
  <c r="CE177" i="29"/>
  <c r="CH177" i="29"/>
  <c r="CN177" i="29" s="1"/>
  <c r="CG75" i="29"/>
  <c r="CG114" i="29"/>
  <c r="CG165" i="29"/>
  <c r="CG251" i="29"/>
  <c r="CG219" i="29"/>
  <c r="CG195" i="29"/>
  <c r="CE37" i="29"/>
  <c r="CG37" i="29"/>
  <c r="CH37" i="29"/>
  <c r="CN37" i="29" s="1"/>
  <c r="CE185" i="29"/>
  <c r="CH185" i="29"/>
  <c r="CN185" i="29" s="1"/>
  <c r="CH205" i="29"/>
  <c r="CN205" i="29" s="1"/>
  <c r="CG205" i="29"/>
  <c r="CE205" i="29"/>
  <c r="CE142" i="29"/>
  <c r="CH142" i="29"/>
  <c r="CN142" i="29" s="1"/>
  <c r="CH215" i="29"/>
  <c r="CN215" i="29" s="1"/>
  <c r="CE215" i="29"/>
  <c r="CE40" i="29"/>
  <c r="CH40" i="29"/>
  <c r="CN40" i="29" s="1"/>
  <c r="CE158" i="29"/>
  <c r="CH158" i="29"/>
  <c r="CN158" i="29" s="1"/>
  <c r="CE79" i="29"/>
  <c r="CH79" i="29"/>
  <c r="CN79" i="29" s="1"/>
  <c r="CE170" i="29"/>
  <c r="CH170" i="29"/>
  <c r="CN170" i="29" s="1"/>
  <c r="CE58" i="29"/>
  <c r="CH58" i="29"/>
  <c r="CN58" i="29" s="1"/>
  <c r="CE47" i="29"/>
  <c r="CH47" i="29"/>
  <c r="CN47" i="29" s="1"/>
  <c r="CH159" i="29"/>
  <c r="CN159" i="29" s="1"/>
  <c r="CE159" i="29"/>
  <c r="CE244" i="29"/>
  <c r="CH244" i="29"/>
  <c r="CN244" i="29" s="1"/>
  <c r="CH149" i="29"/>
  <c r="CN149" i="29" s="1"/>
  <c r="CE149" i="29"/>
  <c r="CH252" i="29"/>
  <c r="CN252" i="29" s="1"/>
  <c r="CG252" i="29"/>
  <c r="CE252" i="29"/>
  <c r="CE150" i="29"/>
  <c r="CH150" i="29"/>
  <c r="CN150" i="29" s="1"/>
  <c r="CE207" i="29"/>
  <c r="CH207" i="29"/>
  <c r="CN207" i="29" s="1"/>
  <c r="CG228" i="29"/>
  <c r="CE228" i="29"/>
  <c r="CH228" i="29"/>
  <c r="CN228" i="29" s="1"/>
  <c r="CE8" i="29"/>
  <c r="CH8" i="29"/>
  <c r="CN8" i="29" s="1"/>
  <c r="CG8" i="29"/>
  <c r="CE152" i="29"/>
  <c r="CH152" i="29"/>
  <c r="CN152" i="29" s="1"/>
  <c r="CE33" i="29"/>
  <c r="CH33" i="29"/>
  <c r="CN33" i="29" s="1"/>
  <c r="CE59" i="29"/>
  <c r="CG59" i="29"/>
  <c r="CH59" i="29"/>
  <c r="CN59" i="29" s="1"/>
  <c r="CH191" i="29"/>
  <c r="CN191" i="29" s="1"/>
  <c r="CG191" i="29"/>
  <c r="CE191" i="29"/>
  <c r="CE12" i="29"/>
  <c r="CH12" i="29"/>
  <c r="CN12" i="29" s="1"/>
  <c r="CE106" i="29"/>
  <c r="CH106" i="29"/>
  <c r="CN106" i="29" s="1"/>
  <c r="CE168" i="29"/>
  <c r="CH168" i="29"/>
  <c r="CN168" i="29" s="1"/>
  <c r="CE171" i="29"/>
  <c r="CH171" i="29"/>
  <c r="CN171" i="29" s="1"/>
  <c r="CG171" i="29"/>
  <c r="CE112" i="29"/>
  <c r="CH112" i="29"/>
  <c r="CN112" i="29" s="1"/>
  <c r="CE256" i="29"/>
  <c r="CH256" i="29"/>
  <c r="CN256" i="29" s="1"/>
  <c r="CE17" i="29"/>
  <c r="CH17" i="29"/>
  <c r="CN17" i="29" s="1"/>
  <c r="CE161" i="29"/>
  <c r="CG161" i="29"/>
  <c r="CH161" i="29"/>
  <c r="CN161" i="29" s="1"/>
  <c r="CG25" i="29"/>
  <c r="CE25" i="29"/>
  <c r="CH25" i="29"/>
  <c r="CN25" i="29" s="1"/>
  <c r="CE18" i="29"/>
  <c r="CH18" i="29"/>
  <c r="CN18" i="29" s="1"/>
  <c r="CG18" i="29"/>
  <c r="CE162" i="29"/>
  <c r="CH162" i="29"/>
  <c r="CN162" i="29" s="1"/>
  <c r="CE216" i="29"/>
  <c r="CG216" i="29"/>
  <c r="CH216" i="29"/>
  <c r="CN216" i="29" s="1"/>
  <c r="CE7" i="29"/>
  <c r="CH7" i="29"/>
  <c r="CN7" i="29" s="1"/>
  <c r="CH151" i="29"/>
  <c r="CN151" i="29" s="1"/>
  <c r="CE151" i="29"/>
  <c r="CE13" i="29"/>
  <c r="CH13" i="29"/>
  <c r="CN13" i="29" s="1"/>
  <c r="CE20" i="29"/>
  <c r="CH20" i="29"/>
  <c r="CN20" i="29" s="1"/>
  <c r="CE164" i="29"/>
  <c r="CH164" i="29"/>
  <c r="CN164" i="29" s="1"/>
  <c r="CH61" i="29"/>
  <c r="CN61" i="29" s="1"/>
  <c r="CE61" i="29"/>
  <c r="CE45" i="29"/>
  <c r="CH45" i="29"/>
  <c r="CN45" i="29" s="1"/>
  <c r="CE189" i="29"/>
  <c r="CH189" i="29"/>
  <c r="CN189" i="29" s="1"/>
  <c r="CG189" i="29"/>
  <c r="CG220" i="29"/>
  <c r="CG79" i="29"/>
  <c r="CG40" i="29"/>
  <c r="CG257" i="29"/>
  <c r="CG164" i="29"/>
  <c r="CG166" i="29"/>
  <c r="CG140" i="29"/>
  <c r="CG168" i="29"/>
  <c r="CG13" i="29"/>
  <c r="CE255" i="29"/>
  <c r="CH255" i="29"/>
  <c r="CN255" i="29" s="1"/>
  <c r="CE42" i="29"/>
  <c r="CH42" i="29"/>
  <c r="CN42" i="29" s="1"/>
  <c r="CE44" i="29"/>
  <c r="CH44" i="29"/>
  <c r="CN44" i="29" s="1"/>
  <c r="CE122" i="29"/>
  <c r="CH122" i="29"/>
  <c r="CN122" i="29" s="1"/>
  <c r="CE233" i="29"/>
  <c r="CH233" i="29"/>
  <c r="CN233" i="29" s="1"/>
  <c r="CE117" i="29"/>
  <c r="CH117" i="29"/>
  <c r="CN117" i="29" s="1"/>
  <c r="CG117" i="29"/>
  <c r="CE118" i="29"/>
  <c r="CH118" i="29"/>
  <c r="CN118" i="29" s="1"/>
  <c r="CE190" i="29"/>
  <c r="CH190" i="29"/>
  <c r="CN190" i="29" s="1"/>
  <c r="CE108" i="29"/>
  <c r="CH108" i="29"/>
  <c r="CN108" i="29" s="1"/>
  <c r="CE100" i="29"/>
  <c r="CH100" i="29"/>
  <c r="CN100" i="29" s="1"/>
  <c r="CH5" i="29"/>
  <c r="CN5" i="29" s="1"/>
  <c r="CG5" i="29"/>
  <c r="CE5" i="29"/>
  <c r="CE6" i="29"/>
  <c r="CH6" i="29"/>
  <c r="CN6" i="29" s="1"/>
  <c r="CG6" i="29"/>
  <c r="CE192" i="29"/>
  <c r="CH192" i="29"/>
  <c r="CN192" i="29" s="1"/>
  <c r="CE139" i="29"/>
  <c r="CG139" i="29"/>
  <c r="CH139" i="29"/>
  <c r="CN139" i="29" s="1"/>
  <c r="CE204" i="29"/>
  <c r="CH204" i="29"/>
  <c r="CN204" i="29" s="1"/>
  <c r="CG204" i="29"/>
  <c r="CE130" i="29"/>
  <c r="CH130" i="29"/>
  <c r="CN130" i="29" s="1"/>
  <c r="CE202" i="29"/>
  <c r="CH202" i="29"/>
  <c r="CN202" i="29" s="1"/>
  <c r="CG202" i="29"/>
  <c r="CG71" i="29"/>
  <c r="CE71" i="29"/>
  <c r="CH71" i="29"/>
  <c r="CN71" i="29" s="1"/>
  <c r="CE178" i="29"/>
  <c r="CH178" i="29"/>
  <c r="CN178" i="29" s="1"/>
  <c r="CE240" i="29"/>
  <c r="CG240" i="29"/>
  <c r="CH240" i="29"/>
  <c r="CN240" i="29" s="1"/>
  <c r="CE183" i="29"/>
  <c r="CH183" i="29"/>
  <c r="CN183" i="29" s="1"/>
  <c r="CE124" i="29"/>
  <c r="CH124" i="29"/>
  <c r="CN124" i="29" s="1"/>
  <c r="CH85" i="29"/>
  <c r="CN85" i="29" s="1"/>
  <c r="CE85" i="29"/>
  <c r="CE29" i="29"/>
  <c r="CH29" i="29"/>
  <c r="CN29" i="29" s="1"/>
  <c r="CH173" i="29"/>
  <c r="CN173" i="29" s="1"/>
  <c r="CE173" i="29"/>
  <c r="CG173" i="29"/>
  <c r="CH97" i="29"/>
  <c r="CN97" i="29" s="1"/>
  <c r="CG97" i="29"/>
  <c r="CE97" i="29"/>
  <c r="CE30" i="29"/>
  <c r="CH30" i="29"/>
  <c r="CN30" i="29" s="1"/>
  <c r="CG30" i="29"/>
  <c r="CE174" i="29"/>
  <c r="CH174" i="29"/>
  <c r="CN174" i="29" s="1"/>
  <c r="CE49" i="29"/>
  <c r="CH49" i="29"/>
  <c r="CN49" i="29" s="1"/>
  <c r="CG49" i="29"/>
  <c r="CE19" i="29"/>
  <c r="CH19" i="29"/>
  <c r="CN19" i="29" s="1"/>
  <c r="CE163" i="29"/>
  <c r="CH163" i="29"/>
  <c r="CN163" i="29" s="1"/>
  <c r="CH73" i="29"/>
  <c r="CN73" i="29" s="1"/>
  <c r="CE73" i="29"/>
  <c r="CE32" i="29"/>
  <c r="CH32" i="29"/>
  <c r="CN32" i="29" s="1"/>
  <c r="CG32" i="29"/>
  <c r="CE176" i="29"/>
  <c r="CH176" i="29"/>
  <c r="CN176" i="29" s="1"/>
  <c r="CE145" i="29"/>
  <c r="CH145" i="29"/>
  <c r="CN145" i="29" s="1"/>
  <c r="CE57" i="29"/>
  <c r="CH57" i="29"/>
  <c r="CN57" i="29" s="1"/>
  <c r="CE201" i="29"/>
  <c r="CG201" i="29"/>
  <c r="CH201" i="29"/>
  <c r="CN201" i="29" s="1"/>
  <c r="CG190" i="29"/>
  <c r="CG104" i="29"/>
  <c r="CG20" i="29"/>
  <c r="CG215" i="29"/>
  <c r="CG150" i="29"/>
  <c r="CG134" i="29"/>
  <c r="CG151" i="29"/>
  <c r="CE213" i="29"/>
  <c r="CG213" i="29"/>
  <c r="CH213" i="29"/>
  <c r="CN213" i="29" s="1"/>
  <c r="CG234" i="29"/>
  <c r="CG162" i="29"/>
  <c r="CG58" i="29"/>
  <c r="CG184" i="29"/>
  <c r="CG214" i="29"/>
  <c r="CG227" i="29"/>
  <c r="CG36" i="29"/>
  <c r="CG196" i="29"/>
  <c r="CG186" i="29"/>
  <c r="CG122" i="29"/>
  <c r="CE225" i="29"/>
  <c r="CH225" i="29"/>
  <c r="CN225" i="29" s="1"/>
  <c r="CG230" i="29"/>
  <c r="CG125" i="29"/>
  <c r="CG115" i="29"/>
  <c r="CG243" i="29"/>
  <c r="CG235" i="29"/>
  <c r="CG218" i="29"/>
  <c r="CG61" i="29"/>
  <c r="CG73" i="29"/>
  <c r="CG107" i="29"/>
  <c r="CG85" i="29"/>
  <c r="CG29" i="29"/>
  <c r="CG247" i="29"/>
  <c r="CE237" i="29"/>
  <c r="CH237" i="29"/>
  <c r="CN237" i="29" s="1"/>
  <c r="CG19" i="29"/>
  <c r="CG12" i="29"/>
  <c r="CG33" i="29"/>
  <c r="CG244" i="29"/>
  <c r="CG90" i="29"/>
  <c r="CG176" i="29"/>
  <c r="CG180" i="29"/>
  <c r="CE131" i="29"/>
  <c r="CH131" i="29"/>
  <c r="CN131" i="29" s="1"/>
  <c r="CG131" i="29"/>
  <c r="CH157" i="29"/>
  <c r="CN157" i="29" s="1"/>
  <c r="CG157" i="29"/>
  <c r="CE157" i="29"/>
  <c r="CE31" i="29"/>
  <c r="CH31" i="29"/>
  <c r="CN31" i="29" s="1"/>
  <c r="CE69" i="29"/>
  <c r="CH69" i="29"/>
  <c r="CN69" i="29" s="1"/>
  <c r="CG69" i="29"/>
  <c r="CE154" i="29"/>
  <c r="CH154" i="29"/>
  <c r="CN154" i="29" s="1"/>
  <c r="CE95" i="29"/>
  <c r="CG95" i="29"/>
  <c r="CH95" i="29"/>
  <c r="CN95" i="29" s="1"/>
  <c r="CE11" i="29"/>
  <c r="CH11" i="29"/>
  <c r="CN11" i="29" s="1"/>
  <c r="CE121" i="29"/>
  <c r="CH121" i="29"/>
  <c r="CN121" i="29" s="1"/>
  <c r="CE4" i="29"/>
  <c r="CH4" i="29"/>
  <c r="CN4" i="29" s="1"/>
  <c r="CG4" i="29"/>
  <c r="CE148" i="29"/>
  <c r="CH148" i="29"/>
  <c r="CN148" i="29" s="1"/>
  <c r="CE217" i="29"/>
  <c r="CH217" i="29"/>
  <c r="CN217" i="29" s="1"/>
  <c r="CG217" i="29"/>
  <c r="CE53" i="29"/>
  <c r="CG53" i="29"/>
  <c r="CH53" i="29"/>
  <c r="CN53" i="29" s="1"/>
  <c r="CE197" i="29"/>
  <c r="CH197" i="29"/>
  <c r="CN197" i="29" s="1"/>
  <c r="CE241" i="29"/>
  <c r="CH241" i="29"/>
  <c r="CN241" i="29" s="1"/>
  <c r="CE54" i="29"/>
  <c r="CH54" i="29"/>
  <c r="CN54" i="29" s="1"/>
  <c r="CE198" i="29"/>
  <c r="CH198" i="29"/>
  <c r="CN198" i="29" s="1"/>
  <c r="CE181" i="29"/>
  <c r="CH181" i="29"/>
  <c r="CN181" i="29" s="1"/>
  <c r="CG181" i="29"/>
  <c r="CE43" i="29"/>
  <c r="CH43" i="29"/>
  <c r="CN43" i="29" s="1"/>
  <c r="CE187" i="29"/>
  <c r="CG187" i="29"/>
  <c r="CH187" i="29"/>
  <c r="CN187" i="29" s="1"/>
  <c r="CH193" i="29"/>
  <c r="CN193" i="29" s="1"/>
  <c r="CG193" i="29"/>
  <c r="CE193" i="29"/>
  <c r="CE56" i="29"/>
  <c r="CH56" i="29"/>
  <c r="CN56" i="29" s="1"/>
  <c r="CE200" i="29"/>
  <c r="CH200" i="29"/>
  <c r="CN200" i="29" s="1"/>
  <c r="CE62" i="29"/>
  <c r="CH62" i="29"/>
  <c r="CN62" i="29" s="1"/>
  <c r="CH81" i="29"/>
  <c r="CN81" i="29" s="1"/>
  <c r="CE81" i="29"/>
  <c r="CH60" i="29"/>
  <c r="CN60" i="29" s="1"/>
  <c r="CE60" i="29"/>
  <c r="CE24" i="29"/>
  <c r="CH24" i="29"/>
  <c r="CN24" i="29" s="1"/>
  <c r="CG167" i="29"/>
  <c r="CE167" i="29"/>
  <c r="CH167" i="29"/>
  <c r="CN167" i="29" s="1"/>
  <c r="CE203" i="29"/>
  <c r="CH203" i="29"/>
  <c r="CN203" i="29" s="1"/>
  <c r="CG203" i="29"/>
  <c r="CE229" i="29"/>
  <c r="CH229" i="29"/>
  <c r="CN229" i="29" s="1"/>
  <c r="CG229" i="29"/>
  <c r="CE16" i="29"/>
  <c r="CH16" i="29"/>
  <c r="CN16" i="29" s="1"/>
  <c r="CH160" i="29"/>
  <c r="CN160" i="29" s="1"/>
  <c r="CG160" i="29"/>
  <c r="CE160" i="29"/>
  <c r="CE2" i="29"/>
  <c r="CH2" i="29"/>
  <c r="CN2" i="29" s="1"/>
  <c r="CE65" i="29"/>
  <c r="CH65" i="29"/>
  <c r="CN65" i="29" s="1"/>
  <c r="CE209" i="29"/>
  <c r="CH209" i="29"/>
  <c r="CN209" i="29" s="1"/>
  <c r="CG209" i="29"/>
  <c r="CH14" i="29"/>
  <c r="CN14" i="29" s="1"/>
  <c r="CE14" i="29"/>
  <c r="CE66" i="29"/>
  <c r="CH66" i="29"/>
  <c r="CN66" i="29" s="1"/>
  <c r="CG66" i="29"/>
  <c r="CG210" i="29"/>
  <c r="CH210" i="29"/>
  <c r="CN210" i="29" s="1"/>
  <c r="CE210" i="29"/>
  <c r="CE253" i="29"/>
  <c r="CH253" i="29"/>
  <c r="CN253" i="29" s="1"/>
  <c r="CE55" i="29"/>
  <c r="CH55" i="29"/>
  <c r="CN55" i="29" s="1"/>
  <c r="CE199" i="29"/>
  <c r="CH199" i="29"/>
  <c r="CN199" i="29" s="1"/>
  <c r="CH50" i="29"/>
  <c r="CN50" i="29" s="1"/>
  <c r="CE50" i="29"/>
  <c r="CE68" i="29"/>
  <c r="CH68" i="29"/>
  <c r="CN68" i="29" s="1"/>
  <c r="CE212" i="29"/>
  <c r="CH212" i="29"/>
  <c r="CN212" i="29" s="1"/>
  <c r="CE146" i="29"/>
  <c r="CH146" i="29"/>
  <c r="CN146" i="29" s="1"/>
  <c r="CE93" i="29"/>
  <c r="CH93" i="29"/>
  <c r="CN93" i="29" s="1"/>
  <c r="CE72" i="29"/>
  <c r="CH72" i="29"/>
  <c r="CN72" i="29" s="1"/>
  <c r="CE34" i="29"/>
  <c r="CH34" i="29"/>
  <c r="CN34" i="29" s="1"/>
  <c r="CE239" i="29"/>
  <c r="CH239" i="29"/>
  <c r="CN239" i="29" s="1"/>
  <c r="CG239" i="29"/>
  <c r="CH23" i="29"/>
  <c r="CN23" i="29" s="1"/>
  <c r="CE23" i="29"/>
  <c r="CG23" i="29"/>
  <c r="CH38" i="29"/>
  <c r="CN38" i="29" s="1"/>
  <c r="CE38" i="29"/>
  <c r="CE28" i="29"/>
  <c r="CG28" i="29"/>
  <c r="CH28" i="29"/>
  <c r="CN28" i="29" s="1"/>
  <c r="CH172" i="29"/>
  <c r="CN172" i="29" s="1"/>
  <c r="CE172" i="29"/>
  <c r="CG172" i="29"/>
  <c r="CE74" i="29"/>
  <c r="CH74" i="29"/>
  <c r="CN74" i="29" s="1"/>
  <c r="CG74" i="29"/>
  <c r="CE77" i="29"/>
  <c r="CH77" i="29"/>
  <c r="CN77" i="29" s="1"/>
  <c r="CE221" i="29"/>
  <c r="CH221" i="29"/>
  <c r="CN221" i="29" s="1"/>
  <c r="CG221" i="29"/>
  <c r="CE86" i="29"/>
  <c r="CG86" i="29"/>
  <c r="CH86" i="29"/>
  <c r="CN86" i="29" s="1"/>
  <c r="CE78" i="29"/>
  <c r="CH78" i="29"/>
  <c r="CN78" i="29" s="1"/>
  <c r="CE222" i="29"/>
  <c r="CH222" i="29"/>
  <c r="CN222" i="29" s="1"/>
  <c r="CE26" i="29"/>
  <c r="CH26" i="29"/>
  <c r="CN26" i="29" s="1"/>
  <c r="CE67" i="29"/>
  <c r="CH67" i="29"/>
  <c r="CN67" i="29" s="1"/>
  <c r="CG67" i="29"/>
  <c r="CE211" i="29"/>
  <c r="CH211" i="29"/>
  <c r="CN211" i="29" s="1"/>
  <c r="CG110" i="29"/>
  <c r="CE110" i="29"/>
  <c r="CH110" i="29"/>
  <c r="CN110" i="29" s="1"/>
  <c r="CE80" i="29"/>
  <c r="CH80" i="29"/>
  <c r="CN80" i="29" s="1"/>
  <c r="CE224" i="29"/>
  <c r="CH224" i="29"/>
  <c r="CN224" i="29" s="1"/>
  <c r="CE242" i="29"/>
  <c r="CH242" i="29"/>
  <c r="CN242" i="29" s="1"/>
  <c r="CH105" i="29"/>
  <c r="CN105" i="29" s="1"/>
  <c r="CE105" i="29"/>
  <c r="CG105" i="29"/>
  <c r="CH249" i="29"/>
  <c r="CN249" i="29" s="1"/>
  <c r="CG249" i="29"/>
  <c r="CE249" i="29"/>
  <c r="CG238" i="29"/>
  <c r="CG152" i="29"/>
  <c r="CG185" i="29"/>
  <c r="CG34" i="29"/>
  <c r="CG178" i="29"/>
  <c r="CG194" i="29"/>
  <c r="CG207" i="29"/>
  <c r="CG254" i="29"/>
  <c r="CG142" i="29"/>
  <c r="CG93" i="29"/>
  <c r="CG250" i="29"/>
  <c r="CG55" i="29"/>
  <c r="CG155" i="29"/>
  <c r="CG98" i="29"/>
  <c r="CG149" i="29"/>
  <c r="CG183" i="29"/>
  <c r="CE261" i="29"/>
  <c r="CH261" i="29"/>
  <c r="CN261" i="29" s="1"/>
  <c r="CG128" i="29"/>
  <c r="CG68" i="29"/>
  <c r="CG50" i="29"/>
  <c r="CG7" i="29"/>
  <c r="CG63" i="29"/>
  <c r="CA3" i="29"/>
  <c r="CA131" i="29"/>
  <c r="CA176" i="29"/>
  <c r="CA72" i="29"/>
  <c r="CA136" i="29"/>
  <c r="CA40" i="29"/>
  <c r="CA25" i="29"/>
  <c r="CA184" i="29"/>
  <c r="CA104" i="29"/>
  <c r="CA202" i="29"/>
  <c r="CA235" i="29"/>
  <c r="CA175" i="29"/>
  <c r="CA65" i="29"/>
  <c r="CA21" i="29"/>
  <c r="CA220" i="29"/>
  <c r="CA92" i="29"/>
  <c r="CA52" i="29"/>
  <c r="CA32" i="29"/>
  <c r="CA146" i="29"/>
  <c r="CA33" i="29"/>
  <c r="CA77" i="29"/>
  <c r="CA86" i="29"/>
  <c r="CA236" i="29"/>
  <c r="CA101" i="29"/>
  <c r="CA160" i="29"/>
  <c r="CA182" i="29"/>
  <c r="CA196" i="29"/>
  <c r="CA126" i="29"/>
  <c r="CA116" i="29"/>
  <c r="CA18" i="29"/>
  <c r="CA249" i="29"/>
  <c r="CA96" i="29"/>
  <c r="CA95" i="29"/>
  <c r="CA132" i="29"/>
  <c r="CA118" i="29"/>
  <c r="CA61" i="29"/>
  <c r="CA253" i="29"/>
  <c r="CA167" i="29"/>
  <c r="CA81" i="29"/>
  <c r="CA135" i="29"/>
  <c r="CA125" i="29"/>
  <c r="CA138" i="29"/>
  <c r="CA241" i="29"/>
  <c r="CA111" i="29"/>
  <c r="CA88" i="29"/>
  <c r="CA10" i="29"/>
  <c r="CA80" i="29"/>
  <c r="CA178" i="29"/>
  <c r="CA149" i="29"/>
  <c r="CA248" i="29"/>
  <c r="CA129" i="29"/>
  <c r="CA143" i="29"/>
  <c r="CA260" i="29"/>
  <c r="CA161" i="29"/>
  <c r="CA73" i="29"/>
  <c r="CA102" i="29"/>
  <c r="CA26" i="29"/>
  <c r="CA130" i="29"/>
  <c r="CA82" i="29"/>
  <c r="CA139" i="29"/>
  <c r="CA189" i="29"/>
  <c r="CA137" i="29"/>
  <c r="CA71" i="29"/>
  <c r="CA224" i="29"/>
  <c r="CA181" i="29"/>
  <c r="CA79" i="29"/>
  <c r="CA230" i="29"/>
  <c r="CA103" i="29"/>
  <c r="CA245" i="29"/>
  <c r="CA17" i="29"/>
  <c r="CA39" i="29"/>
  <c r="CA53" i="29"/>
  <c r="CA110" i="29"/>
  <c r="CA106" i="29"/>
  <c r="CA85" i="29"/>
  <c r="CA204" i="29"/>
  <c r="CA227" i="29"/>
  <c r="CA141" i="29"/>
  <c r="CA48" i="29"/>
  <c r="CA147" i="29"/>
  <c r="CA87" i="29"/>
  <c r="CA162" i="29"/>
  <c r="CA183" i="29"/>
  <c r="CA254" i="29"/>
  <c r="CA6" i="29"/>
  <c r="CA153" i="29"/>
  <c r="CA201" i="29"/>
  <c r="CA108" i="29"/>
  <c r="CA13" i="29"/>
  <c r="CA4" i="29"/>
  <c r="CA19" i="29"/>
  <c r="CA246" i="29"/>
  <c r="CA114" i="29"/>
  <c r="CA259" i="29"/>
  <c r="CA186" i="29"/>
  <c r="CA94" i="29"/>
  <c r="CA261" i="29"/>
  <c r="CA168" i="29"/>
  <c r="CA20" i="29"/>
  <c r="CA148" i="29"/>
  <c r="CA200" i="29"/>
  <c r="CA163" i="29"/>
  <c r="CA187" i="29"/>
  <c r="CA170" i="29"/>
  <c r="CA8" i="29"/>
  <c r="CA67" i="29"/>
  <c r="CA35" i="29"/>
  <c r="CA12" i="29"/>
  <c r="CA213" i="29"/>
  <c r="CA228" i="29"/>
  <c r="CA142" i="29"/>
  <c r="CA49" i="29"/>
  <c r="CA5" i="29"/>
  <c r="CA68" i="29"/>
  <c r="CA27" i="29"/>
  <c r="CA41" i="29"/>
  <c r="CA206" i="29"/>
  <c r="CA112" i="29"/>
  <c r="CA258" i="29"/>
  <c r="CA240" i="29"/>
  <c r="CA154" i="29"/>
  <c r="CA109" i="29"/>
  <c r="CA22" i="29"/>
  <c r="CA54" i="29"/>
  <c r="CA74" i="29"/>
  <c r="CA89" i="29"/>
  <c r="CA98" i="29"/>
  <c r="CA171" i="29"/>
  <c r="CA185" i="29"/>
  <c r="CA63" i="29"/>
  <c r="CA256" i="29"/>
  <c r="CA151" i="29"/>
  <c r="CA128" i="29"/>
  <c r="CA145" i="29"/>
  <c r="CA119" i="29"/>
  <c r="CA121" i="29"/>
  <c r="CA169" i="29"/>
  <c r="CA83" i="29"/>
  <c r="CA251" i="29"/>
  <c r="CA198" i="29"/>
  <c r="CA66" i="29"/>
  <c r="CA218" i="29"/>
  <c r="CA222" i="29"/>
  <c r="CA233" i="29"/>
  <c r="CA242" i="29"/>
  <c r="CA14" i="29"/>
  <c r="CA28" i="29"/>
  <c r="CA50" i="29"/>
  <c r="CA207" i="29"/>
  <c r="CA113" i="29"/>
  <c r="CA122" i="29"/>
  <c r="CA9" i="29"/>
  <c r="CA216" i="29"/>
  <c r="CA70" i="29"/>
  <c r="CA34" i="29"/>
  <c r="CA60" i="29"/>
  <c r="CA69" i="29"/>
  <c r="CA57" i="29"/>
  <c r="CA225" i="29"/>
  <c r="CA78" i="29"/>
  <c r="CA210" i="29"/>
  <c r="CA75" i="29"/>
  <c r="CA115" i="29"/>
  <c r="CA150" i="29"/>
  <c r="CA99" i="29"/>
  <c r="CA158" i="29"/>
  <c r="CA172" i="29"/>
  <c r="CA194" i="29"/>
  <c r="CA64" i="29"/>
  <c r="CA257" i="29"/>
  <c r="CA42" i="29"/>
  <c r="CA156" i="29"/>
  <c r="CA105" i="29"/>
  <c r="CA157" i="29"/>
  <c r="CA250" i="29"/>
  <c r="CA229" i="29"/>
  <c r="CA36" i="29"/>
  <c r="CA117" i="29"/>
  <c r="CA23" i="29"/>
  <c r="CA192" i="29"/>
  <c r="CA90" i="29"/>
  <c r="CA223" i="29"/>
  <c r="CA91" i="29"/>
  <c r="CA219" i="29"/>
  <c r="CA127" i="29"/>
  <c r="CA31" i="29"/>
  <c r="CA243" i="29"/>
  <c r="CA15" i="29"/>
  <c r="CA29" i="29"/>
  <c r="CA51" i="29"/>
  <c r="CA208" i="29"/>
  <c r="CA174" i="29"/>
  <c r="CA123" i="29"/>
  <c r="CA45" i="29"/>
  <c r="CA215" i="29"/>
  <c r="CA46" i="29"/>
  <c r="CA217" i="29"/>
  <c r="CA203" i="29"/>
  <c r="CA238" i="29"/>
  <c r="CA84" i="29"/>
  <c r="CA252" i="29"/>
  <c r="CA166" i="29"/>
  <c r="CA247" i="29"/>
  <c r="CA190" i="29"/>
  <c r="CA44" i="29"/>
  <c r="CA197" i="29"/>
  <c r="CA59" i="29"/>
  <c r="CA231" i="29"/>
  <c r="CA11" i="29"/>
  <c r="CA62" i="29"/>
  <c r="CA7" i="29"/>
  <c r="CA211" i="29"/>
  <c r="CA188" i="29"/>
  <c r="CA76" i="29"/>
  <c r="CA100" i="29"/>
  <c r="CA159" i="29"/>
  <c r="CA195" i="29"/>
  <c r="CA55" i="29"/>
  <c r="CA30" i="29"/>
  <c r="CA155" i="29"/>
  <c r="CA97" i="29"/>
  <c r="CA239" i="29"/>
  <c r="CA191" i="29"/>
  <c r="CA177" i="29"/>
  <c r="CA179" i="29"/>
  <c r="CA58" i="29"/>
  <c r="CA226" i="29"/>
  <c r="CA133" i="29"/>
  <c r="CA221" i="29"/>
  <c r="CA205" i="29"/>
  <c r="CA234" i="29"/>
  <c r="CA164" i="29"/>
  <c r="CA93" i="29"/>
  <c r="CA43" i="29"/>
  <c r="CA47" i="29"/>
  <c r="CA255" i="29"/>
  <c r="CA232" i="29"/>
  <c r="CA237" i="29"/>
  <c r="CA140" i="29"/>
  <c r="CA56" i="29"/>
  <c r="CA173" i="29"/>
  <c r="CA134" i="29"/>
  <c r="CA152" i="29"/>
  <c r="CA212" i="29"/>
  <c r="CA244" i="29"/>
  <c r="CA16" i="29"/>
  <c r="CA38" i="29"/>
  <c r="CA209" i="29"/>
  <c r="CA199" i="29"/>
  <c r="CA124" i="29"/>
  <c r="CA37" i="29"/>
  <c r="CA214" i="29"/>
  <c r="CA180" i="29"/>
  <c r="CA165" i="29"/>
  <c r="CA144" i="29"/>
  <c r="CA120" i="29"/>
  <c r="CA24" i="29"/>
  <c r="CA193" i="29"/>
  <c r="CA107" i="29"/>
  <c r="CJ2" i="29"/>
  <c r="BM418" i="3"/>
  <c r="BO418" i="3" s="1"/>
  <c r="BM447" i="3"/>
  <c r="BO447" i="3" s="1"/>
  <c r="BM446" i="3"/>
  <c r="BO446" i="3" s="1"/>
  <c r="BM445" i="3"/>
  <c r="BO445" i="3" s="1"/>
  <c r="BM444" i="3"/>
  <c r="BO444" i="3" s="1"/>
  <c r="BM443" i="3"/>
  <c r="BO443" i="3" s="1"/>
  <c r="BM442" i="3"/>
  <c r="BO442" i="3" s="1"/>
  <c r="BM441" i="3"/>
  <c r="BO441" i="3" s="1"/>
  <c r="BM440" i="3"/>
  <c r="BO440" i="3" s="1"/>
  <c r="BM439" i="3"/>
  <c r="BO439" i="3" s="1"/>
  <c r="BM438" i="3"/>
  <c r="BO438" i="3" s="1"/>
  <c r="BM437" i="3"/>
  <c r="BO437" i="3" s="1"/>
  <c r="BM436" i="3"/>
  <c r="BO436" i="3" s="1"/>
  <c r="BM435" i="3"/>
  <c r="BO435" i="3" s="1"/>
  <c r="BM434" i="3"/>
  <c r="BO434" i="3" s="1"/>
  <c r="BM433" i="3"/>
  <c r="BO433" i="3" s="1"/>
  <c r="BM432" i="3"/>
  <c r="BO432" i="3" s="1"/>
  <c r="BM431" i="3"/>
  <c r="BO431" i="3" s="1"/>
  <c r="BM430" i="3"/>
  <c r="BO430" i="3" s="1"/>
  <c r="BM429" i="3"/>
  <c r="BO429" i="3" s="1"/>
  <c r="BM428" i="3"/>
  <c r="BO428" i="3" s="1"/>
  <c r="BM427" i="3"/>
  <c r="BO427" i="3" s="1"/>
  <c r="BM426" i="3"/>
  <c r="BO426" i="3" s="1"/>
  <c r="BM425" i="3"/>
  <c r="BO425" i="3" s="1"/>
  <c r="BM424" i="3"/>
  <c r="BO424" i="3" s="1"/>
  <c r="BM423" i="3"/>
  <c r="BO423" i="3" s="1"/>
  <c r="BM422" i="3"/>
  <c r="BO422" i="3" s="1"/>
  <c r="BM421" i="3"/>
  <c r="BO421" i="3" s="1"/>
  <c r="BM420" i="3"/>
  <c r="BO420" i="3" s="1"/>
  <c r="BM419" i="3"/>
  <c r="BO419" i="3" s="1"/>
  <c r="BM385" i="3"/>
  <c r="BO385" i="3" s="1"/>
  <c r="BM384" i="3"/>
  <c r="BO384" i="3" s="1"/>
  <c r="BM383" i="3"/>
  <c r="BO383" i="3" s="1"/>
  <c r="BM382" i="3"/>
  <c r="BO382" i="3" s="1"/>
  <c r="BM381" i="3"/>
  <c r="BO381" i="3" s="1"/>
  <c r="BM380" i="3"/>
  <c r="BO380" i="3" s="1"/>
  <c r="BM379" i="3"/>
  <c r="BO379" i="3" s="1"/>
  <c r="BM378" i="3"/>
  <c r="BO378" i="3" s="1"/>
  <c r="BM377" i="3"/>
  <c r="BO377" i="3" s="1"/>
  <c r="BM376" i="3"/>
  <c r="BO376" i="3" s="1"/>
  <c r="BM375" i="3"/>
  <c r="BO375" i="3" s="1"/>
  <c r="BM374" i="3"/>
  <c r="BO374" i="3" s="1"/>
  <c r="BM373" i="3"/>
  <c r="BO373" i="3" s="1"/>
  <c r="BM372" i="3"/>
  <c r="BO372" i="3" s="1"/>
  <c r="BM371" i="3"/>
  <c r="BO371" i="3" s="1"/>
  <c r="BM370" i="3"/>
  <c r="BO370" i="3" s="1"/>
  <c r="BM369" i="3"/>
  <c r="BO369" i="3" s="1"/>
  <c r="BM368" i="3"/>
  <c r="BO368" i="3" s="1"/>
  <c r="BM367" i="3"/>
  <c r="BO367" i="3" s="1"/>
  <c r="BM366" i="3"/>
  <c r="BO366" i="3" s="1"/>
  <c r="BM365" i="3"/>
  <c r="BO365" i="3" s="1"/>
  <c r="BM364" i="3"/>
  <c r="BO364" i="3" s="1"/>
  <c r="BM363" i="3"/>
  <c r="BO363" i="3" s="1"/>
  <c r="BM362" i="3"/>
  <c r="BO362" i="3" s="1"/>
  <c r="BM361" i="3"/>
  <c r="BO361" i="3" s="1"/>
  <c r="BM360" i="3"/>
  <c r="BO360" i="3" s="1"/>
  <c r="BM359" i="3"/>
  <c r="BO359" i="3" s="1"/>
  <c r="BM358" i="3"/>
  <c r="BO358" i="3" s="1"/>
  <c r="BM357" i="3"/>
  <c r="BO357" i="3" s="1"/>
  <c r="BM356" i="3"/>
  <c r="BO356" i="3" s="1"/>
  <c r="BM355" i="3"/>
  <c r="BO355" i="3" s="1"/>
  <c r="BM354" i="3"/>
  <c r="BO354" i="3" s="1"/>
  <c r="BM353" i="3"/>
  <c r="BO353" i="3" s="1"/>
  <c r="BM352" i="3"/>
  <c r="BO352" i="3" s="1"/>
  <c r="BM351" i="3"/>
  <c r="BO351" i="3" s="1"/>
  <c r="BM350" i="3"/>
  <c r="BO350" i="3" s="1"/>
  <c r="BM349" i="3"/>
  <c r="BO349" i="3" s="1"/>
  <c r="BM348" i="3"/>
  <c r="BO348" i="3" s="1"/>
  <c r="BM347" i="3"/>
  <c r="BO347" i="3" s="1"/>
  <c r="BM346" i="3"/>
  <c r="BO346" i="3" s="1"/>
  <c r="BM345" i="3"/>
  <c r="BO345" i="3" s="1"/>
  <c r="BM344" i="3"/>
  <c r="BO344" i="3" s="1"/>
  <c r="BM343" i="3"/>
  <c r="BO343" i="3" s="1"/>
  <c r="BM342" i="3"/>
  <c r="BO342" i="3" s="1"/>
  <c r="BM341" i="3"/>
  <c r="BO341" i="3" s="1"/>
  <c r="BM340" i="3"/>
  <c r="BO340" i="3" s="1"/>
  <c r="BM339" i="3"/>
  <c r="BO339" i="3" s="1"/>
  <c r="BM338" i="3"/>
  <c r="BO338" i="3" s="1"/>
  <c r="BM337" i="3"/>
  <c r="BO337" i="3" s="1"/>
  <c r="BM336" i="3"/>
  <c r="BO336" i="3" s="1"/>
  <c r="BM335" i="3"/>
  <c r="BO335" i="3" s="1"/>
  <c r="BM334" i="3"/>
  <c r="BO334" i="3" s="1"/>
  <c r="BM333" i="3"/>
  <c r="BO333" i="3" s="1"/>
  <c r="BM332" i="3"/>
  <c r="BO332" i="3" s="1"/>
  <c r="BM331" i="3"/>
  <c r="BO331" i="3" s="1"/>
  <c r="BM330" i="3"/>
  <c r="BO330" i="3" s="1"/>
  <c r="BM329" i="3"/>
  <c r="BO329" i="3" s="1"/>
  <c r="BM328" i="3"/>
  <c r="BO328" i="3" s="1"/>
  <c r="BM327" i="3"/>
  <c r="BO327" i="3" s="1"/>
  <c r="BM326" i="3"/>
  <c r="BO326" i="3" s="1"/>
  <c r="BM325" i="3"/>
  <c r="BO325" i="3" s="1"/>
  <c r="BM324" i="3"/>
  <c r="BO324" i="3" s="1"/>
  <c r="BM323" i="3"/>
  <c r="BO323" i="3" s="1"/>
  <c r="BM322" i="3"/>
  <c r="BO322" i="3" s="1"/>
  <c r="BM321" i="3"/>
  <c r="BO321" i="3" s="1"/>
  <c r="BM320" i="3"/>
  <c r="BO320" i="3" s="1"/>
  <c r="BM319" i="3"/>
  <c r="BO319" i="3" s="1"/>
  <c r="BM318" i="3"/>
  <c r="BO318" i="3" s="1"/>
  <c r="BM317" i="3"/>
  <c r="BO317" i="3" s="1"/>
  <c r="BM316" i="3"/>
  <c r="BO316" i="3" s="1"/>
  <c r="BM315" i="3"/>
  <c r="BO315" i="3" s="1"/>
  <c r="BM314" i="3"/>
  <c r="BO314" i="3" s="1"/>
  <c r="BM313" i="3"/>
  <c r="BO313" i="3" s="1"/>
  <c r="BM312" i="3"/>
  <c r="BO312" i="3" s="1"/>
  <c r="BM311" i="3"/>
  <c r="BO311" i="3" s="1"/>
  <c r="BM310" i="3"/>
  <c r="BO310" i="3" s="1"/>
  <c r="BM309" i="3"/>
  <c r="BO309" i="3" s="1"/>
  <c r="BM308" i="3"/>
  <c r="BO308" i="3" s="1"/>
  <c r="BM307" i="3"/>
  <c r="BO307" i="3" s="1"/>
  <c r="BM306" i="3"/>
  <c r="BO306" i="3" s="1"/>
  <c r="BM305" i="3"/>
  <c r="BO305" i="3" s="1"/>
  <c r="BM304" i="3"/>
  <c r="BO304" i="3" s="1"/>
  <c r="BM303" i="3"/>
  <c r="BO303" i="3" s="1"/>
  <c r="BM302" i="3"/>
  <c r="BO302" i="3" s="1"/>
  <c r="BM301" i="3"/>
  <c r="BO301" i="3" s="1"/>
  <c r="BM300" i="3"/>
  <c r="BO300" i="3" s="1"/>
  <c r="BM299" i="3"/>
  <c r="BO299" i="3" s="1"/>
  <c r="BM298" i="3"/>
  <c r="BO298" i="3" s="1"/>
  <c r="BM297" i="3"/>
  <c r="BO297" i="3" s="1"/>
  <c r="BM296" i="3"/>
  <c r="BO296" i="3" s="1"/>
  <c r="BM295" i="3"/>
  <c r="BO295" i="3" s="1"/>
  <c r="BM294" i="3"/>
  <c r="BO294" i="3" s="1"/>
  <c r="BM293" i="3"/>
  <c r="BO293" i="3" s="1"/>
  <c r="BM292" i="3"/>
  <c r="BO292" i="3" s="1"/>
  <c r="BM291" i="3"/>
  <c r="BO291" i="3" s="1"/>
  <c r="BM290" i="3"/>
  <c r="BO290" i="3" s="1"/>
  <c r="BM289" i="3"/>
  <c r="BO289" i="3" s="1"/>
  <c r="BM288" i="3"/>
  <c r="BO288" i="3" s="1"/>
  <c r="BM287" i="3"/>
  <c r="BO287" i="3" s="1"/>
  <c r="BM286" i="3"/>
  <c r="BO286" i="3" s="1"/>
  <c r="BM285" i="3"/>
  <c r="BO285" i="3" s="1"/>
  <c r="BM284" i="3"/>
  <c r="BO284" i="3" s="1"/>
  <c r="BM283" i="3"/>
  <c r="BO283" i="3" s="1"/>
  <c r="BM282" i="3"/>
  <c r="BO282" i="3" s="1"/>
  <c r="BM281" i="3"/>
  <c r="BO281" i="3" s="1"/>
  <c r="BM280" i="3"/>
  <c r="BO280" i="3" s="1"/>
  <c r="BM279" i="3"/>
  <c r="BO279" i="3" s="1"/>
  <c r="BM278" i="3"/>
  <c r="BO278" i="3" s="1"/>
  <c r="BM277" i="3"/>
  <c r="BO277" i="3" s="1"/>
  <c r="BM276" i="3"/>
  <c r="BO276" i="3" s="1"/>
  <c r="BM275" i="3"/>
  <c r="BO275" i="3" s="1"/>
  <c r="BM274" i="3"/>
  <c r="BO274" i="3" s="1"/>
  <c r="BM273" i="3"/>
  <c r="BO273" i="3" s="1"/>
  <c r="BM272" i="3"/>
  <c r="BO272" i="3" s="1"/>
  <c r="BM271" i="3"/>
  <c r="BO271" i="3" s="1"/>
  <c r="BM270" i="3"/>
  <c r="BO270" i="3" s="1"/>
  <c r="BM269" i="3"/>
  <c r="BO269" i="3" s="1"/>
  <c r="BM268" i="3"/>
  <c r="BO268" i="3" s="1"/>
  <c r="BM267" i="3"/>
  <c r="BO267" i="3" s="1"/>
  <c r="BM266" i="3"/>
  <c r="BO266" i="3" s="1"/>
  <c r="BM265" i="3"/>
  <c r="BO265" i="3" s="1"/>
  <c r="BM264" i="3"/>
  <c r="BO264" i="3" s="1"/>
  <c r="BM263" i="3"/>
  <c r="BO263" i="3" s="1"/>
  <c r="BM262" i="3"/>
  <c r="BO262" i="3" s="1"/>
  <c r="BM261" i="3"/>
  <c r="BO261" i="3" s="1"/>
  <c r="BM260" i="3"/>
  <c r="BO260" i="3" s="1"/>
  <c r="BM259" i="3"/>
  <c r="BO259" i="3" s="1"/>
  <c r="BM258" i="3"/>
  <c r="BO258" i="3" s="1"/>
  <c r="BM257" i="3"/>
  <c r="BO257" i="3" s="1"/>
  <c r="BM256" i="3"/>
  <c r="BO256" i="3" s="1"/>
  <c r="BM255" i="3"/>
  <c r="BO255" i="3" s="1"/>
  <c r="BM254" i="3"/>
  <c r="BO254" i="3" s="1"/>
  <c r="BM253" i="3"/>
  <c r="BO253" i="3" s="1"/>
  <c r="BM252" i="3"/>
  <c r="BO252" i="3" s="1"/>
  <c r="BM251" i="3"/>
  <c r="BO251" i="3" s="1"/>
  <c r="BM250" i="3"/>
  <c r="BO250" i="3" s="1"/>
  <c r="BM249" i="3"/>
  <c r="BO249" i="3" s="1"/>
  <c r="BM248" i="3"/>
  <c r="BO248" i="3" s="1"/>
  <c r="BM247" i="3"/>
  <c r="BO247" i="3" s="1"/>
  <c r="BM246" i="3"/>
  <c r="BO246" i="3" s="1"/>
  <c r="BM245" i="3"/>
  <c r="BO245" i="3" s="1"/>
  <c r="BM244" i="3"/>
  <c r="BO244" i="3" s="1"/>
  <c r="BM243" i="3"/>
  <c r="BO243" i="3" s="1"/>
  <c r="BM242" i="3"/>
  <c r="BO242" i="3" s="1"/>
  <c r="BM241" i="3"/>
  <c r="BO241" i="3" s="1"/>
  <c r="BM240" i="3"/>
  <c r="BO240" i="3" s="1"/>
  <c r="BM239" i="3"/>
  <c r="BO239" i="3" s="1"/>
  <c r="BM238" i="3"/>
  <c r="BO238" i="3" s="1"/>
  <c r="BM237" i="3"/>
  <c r="BO237" i="3" s="1"/>
  <c r="BM236" i="3"/>
  <c r="BO236" i="3" s="1"/>
  <c r="BM235" i="3"/>
  <c r="BO235" i="3" s="1"/>
  <c r="BM234" i="3"/>
  <c r="BO234" i="3" s="1"/>
  <c r="BM233" i="3"/>
  <c r="BO233" i="3" s="1"/>
  <c r="BM232" i="3"/>
  <c r="BO232" i="3" s="1"/>
  <c r="BM231" i="3"/>
  <c r="BO231" i="3" s="1"/>
  <c r="BM230" i="3"/>
  <c r="BO230" i="3" s="1"/>
  <c r="BM229" i="3"/>
  <c r="BO229" i="3" s="1"/>
  <c r="BM228" i="3"/>
  <c r="BO228" i="3" s="1"/>
  <c r="BM227" i="3"/>
  <c r="BO227" i="3" s="1"/>
  <c r="BM226" i="3"/>
  <c r="BO226" i="3" s="1"/>
  <c r="BM225" i="3"/>
  <c r="BO225" i="3" s="1"/>
  <c r="BM224" i="3"/>
  <c r="BO224" i="3" s="1"/>
  <c r="BM223" i="3"/>
  <c r="BO223" i="3" s="1"/>
  <c r="BM222" i="3"/>
  <c r="BO222" i="3" s="1"/>
  <c r="BM221" i="3"/>
  <c r="BO221" i="3" s="1"/>
  <c r="BM220" i="3"/>
  <c r="BO220" i="3" s="1"/>
  <c r="BM219" i="3"/>
  <c r="BO219" i="3" s="1"/>
  <c r="BM218" i="3"/>
  <c r="BO218" i="3" s="1"/>
  <c r="BM217" i="3"/>
  <c r="BO217" i="3" s="1"/>
  <c r="BM216" i="3"/>
  <c r="BO216" i="3" s="1"/>
  <c r="BM215" i="3"/>
  <c r="BO215" i="3" s="1"/>
  <c r="BM214" i="3"/>
  <c r="BO214" i="3" s="1"/>
  <c r="BM213" i="3"/>
  <c r="BO213" i="3" s="1"/>
  <c r="BM212" i="3"/>
  <c r="BO212" i="3" s="1"/>
  <c r="BM211" i="3"/>
  <c r="BO211" i="3" s="1"/>
  <c r="BM210" i="3"/>
  <c r="BO210" i="3" s="1"/>
  <c r="BM209" i="3"/>
  <c r="BO209" i="3" s="1"/>
  <c r="BM208" i="3"/>
  <c r="BO208" i="3" s="1"/>
  <c r="BM207" i="3"/>
  <c r="BO207" i="3" s="1"/>
  <c r="BM206" i="3"/>
  <c r="BO206" i="3" s="1"/>
  <c r="BM205" i="3"/>
  <c r="BO205" i="3" s="1"/>
  <c r="BM204" i="3"/>
  <c r="BO204" i="3" s="1"/>
  <c r="BM203" i="3"/>
  <c r="BO203" i="3" s="1"/>
  <c r="BM202" i="3"/>
  <c r="BO202" i="3" s="1"/>
  <c r="BM201" i="3"/>
  <c r="BO201" i="3" s="1"/>
  <c r="BM200" i="3"/>
  <c r="BO200" i="3" s="1"/>
  <c r="BM199" i="3"/>
  <c r="BO199" i="3" s="1"/>
  <c r="BM198" i="3"/>
  <c r="BO198" i="3" s="1"/>
  <c r="BM197" i="3"/>
  <c r="BO197" i="3" s="1"/>
  <c r="BM196" i="3"/>
  <c r="BO196" i="3" s="1"/>
  <c r="BM195" i="3"/>
  <c r="BO195" i="3" s="1"/>
  <c r="BM194" i="3"/>
  <c r="BO194" i="3" s="1"/>
  <c r="BM193" i="3"/>
  <c r="BO193" i="3" s="1"/>
  <c r="BM192" i="3"/>
  <c r="BO192" i="3" s="1"/>
  <c r="BM191" i="3"/>
  <c r="BO191" i="3" s="1"/>
  <c r="BM190" i="3"/>
  <c r="BO190" i="3" s="1"/>
  <c r="BM189" i="3"/>
  <c r="BO189" i="3" s="1"/>
  <c r="BM188" i="3"/>
  <c r="BO188" i="3" s="1"/>
  <c r="BM187" i="3"/>
  <c r="BO187" i="3" s="1"/>
  <c r="BM186" i="3"/>
  <c r="BO186" i="3" s="1"/>
  <c r="BM185" i="3"/>
  <c r="BO185" i="3" s="1"/>
  <c r="BM184" i="3"/>
  <c r="BO184" i="3" s="1"/>
  <c r="BM183" i="3"/>
  <c r="BO183" i="3" s="1"/>
  <c r="BM182" i="3"/>
  <c r="BO182" i="3" s="1"/>
  <c r="BM181" i="3"/>
  <c r="BO181" i="3" s="1"/>
  <c r="BM180" i="3"/>
  <c r="BO180" i="3" s="1"/>
  <c r="BM179" i="3"/>
  <c r="BO179" i="3" s="1"/>
  <c r="BM178" i="3"/>
  <c r="BO178" i="3" s="1"/>
  <c r="BM177" i="3"/>
  <c r="BO177" i="3" s="1"/>
  <c r="BM176" i="3"/>
  <c r="BO176" i="3" s="1"/>
  <c r="BM175" i="3"/>
  <c r="BO175" i="3" s="1"/>
  <c r="BM174" i="3"/>
  <c r="BO174" i="3" s="1"/>
  <c r="BM173" i="3"/>
  <c r="BO173" i="3" s="1"/>
  <c r="BM172" i="3"/>
  <c r="BO172" i="3" s="1"/>
  <c r="BM171" i="3"/>
  <c r="BO171" i="3" s="1"/>
  <c r="BM170" i="3"/>
  <c r="BO170" i="3" s="1"/>
  <c r="BM169" i="3"/>
  <c r="BO169" i="3" s="1"/>
  <c r="BM168" i="3"/>
  <c r="BO168" i="3" s="1"/>
  <c r="BM167" i="3"/>
  <c r="BO167" i="3" s="1"/>
  <c r="BM166" i="3"/>
  <c r="BO166" i="3" s="1"/>
  <c r="BM165" i="3"/>
  <c r="BO165" i="3" s="1"/>
  <c r="BM164" i="3"/>
  <c r="BO164" i="3" s="1"/>
  <c r="BM163" i="3"/>
  <c r="BO163" i="3" s="1"/>
  <c r="BM162" i="3"/>
  <c r="BO162" i="3" s="1"/>
  <c r="BM161" i="3"/>
  <c r="BO161" i="3" s="1"/>
  <c r="BM160" i="3"/>
  <c r="BO160" i="3" s="1"/>
  <c r="BM159" i="3"/>
  <c r="BO159" i="3" s="1"/>
  <c r="BM158" i="3"/>
  <c r="BO158" i="3" s="1"/>
  <c r="BM157" i="3"/>
  <c r="BO157" i="3" s="1"/>
  <c r="BM156" i="3"/>
  <c r="BO156" i="3" s="1"/>
  <c r="BM155" i="3"/>
  <c r="BO155" i="3" s="1"/>
  <c r="BM154" i="3"/>
  <c r="BO154" i="3" s="1"/>
  <c r="BM153" i="3"/>
  <c r="BO153" i="3" s="1"/>
  <c r="BM152" i="3"/>
  <c r="BO152" i="3" s="1"/>
  <c r="BM151" i="3"/>
  <c r="BO151" i="3" s="1"/>
  <c r="BM150" i="3"/>
  <c r="BO150" i="3" s="1"/>
  <c r="BM149" i="3"/>
  <c r="BO149" i="3" s="1"/>
  <c r="BM148" i="3"/>
  <c r="BO148" i="3" s="1"/>
  <c r="BM147" i="3"/>
  <c r="BO147" i="3" s="1"/>
  <c r="BM146" i="3"/>
  <c r="BO146" i="3" s="1"/>
  <c r="BM145" i="3"/>
  <c r="BO145" i="3" s="1"/>
  <c r="BM144" i="3"/>
  <c r="BO144" i="3" s="1"/>
  <c r="BM143" i="3"/>
  <c r="BO143" i="3" s="1"/>
  <c r="BM142" i="3"/>
  <c r="BO142" i="3" s="1"/>
  <c r="BM141" i="3"/>
  <c r="BO141" i="3" s="1"/>
  <c r="BM140" i="3"/>
  <c r="BO140" i="3" s="1"/>
  <c r="BM139" i="3"/>
  <c r="BO139" i="3" s="1"/>
  <c r="BM138" i="3"/>
  <c r="BO138" i="3" s="1"/>
  <c r="BM137" i="3"/>
  <c r="BO137" i="3" s="1"/>
  <c r="BM136" i="3"/>
  <c r="BO136" i="3" s="1"/>
  <c r="BM135" i="3"/>
  <c r="BO135" i="3" s="1"/>
  <c r="BM134" i="3"/>
  <c r="BO134" i="3" s="1"/>
  <c r="BM133" i="3"/>
  <c r="BO133" i="3" s="1"/>
  <c r="BM132" i="3"/>
  <c r="BO132" i="3" s="1"/>
  <c r="BM131" i="3"/>
  <c r="BO131" i="3" s="1"/>
  <c r="BM130" i="3"/>
  <c r="BO130" i="3" s="1"/>
  <c r="BM129" i="3"/>
  <c r="BO129" i="3" s="1"/>
  <c r="BM128" i="3"/>
  <c r="BO128" i="3" s="1"/>
  <c r="BM127" i="3"/>
  <c r="BO127" i="3" s="1"/>
  <c r="BM126" i="3"/>
  <c r="BO126" i="3" s="1"/>
  <c r="BM125" i="3"/>
  <c r="BO125" i="3" s="1"/>
  <c r="BM124" i="3"/>
  <c r="BO124" i="3" s="1"/>
  <c r="BM123" i="3"/>
  <c r="BO123" i="3" s="1"/>
  <c r="BM122" i="3"/>
  <c r="BO122" i="3" s="1"/>
  <c r="BM121" i="3"/>
  <c r="BO121" i="3" s="1"/>
  <c r="BM120" i="3"/>
  <c r="BO120" i="3" s="1"/>
  <c r="BM119" i="3"/>
  <c r="BO119" i="3" s="1"/>
  <c r="BM118" i="3"/>
  <c r="BO118" i="3" s="1"/>
  <c r="BM117" i="3"/>
  <c r="BO117" i="3" s="1"/>
  <c r="BM116" i="3"/>
  <c r="BO116" i="3" s="1"/>
  <c r="BM115" i="3"/>
  <c r="BO115" i="3" s="1"/>
  <c r="BM114" i="3"/>
  <c r="BO114" i="3" s="1"/>
  <c r="BM113" i="3"/>
  <c r="BO113" i="3" s="1"/>
  <c r="BM112" i="3"/>
  <c r="BO112" i="3" s="1"/>
  <c r="BM111" i="3"/>
  <c r="BO111" i="3" s="1"/>
  <c r="BM110" i="3"/>
  <c r="BO110" i="3" s="1"/>
  <c r="BM109" i="3"/>
  <c r="BO109" i="3" s="1"/>
  <c r="BM108" i="3"/>
  <c r="BO108" i="3" s="1"/>
  <c r="BM107" i="3"/>
  <c r="BO107" i="3" s="1"/>
  <c r="BM106" i="3"/>
  <c r="BO106" i="3" s="1"/>
  <c r="BM105" i="3"/>
  <c r="BO105" i="3" s="1"/>
  <c r="BM104" i="3"/>
  <c r="BO104" i="3" s="1"/>
  <c r="BM103" i="3"/>
  <c r="BO103" i="3" s="1"/>
  <c r="BM102" i="3"/>
  <c r="BO102" i="3" s="1"/>
  <c r="BM101" i="3"/>
  <c r="BO101" i="3" s="1"/>
  <c r="BM100" i="3"/>
  <c r="BO100" i="3" s="1"/>
  <c r="BM99" i="3"/>
  <c r="BO99" i="3" s="1"/>
  <c r="BM98" i="3"/>
  <c r="BO98" i="3" s="1"/>
  <c r="BM97" i="3"/>
  <c r="BO97" i="3" s="1"/>
  <c r="BM96" i="3"/>
  <c r="BO96" i="3" s="1"/>
  <c r="BM95" i="3"/>
  <c r="BO95" i="3" s="1"/>
  <c r="BM94" i="3"/>
  <c r="BO94" i="3" s="1"/>
  <c r="BM93" i="3"/>
  <c r="BO93" i="3" s="1"/>
  <c r="BM92" i="3"/>
  <c r="BO92" i="3" s="1"/>
  <c r="BM91" i="3"/>
  <c r="BO91" i="3" s="1"/>
  <c r="BM90" i="3"/>
  <c r="BO90" i="3" s="1"/>
  <c r="BM89" i="3"/>
  <c r="BO89" i="3" s="1"/>
  <c r="BM88" i="3"/>
  <c r="BO88" i="3" s="1"/>
  <c r="BM87" i="3"/>
  <c r="BO87" i="3" s="1"/>
  <c r="BM86" i="3"/>
  <c r="BO86" i="3" s="1"/>
  <c r="BM85" i="3"/>
  <c r="BO85" i="3" s="1"/>
  <c r="BM84" i="3"/>
  <c r="BO84" i="3" s="1"/>
  <c r="BM83" i="3"/>
  <c r="BO83" i="3" s="1"/>
  <c r="BM82" i="3"/>
  <c r="BO82" i="3" s="1"/>
  <c r="BM81" i="3"/>
  <c r="BO81" i="3" s="1"/>
  <c r="BM80" i="3"/>
  <c r="BO80" i="3" s="1"/>
  <c r="BM79" i="3"/>
  <c r="BO79" i="3" s="1"/>
  <c r="BM78" i="3"/>
  <c r="BO78" i="3" s="1"/>
  <c r="BM77" i="3"/>
  <c r="BO77" i="3" s="1"/>
  <c r="BM76" i="3"/>
  <c r="BO76" i="3" s="1"/>
  <c r="BM75" i="3"/>
  <c r="BO75" i="3" s="1"/>
  <c r="BM74" i="3"/>
  <c r="BO74" i="3" s="1"/>
  <c r="BM73" i="3"/>
  <c r="BO73" i="3" s="1"/>
  <c r="BM72" i="3"/>
  <c r="BO72" i="3" s="1"/>
  <c r="BM71" i="3"/>
  <c r="BO71" i="3" s="1"/>
  <c r="BM70" i="3"/>
  <c r="BO70" i="3" s="1"/>
  <c r="BM69" i="3"/>
  <c r="BO69" i="3" s="1"/>
  <c r="BM68" i="3"/>
  <c r="BO68" i="3" s="1"/>
  <c r="BM67" i="3"/>
  <c r="BO67" i="3" s="1"/>
  <c r="BM66" i="3"/>
  <c r="BO66" i="3" s="1"/>
  <c r="BM65" i="3"/>
  <c r="BO65" i="3" s="1"/>
  <c r="BM64" i="3"/>
  <c r="BO64" i="3" s="1"/>
  <c r="BM63" i="3"/>
  <c r="BO63" i="3" s="1"/>
  <c r="BM62" i="3"/>
  <c r="BO62" i="3" s="1"/>
  <c r="BM61" i="3"/>
  <c r="BO61" i="3" s="1"/>
  <c r="BM60" i="3"/>
  <c r="BO60" i="3" s="1"/>
  <c r="BM59" i="3"/>
  <c r="BO59" i="3" s="1"/>
  <c r="BM58" i="3"/>
  <c r="BO58" i="3" s="1"/>
  <c r="BM57" i="3"/>
  <c r="BO57" i="3" s="1"/>
  <c r="BM56" i="3"/>
  <c r="BO56" i="3" s="1"/>
  <c r="BM55" i="3"/>
  <c r="BO55" i="3" s="1"/>
  <c r="BM54" i="3"/>
  <c r="BO54" i="3" s="1"/>
  <c r="BM53" i="3"/>
  <c r="BO53" i="3" s="1"/>
  <c r="BM52" i="3"/>
  <c r="BO52" i="3" s="1"/>
  <c r="BM51" i="3"/>
  <c r="BO51" i="3" s="1"/>
  <c r="BM50" i="3"/>
  <c r="BO50" i="3" s="1"/>
  <c r="BM49" i="3"/>
  <c r="BO49" i="3" s="1"/>
  <c r="BM48" i="3"/>
  <c r="BO48" i="3" s="1"/>
  <c r="BM47" i="3"/>
  <c r="BO47" i="3" s="1"/>
  <c r="BM46" i="3"/>
  <c r="BO46" i="3" s="1"/>
  <c r="BM45" i="3"/>
  <c r="BO45" i="3" s="1"/>
  <c r="BM44" i="3"/>
  <c r="BO44" i="3" s="1"/>
  <c r="BM43" i="3"/>
  <c r="BO43" i="3" s="1"/>
  <c r="BM42" i="3"/>
  <c r="BO42" i="3" s="1"/>
  <c r="BM41" i="3"/>
  <c r="BO41" i="3" s="1"/>
  <c r="BM40" i="3"/>
  <c r="BO40" i="3" s="1"/>
  <c r="BM39" i="3"/>
  <c r="BO39" i="3" s="1"/>
  <c r="BM38" i="3"/>
  <c r="BO38" i="3" s="1"/>
  <c r="BM37" i="3"/>
  <c r="BO37" i="3" s="1"/>
  <c r="BM36" i="3"/>
  <c r="BO36" i="3" s="1"/>
  <c r="BM35" i="3"/>
  <c r="BO35" i="3" s="1"/>
  <c r="BM34" i="3"/>
  <c r="BO34" i="3" s="1"/>
  <c r="BM33" i="3"/>
  <c r="BO33" i="3" s="1"/>
  <c r="BM32" i="3"/>
  <c r="BO32" i="3" s="1"/>
  <c r="BM31" i="3"/>
  <c r="BO31" i="3" s="1"/>
  <c r="BM30" i="3"/>
  <c r="BO30" i="3" s="1"/>
  <c r="BM29" i="3"/>
  <c r="BO29" i="3" s="1"/>
  <c r="BM28" i="3"/>
  <c r="BO28" i="3" s="1"/>
  <c r="BM27" i="3"/>
  <c r="BO27" i="3" s="1"/>
  <c r="BM26" i="3"/>
  <c r="BO26" i="3" s="1"/>
  <c r="BM25" i="3"/>
  <c r="BO25" i="3" s="1"/>
  <c r="BM24" i="3"/>
  <c r="BO24" i="3" s="1"/>
  <c r="BM23" i="3"/>
  <c r="BO23" i="3" s="1"/>
  <c r="BM22" i="3"/>
  <c r="BO22" i="3" s="1"/>
  <c r="BM21" i="3"/>
  <c r="BO21" i="3" s="1"/>
  <c r="BM20" i="3"/>
  <c r="BO20" i="3" s="1"/>
  <c r="BM19" i="3"/>
  <c r="BO19" i="3" s="1"/>
  <c r="BM18" i="3"/>
  <c r="BO18" i="3" s="1"/>
  <c r="BM17" i="3"/>
  <c r="BO17" i="3" s="1"/>
  <c r="BM16" i="3"/>
  <c r="BO16" i="3" s="1"/>
  <c r="BM15" i="3"/>
  <c r="BO15" i="3" s="1"/>
  <c r="BM14" i="3"/>
  <c r="BO14" i="3" s="1"/>
  <c r="BM13" i="3"/>
  <c r="BO13" i="3" s="1"/>
  <c r="BM12" i="3"/>
  <c r="BO12" i="3" s="1"/>
  <c r="BM11" i="3"/>
  <c r="BO11" i="3" s="1"/>
  <c r="BM10" i="3"/>
  <c r="BO10" i="3" s="1"/>
  <c r="BM9" i="3"/>
  <c r="BO9" i="3" s="1"/>
  <c r="BM8" i="3"/>
  <c r="BO8" i="3" s="1"/>
  <c r="BM7" i="3"/>
  <c r="BO7" i="3" s="1"/>
  <c r="BM6" i="3"/>
  <c r="BO6" i="3" s="1"/>
  <c r="BM5" i="3"/>
  <c r="BO5" i="3" s="1"/>
  <c r="BM4" i="3"/>
  <c r="BO4" i="3" s="1"/>
  <c r="BM3" i="3"/>
  <c r="BO3" i="3" s="1"/>
  <c r="BM2" i="3"/>
  <c r="BJ385" i="3"/>
  <c r="BJ384" i="3"/>
  <c r="BJ383" i="3"/>
  <c r="BJ382" i="3"/>
  <c r="BJ381" i="3"/>
  <c r="BJ380" i="3"/>
  <c r="BJ379" i="3"/>
  <c r="BJ378" i="3"/>
  <c r="BJ377" i="3"/>
  <c r="BJ376" i="3"/>
  <c r="BJ375" i="3"/>
  <c r="BJ374" i="3"/>
  <c r="BJ373" i="3"/>
  <c r="BJ372" i="3"/>
  <c r="BJ371" i="3"/>
  <c r="BJ370" i="3"/>
  <c r="BJ369" i="3"/>
  <c r="BJ368" i="3"/>
  <c r="BJ367" i="3"/>
  <c r="BJ366" i="3"/>
  <c r="BJ365" i="3"/>
  <c r="BJ364" i="3"/>
  <c r="BJ363" i="3"/>
  <c r="BJ362" i="3"/>
  <c r="BJ361" i="3"/>
  <c r="BJ360" i="3"/>
  <c r="BJ359" i="3"/>
  <c r="BJ358" i="3"/>
  <c r="BJ357" i="3"/>
  <c r="BJ356" i="3"/>
  <c r="BJ355" i="3"/>
  <c r="BJ354" i="3"/>
  <c r="BJ353" i="3"/>
  <c r="BJ352" i="3"/>
  <c r="BJ351" i="3"/>
  <c r="BJ350" i="3"/>
  <c r="BJ349" i="3"/>
  <c r="BJ348" i="3"/>
  <c r="BJ347" i="3"/>
  <c r="BJ346" i="3"/>
  <c r="BJ345" i="3"/>
  <c r="BJ344" i="3"/>
  <c r="BJ343" i="3"/>
  <c r="BJ342" i="3"/>
  <c r="BJ341" i="3"/>
  <c r="BJ340" i="3"/>
  <c r="BJ339" i="3"/>
  <c r="BJ338" i="3"/>
  <c r="BJ337" i="3"/>
  <c r="BJ336" i="3"/>
  <c r="BJ335" i="3"/>
  <c r="BJ334" i="3"/>
  <c r="BJ333" i="3"/>
  <c r="BJ332" i="3"/>
  <c r="BJ331" i="3"/>
  <c r="BJ330" i="3"/>
  <c r="BJ329" i="3"/>
  <c r="BJ328" i="3"/>
  <c r="BJ327" i="3"/>
  <c r="BJ326" i="3"/>
  <c r="BJ325" i="3"/>
  <c r="BJ324" i="3"/>
  <c r="BJ323" i="3"/>
  <c r="BJ322" i="3"/>
  <c r="BJ321" i="3"/>
  <c r="BJ320" i="3"/>
  <c r="BJ319" i="3"/>
  <c r="BJ318" i="3"/>
  <c r="BJ317" i="3"/>
  <c r="BJ316" i="3"/>
  <c r="BJ315" i="3"/>
  <c r="BJ314" i="3"/>
  <c r="BJ313" i="3"/>
  <c r="BJ312" i="3"/>
  <c r="BJ311" i="3"/>
  <c r="BJ310" i="3"/>
  <c r="BJ309" i="3"/>
  <c r="BJ308" i="3"/>
  <c r="BJ307" i="3"/>
  <c r="BJ306" i="3"/>
  <c r="BJ305" i="3"/>
  <c r="BJ304" i="3"/>
  <c r="BJ303" i="3"/>
  <c r="BJ302" i="3"/>
  <c r="BJ301" i="3"/>
  <c r="BJ300" i="3"/>
  <c r="BJ299" i="3"/>
  <c r="BJ298" i="3"/>
  <c r="BJ297" i="3"/>
  <c r="BJ296" i="3"/>
  <c r="BJ295" i="3"/>
  <c r="BJ294" i="3"/>
  <c r="BJ293" i="3"/>
  <c r="BJ292" i="3"/>
  <c r="BJ291" i="3"/>
  <c r="BJ290" i="3"/>
  <c r="BJ289" i="3"/>
  <c r="BJ288" i="3"/>
  <c r="BJ287" i="3"/>
  <c r="BJ286" i="3"/>
  <c r="BJ285" i="3"/>
  <c r="BJ284" i="3"/>
  <c r="BJ283" i="3"/>
  <c r="BJ282" i="3"/>
  <c r="BJ281" i="3"/>
  <c r="BJ280" i="3"/>
  <c r="BJ279" i="3"/>
  <c r="BJ278" i="3"/>
  <c r="BJ277" i="3"/>
  <c r="BJ276" i="3"/>
  <c r="BJ275" i="3"/>
  <c r="BJ274" i="3"/>
  <c r="BJ273" i="3"/>
  <c r="BJ272" i="3"/>
  <c r="BJ271" i="3"/>
  <c r="BJ270" i="3"/>
  <c r="BJ269" i="3"/>
  <c r="BJ268" i="3"/>
  <c r="BJ267" i="3"/>
  <c r="BJ266" i="3"/>
  <c r="BJ265" i="3"/>
  <c r="BJ264" i="3"/>
  <c r="BJ263" i="3"/>
  <c r="BJ262" i="3"/>
  <c r="BJ261" i="3"/>
  <c r="BJ260" i="3"/>
  <c r="BJ259" i="3"/>
  <c r="BJ258" i="3"/>
  <c r="BJ257" i="3"/>
  <c r="BJ256" i="3"/>
  <c r="BJ255" i="3"/>
  <c r="BJ254" i="3"/>
  <c r="BJ253" i="3"/>
  <c r="BJ252" i="3"/>
  <c r="BJ251" i="3"/>
  <c r="BJ250" i="3"/>
  <c r="BJ249" i="3"/>
  <c r="BJ248" i="3"/>
  <c r="BJ247" i="3"/>
  <c r="BJ246" i="3"/>
  <c r="BJ245" i="3"/>
  <c r="BJ244" i="3"/>
  <c r="BJ243" i="3"/>
  <c r="BJ241" i="3"/>
  <c r="BJ240" i="3"/>
  <c r="BJ239" i="3"/>
  <c r="BJ238" i="3"/>
  <c r="BJ237" i="3"/>
  <c r="BJ236" i="3"/>
  <c r="BJ235" i="3"/>
  <c r="BJ234" i="3"/>
  <c r="BJ233" i="3"/>
  <c r="BJ232" i="3"/>
  <c r="BJ231" i="3"/>
  <c r="BJ230" i="3"/>
  <c r="BJ229" i="3"/>
  <c r="BJ228" i="3"/>
  <c r="BJ227" i="3"/>
  <c r="BJ226" i="3"/>
  <c r="BJ225" i="3"/>
  <c r="BJ224" i="3"/>
  <c r="BJ223" i="3"/>
  <c r="BJ222" i="3"/>
  <c r="BJ221" i="3"/>
  <c r="BJ220" i="3"/>
  <c r="BJ219" i="3"/>
  <c r="BJ218" i="3"/>
  <c r="BJ217" i="3"/>
  <c r="BJ216" i="3"/>
  <c r="BJ215" i="3"/>
  <c r="BJ214" i="3"/>
  <c r="BJ213" i="3"/>
  <c r="BJ212" i="3"/>
  <c r="BJ211" i="3"/>
  <c r="BJ210" i="3"/>
  <c r="BJ209" i="3"/>
  <c r="BJ208" i="3"/>
  <c r="BJ207" i="3"/>
  <c r="BJ206" i="3"/>
  <c r="BJ205" i="3"/>
  <c r="BJ204" i="3"/>
  <c r="BJ203" i="3"/>
  <c r="BJ202" i="3"/>
  <c r="BJ201" i="3"/>
  <c r="BJ200" i="3"/>
  <c r="BJ199" i="3"/>
  <c r="BJ198" i="3"/>
  <c r="BJ197" i="3"/>
  <c r="BJ196" i="3"/>
  <c r="BJ195" i="3"/>
  <c r="BJ194" i="3"/>
  <c r="BJ193" i="3"/>
  <c r="BJ192" i="3"/>
  <c r="BJ191" i="3"/>
  <c r="BJ190" i="3"/>
  <c r="BJ189" i="3"/>
  <c r="BJ188" i="3"/>
  <c r="BJ187" i="3"/>
  <c r="BJ186" i="3"/>
  <c r="BJ185" i="3"/>
  <c r="BJ184" i="3"/>
  <c r="BJ183" i="3"/>
  <c r="BJ182" i="3"/>
  <c r="BJ181" i="3"/>
  <c r="BJ180" i="3"/>
  <c r="BJ179" i="3"/>
  <c r="BJ178" i="3"/>
  <c r="BJ177" i="3"/>
  <c r="BJ176" i="3"/>
  <c r="BJ175" i="3"/>
  <c r="BJ174" i="3"/>
  <c r="BJ173" i="3"/>
  <c r="BJ172" i="3"/>
  <c r="BJ171" i="3"/>
  <c r="BJ170" i="3"/>
  <c r="BJ169" i="3"/>
  <c r="BJ168" i="3"/>
  <c r="BJ167" i="3"/>
  <c r="BJ166" i="3"/>
  <c r="BJ165" i="3"/>
  <c r="BJ164" i="3"/>
  <c r="BJ163" i="3"/>
  <c r="BJ162" i="3"/>
  <c r="BJ161" i="3"/>
  <c r="BJ160" i="3"/>
  <c r="BJ159" i="3"/>
  <c r="BJ158" i="3"/>
  <c r="BJ157" i="3"/>
  <c r="BJ156" i="3"/>
  <c r="BJ155" i="3"/>
  <c r="BJ154" i="3"/>
  <c r="BJ153" i="3"/>
  <c r="BJ152" i="3"/>
  <c r="BJ151" i="3"/>
  <c r="BJ150" i="3"/>
  <c r="BJ149" i="3"/>
  <c r="BJ148" i="3"/>
  <c r="BJ147" i="3"/>
  <c r="BJ146" i="3"/>
  <c r="BJ145" i="3"/>
  <c r="BJ144" i="3"/>
  <c r="BJ143" i="3"/>
  <c r="BJ142" i="3"/>
  <c r="BJ141" i="3"/>
  <c r="BJ140" i="3"/>
  <c r="BJ139" i="3"/>
  <c r="BJ138" i="3"/>
  <c r="BJ137" i="3"/>
  <c r="BJ136" i="3"/>
  <c r="BJ135" i="3"/>
  <c r="BJ134" i="3"/>
  <c r="BJ133" i="3"/>
  <c r="BJ132" i="3"/>
  <c r="BJ131" i="3"/>
  <c r="BJ130" i="3"/>
  <c r="BJ129" i="3"/>
  <c r="BJ128" i="3"/>
  <c r="BJ127" i="3"/>
  <c r="BJ126" i="3"/>
  <c r="BJ125" i="3"/>
  <c r="BJ124" i="3"/>
  <c r="BJ123" i="3"/>
  <c r="BJ122" i="3"/>
  <c r="BJ121" i="3"/>
  <c r="BJ120" i="3"/>
  <c r="BJ119" i="3"/>
  <c r="BJ118" i="3"/>
  <c r="BJ117" i="3"/>
  <c r="BJ116" i="3"/>
  <c r="BJ115" i="3"/>
  <c r="BJ114" i="3"/>
  <c r="BJ113" i="3"/>
  <c r="BJ112" i="3"/>
  <c r="BJ111" i="3"/>
  <c r="BJ110" i="3"/>
  <c r="BJ109" i="3"/>
  <c r="BJ108" i="3"/>
  <c r="BJ107" i="3"/>
  <c r="BJ106" i="3"/>
  <c r="BJ105" i="3"/>
  <c r="BJ104" i="3"/>
  <c r="BJ103" i="3"/>
  <c r="BJ102" i="3"/>
  <c r="BJ101" i="3"/>
  <c r="BJ100" i="3"/>
  <c r="BJ99" i="3"/>
  <c r="BJ98" i="3"/>
  <c r="BJ97" i="3"/>
  <c r="BJ96" i="3"/>
  <c r="BJ95" i="3"/>
  <c r="BJ94" i="3"/>
  <c r="BJ93" i="3"/>
  <c r="BJ92" i="3"/>
  <c r="BJ91" i="3"/>
  <c r="BJ90" i="3"/>
  <c r="BJ89" i="3"/>
  <c r="BJ88" i="3"/>
  <c r="BJ87" i="3"/>
  <c r="BJ86" i="3"/>
  <c r="BJ85" i="3"/>
  <c r="BJ84" i="3"/>
  <c r="BJ83" i="3"/>
  <c r="BJ82" i="3"/>
  <c r="BJ81" i="3"/>
  <c r="BJ80" i="3"/>
  <c r="BJ79" i="3"/>
  <c r="BJ78" i="3"/>
  <c r="BJ77" i="3"/>
  <c r="BJ76" i="3"/>
  <c r="BJ75" i="3"/>
  <c r="BJ74" i="3"/>
  <c r="BJ73" i="3"/>
  <c r="BJ72" i="3"/>
  <c r="BJ71" i="3"/>
  <c r="BJ70" i="3"/>
  <c r="BJ69" i="3"/>
  <c r="BJ68" i="3"/>
  <c r="BJ67" i="3"/>
  <c r="BJ66" i="3"/>
  <c r="BJ65" i="3"/>
  <c r="BJ64" i="3"/>
  <c r="BJ63" i="3"/>
  <c r="BJ62" i="3"/>
  <c r="BJ61" i="3"/>
  <c r="BJ60" i="3"/>
  <c r="BJ59" i="3"/>
  <c r="BJ58" i="3"/>
  <c r="BJ57" i="3"/>
  <c r="BJ56" i="3"/>
  <c r="BJ55" i="3"/>
  <c r="BJ54" i="3"/>
  <c r="BJ53" i="3"/>
  <c r="BJ52" i="3"/>
  <c r="BJ51" i="3"/>
  <c r="BJ50" i="3"/>
  <c r="BJ49" i="3"/>
  <c r="BJ48" i="3"/>
  <c r="BJ47" i="3"/>
  <c r="BJ46" i="3"/>
  <c r="BJ45" i="3"/>
  <c r="BJ44" i="3"/>
  <c r="BJ43" i="3"/>
  <c r="BJ42" i="3"/>
  <c r="BJ41" i="3"/>
  <c r="BJ40" i="3"/>
  <c r="BJ39" i="3"/>
  <c r="BJ38" i="3"/>
  <c r="BJ37" i="3"/>
  <c r="BJ36" i="3"/>
  <c r="BJ35" i="3"/>
  <c r="BJ34" i="3"/>
  <c r="BJ33" i="3"/>
  <c r="BJ32" i="3"/>
  <c r="BJ31" i="3"/>
  <c r="BJ30" i="3"/>
  <c r="BJ29" i="3"/>
  <c r="BJ28" i="3"/>
  <c r="BJ27" i="3"/>
  <c r="BJ26" i="3"/>
  <c r="BJ25" i="3"/>
  <c r="BJ24" i="3"/>
  <c r="BJ23" i="3"/>
  <c r="BJ22" i="3"/>
  <c r="BJ21" i="3"/>
  <c r="BJ20" i="3"/>
  <c r="BJ19" i="3"/>
  <c r="BJ18" i="3"/>
  <c r="BJ17" i="3"/>
  <c r="BJ16" i="3"/>
  <c r="BJ15" i="3"/>
  <c r="BJ14" i="3"/>
  <c r="BJ13" i="3"/>
  <c r="BJ12" i="3"/>
  <c r="BJ11" i="3"/>
  <c r="BJ10" i="3"/>
  <c r="BJ9" i="3"/>
  <c r="BJ8" i="3"/>
  <c r="BJ7" i="3"/>
  <c r="BJ6" i="3"/>
  <c r="BJ5" i="3"/>
  <c r="BJ4" i="3"/>
  <c r="BJ3" i="3"/>
  <c r="BJ2" i="3"/>
  <c r="BJ242" i="3"/>
  <c r="CS253" i="29" l="1"/>
  <c r="CV253" i="29" s="1"/>
  <c r="CT253" i="29"/>
  <c r="CW253" i="29" s="1"/>
  <c r="CT241" i="29"/>
  <c r="CW241" i="29" s="1"/>
  <c r="CS241" i="29"/>
  <c r="CV241" i="29" s="1"/>
  <c r="CS212" i="29"/>
  <c r="CV212" i="29" s="1"/>
  <c r="CT212" i="29"/>
  <c r="CW212" i="29" s="1"/>
  <c r="CT16" i="29"/>
  <c r="CW16" i="29" s="1"/>
  <c r="CS16" i="29"/>
  <c r="CV16" i="29" s="1"/>
  <c r="CT47" i="29"/>
  <c r="CW47" i="29" s="1"/>
  <c r="CS47" i="29"/>
  <c r="CV47" i="29" s="1"/>
  <c r="CT199" i="29"/>
  <c r="CW199" i="29" s="1"/>
  <c r="CS199" i="29"/>
  <c r="CV199" i="29" s="1"/>
  <c r="CT256" i="29"/>
  <c r="CW256" i="29" s="1"/>
  <c r="CS256" i="29"/>
  <c r="CV256" i="29" s="1"/>
  <c r="CT130" i="29"/>
  <c r="CW130" i="29" s="1"/>
  <c r="CS130" i="29"/>
  <c r="CV130" i="29" s="1"/>
  <c r="CS96" i="29"/>
  <c r="CV96" i="29" s="1"/>
  <c r="CT96" i="29"/>
  <c r="CW96" i="29" s="1"/>
  <c r="CT177" i="29"/>
  <c r="CW177" i="29" s="1"/>
  <c r="CS177" i="29"/>
  <c r="CV177" i="29" s="1"/>
  <c r="CT118" i="29"/>
  <c r="CW118" i="29" s="1"/>
  <c r="CS118" i="29"/>
  <c r="CV118" i="29" s="1"/>
  <c r="CT138" i="29"/>
  <c r="CW138" i="29" s="1"/>
  <c r="CS138" i="29"/>
  <c r="CV138" i="29" s="1"/>
  <c r="CT89" i="29"/>
  <c r="CW89" i="29" s="1"/>
  <c r="CS89" i="29"/>
  <c r="CV89" i="29" s="1"/>
  <c r="CS170" i="29"/>
  <c r="CV170" i="29" s="1"/>
  <c r="CT170" i="29"/>
  <c r="CW170" i="29" s="1"/>
  <c r="CS248" i="29"/>
  <c r="CV248" i="29" s="1"/>
  <c r="CT248" i="29"/>
  <c r="CW248" i="29" s="1"/>
  <c r="CS146" i="29"/>
  <c r="CV146" i="29" s="1"/>
  <c r="CT146" i="29"/>
  <c r="CW146" i="29" s="1"/>
  <c r="CS56" i="29"/>
  <c r="CV56" i="29" s="1"/>
  <c r="CT56" i="29"/>
  <c r="CW56" i="29" s="1"/>
  <c r="CT148" i="29"/>
  <c r="CW148" i="29" s="1"/>
  <c r="CS148" i="29"/>
  <c r="CV148" i="29" s="1"/>
  <c r="CT42" i="29"/>
  <c r="CW42" i="29" s="1"/>
  <c r="CS42" i="29"/>
  <c r="CV42" i="29" s="1"/>
  <c r="CT45" i="29"/>
  <c r="CW45" i="29" s="1"/>
  <c r="CS45" i="29"/>
  <c r="CV45" i="29" s="1"/>
  <c r="CS224" i="29"/>
  <c r="CV224" i="29" s="1"/>
  <c r="CT224" i="29"/>
  <c r="CW224" i="29" s="1"/>
  <c r="CT78" i="29"/>
  <c r="CW78" i="29" s="1"/>
  <c r="CS78" i="29"/>
  <c r="CV78" i="29" s="1"/>
  <c r="CS92" i="29"/>
  <c r="CV92" i="29" s="1"/>
  <c r="CT92" i="29"/>
  <c r="CW92" i="29" s="1"/>
  <c r="CT91" i="29"/>
  <c r="CW91" i="29" s="1"/>
  <c r="CS91" i="29"/>
  <c r="CV91" i="29" s="1"/>
  <c r="CT43" i="29"/>
  <c r="CW43" i="29" s="1"/>
  <c r="CS43" i="29"/>
  <c r="CV43" i="29" s="1"/>
  <c r="CT17" i="29"/>
  <c r="CW17" i="29" s="1"/>
  <c r="CS17" i="29"/>
  <c r="CV17" i="29" s="1"/>
  <c r="CS22" i="29"/>
  <c r="CV22" i="29" s="1"/>
  <c r="CT22" i="29"/>
  <c r="CW22" i="29" s="1"/>
  <c r="CT132" i="29"/>
  <c r="CW132" i="29" s="1"/>
  <c r="CS132" i="29"/>
  <c r="CV132" i="29" s="1"/>
  <c r="CS72" i="29"/>
  <c r="CV72" i="29" s="1"/>
  <c r="CT72" i="29"/>
  <c r="CW72" i="29" s="1"/>
  <c r="CT24" i="29"/>
  <c r="CW24" i="29" s="1"/>
  <c r="CS24" i="29"/>
  <c r="CV24" i="29" s="1"/>
  <c r="CT124" i="29"/>
  <c r="CW124" i="29" s="1"/>
  <c r="CS124" i="29"/>
  <c r="CV124" i="29" s="1"/>
  <c r="CT197" i="29"/>
  <c r="CW197" i="29" s="1"/>
  <c r="CS197" i="29"/>
  <c r="CV197" i="29" s="1"/>
  <c r="CS192" i="29"/>
  <c r="CV192" i="29" s="1"/>
  <c r="CT192" i="29"/>
  <c r="CW192" i="29" s="1"/>
  <c r="CT211" i="29"/>
  <c r="CW211" i="29" s="1"/>
  <c r="CS211" i="29"/>
  <c r="CV211" i="29" s="1"/>
  <c r="CT121" i="29"/>
  <c r="CW121" i="29" s="1"/>
  <c r="CS121" i="29"/>
  <c r="CV121" i="29" s="1"/>
  <c r="CT174" i="29"/>
  <c r="CW174" i="29" s="1"/>
  <c r="CS174" i="29"/>
  <c r="CV174" i="29" s="1"/>
  <c r="CT100" i="29"/>
  <c r="CW100" i="29" s="1"/>
  <c r="CS100" i="29"/>
  <c r="CV100" i="29" s="1"/>
  <c r="CS26" i="29"/>
  <c r="CV26" i="29" s="1"/>
  <c r="CT26" i="29"/>
  <c r="CW26" i="29" s="1"/>
  <c r="CT261" i="29"/>
  <c r="CW261" i="29" s="1"/>
  <c r="CS261" i="29"/>
  <c r="CV261" i="29" s="1"/>
  <c r="CT222" i="29"/>
  <c r="CW222" i="29" s="1"/>
  <c r="CS222" i="29"/>
  <c r="CV222" i="29" s="1"/>
  <c r="CS38" i="29"/>
  <c r="CV38" i="29" s="1"/>
  <c r="CT38" i="29"/>
  <c r="CW38" i="29" s="1"/>
  <c r="CT246" i="29"/>
  <c r="CW246" i="29" s="1"/>
  <c r="CS246" i="29"/>
  <c r="CV246" i="29" s="1"/>
  <c r="CT225" i="29"/>
  <c r="CW225" i="29" s="1"/>
  <c r="CS225" i="29"/>
  <c r="CV225" i="29" s="1"/>
  <c r="CT198" i="29"/>
  <c r="CW198" i="29" s="1"/>
  <c r="CS198" i="29"/>
  <c r="CV198" i="29" s="1"/>
  <c r="CS11" i="29"/>
  <c r="CV11" i="29" s="1"/>
  <c r="CT11" i="29"/>
  <c r="CW11" i="29" s="1"/>
  <c r="CT145" i="29"/>
  <c r="CW145" i="29" s="1"/>
  <c r="CS145" i="29"/>
  <c r="CV145" i="29" s="1"/>
  <c r="CT112" i="29"/>
  <c r="CW112" i="29" s="1"/>
  <c r="CS112" i="29"/>
  <c r="CV112" i="29" s="1"/>
  <c r="CT179" i="29"/>
  <c r="CW179" i="29" s="1"/>
  <c r="CS179" i="29"/>
  <c r="CV179" i="29" s="1"/>
  <c r="CS80" i="29"/>
  <c r="CV80" i="29" s="1"/>
  <c r="CT80" i="29"/>
  <c r="CW80" i="29" s="1"/>
  <c r="CS44" i="29"/>
  <c r="CV44" i="29" s="1"/>
  <c r="CT44" i="29"/>
  <c r="CW44" i="29" s="1"/>
  <c r="CS200" i="29"/>
  <c r="CV200" i="29" s="1"/>
  <c r="CT200" i="29"/>
  <c r="CW200" i="29" s="1"/>
  <c r="CT88" i="29"/>
  <c r="CW88" i="29" s="1"/>
  <c r="CS88" i="29"/>
  <c r="CV88" i="29" s="1"/>
  <c r="CS242" i="29"/>
  <c r="CV242" i="29" s="1"/>
  <c r="CT242" i="29"/>
  <c r="CW242" i="29" s="1"/>
  <c r="CS14" i="29"/>
  <c r="CV14" i="29" s="1"/>
  <c r="CT14" i="29"/>
  <c r="CW14" i="29" s="1"/>
  <c r="CT255" i="29"/>
  <c r="CW255" i="29" s="1"/>
  <c r="CS255" i="29"/>
  <c r="CV255" i="29" s="1"/>
  <c r="CT39" i="29"/>
  <c r="CW39" i="29" s="1"/>
  <c r="CS39" i="29"/>
  <c r="CV39" i="29" s="1"/>
  <c r="CT113" i="29"/>
  <c r="CW113" i="29" s="1"/>
  <c r="CS113" i="29"/>
  <c r="CV113" i="29" s="1"/>
  <c r="CT106" i="29"/>
  <c r="CW106" i="29" s="1"/>
  <c r="CS106" i="29"/>
  <c r="CV106" i="29" s="1"/>
  <c r="CT108" i="29"/>
  <c r="CW108" i="29" s="1"/>
  <c r="CS108" i="29"/>
  <c r="CV108" i="29" s="1"/>
  <c r="CS62" i="29"/>
  <c r="CV62" i="29" s="1"/>
  <c r="CT62" i="29"/>
  <c r="CW62" i="29" s="1"/>
  <c r="CT60" i="29"/>
  <c r="CW60" i="29" s="1"/>
  <c r="CS60" i="29"/>
  <c r="CV60" i="29" s="1"/>
  <c r="CT31" i="29"/>
  <c r="CW31" i="29" s="1"/>
  <c r="CS31" i="29"/>
  <c r="CV31" i="29" s="1"/>
  <c r="CT57" i="29"/>
  <c r="CW57" i="29" s="1"/>
  <c r="CS57" i="29"/>
  <c r="CV57" i="29" s="1"/>
  <c r="CT159" i="29"/>
  <c r="CW159" i="29" s="1"/>
  <c r="CS159" i="29"/>
  <c r="CV159" i="29" s="1"/>
  <c r="CT77" i="29"/>
  <c r="CW77" i="29" s="1"/>
  <c r="CS77" i="29"/>
  <c r="CV77" i="29" s="1"/>
  <c r="CT233" i="29"/>
  <c r="CW233" i="29" s="1"/>
  <c r="CS233" i="29"/>
  <c r="CV233" i="29" s="1"/>
  <c r="CT237" i="29"/>
  <c r="CW237" i="29" s="1"/>
  <c r="CS237" i="29"/>
  <c r="CV237" i="29" s="1"/>
  <c r="CT65" i="29"/>
  <c r="CW65" i="29" s="1"/>
  <c r="CS65" i="29"/>
  <c r="CV65" i="29" s="1"/>
  <c r="CS158" i="29"/>
  <c r="CV158" i="29" s="1"/>
  <c r="CT158" i="29"/>
  <c r="CW158" i="29" s="1"/>
  <c r="CT81" i="29"/>
  <c r="CW81" i="29" s="1"/>
  <c r="CS81" i="29"/>
  <c r="CV81" i="29" s="1"/>
  <c r="CT54" i="29"/>
  <c r="CW54" i="29" s="1"/>
  <c r="CS54" i="29"/>
  <c r="CV54" i="29" s="1"/>
  <c r="CT154" i="29"/>
  <c r="CW154" i="29" s="1"/>
  <c r="CS154" i="29"/>
  <c r="CV154" i="29" s="1"/>
  <c r="CT163" i="29"/>
  <c r="CW163" i="29" s="1"/>
  <c r="CS163" i="29"/>
  <c r="CV163" i="29" s="1"/>
  <c r="CT27" i="29"/>
  <c r="CW27" i="29" s="1"/>
  <c r="CS27" i="29"/>
  <c r="CV27" i="29" s="1"/>
  <c r="CJ68" i="29"/>
  <c r="CQ68" i="29"/>
  <c r="CJ213" i="29"/>
  <c r="CQ213" i="29"/>
  <c r="CJ128" i="29"/>
  <c r="CQ128" i="29"/>
  <c r="CJ207" i="29"/>
  <c r="CQ207" i="29"/>
  <c r="CJ67" i="29"/>
  <c r="CQ67" i="29"/>
  <c r="CJ221" i="29"/>
  <c r="CQ221" i="29"/>
  <c r="CJ28" i="29"/>
  <c r="CQ28" i="29"/>
  <c r="CJ193" i="29"/>
  <c r="CQ193" i="29"/>
  <c r="CJ85" i="29"/>
  <c r="CQ85" i="29"/>
  <c r="CJ122" i="29"/>
  <c r="CQ122" i="29"/>
  <c r="CJ13" i="29"/>
  <c r="CQ13" i="29"/>
  <c r="CJ25" i="29"/>
  <c r="CQ25" i="29"/>
  <c r="CJ195" i="29"/>
  <c r="CQ195" i="29"/>
  <c r="CJ109" i="29"/>
  <c r="CQ109" i="29"/>
  <c r="CJ144" i="29"/>
  <c r="CQ144" i="29"/>
  <c r="CJ226" i="29"/>
  <c r="CQ226" i="29"/>
  <c r="CJ101" i="29"/>
  <c r="CQ101" i="29"/>
  <c r="CJ258" i="29"/>
  <c r="CQ258" i="29"/>
  <c r="CJ83" i="29"/>
  <c r="CQ83" i="29"/>
  <c r="CJ194" i="29"/>
  <c r="CQ194" i="29"/>
  <c r="CJ180" i="29"/>
  <c r="CQ180" i="29"/>
  <c r="CJ107" i="29"/>
  <c r="CQ107" i="29"/>
  <c r="CJ186" i="29"/>
  <c r="CQ186" i="29"/>
  <c r="CJ151" i="29"/>
  <c r="CQ151" i="29"/>
  <c r="CJ173" i="29"/>
  <c r="CQ173" i="29"/>
  <c r="CJ240" i="29"/>
  <c r="CQ240" i="29"/>
  <c r="CJ204" i="29"/>
  <c r="CQ204" i="29"/>
  <c r="CJ5" i="29"/>
  <c r="CQ5" i="29"/>
  <c r="CJ168" i="29"/>
  <c r="CQ168" i="29"/>
  <c r="CJ219" i="29"/>
  <c r="CQ219" i="29"/>
  <c r="CJ94" i="29"/>
  <c r="CQ94" i="29"/>
  <c r="CJ232" i="29"/>
  <c r="CQ232" i="29"/>
  <c r="CJ208" i="29"/>
  <c r="CQ208" i="29"/>
  <c r="CJ178" i="29"/>
  <c r="CQ178" i="29"/>
  <c r="CJ209" i="29"/>
  <c r="CQ209" i="29"/>
  <c r="CJ229" i="29"/>
  <c r="CQ229" i="29"/>
  <c r="CJ4" i="29"/>
  <c r="CQ4" i="29"/>
  <c r="CJ69" i="29"/>
  <c r="CQ69" i="29"/>
  <c r="CJ176" i="29"/>
  <c r="CQ176" i="29"/>
  <c r="CJ73" i="29"/>
  <c r="CQ73" i="29"/>
  <c r="CJ196" i="29"/>
  <c r="CQ196" i="29"/>
  <c r="CJ134" i="29"/>
  <c r="CQ134" i="29"/>
  <c r="CJ49" i="29"/>
  <c r="CQ49" i="29"/>
  <c r="CJ140" i="29"/>
  <c r="CQ140" i="29"/>
  <c r="CJ161" i="29"/>
  <c r="CQ161" i="29"/>
  <c r="CJ251" i="29"/>
  <c r="CQ251" i="29"/>
  <c r="CJ99" i="29"/>
  <c r="CQ99" i="29"/>
  <c r="CJ156" i="29"/>
  <c r="CQ156" i="29"/>
  <c r="CJ175" i="29"/>
  <c r="CQ175" i="29"/>
  <c r="CJ133" i="29"/>
  <c r="CQ133" i="29"/>
  <c r="CJ3" i="29"/>
  <c r="CQ3" i="29"/>
  <c r="CJ70" i="29"/>
  <c r="CQ70" i="29"/>
  <c r="CJ97" i="29"/>
  <c r="CQ97" i="29"/>
  <c r="CJ169" i="29"/>
  <c r="CQ169" i="29"/>
  <c r="CJ116" i="29"/>
  <c r="CQ116" i="29"/>
  <c r="CJ102" i="29"/>
  <c r="CQ102" i="29"/>
  <c r="CJ218" i="29"/>
  <c r="CQ218" i="29"/>
  <c r="CJ141" i="29"/>
  <c r="CQ141" i="29"/>
  <c r="CJ74" i="29"/>
  <c r="CQ74" i="29"/>
  <c r="CJ33" i="29"/>
  <c r="CQ33" i="29"/>
  <c r="CJ257" i="29"/>
  <c r="CQ257" i="29"/>
  <c r="CJ8" i="29"/>
  <c r="CQ8" i="29"/>
  <c r="CJ127" i="29"/>
  <c r="CQ127" i="29"/>
  <c r="CJ155" i="29"/>
  <c r="CQ155" i="29"/>
  <c r="CJ238" i="29"/>
  <c r="CQ238" i="29"/>
  <c r="CJ12" i="29"/>
  <c r="CQ12" i="29"/>
  <c r="CJ243" i="29"/>
  <c r="CQ243" i="29"/>
  <c r="CJ184" i="29"/>
  <c r="CQ184" i="29"/>
  <c r="CJ104" i="29"/>
  <c r="CQ104" i="29"/>
  <c r="CJ40" i="29"/>
  <c r="CQ40" i="29"/>
  <c r="CJ223" i="29"/>
  <c r="CQ223" i="29"/>
  <c r="CJ135" i="29"/>
  <c r="CQ135" i="29"/>
  <c r="CJ76" i="29"/>
  <c r="CQ76" i="29"/>
  <c r="CJ119" i="29"/>
  <c r="CQ119" i="29"/>
  <c r="CJ254" i="29"/>
  <c r="CQ254" i="29"/>
  <c r="CJ29" i="29"/>
  <c r="CQ29" i="29"/>
  <c r="CJ61" i="29"/>
  <c r="CQ61" i="29"/>
  <c r="CJ216" i="29"/>
  <c r="CQ216" i="29"/>
  <c r="CJ48" i="29"/>
  <c r="CQ48" i="29"/>
  <c r="CJ185" i="29"/>
  <c r="CQ185" i="29"/>
  <c r="CJ98" i="29"/>
  <c r="CQ98" i="29"/>
  <c r="CJ32" i="29"/>
  <c r="CQ32" i="29"/>
  <c r="CJ55" i="29"/>
  <c r="CQ55" i="29"/>
  <c r="CJ239" i="29"/>
  <c r="CQ239" i="29"/>
  <c r="CJ181" i="29"/>
  <c r="CQ181" i="29"/>
  <c r="CJ53" i="29"/>
  <c r="CQ53" i="29"/>
  <c r="CJ19" i="29"/>
  <c r="CQ19" i="29"/>
  <c r="CJ115" i="29"/>
  <c r="CQ115" i="29"/>
  <c r="CJ58" i="29"/>
  <c r="CQ58" i="29"/>
  <c r="CJ190" i="29"/>
  <c r="CQ190" i="29"/>
  <c r="CJ30" i="29"/>
  <c r="CQ30" i="29"/>
  <c r="CJ71" i="29"/>
  <c r="CQ71" i="29"/>
  <c r="CJ79" i="29"/>
  <c r="CQ79" i="29"/>
  <c r="CJ18" i="29"/>
  <c r="CQ18" i="29"/>
  <c r="CJ41" i="29"/>
  <c r="CQ41" i="29"/>
  <c r="CJ259" i="29"/>
  <c r="CQ259" i="29"/>
  <c r="CJ188" i="29"/>
  <c r="CQ188" i="29"/>
  <c r="CJ103" i="29"/>
  <c r="CQ103" i="29"/>
  <c r="CJ117" i="29"/>
  <c r="CQ117" i="29"/>
  <c r="CJ143" i="29"/>
  <c r="CQ143" i="29"/>
  <c r="CJ51" i="29"/>
  <c r="CQ51" i="29"/>
  <c r="CJ183" i="29"/>
  <c r="CQ183" i="29"/>
  <c r="CJ187" i="29"/>
  <c r="CQ187" i="29"/>
  <c r="CJ36" i="29"/>
  <c r="CQ36" i="29"/>
  <c r="CJ126" i="29"/>
  <c r="CQ126" i="29"/>
  <c r="CJ52" i="29"/>
  <c r="CQ52" i="29"/>
  <c r="CJ227" i="29"/>
  <c r="CQ227" i="29"/>
  <c r="CJ114" i="29"/>
  <c r="CQ114" i="29"/>
  <c r="CJ84" i="29"/>
  <c r="CQ84" i="29"/>
  <c r="CJ10" i="29"/>
  <c r="CQ10" i="29"/>
  <c r="CJ20" i="29"/>
  <c r="CQ20" i="29"/>
  <c r="CJ139" i="29"/>
  <c r="CQ139" i="29"/>
  <c r="CJ75" i="29"/>
  <c r="CQ75" i="29"/>
  <c r="CJ245" i="29"/>
  <c r="CQ245" i="29"/>
  <c r="CJ63" i="29"/>
  <c r="CQ63" i="29"/>
  <c r="CJ250" i="29"/>
  <c r="CQ250" i="29"/>
  <c r="CJ249" i="29"/>
  <c r="CQ249" i="29"/>
  <c r="CJ172" i="29"/>
  <c r="CQ172" i="29"/>
  <c r="CJ210" i="29"/>
  <c r="CQ210" i="29"/>
  <c r="CJ157" i="29"/>
  <c r="CQ157" i="29"/>
  <c r="CJ125" i="29"/>
  <c r="CQ125" i="29"/>
  <c r="CJ162" i="29"/>
  <c r="CQ162" i="29"/>
  <c r="CJ202" i="29"/>
  <c r="CQ202" i="29"/>
  <c r="CJ220" i="29"/>
  <c r="CQ220" i="29"/>
  <c r="CJ191" i="29"/>
  <c r="CQ191" i="29"/>
  <c r="CJ64" i="29"/>
  <c r="CQ64" i="29"/>
  <c r="CJ137" i="29"/>
  <c r="CQ137" i="29"/>
  <c r="CJ147" i="29"/>
  <c r="CQ147" i="29"/>
  <c r="CJ206" i="29"/>
  <c r="CQ206" i="29"/>
  <c r="CJ9" i="29"/>
  <c r="CQ9" i="29"/>
  <c r="CJ260" i="29"/>
  <c r="CQ260" i="29"/>
  <c r="CJ59" i="29"/>
  <c r="CQ59" i="29"/>
  <c r="CJ34" i="29"/>
  <c r="CQ34" i="29"/>
  <c r="CJ150" i="29"/>
  <c r="CQ150" i="29"/>
  <c r="CJ165" i="29"/>
  <c r="CQ165" i="29"/>
  <c r="CJ231" i="29"/>
  <c r="CQ231" i="29"/>
  <c r="CJ111" i="29"/>
  <c r="CQ111" i="29"/>
  <c r="CJ23" i="29"/>
  <c r="CQ23" i="29"/>
  <c r="CJ215" i="29"/>
  <c r="CQ215" i="29"/>
  <c r="CJ252" i="29"/>
  <c r="CQ252" i="29"/>
  <c r="CJ152" i="29"/>
  <c r="CQ152" i="29"/>
  <c r="CJ235" i="29"/>
  <c r="CQ235" i="29"/>
  <c r="CJ21" i="29"/>
  <c r="CQ21" i="29"/>
  <c r="CJ87" i="29"/>
  <c r="CQ87" i="29"/>
  <c r="CJ35" i="29"/>
  <c r="CQ35" i="29"/>
  <c r="CJ7" i="29"/>
  <c r="CQ7" i="29"/>
  <c r="CJ93" i="29"/>
  <c r="CQ93" i="29"/>
  <c r="CJ110" i="29"/>
  <c r="CQ110" i="29"/>
  <c r="CJ66" i="29"/>
  <c r="CQ66" i="29"/>
  <c r="CJ217" i="29"/>
  <c r="CQ217" i="29"/>
  <c r="CJ230" i="29"/>
  <c r="CQ230" i="29"/>
  <c r="CJ234" i="29"/>
  <c r="CQ234" i="29"/>
  <c r="CJ201" i="29"/>
  <c r="CQ201" i="29"/>
  <c r="CJ6" i="29"/>
  <c r="CQ6" i="29"/>
  <c r="CJ189" i="29"/>
  <c r="CQ189" i="29"/>
  <c r="CJ82" i="29"/>
  <c r="CQ82" i="29"/>
  <c r="CJ120" i="29"/>
  <c r="CQ120" i="29"/>
  <c r="CJ236" i="29"/>
  <c r="CQ236" i="29"/>
  <c r="CJ182" i="29"/>
  <c r="CQ182" i="29"/>
  <c r="CJ15" i="29"/>
  <c r="CQ15" i="29"/>
  <c r="CJ46" i="29"/>
  <c r="CQ46" i="29"/>
  <c r="CJ90" i="29"/>
  <c r="CQ90" i="29"/>
  <c r="CJ166" i="29"/>
  <c r="CQ166" i="29"/>
  <c r="CJ149" i="29"/>
  <c r="CQ149" i="29"/>
  <c r="CJ244" i="29"/>
  <c r="CQ244" i="29"/>
  <c r="CJ164" i="29"/>
  <c r="CQ164" i="29"/>
  <c r="CJ129" i="29"/>
  <c r="CQ129" i="29"/>
  <c r="CJ203" i="29"/>
  <c r="CQ203" i="29"/>
  <c r="CJ214" i="29"/>
  <c r="CQ214" i="29"/>
  <c r="CJ205" i="29"/>
  <c r="CQ205" i="29"/>
  <c r="CJ153" i="29"/>
  <c r="CQ153" i="29"/>
  <c r="CJ50" i="29"/>
  <c r="CQ50" i="29"/>
  <c r="CJ142" i="29"/>
  <c r="CQ142" i="29"/>
  <c r="CJ105" i="29"/>
  <c r="CQ105" i="29"/>
  <c r="CJ86" i="29"/>
  <c r="CQ86" i="29"/>
  <c r="CJ160" i="29"/>
  <c r="CQ160" i="29"/>
  <c r="CJ167" i="29"/>
  <c r="CQ167" i="29"/>
  <c r="CJ95" i="29"/>
  <c r="CQ95" i="29"/>
  <c r="CJ131" i="29"/>
  <c r="CQ131" i="29"/>
  <c r="CJ247" i="29"/>
  <c r="CQ247" i="29"/>
  <c r="CJ171" i="29"/>
  <c r="CQ171" i="29"/>
  <c r="CJ228" i="29"/>
  <c r="CQ228" i="29"/>
  <c r="CJ37" i="29"/>
  <c r="CQ37" i="29"/>
  <c r="CJ123" i="29"/>
  <c r="CQ123" i="29"/>
  <c r="CJ136" i="29"/>
  <c r="CQ136" i="29"/>
  <c r="BO2" i="3"/>
  <c r="CT171" i="29" l="1"/>
  <c r="CW171" i="29" s="1"/>
  <c r="CS171" i="29"/>
  <c r="CV171" i="29" s="1"/>
  <c r="CS86" i="29"/>
  <c r="CV86" i="29" s="1"/>
  <c r="CT86" i="29"/>
  <c r="CW86" i="29" s="1"/>
  <c r="CT214" i="29"/>
  <c r="CW214" i="29" s="1"/>
  <c r="CS214" i="29"/>
  <c r="CV214" i="29" s="1"/>
  <c r="CT166" i="29"/>
  <c r="CW166" i="29" s="1"/>
  <c r="CS166" i="29"/>
  <c r="CV166" i="29" s="1"/>
  <c r="CS120" i="29"/>
  <c r="CV120" i="29" s="1"/>
  <c r="CT120" i="29"/>
  <c r="CW120" i="29" s="1"/>
  <c r="CS230" i="29"/>
  <c r="CV230" i="29" s="1"/>
  <c r="CT230" i="29"/>
  <c r="CW230" i="29" s="1"/>
  <c r="CT35" i="29"/>
  <c r="CW35" i="29" s="1"/>
  <c r="CS35" i="29"/>
  <c r="CV35" i="29" s="1"/>
  <c r="CT215" i="29"/>
  <c r="CW215" i="29" s="1"/>
  <c r="CS215" i="29"/>
  <c r="CV215" i="29" s="1"/>
  <c r="CT34" i="29"/>
  <c r="CW34" i="29" s="1"/>
  <c r="CS34" i="29"/>
  <c r="CV34" i="29" s="1"/>
  <c r="CT137" i="29"/>
  <c r="CW137" i="29" s="1"/>
  <c r="CS137" i="29"/>
  <c r="CV137" i="29" s="1"/>
  <c r="CT125" i="29"/>
  <c r="CW125" i="29" s="1"/>
  <c r="CS125" i="29"/>
  <c r="CV125" i="29" s="1"/>
  <c r="CT63" i="29"/>
  <c r="CW63" i="29" s="1"/>
  <c r="CS63" i="29"/>
  <c r="CV63" i="29" s="1"/>
  <c r="CS84" i="29"/>
  <c r="CV84" i="29" s="1"/>
  <c r="CT84" i="29"/>
  <c r="CW84" i="29" s="1"/>
  <c r="CT187" i="29"/>
  <c r="CW187" i="29" s="1"/>
  <c r="CS187" i="29"/>
  <c r="CV187" i="29" s="1"/>
  <c r="CS188" i="29"/>
  <c r="CV188" i="29" s="1"/>
  <c r="CT188" i="29"/>
  <c r="CW188" i="29" s="1"/>
  <c r="CT30" i="29"/>
  <c r="CW30" i="29" s="1"/>
  <c r="CS30" i="29"/>
  <c r="CV30" i="29" s="1"/>
  <c r="CS181" i="29"/>
  <c r="CV181" i="29" s="1"/>
  <c r="CT181" i="29"/>
  <c r="CW181" i="29" s="1"/>
  <c r="CS48" i="29"/>
  <c r="CV48" i="29" s="1"/>
  <c r="CT48" i="29"/>
  <c r="CW48" i="29" s="1"/>
  <c r="CT76" i="29"/>
  <c r="CW76" i="29" s="1"/>
  <c r="CS76" i="29"/>
  <c r="CV76" i="29" s="1"/>
  <c r="CT243" i="29"/>
  <c r="CW243" i="29" s="1"/>
  <c r="CS243" i="29"/>
  <c r="CV243" i="29" s="1"/>
  <c r="CT257" i="29"/>
  <c r="CW257" i="29" s="1"/>
  <c r="CS257" i="29"/>
  <c r="CV257" i="29" s="1"/>
  <c r="CS116" i="29"/>
  <c r="CV116" i="29" s="1"/>
  <c r="CT116" i="29"/>
  <c r="CW116" i="29" s="1"/>
  <c r="CT175" i="29"/>
  <c r="CW175" i="29" s="1"/>
  <c r="CS175" i="29"/>
  <c r="CV175" i="29" s="1"/>
  <c r="CT49" i="29"/>
  <c r="CW49" i="29" s="1"/>
  <c r="CS49" i="29"/>
  <c r="CV49" i="29" s="1"/>
  <c r="CS4" i="29"/>
  <c r="CV4" i="29" s="1"/>
  <c r="CT4" i="29"/>
  <c r="CW4" i="29" s="1"/>
  <c r="CT94" i="29"/>
  <c r="CW94" i="29" s="1"/>
  <c r="CS94" i="29"/>
  <c r="CV94" i="29" s="1"/>
  <c r="CT173" i="29"/>
  <c r="CW173" i="29" s="1"/>
  <c r="CS173" i="29"/>
  <c r="CV173" i="29" s="1"/>
  <c r="CT83" i="29"/>
  <c r="CW83" i="29" s="1"/>
  <c r="CS83" i="29"/>
  <c r="CV83" i="29" s="1"/>
  <c r="CT195" i="29"/>
  <c r="CW195" i="29" s="1"/>
  <c r="CS195" i="29"/>
  <c r="CV195" i="29" s="1"/>
  <c r="CT28" i="29"/>
  <c r="CW28" i="29" s="1"/>
  <c r="CS28" i="29"/>
  <c r="CV28" i="29" s="1"/>
  <c r="CS68" i="29"/>
  <c r="CV68" i="29" s="1"/>
  <c r="CT68" i="29"/>
  <c r="CW68" i="29" s="1"/>
  <c r="CT37" i="29"/>
  <c r="CW37" i="29" s="1"/>
  <c r="CS37" i="29"/>
  <c r="CV37" i="29" s="1"/>
  <c r="CT201" i="29"/>
  <c r="CW201" i="29" s="1"/>
  <c r="CS201" i="29"/>
  <c r="CV201" i="29" s="1"/>
  <c r="CT202" i="29"/>
  <c r="CW202" i="29" s="1"/>
  <c r="CS202" i="29"/>
  <c r="CV202" i="29" s="1"/>
  <c r="CT117" i="29"/>
  <c r="CW117" i="29" s="1"/>
  <c r="CS117" i="29"/>
  <c r="CV117" i="29" s="1"/>
  <c r="CS104" i="29"/>
  <c r="CV104" i="29" s="1"/>
  <c r="CT104" i="29"/>
  <c r="CW104" i="29" s="1"/>
  <c r="CS3" i="29"/>
  <c r="CV3" i="29" s="1"/>
  <c r="CT3" i="29"/>
  <c r="CW3" i="29" s="1"/>
  <c r="CS85" i="29"/>
  <c r="CV85" i="29" s="1"/>
  <c r="CT85" i="29"/>
  <c r="CW85" i="29" s="1"/>
  <c r="CS7" i="29"/>
  <c r="CV7" i="29" s="1"/>
  <c r="CT7" i="29"/>
  <c r="CW7" i="29" s="1"/>
  <c r="CT232" i="29"/>
  <c r="CW232" i="29" s="1"/>
  <c r="CS232" i="29"/>
  <c r="CV232" i="29" s="1"/>
  <c r="CT213" i="29"/>
  <c r="CW213" i="29" s="1"/>
  <c r="CS213" i="29"/>
  <c r="CV213" i="29" s="1"/>
  <c r="CT105" i="29"/>
  <c r="CW105" i="29" s="1"/>
  <c r="CS105" i="29"/>
  <c r="CV105" i="29" s="1"/>
  <c r="CT82" i="29"/>
  <c r="CW82" i="29" s="1"/>
  <c r="CS82" i="29"/>
  <c r="CV82" i="29" s="1"/>
  <c r="CS23" i="29"/>
  <c r="CV23" i="29" s="1"/>
  <c r="CT23" i="29"/>
  <c r="CW23" i="29" s="1"/>
  <c r="CT64" i="29"/>
  <c r="CW64" i="29" s="1"/>
  <c r="CS64" i="29"/>
  <c r="CV64" i="29" s="1"/>
  <c r="CT245" i="29"/>
  <c r="CW245" i="29" s="1"/>
  <c r="CS245" i="29"/>
  <c r="CV245" i="29" s="1"/>
  <c r="CT183" i="29"/>
  <c r="CW183" i="29" s="1"/>
  <c r="CS183" i="29"/>
  <c r="CV183" i="29" s="1"/>
  <c r="CT190" i="29"/>
  <c r="CW190" i="29" s="1"/>
  <c r="CS190" i="29"/>
  <c r="CV190" i="29" s="1"/>
  <c r="CS216" i="29"/>
  <c r="CV216" i="29" s="1"/>
  <c r="CT216" i="29"/>
  <c r="CW216" i="29" s="1"/>
  <c r="CT12" i="29"/>
  <c r="CW12" i="29" s="1"/>
  <c r="CS12" i="29"/>
  <c r="CV12" i="29" s="1"/>
  <c r="CS33" i="29"/>
  <c r="CV33" i="29" s="1"/>
  <c r="CT33" i="29"/>
  <c r="CW33" i="29" s="1"/>
  <c r="CT169" i="29"/>
  <c r="CW169" i="29" s="1"/>
  <c r="CS169" i="29"/>
  <c r="CV169" i="29" s="1"/>
  <c r="CS134" i="29"/>
  <c r="CV134" i="29" s="1"/>
  <c r="CT134" i="29"/>
  <c r="CW134" i="29" s="1"/>
  <c r="CT229" i="29"/>
  <c r="CW229" i="29" s="1"/>
  <c r="CS229" i="29"/>
  <c r="CV229" i="29" s="1"/>
  <c r="CT219" i="29"/>
  <c r="CW219" i="29" s="1"/>
  <c r="CS219" i="29"/>
  <c r="CV219" i="29" s="1"/>
  <c r="CT151" i="29"/>
  <c r="CW151" i="29" s="1"/>
  <c r="CS151" i="29"/>
  <c r="CV151" i="29" s="1"/>
  <c r="CT258" i="29"/>
  <c r="CW258" i="29" s="1"/>
  <c r="CS258" i="29"/>
  <c r="CV258" i="29" s="1"/>
  <c r="CT25" i="29"/>
  <c r="CW25" i="29" s="1"/>
  <c r="CS25" i="29"/>
  <c r="CV25" i="29" s="1"/>
  <c r="CT221" i="29"/>
  <c r="CW221" i="29" s="1"/>
  <c r="CS221" i="29"/>
  <c r="CV221" i="29" s="1"/>
  <c r="CS182" i="29"/>
  <c r="CV182" i="29" s="1"/>
  <c r="CT182" i="29"/>
  <c r="CW182" i="29" s="1"/>
  <c r="CT165" i="29"/>
  <c r="CW165" i="29" s="1"/>
  <c r="CS165" i="29"/>
  <c r="CV165" i="29" s="1"/>
  <c r="CT126" i="29"/>
  <c r="CW126" i="29" s="1"/>
  <c r="CS126" i="29"/>
  <c r="CV126" i="29" s="1"/>
  <c r="CS254" i="29"/>
  <c r="CV254" i="29" s="1"/>
  <c r="CT254" i="29"/>
  <c r="CW254" i="29" s="1"/>
  <c r="CT161" i="29"/>
  <c r="CW161" i="29" s="1"/>
  <c r="CS161" i="29"/>
  <c r="CV161" i="29" s="1"/>
  <c r="CS144" i="29"/>
  <c r="CV144" i="29" s="1"/>
  <c r="CT144" i="29"/>
  <c r="CW144" i="29" s="1"/>
  <c r="CS205" i="29"/>
  <c r="CV205" i="29" s="1"/>
  <c r="CT205" i="29"/>
  <c r="CW205" i="29" s="1"/>
  <c r="CS234" i="29"/>
  <c r="CV234" i="29" s="1"/>
  <c r="CT234" i="29"/>
  <c r="CW234" i="29" s="1"/>
  <c r="CT150" i="29"/>
  <c r="CW150" i="29" s="1"/>
  <c r="CS150" i="29"/>
  <c r="CV150" i="29" s="1"/>
  <c r="CT162" i="29"/>
  <c r="CW162" i="29" s="1"/>
  <c r="CS162" i="29"/>
  <c r="CV162" i="29" s="1"/>
  <c r="CS10" i="29"/>
  <c r="CV10" i="29" s="1"/>
  <c r="CT10" i="29"/>
  <c r="CW10" i="29" s="1"/>
  <c r="CT36" i="29"/>
  <c r="CW36" i="29" s="1"/>
  <c r="CS36" i="29"/>
  <c r="CV36" i="29" s="1"/>
  <c r="CT103" i="29"/>
  <c r="CW103" i="29" s="1"/>
  <c r="CS103" i="29"/>
  <c r="CV103" i="29" s="1"/>
  <c r="CT71" i="29"/>
  <c r="CW71" i="29" s="1"/>
  <c r="CS71" i="29"/>
  <c r="CV71" i="29" s="1"/>
  <c r="CT184" i="29"/>
  <c r="CW184" i="29" s="1"/>
  <c r="CS184" i="29"/>
  <c r="CV184" i="29" s="1"/>
  <c r="CS140" i="29"/>
  <c r="CV140" i="29" s="1"/>
  <c r="CT140" i="29"/>
  <c r="CW140" i="29" s="1"/>
  <c r="CS109" i="29"/>
  <c r="CV109" i="29" s="1"/>
  <c r="CT109" i="29"/>
  <c r="CW109" i="29" s="1"/>
  <c r="CT247" i="29"/>
  <c r="CW247" i="29" s="1"/>
  <c r="CS247" i="29"/>
  <c r="CV247" i="29" s="1"/>
  <c r="CT203" i="29"/>
  <c r="CW203" i="29" s="1"/>
  <c r="CS203" i="29"/>
  <c r="CV203" i="29" s="1"/>
  <c r="CT90" i="29"/>
  <c r="CW90" i="29" s="1"/>
  <c r="CS90" i="29"/>
  <c r="CV90" i="29" s="1"/>
  <c r="CS217" i="29"/>
  <c r="CV217" i="29" s="1"/>
  <c r="CT217" i="29"/>
  <c r="CW217" i="29" s="1"/>
  <c r="CT87" i="29"/>
  <c r="CW87" i="29" s="1"/>
  <c r="CS87" i="29"/>
  <c r="CV87" i="29" s="1"/>
  <c r="CT59" i="29"/>
  <c r="CW59" i="29" s="1"/>
  <c r="CS59" i="29"/>
  <c r="CV59" i="29" s="1"/>
  <c r="CT157" i="29"/>
  <c r="CW157" i="29" s="1"/>
  <c r="CS157" i="29"/>
  <c r="CV157" i="29" s="1"/>
  <c r="CT114" i="29"/>
  <c r="CW114" i="29" s="1"/>
  <c r="CS114" i="29"/>
  <c r="CV114" i="29" s="1"/>
  <c r="CT259" i="29"/>
  <c r="CW259" i="29" s="1"/>
  <c r="CS259" i="29"/>
  <c r="CV259" i="29" s="1"/>
  <c r="CT239" i="29"/>
  <c r="CW239" i="29" s="1"/>
  <c r="CS239" i="29"/>
  <c r="CV239" i="29" s="1"/>
  <c r="CT135" i="29"/>
  <c r="CW135" i="29" s="1"/>
  <c r="CS135" i="29"/>
  <c r="CV135" i="29" s="1"/>
  <c r="CS156" i="29"/>
  <c r="CV156" i="29" s="1"/>
  <c r="CT156" i="29"/>
  <c r="CW156" i="29" s="1"/>
  <c r="CT153" i="29"/>
  <c r="CW153" i="29" s="1"/>
  <c r="CS153" i="29"/>
  <c r="CV153" i="29" s="1"/>
  <c r="CS152" i="29"/>
  <c r="CV152" i="29" s="1"/>
  <c r="CT152" i="29"/>
  <c r="CW152" i="29" s="1"/>
  <c r="CS20" i="29"/>
  <c r="CV20" i="29" s="1"/>
  <c r="CT20" i="29"/>
  <c r="CW20" i="29" s="1"/>
  <c r="CT19" i="29"/>
  <c r="CW19" i="29" s="1"/>
  <c r="CS19" i="29"/>
  <c r="CV19" i="29" s="1"/>
  <c r="CS218" i="29"/>
  <c r="CV218" i="29" s="1"/>
  <c r="CT218" i="29"/>
  <c r="CW218" i="29" s="1"/>
  <c r="CT208" i="29"/>
  <c r="CW208" i="29" s="1"/>
  <c r="CS208" i="29"/>
  <c r="CV208" i="29" s="1"/>
  <c r="CS128" i="29"/>
  <c r="CV128" i="29" s="1"/>
  <c r="CT128" i="29"/>
  <c r="CW128" i="29" s="1"/>
  <c r="CT160" i="29"/>
  <c r="CW160" i="29" s="1"/>
  <c r="CS160" i="29"/>
  <c r="CV160" i="29" s="1"/>
  <c r="CT149" i="29"/>
  <c r="CW149" i="29" s="1"/>
  <c r="CS149" i="29"/>
  <c r="CV149" i="29" s="1"/>
  <c r="CT252" i="29"/>
  <c r="CW252" i="29" s="1"/>
  <c r="CS252" i="29"/>
  <c r="CV252" i="29" s="1"/>
  <c r="CT250" i="29"/>
  <c r="CW250" i="29" s="1"/>
  <c r="CS250" i="29"/>
  <c r="CV250" i="29" s="1"/>
  <c r="CT119" i="29"/>
  <c r="CW119" i="29" s="1"/>
  <c r="CS119" i="29"/>
  <c r="CV119" i="29" s="1"/>
  <c r="CS133" i="29"/>
  <c r="CV133" i="29" s="1"/>
  <c r="CT133" i="29"/>
  <c r="CW133" i="29" s="1"/>
  <c r="CS194" i="29"/>
  <c r="CV194" i="29" s="1"/>
  <c r="CT194" i="29"/>
  <c r="CW194" i="29" s="1"/>
  <c r="CT131" i="29"/>
  <c r="CW131" i="29" s="1"/>
  <c r="CS131" i="29"/>
  <c r="CV131" i="29" s="1"/>
  <c r="CT46" i="29"/>
  <c r="CW46" i="29" s="1"/>
  <c r="CS46" i="29"/>
  <c r="CV46" i="29" s="1"/>
  <c r="CS21" i="29"/>
  <c r="CV21" i="29" s="1"/>
  <c r="CT21" i="29"/>
  <c r="CW21" i="29" s="1"/>
  <c r="CS260" i="29"/>
  <c r="CV260" i="29" s="1"/>
  <c r="CT260" i="29"/>
  <c r="CW260" i="29" s="1"/>
  <c r="CT75" i="29"/>
  <c r="CW75" i="29" s="1"/>
  <c r="CS75" i="29"/>
  <c r="CV75" i="29" s="1"/>
  <c r="CT51" i="29"/>
  <c r="CW51" i="29" s="1"/>
  <c r="CS51" i="29"/>
  <c r="CV51" i="29" s="1"/>
  <c r="CT58" i="29"/>
  <c r="CW58" i="29" s="1"/>
  <c r="CS58" i="29"/>
  <c r="CV58" i="29" s="1"/>
  <c r="CT55" i="29"/>
  <c r="CW55" i="29" s="1"/>
  <c r="CS55" i="29"/>
  <c r="CV55" i="29" s="1"/>
  <c r="CT223" i="29"/>
  <c r="CW223" i="29" s="1"/>
  <c r="CS223" i="29"/>
  <c r="CV223" i="29" s="1"/>
  <c r="CT238" i="29"/>
  <c r="CW238" i="29" s="1"/>
  <c r="CS238" i="29"/>
  <c r="CV238" i="29" s="1"/>
  <c r="CS74" i="29"/>
  <c r="CV74" i="29" s="1"/>
  <c r="CT74" i="29"/>
  <c r="CW74" i="29" s="1"/>
  <c r="CT99" i="29"/>
  <c r="CW99" i="29" s="1"/>
  <c r="CS99" i="29"/>
  <c r="CV99" i="29" s="1"/>
  <c r="CT196" i="29"/>
  <c r="CW196" i="29" s="1"/>
  <c r="CS196" i="29"/>
  <c r="CV196" i="29" s="1"/>
  <c r="CT209" i="29"/>
  <c r="CW209" i="29" s="1"/>
  <c r="CS209" i="29"/>
  <c r="CV209" i="29" s="1"/>
  <c r="CS168" i="29"/>
  <c r="CV168" i="29" s="1"/>
  <c r="CT168" i="29"/>
  <c r="CW168" i="29" s="1"/>
  <c r="CT186" i="29"/>
  <c r="CW186" i="29" s="1"/>
  <c r="CS186" i="29"/>
  <c r="CV186" i="29" s="1"/>
  <c r="CT101" i="29"/>
  <c r="CW101" i="29" s="1"/>
  <c r="CS101" i="29"/>
  <c r="CV101" i="29" s="1"/>
  <c r="CS13" i="29"/>
  <c r="CV13" i="29" s="1"/>
  <c r="CT13" i="29"/>
  <c r="CW13" i="29" s="1"/>
  <c r="CT67" i="29"/>
  <c r="CW67" i="29" s="1"/>
  <c r="CS67" i="29"/>
  <c r="CV67" i="29" s="1"/>
  <c r="CT244" i="29"/>
  <c r="CW244" i="29" s="1"/>
  <c r="CS244" i="29"/>
  <c r="CV244" i="29" s="1"/>
  <c r="CS206" i="29"/>
  <c r="CV206" i="29" s="1"/>
  <c r="CT206" i="29"/>
  <c r="CW206" i="29" s="1"/>
  <c r="CS98" i="29"/>
  <c r="CV98" i="29" s="1"/>
  <c r="CT98" i="29"/>
  <c r="CW98" i="29" s="1"/>
  <c r="CT204" i="29"/>
  <c r="CW204" i="29" s="1"/>
  <c r="CS204" i="29"/>
  <c r="CV204" i="29" s="1"/>
  <c r="CT53" i="29"/>
  <c r="CW53" i="29" s="1"/>
  <c r="CS53" i="29"/>
  <c r="CV53" i="29" s="1"/>
  <c r="CT102" i="29"/>
  <c r="CW102" i="29" s="1"/>
  <c r="CS102" i="29"/>
  <c r="CV102" i="29" s="1"/>
  <c r="CS240" i="29"/>
  <c r="CV240" i="29" s="1"/>
  <c r="CT240" i="29"/>
  <c r="CW240" i="29" s="1"/>
  <c r="CT136" i="29"/>
  <c r="CW136" i="29" s="1"/>
  <c r="CS136" i="29"/>
  <c r="CV136" i="29" s="1"/>
  <c r="CT142" i="29"/>
  <c r="CW142" i="29" s="1"/>
  <c r="CS142" i="29"/>
  <c r="CV142" i="29" s="1"/>
  <c r="CT129" i="29"/>
  <c r="CW129" i="29" s="1"/>
  <c r="CS129" i="29"/>
  <c r="CV129" i="29" s="1"/>
  <c r="CT189" i="29"/>
  <c r="CW189" i="29" s="1"/>
  <c r="CS189" i="29"/>
  <c r="CV189" i="29" s="1"/>
  <c r="CT66" i="29"/>
  <c r="CW66" i="29" s="1"/>
  <c r="CS66" i="29"/>
  <c r="CV66" i="29" s="1"/>
  <c r="CT111" i="29"/>
  <c r="CW111" i="29" s="1"/>
  <c r="CS111" i="29"/>
  <c r="CV111" i="29" s="1"/>
  <c r="CT191" i="29"/>
  <c r="CW191" i="29" s="1"/>
  <c r="CS191" i="29"/>
  <c r="CV191" i="29" s="1"/>
  <c r="CT210" i="29"/>
  <c r="CW210" i="29" s="1"/>
  <c r="CS210" i="29"/>
  <c r="CV210" i="29" s="1"/>
  <c r="CT227" i="29"/>
  <c r="CW227" i="29" s="1"/>
  <c r="CS227" i="29"/>
  <c r="CV227" i="29" s="1"/>
  <c r="CT41" i="29"/>
  <c r="CW41" i="29" s="1"/>
  <c r="CS41" i="29"/>
  <c r="CV41" i="29" s="1"/>
  <c r="CS61" i="29"/>
  <c r="CV61" i="29" s="1"/>
  <c r="CT61" i="29"/>
  <c r="CW61" i="29" s="1"/>
  <c r="CT97" i="29"/>
  <c r="CW97" i="29" s="1"/>
  <c r="CS97" i="29"/>
  <c r="CV97" i="29" s="1"/>
  <c r="CT167" i="29"/>
  <c r="CW167" i="29" s="1"/>
  <c r="CS167" i="29"/>
  <c r="CV167" i="29" s="1"/>
  <c r="CT93" i="29"/>
  <c r="CW93" i="29" s="1"/>
  <c r="CS93" i="29"/>
  <c r="CV93" i="29" s="1"/>
  <c r="CT249" i="29"/>
  <c r="CW249" i="29" s="1"/>
  <c r="CS249" i="29"/>
  <c r="CV249" i="29" s="1"/>
  <c r="CT79" i="29"/>
  <c r="CW79" i="29" s="1"/>
  <c r="CS79" i="29"/>
  <c r="CV79" i="29" s="1"/>
  <c r="CT127" i="29"/>
  <c r="CW127" i="29" s="1"/>
  <c r="CS127" i="29"/>
  <c r="CV127" i="29" s="1"/>
  <c r="CS176" i="29"/>
  <c r="CV176" i="29" s="1"/>
  <c r="CT176" i="29"/>
  <c r="CW176" i="29" s="1"/>
  <c r="CT180" i="29"/>
  <c r="CW180" i="29" s="1"/>
  <c r="CS180" i="29"/>
  <c r="CV180" i="29" s="1"/>
  <c r="CS228" i="29"/>
  <c r="CV228" i="29" s="1"/>
  <c r="CT228" i="29"/>
  <c r="CW228" i="29" s="1"/>
  <c r="CS236" i="29"/>
  <c r="CV236" i="29" s="1"/>
  <c r="CT236" i="29"/>
  <c r="CW236" i="29" s="1"/>
  <c r="CT147" i="29"/>
  <c r="CW147" i="29" s="1"/>
  <c r="CS147" i="29"/>
  <c r="CV147" i="29" s="1"/>
  <c r="CT185" i="29"/>
  <c r="CW185" i="29" s="1"/>
  <c r="CS185" i="29"/>
  <c r="CV185" i="29" s="1"/>
  <c r="CT8" i="29"/>
  <c r="CW8" i="29" s="1"/>
  <c r="CS8" i="29"/>
  <c r="CV8" i="29" s="1"/>
  <c r="CT69" i="29"/>
  <c r="CW69" i="29" s="1"/>
  <c r="CS69" i="29"/>
  <c r="CV69" i="29" s="1"/>
  <c r="CT193" i="29"/>
  <c r="CW193" i="29" s="1"/>
  <c r="CS193" i="29"/>
  <c r="CV193" i="29" s="1"/>
  <c r="CT123" i="29"/>
  <c r="CW123" i="29" s="1"/>
  <c r="CS123" i="29"/>
  <c r="CV123" i="29" s="1"/>
  <c r="CT95" i="29"/>
  <c r="CW95" i="29" s="1"/>
  <c r="CS95" i="29"/>
  <c r="CV95" i="29" s="1"/>
  <c r="CS50" i="29"/>
  <c r="CV50" i="29" s="1"/>
  <c r="CT50" i="29"/>
  <c r="CW50" i="29" s="1"/>
  <c r="CS164" i="29"/>
  <c r="CV164" i="29" s="1"/>
  <c r="CT164" i="29"/>
  <c r="CW164" i="29" s="1"/>
  <c r="CT15" i="29"/>
  <c r="CW15" i="29" s="1"/>
  <c r="CS15" i="29"/>
  <c r="CV15" i="29" s="1"/>
  <c r="CT6" i="29"/>
  <c r="CW6" i="29" s="1"/>
  <c r="CS6" i="29"/>
  <c r="CV6" i="29" s="1"/>
  <c r="CS110" i="29"/>
  <c r="CV110" i="29" s="1"/>
  <c r="CT110" i="29"/>
  <c r="CW110" i="29" s="1"/>
  <c r="CT235" i="29"/>
  <c r="CW235" i="29" s="1"/>
  <c r="CS235" i="29"/>
  <c r="CV235" i="29" s="1"/>
  <c r="CT231" i="29"/>
  <c r="CW231" i="29" s="1"/>
  <c r="CS231" i="29"/>
  <c r="CV231" i="29" s="1"/>
  <c r="CS9" i="29"/>
  <c r="CV9" i="29" s="1"/>
  <c r="CT9" i="29"/>
  <c r="CW9" i="29" s="1"/>
  <c r="CT220" i="29"/>
  <c r="CW220" i="29" s="1"/>
  <c r="CS220" i="29"/>
  <c r="CV220" i="29" s="1"/>
  <c r="CT172" i="29"/>
  <c r="CW172" i="29" s="1"/>
  <c r="CS172" i="29"/>
  <c r="CV172" i="29" s="1"/>
  <c r="CT139" i="29"/>
  <c r="CW139" i="29" s="1"/>
  <c r="CS139" i="29"/>
  <c r="CV139" i="29" s="1"/>
  <c r="CT52" i="29"/>
  <c r="CW52" i="29" s="1"/>
  <c r="CS52" i="29"/>
  <c r="CV52" i="29" s="1"/>
  <c r="CT143" i="29"/>
  <c r="CW143" i="29" s="1"/>
  <c r="CS143" i="29"/>
  <c r="CV143" i="29" s="1"/>
  <c r="CT18" i="29"/>
  <c r="CW18" i="29" s="1"/>
  <c r="CS18" i="29"/>
  <c r="CV18" i="29" s="1"/>
  <c r="CT115" i="29"/>
  <c r="CW115" i="29" s="1"/>
  <c r="CS115" i="29"/>
  <c r="CV115" i="29" s="1"/>
  <c r="CS32" i="29"/>
  <c r="CV32" i="29" s="1"/>
  <c r="CT32" i="29"/>
  <c r="CW32" i="29" s="1"/>
  <c r="CT29" i="29"/>
  <c r="CW29" i="29" s="1"/>
  <c r="CS29" i="29"/>
  <c r="CV29" i="29" s="1"/>
  <c r="CT40" i="29"/>
  <c r="CW40" i="29" s="1"/>
  <c r="CS40" i="29"/>
  <c r="CV40" i="29" s="1"/>
  <c r="CT155" i="29"/>
  <c r="CW155" i="29" s="1"/>
  <c r="CS155" i="29"/>
  <c r="CV155" i="29" s="1"/>
  <c r="CT141" i="29"/>
  <c r="CW141" i="29" s="1"/>
  <c r="CS141" i="29"/>
  <c r="CV141" i="29" s="1"/>
  <c r="CT70" i="29"/>
  <c r="CW70" i="29" s="1"/>
  <c r="CS70" i="29"/>
  <c r="CV70" i="29" s="1"/>
  <c r="CT251" i="29"/>
  <c r="CW251" i="29" s="1"/>
  <c r="CS251" i="29"/>
  <c r="CV251" i="29" s="1"/>
  <c r="CS73" i="29"/>
  <c r="CV73" i="29" s="1"/>
  <c r="CT73" i="29"/>
  <c r="CW73" i="29" s="1"/>
  <c r="CT178" i="29"/>
  <c r="CW178" i="29" s="1"/>
  <c r="CS178" i="29"/>
  <c r="CV178" i="29" s="1"/>
  <c r="CT5" i="29"/>
  <c r="CW5" i="29" s="1"/>
  <c r="CS5" i="29"/>
  <c r="CV5" i="29" s="1"/>
  <c r="CT107" i="29"/>
  <c r="CW107" i="29" s="1"/>
  <c r="CS107" i="29"/>
  <c r="CV107" i="29" s="1"/>
  <c r="CT226" i="29"/>
  <c r="CW226" i="29" s="1"/>
  <c r="CS226" i="29"/>
  <c r="CV226" i="29" s="1"/>
  <c r="CS122" i="29"/>
  <c r="CV122" i="29" s="1"/>
  <c r="CT122" i="29"/>
  <c r="CW122" i="29" s="1"/>
  <c r="CT207" i="29"/>
  <c r="CW207" i="29" s="1"/>
  <c r="CS207" i="29"/>
  <c r="CV207" i="29" s="1"/>
</calcChain>
</file>

<file path=xl/comments1.xml><?xml version="1.0" encoding="utf-8"?>
<comments xmlns="http://schemas.openxmlformats.org/spreadsheetml/2006/main">
  <authors>
    <author>localadmin1</author>
  </authors>
  <commentList>
    <comment ref="CW1" authorId="0">
      <text>
        <r>
          <rPr>
            <b/>
            <sz val="9"/>
            <color indexed="81"/>
            <rFont val="Tahoma"/>
            <family val="2"/>
          </rPr>
          <t xml:space="preserve">dbhbarton:
</t>
        </r>
        <r>
          <rPr>
            <sz val="9"/>
            <color indexed="81"/>
            <rFont val="Tahoma"/>
            <family val="2"/>
          </rPr>
          <t xml:space="preserve">These are the same values as to the left but with blanks instead of NA for the RSQ function.
</t>
        </r>
      </text>
    </comment>
  </commentList>
</comments>
</file>

<file path=xl/sharedStrings.xml><?xml version="1.0" encoding="utf-8"?>
<sst xmlns="http://schemas.openxmlformats.org/spreadsheetml/2006/main" count="11976" uniqueCount="1503">
  <si>
    <t>readingid</t>
  </si>
  <si>
    <t>combifile</t>
  </si>
  <si>
    <t>plateposition</t>
  </si>
  <si>
    <t>well</t>
  </si>
  <si>
    <t>strain</t>
  </si>
  <si>
    <t>isblank</t>
  </si>
  <si>
    <t>isborder</t>
  </si>
  <si>
    <t>readinggroup</t>
  </si>
  <si>
    <t>treatment</t>
  </si>
  <si>
    <t>emptymeasure</t>
  </si>
  <si>
    <t>platedmass</t>
  </si>
  <si>
    <t>minimum</t>
  </si>
  <si>
    <t>measurements</t>
  </si>
  <si>
    <t>FS403,FS403,FS403,FS403_384_A1</t>
  </si>
  <si>
    <t>384_A1</t>
  </si>
  <si>
    <t>FS403</t>
  </si>
  <si>
    <t>YPD</t>
  </si>
  <si>
    <t>-</t>
  </si>
  <si>
    <t>FS403,FS403,FS403,FS403_384_A2</t>
  </si>
  <si>
    <t>384_A2</t>
  </si>
  <si>
    <t>384_A3</t>
  </si>
  <si>
    <t>384_A4</t>
  </si>
  <si>
    <t>384_A5</t>
  </si>
  <si>
    <t>384_A6</t>
  </si>
  <si>
    <t>FS403,FS403,FS403,FS403_384_A21</t>
  </si>
  <si>
    <t>384_A21</t>
  </si>
  <si>
    <t>FS403,FS403,FS403,FS403_384_A23</t>
  </si>
  <si>
    <t>384_A23</t>
  </si>
  <si>
    <t>FS403,FS403,FS403,FS403_384_A24</t>
  </si>
  <si>
    <t>384_A24</t>
  </si>
  <si>
    <t>FS403,FS403,FS403,FS403_384_B1</t>
  </si>
  <si>
    <t>384_B1</t>
  </si>
  <si>
    <t>FS403,FS403,FS403,FS403_384_B2</t>
  </si>
  <si>
    <t>384_B2</t>
  </si>
  <si>
    <t>384_B3</t>
  </si>
  <si>
    <t>384_B4</t>
  </si>
  <si>
    <t>384_B5</t>
  </si>
  <si>
    <t>384_B6</t>
  </si>
  <si>
    <t>384_B12</t>
  </si>
  <si>
    <t>384_B15</t>
  </si>
  <si>
    <t>384_B17</t>
  </si>
  <si>
    <t>384_B20</t>
  </si>
  <si>
    <t>FS403,FS403,FS403,FS403_384_B21</t>
  </si>
  <si>
    <t>384_B21</t>
  </si>
  <si>
    <t>FS403,FS403,FS403,FS403_384_B23</t>
  </si>
  <si>
    <t>384_B23</t>
  </si>
  <si>
    <t>FS403,FS403,FS403,FS403_384_C1</t>
  </si>
  <si>
    <t>384_C1</t>
  </si>
  <si>
    <t>FS403,FS403,FS403,FS403_384_C2</t>
  </si>
  <si>
    <t>384_C2</t>
  </si>
  <si>
    <t>FS403,FS403,FS403,FS403_384_C3</t>
  </si>
  <si>
    <t>384_C3</t>
  </si>
  <si>
    <t>FS403,FS403,FS403,FS403_384_C4</t>
  </si>
  <si>
    <t>384_C4</t>
  </si>
  <si>
    <t>FS403,FS403,FS403,FS403_384_C5</t>
  </si>
  <si>
    <t>384_C5</t>
  </si>
  <si>
    <t>FS403,FS403,FS403,FS403_384_C6</t>
  </si>
  <si>
    <t>384_C6</t>
  </si>
  <si>
    <t>FS403,FS403,FS403,FS403_384_C7</t>
  </si>
  <si>
    <t>384_C7</t>
  </si>
  <si>
    <t>FS403,FS403,FS403,FS403_384_C8</t>
  </si>
  <si>
    <t>384_C8</t>
  </si>
  <si>
    <t>FS403,FS403,FS403,FS403_384_C9</t>
  </si>
  <si>
    <t>384_C9</t>
  </si>
  <si>
    <t>FS403,FS403,FS403,FS403_384_C10</t>
  </si>
  <si>
    <t>384_C10</t>
  </si>
  <si>
    <t>FS403,FS403,FS403,FS403_384_C21</t>
  </si>
  <si>
    <t>384_C21</t>
  </si>
  <si>
    <t>FS403,FS403,FS403,FS403_384_C23</t>
  </si>
  <si>
    <t>384_C23</t>
  </si>
  <si>
    <t>384_C24</t>
  </si>
  <si>
    <t>FS403,FS403,FS403,FS403_384_D1</t>
  </si>
  <si>
    <t>384_D1</t>
  </si>
  <si>
    <t>FS403,FS403,FS403,FS403_384_D2</t>
  </si>
  <si>
    <t>384_D2</t>
  </si>
  <si>
    <t>384_D3</t>
  </si>
  <si>
    <t>384_D4</t>
  </si>
  <si>
    <t>384_D5</t>
  </si>
  <si>
    <t>384_D6</t>
  </si>
  <si>
    <t>384_D7</t>
  </si>
  <si>
    <t>384_D8</t>
  </si>
  <si>
    <t>384_D9</t>
  </si>
  <si>
    <t>384_D13</t>
  </si>
  <si>
    <t>FS403,FS403,FS403,FS403_384_D21</t>
  </si>
  <si>
    <t>384_D21</t>
  </si>
  <si>
    <t>FS403,FS403,FS403,FS403_384_D23</t>
  </si>
  <si>
    <t>384_D23</t>
  </si>
  <si>
    <t>384_D24</t>
  </si>
  <si>
    <t>FS403,FS403,FS403,FS403_384_E1</t>
  </si>
  <si>
    <t>384_E1</t>
  </si>
  <si>
    <t>FS403,FS403,FS403,FS403_384_E2</t>
  </si>
  <si>
    <t>384_E2</t>
  </si>
  <si>
    <t>384_E4</t>
  </si>
  <si>
    <t>384_E5</t>
  </si>
  <si>
    <t>384_E6</t>
  </si>
  <si>
    <t>384_E7</t>
  </si>
  <si>
    <t>384_E8</t>
  </si>
  <si>
    <t>384_E14</t>
  </si>
  <si>
    <t>384_E15</t>
  </si>
  <si>
    <t>384_E16</t>
  </si>
  <si>
    <t>384_E17</t>
  </si>
  <si>
    <t>384_E18</t>
  </si>
  <si>
    <t>384_E19</t>
  </si>
  <si>
    <t>384_E20</t>
  </si>
  <si>
    <t>FS403,FS403,FS403,FS403_384_E21</t>
  </si>
  <si>
    <t>384_E21</t>
  </si>
  <si>
    <t>384_E22</t>
  </si>
  <si>
    <t>FS403,FS403,FS403,FS403_384_E23</t>
  </si>
  <si>
    <t>384_E23</t>
  </si>
  <si>
    <t>FS403,FS403,FS403,FS403_384_F1</t>
  </si>
  <si>
    <t>384_F1</t>
  </si>
  <si>
    <t>FS403,FS403,FS403,FS403_384_F2</t>
  </si>
  <si>
    <t>384_F2</t>
  </si>
  <si>
    <t>FS403,FS403,FS403,FS403_384_F3</t>
  </si>
  <si>
    <t>384_F3</t>
  </si>
  <si>
    <t>384_F4</t>
  </si>
  <si>
    <t>384_F5</t>
  </si>
  <si>
    <t>384_F6</t>
  </si>
  <si>
    <t>384_F7</t>
  </si>
  <si>
    <t>384_F8</t>
  </si>
  <si>
    <t>384_F9</t>
  </si>
  <si>
    <t>384_F13</t>
  </si>
  <si>
    <t>FS403,FS403,FS403,FS403_384_F21</t>
  </si>
  <si>
    <t>384_F21</t>
  </si>
  <si>
    <t>FS403,FS403,FS403,FS403_384_F23</t>
  </si>
  <si>
    <t>384_F23</t>
  </si>
  <si>
    <t>FS403,FS403,FS403,FS403_384_G1</t>
  </si>
  <si>
    <t>384_G1</t>
  </si>
  <si>
    <t>FS403,FS403,FS403,FS403_384_G2</t>
  </si>
  <si>
    <t>384_G2</t>
  </si>
  <si>
    <t>384_G8</t>
  </si>
  <si>
    <t>384_G13</t>
  </si>
  <si>
    <t>384_G20</t>
  </si>
  <si>
    <t>FS403,FS403,FS403,FS403_384_G21</t>
  </si>
  <si>
    <t>384_G21</t>
  </si>
  <si>
    <t>FS403,FS403,FS403,FS403_384_G23</t>
  </si>
  <si>
    <t>384_G23</t>
  </si>
  <si>
    <t>FS403,FS403,FS403,FS403_384_H1</t>
  </si>
  <si>
    <t>384_H1</t>
  </si>
  <si>
    <t>FS403,FS403,FS403,FS403_384_H2</t>
  </si>
  <si>
    <t>384_H2</t>
  </si>
  <si>
    <t>384_H18</t>
  </si>
  <si>
    <t>384_H20</t>
  </si>
  <si>
    <t>FS403,FS403,FS403,FS403_384_H21</t>
  </si>
  <si>
    <t>384_H21</t>
  </si>
  <si>
    <t>FS403,FS403,FS403,FS403_384_H23</t>
  </si>
  <si>
    <t>384_H23</t>
  </si>
  <si>
    <t>384_H24</t>
  </si>
  <si>
    <t>FS403,FS403,FS403,FS403_384_I1</t>
  </si>
  <si>
    <t>384_I1</t>
  </si>
  <si>
    <t>FS403,FS403,FS403,FS403_384_I2</t>
  </si>
  <si>
    <t>384_I2</t>
  </si>
  <si>
    <t>FS403,FS403,FS403,FS403_384_I3</t>
  </si>
  <si>
    <t>384_I3</t>
  </si>
  <si>
    <t>384_I4</t>
  </si>
  <si>
    <t>384_I5</t>
  </si>
  <si>
    <t>384_I6</t>
  </si>
  <si>
    <t>384_I7</t>
  </si>
  <si>
    <t>384_I8</t>
  </si>
  <si>
    <t>384_I9</t>
  </si>
  <si>
    <t>FS403,FS403,FS403,FS403_384_I11</t>
  </si>
  <si>
    <t>384_I11</t>
  </si>
  <si>
    <t>FS403,FS403,FS403,FS403_384_I12</t>
  </si>
  <si>
    <t>384_I12</t>
  </si>
  <si>
    <t>384_I20</t>
  </si>
  <si>
    <t>FS403,FS403,FS403,FS403_384_I21</t>
  </si>
  <si>
    <t>384_I21</t>
  </si>
  <si>
    <t>FS403,FS403,FS403,FS403_384_I23</t>
  </si>
  <si>
    <t>384_I23</t>
  </si>
  <si>
    <t>FS403,FS403,FS403,FS403_384_J1</t>
  </si>
  <si>
    <t>384_J1</t>
  </si>
  <si>
    <t>FS403,FS403,FS403,FS403_384_J2</t>
  </si>
  <si>
    <t>384_J2</t>
  </si>
  <si>
    <t>384_J7</t>
  </si>
  <si>
    <t>384_J12</t>
  </si>
  <si>
    <t>384_J20</t>
  </si>
  <si>
    <t>FS403,FS403,FS403,FS403_384_J21</t>
  </si>
  <si>
    <t>384_J21</t>
  </si>
  <si>
    <t>FS403,FS403,FS403,FS403_384_J23</t>
  </si>
  <si>
    <t>384_J23</t>
  </si>
  <si>
    <t>FS403,FS403,FS403,FS403_384_K1</t>
  </si>
  <si>
    <t>384_K1</t>
  </si>
  <si>
    <t>FS403,FS403,FS403,FS403_384_K2</t>
  </si>
  <si>
    <t>384_K2</t>
  </si>
  <si>
    <t>384_K5</t>
  </si>
  <si>
    <t>384_K20</t>
  </si>
  <si>
    <t>FS403,FS403,FS403,FS403_384_K21</t>
  </si>
  <si>
    <t>384_K21</t>
  </si>
  <si>
    <t>FS403,FS403,FS403,FS403_384_K23</t>
  </si>
  <si>
    <t>384_K23</t>
  </si>
  <si>
    <t>FS403,FS403,FS403,FS403_384_L1</t>
  </si>
  <si>
    <t>384_L1</t>
  </si>
  <si>
    <t>FS403,FS403,FS403,FS403_384_L2</t>
  </si>
  <si>
    <t>384_L2</t>
  </si>
  <si>
    <t>384_L3</t>
  </si>
  <si>
    <t>384_L4</t>
  </si>
  <si>
    <t>384_L5</t>
  </si>
  <si>
    <t>384_L6</t>
  </si>
  <si>
    <t>384_L7</t>
  </si>
  <si>
    <t>384_L9</t>
  </si>
  <si>
    <t>384_L10</t>
  </si>
  <si>
    <t>384_L11</t>
  </si>
  <si>
    <t>384_L12</t>
  </si>
  <si>
    <t>384_L13</t>
  </si>
  <si>
    <t>384_L14</t>
  </si>
  <si>
    <t>384_L15</t>
  </si>
  <si>
    <t>384_L20</t>
  </si>
  <si>
    <t>FS403,FS403,FS403,FS403_384_L21</t>
  </si>
  <si>
    <t>384_L21</t>
  </si>
  <si>
    <t>384_L22</t>
  </si>
  <si>
    <t>FS403,FS403,FS403,FS403_384_L23</t>
  </si>
  <si>
    <t>384_L23</t>
  </si>
  <si>
    <t>384_L24</t>
  </si>
  <si>
    <t>FS403,FS403,FS403,FS403_384_M1</t>
  </si>
  <si>
    <t>384_M1</t>
  </si>
  <si>
    <t>FS403,FS403,FS403,FS403_384_M2</t>
  </si>
  <si>
    <t>384_M2</t>
  </si>
  <si>
    <t>384_M6</t>
  </si>
  <si>
    <t>384_M15</t>
  </si>
  <si>
    <t>FS403,FS403,FS403,FS403_384_M21</t>
  </si>
  <si>
    <t>384_M21</t>
  </si>
  <si>
    <t>FS403,FS403,FS403,FS403_384_M22</t>
  </si>
  <si>
    <t>384_M22</t>
  </si>
  <si>
    <t>FS403,FS403,FS403,FS403_384_M23</t>
  </si>
  <si>
    <t>384_M23</t>
  </si>
  <si>
    <t>FS403,FS403,FS403,FS403_384_M24</t>
  </si>
  <si>
    <t>384_M24</t>
  </si>
  <si>
    <t>FS403,FS403,FS403,FS403_384_N1</t>
  </si>
  <si>
    <t>384_N1</t>
  </si>
  <si>
    <t>FS403,FS403,FS403,FS403_384_N2</t>
  </si>
  <si>
    <t>384_N2</t>
  </si>
  <si>
    <t>384_N3</t>
  </si>
  <si>
    <t>384_N4</t>
  </si>
  <si>
    <t>384_N5</t>
  </si>
  <si>
    <t>384_N6</t>
  </si>
  <si>
    <t>384_N7</t>
  </si>
  <si>
    <t>384_N12</t>
  </si>
  <si>
    <t>384_N15</t>
  </si>
  <si>
    <t>FS403,FS403,FS403,FS403_384_N21</t>
  </si>
  <si>
    <t>384_N21</t>
  </si>
  <si>
    <t>FS403,FS403,FS403,FS403_384_N22</t>
  </si>
  <si>
    <t>384_N22</t>
  </si>
  <si>
    <t>FS403,FS403,FS403,FS403_384_N23</t>
  </si>
  <si>
    <t>384_N23</t>
  </si>
  <si>
    <t>FS403,FS403,FS403,FS403_384_N24</t>
  </si>
  <si>
    <t>384_N24</t>
  </si>
  <si>
    <t>FS403,FS403,FS403,FS403_384_O1</t>
  </si>
  <si>
    <t>384_O1</t>
  </si>
  <si>
    <t>FS403,FS403,FS403,FS403_384_O2</t>
  </si>
  <si>
    <t>384_O2</t>
  </si>
  <si>
    <t>FS403,FS403,FS403,FS403_384_O3</t>
  </si>
  <si>
    <t>384_O3</t>
  </si>
  <si>
    <t>FS403,FS403,FS403,FS403_384_O4</t>
  </si>
  <si>
    <t>384_O4</t>
  </si>
  <si>
    <t>FS403,FS403,FS403,FS403_384_O5</t>
  </si>
  <si>
    <t>384_O5</t>
  </si>
  <si>
    <t>FS403,FS403,FS403,FS403_384_O6</t>
  </si>
  <si>
    <t>384_O6</t>
  </si>
  <si>
    <t>FS403,FS403,FS403,FS403_384_O7</t>
  </si>
  <si>
    <t>384_O7</t>
  </si>
  <si>
    <t>FS403,FS403,FS403,FS403_384_O8</t>
  </si>
  <si>
    <t>384_O8</t>
  </si>
  <si>
    <t>FS403,FS403,FS403,FS403_384_O9</t>
  </si>
  <si>
    <t>384_O9</t>
  </si>
  <si>
    <t>FS403,FS403,FS403,FS403_384_O10</t>
  </si>
  <si>
    <t>384_O10</t>
  </si>
  <si>
    <t>FS403,FS403,FS403,FS403_384_O11</t>
  </si>
  <si>
    <t>384_O11</t>
  </si>
  <si>
    <t>FS403,FS403,FS403,FS403_384_O12</t>
  </si>
  <si>
    <t>384_O12</t>
  </si>
  <si>
    <t>384_O15</t>
  </si>
  <si>
    <t>384_O20</t>
  </si>
  <si>
    <t>FS403,FS403,FS403,FS403_384_O21</t>
  </si>
  <si>
    <t>384_O21</t>
  </si>
  <si>
    <t>384_O22</t>
  </si>
  <si>
    <t>384_O23</t>
  </si>
  <si>
    <t>384_O24</t>
  </si>
  <si>
    <t>FS403,FS403,FS403,FS403_384_P1</t>
  </si>
  <si>
    <t>384_P1</t>
  </si>
  <si>
    <t>FS403,FS403,FS403,FS403_384_P2</t>
  </si>
  <si>
    <t>384_P2</t>
  </si>
  <si>
    <t>FS403,FS403,FS403,FS403_384_P3</t>
  </si>
  <si>
    <t>384_P3</t>
  </si>
  <si>
    <t>FS403,FS403,FS403,FS403_384_P4</t>
  </si>
  <si>
    <t>384_P4</t>
  </si>
  <si>
    <t>FS403,FS403,FS403,FS403_384_P5</t>
  </si>
  <si>
    <t>384_P5</t>
  </si>
  <si>
    <t>FS403,FS403,FS403,FS403_384_P6</t>
  </si>
  <si>
    <t>384_P6</t>
  </si>
  <si>
    <t>FS403,FS403,FS403,FS403_384_P7</t>
  </si>
  <si>
    <t>384_P7</t>
  </si>
  <si>
    <t>FS403,FS403,FS403,FS403_384_P8</t>
  </si>
  <si>
    <t>384_P8</t>
  </si>
  <si>
    <t>FS403,FS403,FS403,FS403_384_P9</t>
  </si>
  <si>
    <t>384_P9</t>
  </si>
  <si>
    <t>FS403,FS403,FS403,FS403_384_P10</t>
  </si>
  <si>
    <t>384_P10</t>
  </si>
  <si>
    <t>FS403,FS403,FS403,FS403_384_P11</t>
  </si>
  <si>
    <t>384_P11</t>
  </si>
  <si>
    <t>FS403,FS403,FS403,FS403_384_P12</t>
  </si>
  <si>
    <t>384_P12</t>
  </si>
  <si>
    <t>FS403,FS403,FS403,FS403_384_P13</t>
  </si>
  <si>
    <t>384_P13</t>
  </si>
  <si>
    <t>FS403,FS403,FS403,FS403_384_P14</t>
  </si>
  <si>
    <t>384_P14</t>
  </si>
  <si>
    <t>FS403,FS403,FS403,FS403_384_P15</t>
  </si>
  <si>
    <t>384_P15</t>
  </si>
  <si>
    <t>FS403,FS403,FS403,FS403_384_P16</t>
  </si>
  <si>
    <t>384_P16</t>
  </si>
  <si>
    <t>FS403,FS403,FS403,FS403_384_P17</t>
  </si>
  <si>
    <t>384_P17</t>
  </si>
  <si>
    <t>384_P18</t>
  </si>
  <si>
    <t>FS403,FS403,FS403,FS403_384_P21</t>
  </si>
  <si>
    <t>384_P21</t>
  </si>
  <si>
    <t>FS403,FS403,FS403,FS403_384_P24</t>
  </si>
  <si>
    <t>384_P24</t>
  </si>
  <si>
    <t>DBHB8abc</t>
  </si>
  <si>
    <t>DBHB8abc_384_C1</t>
  </si>
  <si>
    <t>DBHB8abc_384_C2</t>
  </si>
  <si>
    <t>DBHB8abc_384_C3</t>
  </si>
  <si>
    <t>DBHB8abc_384_C4</t>
  </si>
  <si>
    <t>DBHB8abc_384_C5</t>
  </si>
  <si>
    <t>DBHB8abc_384_C6</t>
  </si>
  <si>
    <t>DBHB8abc_384_C7</t>
  </si>
  <si>
    <t>DBHB8abc_384_C8</t>
  </si>
  <si>
    <t>DBHB8abc_384_C9</t>
  </si>
  <si>
    <t>DBHB8abc_384_C10</t>
  </si>
  <si>
    <t>DBHB8abc_384_O1</t>
  </si>
  <si>
    <t>DBHB8abc_384_O2</t>
  </si>
  <si>
    <t>DBHB8abc_384_O3</t>
  </si>
  <si>
    <t>DBHB8abc_384_O4</t>
  </si>
  <si>
    <t>DBHB8abc_384_O5</t>
  </si>
  <si>
    <t>DBHB8abc_384_O6</t>
  </si>
  <si>
    <t>DBHB8abc_384_O7</t>
  </si>
  <si>
    <t>DBHB8abc_384_O8</t>
  </si>
  <si>
    <t>DBHB8abc_384_O9</t>
  </si>
  <si>
    <t>DBHB8abc_384_O10</t>
  </si>
  <si>
    <t>DBHB8abc_384_O11</t>
  </si>
  <si>
    <t>DBHB8abc_384_O12</t>
  </si>
  <si>
    <t>DBHB8abc_384_P2</t>
  </si>
  <si>
    <t>DBHB8abc_384_P3</t>
  </si>
  <si>
    <t>DBHB8abc_384_P4</t>
  </si>
  <si>
    <t>DBHB8abc_384_P5</t>
  </si>
  <si>
    <t>DBHB8abc_384_P6</t>
  </si>
  <si>
    <t>DBHB8abc_384_P7</t>
  </si>
  <si>
    <t>DBHB8abc_384_P8</t>
  </si>
  <si>
    <t>DBHB8abc_384_P9</t>
  </si>
  <si>
    <t>DBHB8abc_384_P10</t>
  </si>
  <si>
    <t>DBHB8abc_384_P11</t>
  </si>
  <si>
    <t>DBHB9abcd</t>
  </si>
  <si>
    <t>DBHB9abcd_384_A2</t>
  </si>
  <si>
    <t>DBHB9abcd_384_A21</t>
  </si>
  <si>
    <t>DBHB9abcd_384_A23</t>
  </si>
  <si>
    <t>DBHB9abcd_384_B2</t>
  </si>
  <si>
    <t>DBHB9abcd_384_B21</t>
  </si>
  <si>
    <t>DBHB9abcd_384_B23</t>
  </si>
  <si>
    <t>DBHB9abcd_384_C2</t>
  </si>
  <si>
    <t>DBHB9abcd_384_C21</t>
  </si>
  <si>
    <t>DBHB9abcd_384_C23</t>
  </si>
  <si>
    <t>DBHB9abcd_384_D2</t>
  </si>
  <si>
    <t>DBHB9abcd_384_D21</t>
  </si>
  <si>
    <t>DBHB9abcd_384_D23</t>
  </si>
  <si>
    <t>DBHB9abcd_384_E2</t>
  </si>
  <si>
    <t>DBHB9abcd_384_E21</t>
  </si>
  <si>
    <t>DBHB9abcd_384_E23</t>
  </si>
  <si>
    <t>DBHB9abcd_384_F2</t>
  </si>
  <si>
    <t>DBHB9abcd_384_F21</t>
  </si>
  <si>
    <t>DBHB9abcd_384_F23</t>
  </si>
  <si>
    <t>DBHB9abcd_384_G2</t>
  </si>
  <si>
    <t>DBHB9abcd_384_G21</t>
  </si>
  <si>
    <t>DBHB9abcd_384_G23</t>
  </si>
  <si>
    <t>DBHB9abcd_384_H2</t>
  </si>
  <si>
    <t>DBHB9abcd_384_H21</t>
  </si>
  <si>
    <t>DBHB9abcd_384_H23</t>
  </si>
  <si>
    <t>DBHB9abcd_384_I2</t>
  </si>
  <si>
    <t>DBHB9abcd_384_I21</t>
  </si>
  <si>
    <t>DBHB9abcd_384_I23</t>
  </si>
  <si>
    <t>DBHB9abcd_384_J2</t>
  </si>
  <si>
    <t>DBHB9abcd_384_J21</t>
  </si>
  <si>
    <t>DBHB9abcd_384_J23</t>
  </si>
  <si>
    <t>DBHB9abcd_384_K2</t>
  </si>
  <si>
    <t>DBHB9abcd_384_K21</t>
  </si>
  <si>
    <t>DBHB9abcd_384_K23</t>
  </si>
  <si>
    <t>DBHB9abcd_384_L2</t>
  </si>
  <si>
    <t>DBHB9abcd_384_L21</t>
  </si>
  <si>
    <t>DBHB9abcd_384_L23</t>
  </si>
  <si>
    <t>DBHB9abcd_384_M2</t>
  </si>
  <si>
    <t>DBHB9abcd_384_M21</t>
  </si>
  <si>
    <t>DBHB9abcd_384_M23</t>
  </si>
  <si>
    <t>DBHB9abcd_384_M24</t>
  </si>
  <si>
    <t>DBHB9abcd_384_N2</t>
  </si>
  <si>
    <t>DBHB9abcd_384_N21</t>
  </si>
  <si>
    <t>DBHB9abcd_384_N23</t>
  </si>
  <si>
    <t>DBHB9abcd_384_N24</t>
  </si>
  <si>
    <t>DBHB9abcd_384_O2</t>
  </si>
  <si>
    <t>DBHB9abcd_384_O21</t>
  </si>
  <si>
    <t>DBHB9abcd_384_P2</t>
  </si>
  <si>
    <t>DBHB9abcd_384_P21</t>
  </si>
  <si>
    <t>DBHB10abc_384_A1</t>
  </si>
  <si>
    <t>DBHB10abc</t>
  </si>
  <si>
    <t>DBHB10abc_384_B1</t>
  </si>
  <si>
    <t>DBHB10abc_384_C1</t>
  </si>
  <si>
    <t>DBHB10abc_384_D1</t>
  </si>
  <si>
    <t>DBHB10abc_384_E1</t>
  </si>
  <si>
    <t>DBHB10abc_384_F1</t>
  </si>
  <si>
    <t>DBHB10abc_384_G1</t>
  </si>
  <si>
    <t>DBHB10abc_384_H1</t>
  </si>
  <si>
    <t>DBHB10abc_384_I1</t>
  </si>
  <si>
    <t>DBHB10abc_384_J1</t>
  </si>
  <si>
    <t>DBHB10abc_384_K1</t>
  </si>
  <si>
    <t>DBHB10abc_384_L1</t>
  </si>
  <si>
    <t>DBHB10abc_384_M1</t>
  </si>
  <si>
    <t>DBHB10abc_384_N1</t>
  </si>
  <si>
    <t>DBHB10abc_384_O1</t>
  </si>
  <si>
    <t>DBHB10abc_384_P1</t>
  </si>
  <si>
    <t>DBHB10abc_384_P2</t>
  </si>
  <si>
    <t>DBHB10abc_384_P3</t>
  </si>
  <si>
    <t>DBHB10abc_384_P4</t>
  </si>
  <si>
    <t>DBHB10abc_384_P5</t>
  </si>
  <si>
    <t>DBHB10abc_384_P6</t>
  </si>
  <si>
    <t>DBHB10abc_384_P7</t>
  </si>
  <si>
    <t>DBHB10abc_384_P8</t>
  </si>
  <si>
    <t>DBHB10abc_384_P9</t>
  </si>
  <si>
    <t>DBHB10abc_384_P10</t>
  </si>
  <si>
    <t>DBHB10abc_384_P11</t>
  </si>
  <si>
    <t>DBHB10abc_384_P12</t>
  </si>
  <si>
    <t>DBHB10abc_384_P13</t>
  </si>
  <si>
    <t>DBHB10abc_384_P14</t>
  </si>
  <si>
    <t>DBHB10abc_384_P15</t>
  </si>
  <si>
    <t>DBHB10abc_384_P16</t>
  </si>
  <si>
    <t>DBHB10abc_384_P17</t>
  </si>
  <si>
    <t>DBHB6abc</t>
  </si>
  <si>
    <t>Basic384.xlsx_384_A2</t>
  </si>
  <si>
    <t>Basic384.xlsx_384_A3</t>
  </si>
  <si>
    <t>Basic384.xlsx_384_A4</t>
  </si>
  <si>
    <t>Basic384.xlsx_384_A5</t>
  </si>
  <si>
    <t>Basic384.xlsx_384_A6</t>
  </si>
  <si>
    <t>Basic384.xlsx_384_A21</t>
  </si>
  <si>
    <t>Basic384.xlsx_384_B2</t>
  </si>
  <si>
    <t>Basic384.xlsx_384_B3</t>
  </si>
  <si>
    <t>Basic384.xlsx_384_B4</t>
  </si>
  <si>
    <t>Basic384.xlsx_384_B5</t>
  </si>
  <si>
    <t>Basic384.xlsx_384_B6</t>
  </si>
  <si>
    <t>Basic384.xlsx_384_B23</t>
  </si>
  <si>
    <t>DBHB6abc_384_C1</t>
  </si>
  <si>
    <t>Basic384.xlsx_384_C1</t>
  </si>
  <si>
    <t>DBHB6abc_384_C2</t>
  </si>
  <si>
    <t>Basic384.xlsx_384_C2</t>
  </si>
  <si>
    <t>DBHB6abc_384_C3</t>
  </si>
  <si>
    <t>Basic384.xlsx_384_C3</t>
  </si>
  <si>
    <t>DBHB6abc_384_C4</t>
  </si>
  <si>
    <t>Basic384.xlsx_384_C4</t>
  </si>
  <si>
    <t>DBHB6abc_384_C5</t>
  </si>
  <si>
    <t>Basic384.xlsx_384_C5</t>
  </si>
  <si>
    <t>Basic384.xlsx_384_C7</t>
  </si>
  <si>
    <t>Basic384.xlsx_384_D13</t>
  </si>
  <si>
    <t>Basic384.xlsx_384_E4</t>
  </si>
  <si>
    <t>Basic384.xlsx_384_E5</t>
  </si>
  <si>
    <t>Basic384.xlsx_384_E6</t>
  </si>
  <si>
    <t>Basic384.xlsx_384_E7</t>
  </si>
  <si>
    <t>Basic384.xlsx_384_E8</t>
  </si>
  <si>
    <t>DBHB6abc_384_F1</t>
  </si>
  <si>
    <t>Basic384.xlsx_384_F1</t>
  </si>
  <si>
    <t>DBHB6abc_384_F2</t>
  </si>
  <si>
    <t>Basic384.xlsx_384_F2</t>
  </si>
  <si>
    <t>DBHB6abc_384_F3</t>
  </si>
  <si>
    <t>Basic384.xlsx_384_F3</t>
  </si>
  <si>
    <t>DBHB6abc_384_F4</t>
  </si>
  <si>
    <t>Basic384.xlsx_384_F4</t>
  </si>
  <si>
    <t>DBHB6abc_384_F5</t>
  </si>
  <si>
    <t>Basic384.xlsx_384_F5</t>
  </si>
  <si>
    <t>Basic384.xlsx_384_F13</t>
  </si>
  <si>
    <t>Basic384.xlsx_384_G8</t>
  </si>
  <si>
    <t>DBHB6abc_384_G13</t>
  </si>
  <si>
    <t>Basic384.xlsx_384_G13</t>
  </si>
  <si>
    <t>DBHB6abc_384_G20</t>
  </si>
  <si>
    <t>Basic384.xlsx_384_G20</t>
  </si>
  <si>
    <t>Basic384.xlsx_384_H18</t>
  </si>
  <si>
    <t>DBHB6abc_384_H20</t>
  </si>
  <si>
    <t>Basic384.xlsx_384_H20</t>
  </si>
  <si>
    <t>Basic384.xlsx_384_H24</t>
  </si>
  <si>
    <t>Basic384.xlsx_384_I4</t>
  </si>
  <si>
    <t>Basic384.xlsx_384_I5</t>
  </si>
  <si>
    <t>Basic384.xlsx_384_I6</t>
  </si>
  <si>
    <t>Basic384.xlsx_384_I7</t>
  </si>
  <si>
    <t>Basic384.xlsx_384_I8</t>
  </si>
  <si>
    <t>DBHB6abc_384_I20</t>
  </si>
  <si>
    <t>Basic384.xlsx_384_I20</t>
  </si>
  <si>
    <t>Basic384.xlsx_384_J12</t>
  </si>
  <si>
    <t>DBHB6abc_384_J20</t>
  </si>
  <si>
    <t>Basic384.xlsx_384_J20</t>
  </si>
  <si>
    <t>DBHB6abc_384_K20</t>
  </si>
  <si>
    <t>Basic384.xlsx_384_K20</t>
  </si>
  <si>
    <t>Basic384.xlsx_384_L2</t>
  </si>
  <si>
    <t>Basic384.xlsx_384_L10</t>
  </si>
  <si>
    <t>Basic384.xlsx_384_L11</t>
  </si>
  <si>
    <t>Basic384.xlsx_384_L12</t>
  </si>
  <si>
    <t>Basic384.xlsx_384_L13</t>
  </si>
  <si>
    <t>Basic384.xlsx_384_L14</t>
  </si>
  <si>
    <t>DBHB6abc_384_L15</t>
  </si>
  <si>
    <t>Basic384.xlsx_384_L15</t>
  </si>
  <si>
    <t>DBHB6abc_384_L20</t>
  </si>
  <si>
    <t>Basic384.xlsx_384_L20</t>
  </si>
  <si>
    <t>DBHB6abc_384_L21</t>
  </si>
  <si>
    <t>Basic384.xlsx_384_L21</t>
  </si>
  <si>
    <t>DBHB6abc_384_L22</t>
  </si>
  <si>
    <t>Basic384.xlsx_384_L22</t>
  </si>
  <si>
    <t>DBHB6abc_384_L23</t>
  </si>
  <si>
    <t>Basic384.xlsx_384_L23</t>
  </si>
  <si>
    <t>DBHB6abc_384_L24</t>
  </si>
  <si>
    <t>Basic384.xlsx_384_L24</t>
  </si>
  <si>
    <t>DBHB6abc_384_M15</t>
  </si>
  <si>
    <t>Basic384.xlsx_384_M15</t>
  </si>
  <si>
    <t>Basic384.xlsx_384_M24</t>
  </si>
  <si>
    <t>DBHB6abc_384_N1</t>
  </si>
  <si>
    <t>Basic384.xlsx_384_N1</t>
  </si>
  <si>
    <t>DBHB6abc_384_N2</t>
  </si>
  <si>
    <t>Basic384.xlsx_384_N2</t>
  </si>
  <si>
    <t>DBHB6abc_384_N3</t>
  </si>
  <si>
    <t>Basic384.xlsx_384_N3</t>
  </si>
  <si>
    <t>DBHB6abc_384_N4</t>
  </si>
  <si>
    <t>Basic384.xlsx_384_N4</t>
  </si>
  <si>
    <t>DBHB6abc_384_N5</t>
  </si>
  <si>
    <t>Basic384.xlsx_384_N5</t>
  </si>
  <si>
    <t>DBHB6abc_384_N6</t>
  </si>
  <si>
    <t>Basic384.xlsx_384_N6</t>
  </si>
  <si>
    <t>DBHB6abc_384_N7</t>
  </si>
  <si>
    <t>Basic384.xlsx_384_N7</t>
  </si>
  <si>
    <t>Basic384.xlsx_384_N12</t>
  </si>
  <si>
    <t>DBHB6abc_384_N15</t>
  </si>
  <si>
    <t>Basic384.xlsx_384_N15</t>
  </si>
  <si>
    <t>Basic384.xlsx_384_N24</t>
  </si>
  <si>
    <t>Basic384.xlsx_384_O4</t>
  </si>
  <si>
    <t>DBHB6abc_384_O8</t>
  </si>
  <si>
    <t>Basic384.xlsx_384_O8</t>
  </si>
  <si>
    <t>DBHB6abc_384_O9</t>
  </si>
  <si>
    <t>Basic384.xlsx_384_O9</t>
  </si>
  <si>
    <t>DBHB6abc_384_O10</t>
  </si>
  <si>
    <t>Basic384.xlsx_384_O10</t>
  </si>
  <si>
    <t>DBHB6abc_384_O11</t>
  </si>
  <si>
    <t>Basic384.xlsx_384_O11</t>
  </si>
  <si>
    <t>DBHB6abc_384_O12</t>
  </si>
  <si>
    <t>Basic384.xlsx_384_O12</t>
  </si>
  <si>
    <t>DBHB6abc_384_O15</t>
  </si>
  <si>
    <t>Basic384.xlsx_384_O15</t>
  </si>
  <si>
    <t>DBHB6abc_384_O20</t>
  </si>
  <si>
    <t>Basic384.xlsx_384_O20</t>
  </si>
  <si>
    <t>DBHB6abc_384_O21</t>
  </si>
  <si>
    <t>Basic384.xlsx_384_O21</t>
  </si>
  <si>
    <t>DBHB6abc_384_O22</t>
  </si>
  <si>
    <t>Basic384.xlsx_384_O22</t>
  </si>
  <si>
    <t>DBHB6abc_384_O23</t>
  </si>
  <si>
    <t>Basic384.xlsx_384_O23</t>
  </si>
  <si>
    <t>DBHB6abc_384_O24</t>
  </si>
  <si>
    <t>Basic384.xlsx_384_O24</t>
  </si>
  <si>
    <t>Basic384.xlsx_384_P4</t>
  </si>
  <si>
    <t>DBHB6abc_384_P8</t>
  </si>
  <si>
    <t>Basic384.xlsx_384_P8</t>
  </si>
  <si>
    <t>DBHB6abc_384_P9</t>
  </si>
  <si>
    <t>Basic384.xlsx_384_P9</t>
  </si>
  <si>
    <t>DBHB6abc_384_P10</t>
  </si>
  <si>
    <t>Basic384.xlsx_384_P10</t>
  </si>
  <si>
    <t>DBHB6abc_384_P11</t>
  </si>
  <si>
    <t>Basic384.xlsx_384_P11</t>
  </si>
  <si>
    <t>DBHB6abc_384_P12</t>
  </si>
  <si>
    <t>Basic384.xlsx_384_P12</t>
  </si>
  <si>
    <t>DBHB6abc_384_P15</t>
  </si>
  <si>
    <t>Basic384.xlsx_384_P15</t>
  </si>
  <si>
    <t>Basic384.xlsx_384_P24</t>
  </si>
  <si>
    <t>Order</t>
  </si>
  <si>
    <t>spec OD</t>
  </si>
  <si>
    <t>cellcount</t>
  </si>
  <si>
    <t>nsquares</t>
  </si>
  <si>
    <t>actualcount</t>
  </si>
  <si>
    <t>1:10 spec OD</t>
  </si>
  <si>
    <t>Rawmeasures-empty</t>
  </si>
  <si>
    <t>Measure_of_sampled</t>
  </si>
  <si>
    <t>Exp</t>
  </si>
  <si>
    <t>DBHB7</t>
  </si>
  <si>
    <t>DBHB9</t>
  </si>
  <si>
    <t/>
  </si>
  <si>
    <t>DBHB8</t>
  </si>
  <si>
    <t>DBHB6</t>
  </si>
  <si>
    <t>DBHB10</t>
  </si>
  <si>
    <t>DBHB11abc</t>
  </si>
  <si>
    <t>DBHB11abc_384_P2</t>
  </si>
  <si>
    <t>DBHB11abc_384_P1</t>
  </si>
  <si>
    <t>DBHB11abc_384_O2</t>
  </si>
  <si>
    <t>DBHB11abc_384_O1</t>
  </si>
  <si>
    <t>DBHB11abc_384_N2</t>
  </si>
  <si>
    <t>DBHB11abc_384_N1</t>
  </si>
  <si>
    <t>DBHB11abc_384_M2</t>
  </si>
  <si>
    <t>DBHB11abc_384_M1</t>
  </si>
  <si>
    <t>DBHB11abc_384_L2</t>
  </si>
  <si>
    <t>DBHB11abc_384_L1</t>
  </si>
  <si>
    <t>DBHB11abc_384_K2</t>
  </si>
  <si>
    <t>DBHB11abc_384_K1</t>
  </si>
  <si>
    <t>DBHB11abc_384_J2</t>
  </si>
  <si>
    <t>DBHB11abc_384_J1</t>
  </si>
  <si>
    <t>DBHB11abc_384_I2</t>
  </si>
  <si>
    <t>DBHB11abc_384_I1</t>
  </si>
  <si>
    <t>DBHB11abc_384_H2</t>
  </si>
  <si>
    <t>DBHB11abc_384_H1</t>
  </si>
  <si>
    <t>DBHB11abc_384_G2</t>
  </si>
  <si>
    <t>DBHB11abc_384_G1</t>
  </si>
  <si>
    <t>DBHB11abc_384_F2</t>
  </si>
  <si>
    <t>DBHB11abc_384_F1</t>
  </si>
  <si>
    <t>DBHB11abc_384_E2</t>
  </si>
  <si>
    <t>DBHB11abc_384_E1</t>
  </si>
  <si>
    <t>DBHB11abc_384_D2</t>
  </si>
  <si>
    <t>DBHB11abc_384_D1</t>
  </si>
  <si>
    <t>DBHB11abc_384_C2</t>
  </si>
  <si>
    <t>DBHB11abc_384_C1</t>
  </si>
  <si>
    <t>DBHB11abc_384_B2</t>
  </si>
  <si>
    <t>DBHB11abc_384_B1</t>
  </si>
  <si>
    <t>DBHB11abc_384_A2</t>
  </si>
  <si>
    <t>DBHB11abc_384_A1</t>
  </si>
  <si>
    <t>DBHB11</t>
  </si>
  <si>
    <t>DBHB1abcde</t>
  </si>
  <si>
    <t>DBHB1abcde_384_A2</t>
  </si>
  <si>
    <t>DBHB1abcde_384_A3</t>
  </si>
  <si>
    <t>DBHB1abcde_384_A4</t>
  </si>
  <si>
    <t>DBHB1abcde_384_A5</t>
  </si>
  <si>
    <t>DBHB1abcde_384_A6</t>
  </si>
  <si>
    <t>DBHB1abcde_384_A21</t>
  </si>
  <si>
    <t>DBHB1abcde_384_B2</t>
  </si>
  <si>
    <t>DBHB1abcde_384_B3</t>
  </si>
  <si>
    <t>DBHB1abcde_384_B4</t>
  </si>
  <si>
    <t>DBHB1abcde_384_B5</t>
  </si>
  <si>
    <t>DBHB1abcde_384_B6</t>
  </si>
  <si>
    <t>DBHB1abcde_384_B23</t>
  </si>
  <si>
    <t>DBHB1abcde_384_C7</t>
  </si>
  <si>
    <t>DBHB1abcde_384_D13</t>
  </si>
  <si>
    <t>DBHB1abcde_384_E4</t>
  </si>
  <si>
    <t>DBHB1abcde_384_E5</t>
  </si>
  <si>
    <t>DBHB1abcde_384_E6</t>
  </si>
  <si>
    <t>DBHB1abcde_384_E7</t>
  </si>
  <si>
    <t>DBHB1abcde_384_E8</t>
  </si>
  <si>
    <t>DBHB1abcde_384_F13</t>
  </si>
  <si>
    <t>DBHB1abcde_384_G8</t>
  </si>
  <si>
    <t>DBHB1abcde_384_H18</t>
  </si>
  <si>
    <t>DBHB1abcde_384_H20</t>
  </si>
  <si>
    <t>DBHB1abcde_384_H24</t>
  </si>
  <si>
    <t>DBHB1abcde_384_I4</t>
  </si>
  <si>
    <t>DBHB1abcde_384_I5</t>
  </si>
  <si>
    <t>DBHB1abcde_384_I6</t>
  </si>
  <si>
    <t>DBHB1abcde_384_I7</t>
  </si>
  <si>
    <t>DBHB1abcde_384_I8</t>
  </si>
  <si>
    <t>DBHB1abcde_384_I20</t>
  </si>
  <si>
    <t>DBHB1abcde_384_J12</t>
  </si>
  <si>
    <t>DBHB1abcde_384_J20</t>
  </si>
  <si>
    <t>DBHB1abcde_384_K20</t>
  </si>
  <si>
    <t>DBHB1abcde_384_L2</t>
  </si>
  <si>
    <t>DBHB1abcde_384_L10</t>
  </si>
  <si>
    <t>DBHB1abcde_384_L11</t>
  </si>
  <si>
    <t>DBHB1abcde_384_L12</t>
  </si>
  <si>
    <t>DBHB1abcde_384_L13</t>
  </si>
  <si>
    <t>DBHB1abcde_384_L14</t>
  </si>
  <si>
    <t>DBHB1abcde_384_L20</t>
  </si>
  <si>
    <t>DBHB1abcde_384_L24</t>
  </si>
  <si>
    <t>DBHB1abcde_384_M24</t>
  </si>
  <si>
    <t>DBHB1abcde_384_N4</t>
  </si>
  <si>
    <t>DBHB1abcde_384_N12</t>
  </si>
  <si>
    <t>DBHB1abcde_384_N24</t>
  </si>
  <si>
    <t>DBHB1abcde_384_O4</t>
  </si>
  <si>
    <t>DBHB1abcde_384_O24</t>
  </si>
  <si>
    <t>DBHB1abcde_384_P4</t>
  </si>
  <si>
    <t>DBHB1abcde_384_P24</t>
  </si>
  <si>
    <t>DBHB4abcd_384_A1</t>
  </si>
  <si>
    <t>DBHB4abcd</t>
  </si>
  <si>
    <t>ARMYhd0001-0384.xlsx_384_A1</t>
  </si>
  <si>
    <t>ARMYhd0001</t>
  </si>
  <si>
    <t>DBHB4abcd_384_A2</t>
  </si>
  <si>
    <t>ARMYhd0001-0384.xlsx_384_A2</t>
  </si>
  <si>
    <t>ARMYhd0002</t>
  </si>
  <si>
    <t>DBHB4abcd_384_A3</t>
  </si>
  <si>
    <t>ARMYhd0001-0384.xlsx_384_A3</t>
  </si>
  <si>
    <t>ARMYhd0003</t>
  </si>
  <si>
    <t>DBHB4abcd_384_A4</t>
  </si>
  <si>
    <t>ARMYhd0001-0384.xlsx_384_A4</t>
  </si>
  <si>
    <t>ARMYhd0004</t>
  </si>
  <si>
    <t>DBHB4abcd_384_A5</t>
  </si>
  <si>
    <t>ARMYhd0001-0384.xlsx_384_A5</t>
  </si>
  <si>
    <t>ARMYhd0005</t>
  </si>
  <si>
    <t>ARMYhd0006</t>
  </si>
  <si>
    <t>ARMYhd0021</t>
  </si>
  <si>
    <t>ARMYhd0026</t>
  </si>
  <si>
    <t>ARMYhd0027</t>
  </si>
  <si>
    <t>ARMYhd0028</t>
  </si>
  <si>
    <t>ARMYhd0029</t>
  </si>
  <si>
    <t>ARMYhd0030</t>
  </si>
  <si>
    <t>DBHB4abcd_384_B12</t>
  </si>
  <si>
    <t>ARMYhd0001-0384.xlsx_384_B12</t>
  </si>
  <si>
    <t>ARMYhd0036</t>
  </si>
  <si>
    <t>DBHB4abcd_384_B15</t>
  </si>
  <si>
    <t>ARMYhd0001-0384.xlsx_384_B15</t>
  </si>
  <si>
    <t>ARMYhd0039</t>
  </si>
  <si>
    <t>DBHB4abcd_384_B17</t>
  </si>
  <si>
    <t>ARMYhd0001-0384.xlsx_384_B17</t>
  </si>
  <si>
    <t>ARMYhd0041</t>
  </si>
  <si>
    <t>DBHB4abcd_384_B20</t>
  </si>
  <si>
    <t>ARMYhd0001-0384.xlsx_384_B20</t>
  </si>
  <si>
    <t>ARMYhd0044</t>
  </si>
  <si>
    <t>ARMYhd0047</t>
  </si>
  <si>
    <t>ARMYhd0055</t>
  </si>
  <si>
    <t>DBHB4abcd_384_C10</t>
  </si>
  <si>
    <t>ARMYhd0001-0384.xlsx_384_C10</t>
  </si>
  <si>
    <t>ARMYhd0058</t>
  </si>
  <si>
    <t>DBHB4abcd_384_C24</t>
  </si>
  <si>
    <t>ARMYhd0001-0384.xlsx_384_C24</t>
  </si>
  <si>
    <t>ARMYhd0072</t>
  </si>
  <si>
    <t>DBHB4abcd_384_D1</t>
  </si>
  <si>
    <t>ARMYhd0001-0384.xlsx_384_D1</t>
  </si>
  <si>
    <t>ARMYhd0073</t>
  </si>
  <si>
    <t>DBHB4abcd_384_D2</t>
  </si>
  <si>
    <t>ARMYhd0001-0384.xlsx_384_D2</t>
  </si>
  <si>
    <t>ARMYhd0074</t>
  </si>
  <si>
    <t>DBHB4abcd_384_D3</t>
  </si>
  <si>
    <t>ARMYhd0001-0384.xlsx_384_D3</t>
  </si>
  <si>
    <t>ARMYhd0075</t>
  </si>
  <si>
    <t>DBHB4abcd_384_D4</t>
  </si>
  <si>
    <t>ARMYhd0001-0384.xlsx_384_D4</t>
  </si>
  <si>
    <t>ARMYhd0076</t>
  </si>
  <si>
    <t>DBHB4abcd_384_D5</t>
  </si>
  <si>
    <t>ARMYhd0001-0384.xlsx_384_D5</t>
  </si>
  <si>
    <t>ARMYhd0077</t>
  </si>
  <si>
    <t>DBHB4abcd_384_D6</t>
  </si>
  <si>
    <t>ARMYhd0001-0384.xlsx_384_D6</t>
  </si>
  <si>
    <t>ARMYhd0078</t>
  </si>
  <si>
    <t>DBHB4abcd_384_D7</t>
  </si>
  <si>
    <t>ARMYhd0001-0384.xlsx_384_D7</t>
  </si>
  <si>
    <t>ARMYhd0079</t>
  </si>
  <si>
    <t>DBHB4abcd_384_D8</t>
  </si>
  <si>
    <t>ARMYhd0001-0384.xlsx_384_D8</t>
  </si>
  <si>
    <t>ARMYhd0080</t>
  </si>
  <si>
    <t>DBHB4abcd_384_D9</t>
  </si>
  <si>
    <t>ARMYhd0001-0384.xlsx_384_D9</t>
  </si>
  <si>
    <t>ARMYhd0081</t>
  </si>
  <si>
    <t>DBHB4abcd_384_D13</t>
  </si>
  <si>
    <t>ARMYhd0001-0384.xlsx_384_D13</t>
  </si>
  <si>
    <t>ARMYhd0085</t>
  </si>
  <si>
    <t>DBHB4abcd_384_D24</t>
  </si>
  <si>
    <t>ARMYhd0001-0384.xlsx_384_D24</t>
  </si>
  <si>
    <t>ARMYhd0096</t>
  </si>
  <si>
    <t>ARMYhd0100</t>
  </si>
  <si>
    <t>ARMYhd0101</t>
  </si>
  <si>
    <t>ARMYhd0102</t>
  </si>
  <si>
    <t>ARMYhd0103</t>
  </si>
  <si>
    <t>ARMYhd0104</t>
  </si>
  <si>
    <t>DBHB4abcd_384_E14</t>
  </si>
  <si>
    <t>ARMYhd0001-0384.xlsx_384_E14</t>
  </si>
  <si>
    <t>ARMYhd0110</t>
  </si>
  <si>
    <t>DBHB4abcd_384_E15</t>
  </si>
  <si>
    <t>ARMYhd0001-0384.xlsx_384_E15</t>
  </si>
  <si>
    <t>ARMYhd0111</t>
  </si>
  <si>
    <t>DBHB4abcd_384_E16</t>
  </si>
  <si>
    <t>ARMYhd0001-0384.xlsx_384_E16</t>
  </si>
  <si>
    <t>ARMYhd0112</t>
  </si>
  <si>
    <t>DBHB4abcd_384_E17</t>
  </si>
  <si>
    <t>ARMYhd0001-0384.xlsx_384_E17</t>
  </si>
  <si>
    <t>ARMYhd0113</t>
  </si>
  <si>
    <t>DBHB4abcd_384_E18</t>
  </si>
  <si>
    <t>ARMYhd0001-0384.xlsx_384_E18</t>
  </si>
  <si>
    <t>ARMYhd0114</t>
  </si>
  <si>
    <t>DBHB4abcd_384_E19</t>
  </si>
  <si>
    <t>ARMYhd0001-0384.xlsx_384_E19</t>
  </si>
  <si>
    <t>ARMYhd0115</t>
  </si>
  <si>
    <t>DBHB4abcd_384_E20</t>
  </si>
  <si>
    <t>ARMYhd0001-0384.xlsx_384_E20</t>
  </si>
  <si>
    <t>ARMYhd0116</t>
  </si>
  <si>
    <t>DBHB4abcd_384_E21</t>
  </si>
  <si>
    <t>ARMYhd0001-0384.xlsx_384_E21</t>
  </si>
  <si>
    <t>ARMYhd0117</t>
  </si>
  <si>
    <t>DBHB4abcd_384_E22</t>
  </si>
  <si>
    <t>ARMYhd0001-0384.xlsx_384_E22</t>
  </si>
  <si>
    <t>ARMYhd0118</t>
  </si>
  <si>
    <t>DBHB4abcd_384_E23</t>
  </si>
  <si>
    <t>ARMYhd0001-0384.xlsx_384_E23</t>
  </si>
  <si>
    <t>ARMYhd0119</t>
  </si>
  <si>
    <t>DBHB4abcd_384_F1</t>
  </si>
  <si>
    <t>ARMYhd0001-0384.xlsx_384_F1</t>
  </si>
  <si>
    <t>ARMYhd0121</t>
  </si>
  <si>
    <t>DBHB4abcd_384_F3</t>
  </si>
  <si>
    <t>ARMYhd0001-0384.xlsx_384_F3</t>
  </si>
  <si>
    <t>ARMYhd0123</t>
  </si>
  <si>
    <t>DBHB4abcd_384_F4</t>
  </si>
  <si>
    <t>ARMYhd0001-0384.xlsx_384_F4</t>
  </si>
  <si>
    <t>ARMYhd0124</t>
  </si>
  <si>
    <t>DBHB4abcd_384_F6</t>
  </si>
  <si>
    <t>ARMYhd0001-0384.xlsx_384_F6</t>
  </si>
  <si>
    <t>ARMYhd0126</t>
  </si>
  <si>
    <t>DBHB4abcd_384_F7</t>
  </si>
  <si>
    <t>ARMYhd0001-0384.xlsx_384_F7</t>
  </si>
  <si>
    <t>ARMYhd0127</t>
  </si>
  <si>
    <t>DBHB4abcd_384_F8</t>
  </si>
  <si>
    <t>ARMYhd0001-0384.xlsx_384_F8</t>
  </si>
  <si>
    <t>ARMYhd0128</t>
  </si>
  <si>
    <t>DBHB4abcd_384_F9</t>
  </si>
  <si>
    <t>ARMYhd0001-0384.xlsx_384_F9</t>
  </si>
  <si>
    <t>ARMYhd0129</t>
  </si>
  <si>
    <t>DBHB4abcd_384_F13</t>
  </si>
  <si>
    <t>ARMYhd0001-0384.xlsx_384_F13</t>
  </si>
  <si>
    <t>ARMYhd0133</t>
  </si>
  <si>
    <t>ARMYhd0152</t>
  </si>
  <si>
    <t>ARMYhd0186</t>
  </si>
  <si>
    <t>ARMYhd0188</t>
  </si>
  <si>
    <t>ARMYhd0192</t>
  </si>
  <si>
    <t>DBHB4abcd_384_I1</t>
  </si>
  <si>
    <t>ARMYhd0001-0384.xlsx_384_I1</t>
  </si>
  <si>
    <t>ARMYhd0193</t>
  </si>
  <si>
    <t>DBHB4abcd_384_I2</t>
  </si>
  <si>
    <t>ARMYhd0001-0384.xlsx_384_I2</t>
  </si>
  <si>
    <t>ARMYhd0194</t>
  </si>
  <si>
    <t>DBHB4abcd_384_I3</t>
  </si>
  <si>
    <t>ARMYhd0001-0384.xlsx_384_I3</t>
  </si>
  <si>
    <t>ARMYhd0195</t>
  </si>
  <si>
    <t>DBHB4abcd_384_I4</t>
  </si>
  <si>
    <t>ARMYhd0001-0384.xlsx_384_I4</t>
  </si>
  <si>
    <t>ARMYhd0196</t>
  </si>
  <si>
    <t>DBHB4abcd_384_I5</t>
  </si>
  <si>
    <t>ARMYhd0001-0384.xlsx_384_I5</t>
  </si>
  <si>
    <t>ARMYhd0197</t>
  </si>
  <si>
    <t>DBHB4abcd_384_I6</t>
  </si>
  <si>
    <t>ARMYhd0001-0384.xlsx_384_I6</t>
  </si>
  <si>
    <t>ARMYhd0198</t>
  </si>
  <si>
    <t>DBHB4abcd_384_I7</t>
  </si>
  <si>
    <t>ARMYhd0001-0384.xlsx_384_I7</t>
  </si>
  <si>
    <t>ARMYhd0199</t>
  </si>
  <si>
    <t>DBHB4abcd_384_I8</t>
  </si>
  <si>
    <t>ARMYhd0001-0384.xlsx_384_I8</t>
  </si>
  <si>
    <t>ARMYhd0200</t>
  </si>
  <si>
    <t>DBHB4abcd_384_I9</t>
  </si>
  <si>
    <t>ARMYhd0001-0384.xlsx_384_I9</t>
  </si>
  <si>
    <t>ARMYhd0201</t>
  </si>
  <si>
    <t>ARMYhd0212</t>
  </si>
  <si>
    <t>DBHB4abcd_384_J1</t>
  </si>
  <si>
    <t>ARMYhd0001-0384.xlsx_384_J1</t>
  </si>
  <si>
    <t>ARMYhd0217</t>
  </si>
  <si>
    <t>DBHB4abcd_384_J7</t>
  </si>
  <si>
    <t>ARMYhd0001-0384.xlsx_384_J7</t>
  </si>
  <si>
    <t>ARMYhd0223</t>
  </si>
  <si>
    <t>ARMYhd0228</t>
  </si>
  <si>
    <t>ARMYhd0236</t>
  </si>
  <si>
    <t>DBHB4abcd_384_K5</t>
  </si>
  <si>
    <t>ARMYhd0001-0384.xlsx_384_K5</t>
  </si>
  <si>
    <t>ARMYhd0245</t>
  </si>
  <si>
    <t>ARMYhd0260</t>
  </si>
  <si>
    <t>DBHB4abcd_384_L1</t>
  </si>
  <si>
    <t>ARMYhd0001-0384.xlsx_384_L1</t>
  </si>
  <si>
    <t>ARMYhd0265</t>
  </si>
  <si>
    <t>ARMYhd0266</t>
  </si>
  <si>
    <t>DBHB4abcd_384_L3</t>
  </si>
  <si>
    <t>ARMYhd0001-0384.xlsx_384_L3</t>
  </si>
  <si>
    <t>ARMYhd0267</t>
  </si>
  <si>
    <t>DBHB4abcd_384_L4</t>
  </si>
  <si>
    <t>ARMYhd0001-0384.xlsx_384_L4</t>
  </si>
  <si>
    <t>ARMYhd0268</t>
  </si>
  <si>
    <t>DBHB4abcd_384_L5</t>
  </si>
  <si>
    <t>ARMYhd0001-0384.xlsx_384_L5</t>
  </si>
  <si>
    <t>ARMYhd0269</t>
  </si>
  <si>
    <t>DBHB4abcd_384_L6</t>
  </si>
  <si>
    <t>ARMYhd0001-0384.xlsx_384_L6</t>
  </si>
  <si>
    <t>ARMYhd0270</t>
  </si>
  <si>
    <t>DBHB4abcd_384_L7</t>
  </si>
  <si>
    <t>ARMYhd0001-0384.xlsx_384_L7</t>
  </si>
  <si>
    <t>ARMYhd0271</t>
  </si>
  <si>
    <t>DBHB4abcd_384_L9</t>
  </si>
  <si>
    <t>ARMYhd0001-0384.xlsx_384_L9</t>
  </si>
  <si>
    <t>ARMYhd0273</t>
  </si>
  <si>
    <t>ARMYhd0274</t>
  </si>
  <si>
    <t>ARMYhd0275</t>
  </si>
  <si>
    <t>ARMYhd0276</t>
  </si>
  <si>
    <t>ARMYhd0277</t>
  </si>
  <si>
    <t>ARMYhd0278</t>
  </si>
  <si>
    <t>ARMYhd0284</t>
  </si>
  <si>
    <t>ARMYhd0288</t>
  </si>
  <si>
    <t>DBHB4abcd_384_M6</t>
  </si>
  <si>
    <t>ARMYhd0001-0384.xlsx_384_M6</t>
  </si>
  <si>
    <t>ARMYhd0294</t>
  </si>
  <si>
    <t>ARMYhd0312</t>
  </si>
  <si>
    <t>ARMYhd0316</t>
  </si>
  <si>
    <t>ARMYhd0324</t>
  </si>
  <si>
    <t>ARMYhd0336</t>
  </si>
  <si>
    <t>ARMYhd0340</t>
  </si>
  <si>
    <t>ARMYhd0360</t>
  </si>
  <si>
    <t>ARMYhd0364</t>
  </si>
  <si>
    <t>DBHB4abcd_384_P7</t>
  </si>
  <si>
    <t>ARMYhd0001-0384.xlsx_384_P7</t>
  </si>
  <si>
    <t>ARMYhd0367</t>
  </si>
  <si>
    <t>DBHB4abcd_384_P18</t>
  </si>
  <si>
    <t>ARMYhd0001-0384.xlsx_384_P18</t>
  </si>
  <si>
    <t>ARMYhd0378</t>
  </si>
  <si>
    <t>DBHB4abcd_384_P24</t>
  </si>
  <si>
    <t>ARMYhd0001-0384.xlsx_384_P24</t>
  </si>
  <si>
    <t>ARMYhd0384</t>
  </si>
  <si>
    <t>DBHB3</t>
  </si>
  <si>
    <t>DBHB5</t>
  </si>
  <si>
    <t>DBHB1</t>
  </si>
  <si>
    <t>FW201</t>
  </si>
  <si>
    <t>#</t>
  </si>
  <si>
    <t>DBHB13abc</t>
  </si>
  <si>
    <t>DBHB13abc_384_D23</t>
  </si>
  <si>
    <t>DBHB13abc_384_E23</t>
  </si>
  <si>
    <t>DBHB13abc_384_F23</t>
  </si>
  <si>
    <t>DBHB13abc_384_G23</t>
  </si>
  <si>
    <t>DBHB13abc_384_H23</t>
  </si>
  <si>
    <t>DBHB13abc_384_I23</t>
  </si>
  <si>
    <t>DBHB13abc_384_J23</t>
  </si>
  <si>
    <t>DBHB13abc_384_K23</t>
  </si>
  <si>
    <t>DBHB13abc_384_L23</t>
  </si>
  <si>
    <t>DBHB13abc_384_M21</t>
  </si>
  <si>
    <t>DBHB13abc_384_M22</t>
  </si>
  <si>
    <t>DBHB13abc_384_M23</t>
  </si>
  <si>
    <t>DBHB13abc_384_N21</t>
  </si>
  <si>
    <t>DBHB13abc_384_N22</t>
  </si>
  <si>
    <t>DBHB13abc_384_N23</t>
  </si>
  <si>
    <t>DBHB13abc_384_P1</t>
  </si>
  <si>
    <t>DBHB13</t>
  </si>
  <si>
    <t>FW403</t>
  </si>
  <si>
    <t>DBHB12abcd_384_A1</t>
  </si>
  <si>
    <t>DBHB12abcd</t>
  </si>
  <si>
    <t>DBHB12abcd_384_A24</t>
  </si>
  <si>
    <t>DBHB12abcd_384_B2</t>
  </si>
  <si>
    <t>DBHB12abcd_384_C3</t>
  </si>
  <si>
    <t>DBHB12abcd_384_D1</t>
  </si>
  <si>
    <t>DBHB12abcd_384_E2</t>
  </si>
  <si>
    <t>DBHB12abcd_384_F3</t>
  </si>
  <si>
    <t>DBHB12abcd_384_G1</t>
  </si>
  <si>
    <t>DBHB12abcd_384_H2</t>
  </si>
  <si>
    <t>DBHB12abcd_384_I3</t>
  </si>
  <si>
    <t>DBHB12abcd_384_I11</t>
  </si>
  <si>
    <t>DBHB12abcd_384_I12</t>
  </si>
  <si>
    <t>DBHB12abcd_384_J1</t>
  </si>
  <si>
    <t>DBHB12abcd_384_K2</t>
  </si>
  <si>
    <t>DBHB12abcd_384_P1</t>
  </si>
  <si>
    <t>DBHB12abcd_384_P24</t>
  </si>
  <si>
    <t>DBHB12</t>
  </si>
  <si>
    <t>Mixed ploidy ARMYhd (1)</t>
  </si>
  <si>
    <t>Mixed ploidy ARMYhd (3)</t>
  </si>
  <si>
    <t>Bad data (agar shrinkage between sampling)</t>
  </si>
  <si>
    <t>Haploid FW201 (6)</t>
  </si>
  <si>
    <t>Haploid FW403 (7)</t>
  </si>
  <si>
    <t>Haploid FW403 (8)</t>
  </si>
  <si>
    <t>Haploid FW403 (9)</t>
  </si>
  <si>
    <t>Haploid FW403 (12)</t>
  </si>
  <si>
    <t>Haploid FW403 (13)</t>
  </si>
  <si>
    <t>Haploid FW403 (11)</t>
  </si>
  <si>
    <t>Haploid FW403 (10)</t>
  </si>
  <si>
    <t>DBHB14abc_96_A1</t>
  </si>
  <si>
    <t>DBHB14abc</t>
  </si>
  <si>
    <t>FS403_96_A1</t>
  </si>
  <si>
    <t>96_A1</t>
  </si>
  <si>
    <t>DBHB14abc_96_A2</t>
  </si>
  <si>
    <t>FS403_96_A2</t>
  </si>
  <si>
    <t>96_A2</t>
  </si>
  <si>
    <t>DBHB14abc_96_A3</t>
  </si>
  <si>
    <t>FS403_96_A3</t>
  </si>
  <si>
    <t>96_A3</t>
  </si>
  <si>
    <t>DBHB14abc_96_A4</t>
  </si>
  <si>
    <t>FS403_96_A4</t>
  </si>
  <si>
    <t>96_A4</t>
  </si>
  <si>
    <t>DBHB14abc_96_A5</t>
  </si>
  <si>
    <t>FS403_96_A5</t>
  </si>
  <si>
    <t>96_A5</t>
  </si>
  <si>
    <t>DBHB14abc_96_A6</t>
  </si>
  <si>
    <t>FS403_96_A6</t>
  </si>
  <si>
    <t>96_A6</t>
  </si>
  <si>
    <t>DBHB14abc_96_A7</t>
  </si>
  <si>
    <t>FS403_96_A7</t>
  </si>
  <si>
    <t>96_A7</t>
  </si>
  <si>
    <t>FS403_96_A8</t>
  </si>
  <si>
    <t>96_A8</t>
  </si>
  <si>
    <t>FS403_96_A9</t>
  </si>
  <si>
    <t>96_A9</t>
  </si>
  <si>
    <t>FS403_96_A10</t>
  </si>
  <si>
    <t>96_A10</t>
  </si>
  <si>
    <t>FS403_96_A11</t>
  </si>
  <si>
    <t>96_A11</t>
  </si>
  <si>
    <t>DBHB14abc_96_A12</t>
  </si>
  <si>
    <t>FS403_96_A12</t>
  </si>
  <si>
    <t>96_A12</t>
  </si>
  <si>
    <t>FS403_96_B1</t>
  </si>
  <si>
    <t>96_B1</t>
  </si>
  <si>
    <t>FS403_96_B2</t>
  </si>
  <si>
    <t>96_B2</t>
  </si>
  <si>
    <t>FS403_96_B3</t>
  </si>
  <si>
    <t>96_B3</t>
  </si>
  <si>
    <t>FS403_96_B4</t>
  </si>
  <si>
    <t>96_B4</t>
  </si>
  <si>
    <t>FS403_96_B5</t>
  </si>
  <si>
    <t>96_B5</t>
  </si>
  <si>
    <t>DBHB14abc_96_B6</t>
  </si>
  <si>
    <t>FS403_96_B6</t>
  </si>
  <si>
    <t>96_B6</t>
  </si>
  <si>
    <t>FS403_96_B7</t>
  </si>
  <si>
    <t>96_B7</t>
  </si>
  <si>
    <t>FS403_96_B8</t>
  </si>
  <si>
    <t>96_B8</t>
  </si>
  <si>
    <t>FS403_96_B9</t>
  </si>
  <si>
    <t>96_B9</t>
  </si>
  <si>
    <t>FS403_96_B10</t>
  </si>
  <si>
    <t>96_B10</t>
  </si>
  <si>
    <t>FS403_96_B11</t>
  </si>
  <si>
    <t>96_B11</t>
  </si>
  <si>
    <t>FS403_96_B12</t>
  </si>
  <si>
    <t>96_B12</t>
  </si>
  <si>
    <t>FS403_96_C1</t>
  </si>
  <si>
    <t>96_C1</t>
  </si>
  <si>
    <t>FS403_96_C2</t>
  </si>
  <si>
    <t>96_C2</t>
  </si>
  <si>
    <t>FS403_96_C3</t>
  </si>
  <si>
    <t>96_C3</t>
  </si>
  <si>
    <t>FS403_96_C4</t>
  </si>
  <si>
    <t>96_C4</t>
  </si>
  <si>
    <t>FS403_96_C5</t>
  </si>
  <si>
    <t>96_C5</t>
  </si>
  <si>
    <t>DBHB14abc_96_C6</t>
  </si>
  <si>
    <t>FS403_96_C6</t>
  </si>
  <si>
    <t>96_C6</t>
  </si>
  <si>
    <t>FS403_96_C7</t>
  </si>
  <si>
    <t>96_C7</t>
  </si>
  <si>
    <t>FS403_96_C8</t>
  </si>
  <si>
    <t>96_C8</t>
  </si>
  <si>
    <t>FS403_96_C9</t>
  </si>
  <si>
    <t>96_C9</t>
  </si>
  <si>
    <t>FS403_96_C10</t>
  </si>
  <si>
    <t>96_C10</t>
  </si>
  <si>
    <t>FS403_96_C11</t>
  </si>
  <si>
    <t>96_C11</t>
  </si>
  <si>
    <t>FS403_96_C12</t>
  </si>
  <si>
    <t>96_C12</t>
  </si>
  <si>
    <t>DBHB14abc_96_D1</t>
  </si>
  <si>
    <t>FS403_96_D1</t>
  </si>
  <si>
    <t>96_D1</t>
  </si>
  <si>
    <t>FS403_96_D2</t>
  </si>
  <si>
    <t>96_D2</t>
  </si>
  <si>
    <t>FS403_96_D3</t>
  </si>
  <si>
    <t>96_D3</t>
  </si>
  <si>
    <t>FS403_96_D4</t>
  </si>
  <si>
    <t>96_D4</t>
  </si>
  <si>
    <t>FS403_96_D5</t>
  </si>
  <si>
    <t>96_D5</t>
  </si>
  <si>
    <t>FS403_96_D6</t>
  </si>
  <si>
    <t>96_D6</t>
  </si>
  <si>
    <t>FS403_96_D7</t>
  </si>
  <si>
    <t>96_D7</t>
  </si>
  <si>
    <t>FS403_96_D8</t>
  </si>
  <si>
    <t>96_D8</t>
  </si>
  <si>
    <t>FS403_96_D9</t>
  </si>
  <si>
    <t>96_D9</t>
  </si>
  <si>
    <t>FS403_96_D10</t>
  </si>
  <si>
    <t>96_D10</t>
  </si>
  <si>
    <t>FS403_96_D11</t>
  </si>
  <si>
    <t>96_D11</t>
  </si>
  <si>
    <t>FS403_96_D12</t>
  </si>
  <si>
    <t>96_D12</t>
  </si>
  <si>
    <t>DBHB14abc_96_E1</t>
  </si>
  <si>
    <t>FS403_96_E1</t>
  </si>
  <si>
    <t>96_E1</t>
  </si>
  <si>
    <t>FS403_96_E2</t>
  </si>
  <si>
    <t>96_E2</t>
  </si>
  <si>
    <t>FS403_96_E3</t>
  </si>
  <si>
    <t>96_E3</t>
  </si>
  <si>
    <t>FS403_96_E4</t>
  </si>
  <si>
    <t>96_E4</t>
  </si>
  <si>
    <t>FS403_96_E5</t>
  </si>
  <si>
    <t>96_E5</t>
  </si>
  <si>
    <t>DBHB14abc_96_E6</t>
  </si>
  <si>
    <t>FS403_96_E6</t>
  </si>
  <si>
    <t>96_E6</t>
  </si>
  <si>
    <t>FS403_96_E7</t>
  </si>
  <si>
    <t>96_E7</t>
  </si>
  <si>
    <t>FS403_96_E8</t>
  </si>
  <si>
    <t>96_E8</t>
  </si>
  <si>
    <t>FS403_96_E9</t>
  </si>
  <si>
    <t>96_E9</t>
  </si>
  <si>
    <t>FS403_96_E10</t>
  </si>
  <si>
    <t>96_E10</t>
  </si>
  <si>
    <t>FS403_96_E11</t>
  </si>
  <si>
    <t>96_E11</t>
  </si>
  <si>
    <t>FS403_96_E12</t>
  </si>
  <si>
    <t>96_E12</t>
  </si>
  <si>
    <t>DBHB14abc_96_F1</t>
  </si>
  <si>
    <t>FS403_96_F1</t>
  </si>
  <si>
    <t>96_F1</t>
  </si>
  <si>
    <t>FS403_96_F2</t>
  </si>
  <si>
    <t>96_F2</t>
  </si>
  <si>
    <t>FS403_96_F3</t>
  </si>
  <si>
    <t>96_F3</t>
  </si>
  <si>
    <t>FS403_96_F4</t>
  </si>
  <si>
    <t>96_F4</t>
  </si>
  <si>
    <t>FS403_96_F5</t>
  </si>
  <si>
    <t>96_F5</t>
  </si>
  <si>
    <t>DBHB14abc_96_F6</t>
  </si>
  <si>
    <t>FS403_96_F6</t>
  </si>
  <si>
    <t>96_F6</t>
  </si>
  <si>
    <t>FS403_96_F7</t>
  </si>
  <si>
    <t>96_F7</t>
  </si>
  <si>
    <t>FS403_96_F8</t>
  </si>
  <si>
    <t>96_F8</t>
  </si>
  <si>
    <t>FS403_96_F9</t>
  </si>
  <si>
    <t>96_F9</t>
  </si>
  <si>
    <t>FS403_96_F10</t>
  </si>
  <si>
    <t>96_F10</t>
  </si>
  <si>
    <t>FS403_96_F11</t>
  </si>
  <si>
    <t>96_F11</t>
  </si>
  <si>
    <t>FS403_96_F12</t>
  </si>
  <si>
    <t>96_F12</t>
  </si>
  <si>
    <t>FS403_96_G1</t>
  </si>
  <si>
    <t>96_G1</t>
  </si>
  <si>
    <t>FS403_96_G2</t>
  </si>
  <si>
    <t>96_G2</t>
  </si>
  <si>
    <t>FS403_96_G3</t>
  </si>
  <si>
    <t>96_G3</t>
  </si>
  <si>
    <t>FS403_96_G4</t>
  </si>
  <si>
    <t>96_G4</t>
  </si>
  <si>
    <t>FS403_96_G5</t>
  </si>
  <si>
    <t>96_G5</t>
  </si>
  <si>
    <t>DBHB14abc_96_G6</t>
  </si>
  <si>
    <t>FS403_96_G6</t>
  </si>
  <si>
    <t>96_G6</t>
  </si>
  <si>
    <t>FS403_96_G7</t>
  </si>
  <si>
    <t>96_G7</t>
  </si>
  <si>
    <t>FS403_96_G8</t>
  </si>
  <si>
    <t>96_G8</t>
  </si>
  <si>
    <t>FS403_96_G9</t>
  </si>
  <si>
    <t>96_G9</t>
  </si>
  <si>
    <t>FS403_96_G10</t>
  </si>
  <si>
    <t>96_G10</t>
  </si>
  <si>
    <t>FS403_96_G11</t>
  </si>
  <si>
    <t>96_G11</t>
  </si>
  <si>
    <t>FS403_96_G12</t>
  </si>
  <si>
    <t>96_G12</t>
  </si>
  <si>
    <t>FS403_96_H1</t>
  </si>
  <si>
    <t>96_H1</t>
  </si>
  <si>
    <t>FS403_96_H2</t>
  </si>
  <si>
    <t>96_H2</t>
  </si>
  <si>
    <t>FS403_96_H3</t>
  </si>
  <si>
    <t>96_H3</t>
  </si>
  <si>
    <t>FS403_96_H4</t>
  </si>
  <si>
    <t>96_H4</t>
  </si>
  <si>
    <t>FS403_96_H5</t>
  </si>
  <si>
    <t>96_H5</t>
  </si>
  <si>
    <t>FS403_96_H6</t>
  </si>
  <si>
    <t>96_H6</t>
  </si>
  <si>
    <t>FS403_96_H7</t>
  </si>
  <si>
    <t>96_H7</t>
  </si>
  <si>
    <t>FS403_96_H8</t>
  </si>
  <si>
    <t>96_H8</t>
  </si>
  <si>
    <t>FS403_96_H9</t>
  </si>
  <si>
    <t>96_H9</t>
  </si>
  <si>
    <t>FS403_96_H10</t>
  </si>
  <si>
    <t>96_H10</t>
  </si>
  <si>
    <t>FS403_96_H11</t>
  </si>
  <si>
    <t>96_H11</t>
  </si>
  <si>
    <t>FS403_96_H12</t>
  </si>
  <si>
    <t>96_H12</t>
  </si>
  <si>
    <t>DBHB14</t>
  </si>
  <si>
    <t>Haploid FW403 (14)</t>
  </si>
  <si>
    <t>DBHB17abc_96_A1</t>
  </si>
  <si>
    <t>DBHB17abc</t>
  </si>
  <si>
    <t>DBHB17abc_96_A12</t>
  </si>
  <si>
    <t>DBHB17abc_96_B1</t>
  </si>
  <si>
    <t>DBHB17abc_96_B12</t>
  </si>
  <si>
    <t>DBHB17abc_96_C1</t>
  </si>
  <si>
    <t>DBHB17abc_96_C12</t>
  </si>
  <si>
    <t>DBHB17abc_96_D1</t>
  </si>
  <si>
    <t>DBHB17abc_96_D12</t>
  </si>
  <si>
    <t>DBHB17abc_96_E1</t>
  </si>
  <si>
    <t>DBHB17abc_96_E12</t>
  </si>
  <si>
    <t>DBHB17abc_96_F1</t>
  </si>
  <si>
    <t>DBHB17abc_96_F12</t>
  </si>
  <si>
    <t>DBHB17abc_96_G1</t>
  </si>
  <si>
    <t>DBHB17abc_96_G12</t>
  </si>
  <si>
    <t>DBHB17abc_96_H1</t>
  </si>
  <si>
    <t>DBHB17abc_96_H12</t>
  </si>
  <si>
    <t>DBHB15abc_96_A1</t>
  </si>
  <si>
    <t>DBHB15abc</t>
  </si>
  <si>
    <t>DBHB15abc_96_A2</t>
  </si>
  <si>
    <t>DBHB15abc_96_A3</t>
  </si>
  <si>
    <t>DBHB15abc_96_A4</t>
  </si>
  <si>
    <t>DBHB15abc_96_A5</t>
  </si>
  <si>
    <t>DBHB15abc_96_A6</t>
  </si>
  <si>
    <t>DBHB15abc_96_B1</t>
  </si>
  <si>
    <t>DBHB15abc_96_C1</t>
  </si>
  <si>
    <t>DBHB15abc_96_D1</t>
  </si>
  <si>
    <t>DBHB15abc_96_E1</t>
  </si>
  <si>
    <t>DBHB15abc_96_F1</t>
  </si>
  <si>
    <t>DBHB15abc_96_G1</t>
  </si>
  <si>
    <t>DBHB15abc_96_H2</t>
  </si>
  <si>
    <t>DBHB15abc_96_H3</t>
  </si>
  <si>
    <t>DBHB15abc_96_H4</t>
  </si>
  <si>
    <t>DBHB15abc_96_H5</t>
  </si>
  <si>
    <t>DBHB17</t>
  </si>
  <si>
    <t>DBHB15</t>
  </si>
  <si>
    <t>Haploid FW403 (15)</t>
  </si>
  <si>
    <t>Haploid FW403 (17)</t>
  </si>
  <si>
    <t>DBHB19ab</t>
  </si>
  <si>
    <t>DBHB19ab_96_A10</t>
  </si>
  <si>
    <t>DBHB19ab_96_B10</t>
  </si>
  <si>
    <t>DBHB19ab_96_B12</t>
  </si>
  <si>
    <t>DBHB19ab_96_C10</t>
  </si>
  <si>
    <t>DBHB19ab_96_C12</t>
  </si>
  <si>
    <t>DBHB19ab_96_D10</t>
  </si>
  <si>
    <t>DBHB19ab_96_D12</t>
  </si>
  <si>
    <t>DBHB19ab_96_E10</t>
  </si>
  <si>
    <t>DBHB19ab_96_E12</t>
  </si>
  <si>
    <t>DBHB19ab_96_F10</t>
  </si>
  <si>
    <t>DBHB19ab_96_F12</t>
  </si>
  <si>
    <t>DBHB19ab_96_G10</t>
  </si>
  <si>
    <t>DBHB19ab_96_G12</t>
  </si>
  <si>
    <t>DBHB19ab_96_H1</t>
  </si>
  <si>
    <t>DBHB19ab_96_H10</t>
  </si>
  <si>
    <t>DBHB19ab_96_H12</t>
  </si>
  <si>
    <t>DBHB19</t>
  </si>
  <si>
    <t>Haploid FW403 (19) freshly printed &amp; resuspended in only 100ul</t>
  </si>
  <si>
    <t>Haploid FW403 (19)*</t>
  </si>
  <si>
    <t>Haploid FW403 (19) *freshly printed &amp; resuspended in only 100ul</t>
  </si>
  <si>
    <t>DBHB20abc_96_A1</t>
  </si>
  <si>
    <t>DBHB20abc</t>
  </si>
  <si>
    <t>DBHB20abc_96_A2</t>
  </si>
  <si>
    <t>DBHB20abc_96_A3</t>
  </si>
  <si>
    <t>DBHB20abc_96_A4</t>
  </si>
  <si>
    <t>DBHB20abc_96_A5</t>
  </si>
  <si>
    <t>DBHB20abc_96_B1</t>
  </si>
  <si>
    <t>DBHB20abc_96_B2</t>
  </si>
  <si>
    <t>DBHB20abc_96_B3</t>
  </si>
  <si>
    <t>DBHB20abc_96_B4</t>
  </si>
  <si>
    <t>DBHB20abc_96_B5</t>
  </si>
  <si>
    <t>DBHB20abc_96_C1</t>
  </si>
  <si>
    <t>DBHB20abc_96_C2</t>
  </si>
  <si>
    <t>DBHB20abc_96_C3</t>
  </si>
  <si>
    <t>DBHB20abc_96_C4</t>
  </si>
  <si>
    <t>DBHB20abc_96_C5</t>
  </si>
  <si>
    <t>DBHB20abc_96_D1</t>
  </si>
  <si>
    <t>DBHB20abc_96_E8</t>
  </si>
  <si>
    <t>DBHB20abc_96_E9</t>
  </si>
  <si>
    <t>DBHB20abc_96_E10</t>
  </si>
  <si>
    <t>DBHB20abc_96_E11</t>
  </si>
  <si>
    <t>DBHB20abc_96_E12</t>
  </si>
  <si>
    <t>DBHB20abc_96_F1</t>
  </si>
  <si>
    <t>DBHB20abc_96_F2</t>
  </si>
  <si>
    <t>DBHB20abc_96_F3</t>
  </si>
  <si>
    <t>DBHB20abc_96_F4</t>
  </si>
  <si>
    <t>DBHB20abc_96_F5</t>
  </si>
  <si>
    <t>DBHB20abc_96_F6</t>
  </si>
  <si>
    <t>DBHB20abc_96_F7</t>
  </si>
  <si>
    <t>DBHB20abc_96_F8</t>
  </si>
  <si>
    <t>DBHB20abc_96_F9</t>
  </si>
  <si>
    <t>DBHB20abc_96_F10</t>
  </si>
  <si>
    <t>DBHB20abc_96_F11</t>
  </si>
  <si>
    <t>DBHB20abc_96_F12</t>
  </si>
  <si>
    <t>DBHB20abc_96_G1</t>
  </si>
  <si>
    <t>DBHB20abc_96_G2</t>
  </si>
  <si>
    <t>DBHB20abc_96_G3</t>
  </si>
  <si>
    <t>DBHB20abc_96_G4</t>
  </si>
  <si>
    <t>DBHB20abc_96_G5</t>
  </si>
  <si>
    <t>DBHB20abc_96_G6</t>
  </si>
  <si>
    <t>DBHB20abc_96_G7</t>
  </si>
  <si>
    <t>DBHB20abc_96_G8</t>
  </si>
  <si>
    <t>DBHB20abc_96_G9</t>
  </si>
  <si>
    <t>DBHB20abc_96_G10</t>
  </si>
  <si>
    <t>DBHB20abc_96_G11</t>
  </si>
  <si>
    <t>DBHB20abc_96_G12</t>
  </si>
  <si>
    <t>DBHB20abc_96_H1</t>
  </si>
  <si>
    <t>DBHB20abc_96_H2</t>
  </si>
  <si>
    <t>DBHB20abc_96_H3</t>
  </si>
  <si>
    <t>DBHB20abc_96_H4</t>
  </si>
  <si>
    <t>DBHB20abc_96_H5</t>
  </si>
  <si>
    <t>DBHB20abc_96_H6</t>
  </si>
  <si>
    <t>DBHB20abc_96_H7</t>
  </si>
  <si>
    <t>DBHB20abc_96_H8</t>
  </si>
  <si>
    <t>DBHB20abc_96_H9</t>
  </si>
  <si>
    <t>DBHB20abc_96_H10</t>
  </si>
  <si>
    <t>DBHB20abc_96_H11</t>
  </si>
  <si>
    <t>DBHB20abc_96_H12</t>
  </si>
  <si>
    <t>DBHB20</t>
  </si>
  <si>
    <t>Haploid FW403 (20)*</t>
  </si>
  <si>
    <t>Haploid FW403 (20) *freshly printed &amp; resuspended in only 100ul, extension of DBHB19</t>
  </si>
  <si>
    <t>Haploid FW403 (20) freshly printed &amp; resuspended in only 100ul, extension of DBHB19</t>
  </si>
  <si>
    <t>DBHB21abd_96_A1</t>
  </si>
  <si>
    <t>DBHB21abd</t>
  </si>
  <si>
    <t>DBHB21abd_96_A2</t>
  </si>
  <si>
    <t>DBHB21abd_96_A3</t>
  </si>
  <si>
    <t>DBHB21abd_96_A4</t>
  </si>
  <si>
    <t>DBHB21abd_96_A5</t>
  </si>
  <si>
    <t>DBHB21abd_96_A6</t>
  </si>
  <si>
    <t>DBHB21abd_96_A7</t>
  </si>
  <si>
    <t>DBHB21abd_96_A8</t>
  </si>
  <si>
    <t>DBHB21abd_96_A9</t>
  </si>
  <si>
    <t>DBHB21abd_96_A10</t>
  </si>
  <si>
    <t>DBHB21abd_96_A11</t>
  </si>
  <si>
    <t>DBHB21abd_96_A12</t>
  </si>
  <si>
    <t>DBHB21abd_96_B1</t>
  </si>
  <si>
    <t>DBHB21abd_96_B2</t>
  </si>
  <si>
    <t>DBHB21abd_96_B3</t>
  </si>
  <si>
    <t>DBHB21abd_96_B4</t>
  </si>
  <si>
    <t>DBHB21abd_96_B5</t>
  </si>
  <si>
    <t>DBHB21abd_96_B6</t>
  </si>
  <si>
    <t>DBHB21abd_96_B7</t>
  </si>
  <si>
    <t>DBHB21abd_96_B8</t>
  </si>
  <si>
    <t>DBHB21abd_96_B9</t>
  </si>
  <si>
    <t>DBHB21abd_96_B10</t>
  </si>
  <si>
    <t>DBHB21abd_96_B11</t>
  </si>
  <si>
    <t>DBHB21abd_96_B12</t>
  </si>
  <si>
    <t>DBHB21abd_96_C1</t>
  </si>
  <si>
    <t>DBHB21abd_96_C2</t>
  </si>
  <si>
    <t>DBHB21abd_96_C3</t>
  </si>
  <si>
    <t>DBHB21abd_96_C4</t>
  </si>
  <si>
    <t>DBHB21abd_96_C5</t>
  </si>
  <si>
    <t>DBHB21abd_96_C6</t>
  </si>
  <si>
    <t>DBHB21abd_96_C7</t>
  </si>
  <si>
    <t>DBHB21abd_96_C8</t>
  </si>
  <si>
    <t>DBHB21abd_96_C9</t>
  </si>
  <si>
    <t>DBHB21abd_96_C10</t>
  </si>
  <si>
    <t>DBHB21abd_96_C11</t>
  </si>
  <si>
    <t>DBHB21abd_96_C12</t>
  </si>
  <si>
    <t>DBHB21abd_96_D1</t>
  </si>
  <si>
    <t>DBHB21abd_96_D2</t>
  </si>
  <si>
    <t>DBHB21abd_96_D3</t>
  </si>
  <si>
    <t>DBHB21abd_96_D4</t>
  </si>
  <si>
    <t>DBHB21abd_96_D5</t>
  </si>
  <si>
    <t>DBHB21abd_96_D6</t>
  </si>
  <si>
    <t>DBHB21abd_96_D7</t>
  </si>
  <si>
    <t>DBHB21abd_96_D8</t>
  </si>
  <si>
    <t>DBHB21abd_96_D9</t>
  </si>
  <si>
    <t>DBHB21abd_96_D10</t>
  </si>
  <si>
    <t>DBHB21abd_96_D11</t>
  </si>
  <si>
    <t>DBHB21abd_96_D12</t>
  </si>
  <si>
    <t>DBHB21abd_96_E1</t>
  </si>
  <si>
    <t>DBHB21abd_96_E2</t>
  </si>
  <si>
    <t>DBHB21abd_96_E3</t>
  </si>
  <si>
    <t>DBHB21abd_96_E4</t>
  </si>
  <si>
    <t>DBHB21abd_96_E5</t>
  </si>
  <si>
    <t>DBHB21abd_96_E6</t>
  </si>
  <si>
    <t>DBHB21abd_96_E7</t>
  </si>
  <si>
    <t>DBHB21abd_96_E8</t>
  </si>
  <si>
    <t>DBHB21abd_96_E9</t>
  </si>
  <si>
    <t>DBHB21abd_96_E10</t>
  </si>
  <si>
    <t>DBHB21abd_96_E11</t>
  </si>
  <si>
    <t>DBHB21abd_96_E12</t>
  </si>
  <si>
    <t>DBHB21abd_96_F1</t>
  </si>
  <si>
    <t>DBHB21abd_96_F2</t>
  </si>
  <si>
    <t>DBHB21abd_96_F3</t>
  </si>
  <si>
    <t>DBHB21abd_96_F4</t>
  </si>
  <si>
    <t>DBHB21abd_96_F5</t>
  </si>
  <si>
    <t>DBHB21abd_96_F6</t>
  </si>
  <si>
    <t>DBHB21abd_96_F7</t>
  </si>
  <si>
    <t>DBHB21abd_96_F8</t>
  </si>
  <si>
    <t>DBHB21abd_96_F9</t>
  </si>
  <si>
    <t>DBHB21abd_96_F10</t>
  </si>
  <si>
    <t>DBHB21abd_96_F11</t>
  </si>
  <si>
    <t>DBHB21abd_96_F12</t>
  </si>
  <si>
    <t>DBHB21abd_96_G1</t>
  </si>
  <si>
    <t>DBHB21abd_96_G2</t>
  </si>
  <si>
    <t>DBHB21abd_96_G3</t>
  </si>
  <si>
    <t>DBHB21abd_96_G4</t>
  </si>
  <si>
    <t>DBHB21abd_96_G5</t>
  </si>
  <si>
    <t>DBHB21abd_96_G6</t>
  </si>
  <si>
    <t>DBHB21abd_96_G7</t>
  </si>
  <si>
    <t>DBHB21abd_96_G8</t>
  </si>
  <si>
    <t>DBHB21abd_96_G9</t>
  </si>
  <si>
    <t>DBHB21abd_96_G10</t>
  </si>
  <si>
    <t>DBHB21abd_96_G11</t>
  </si>
  <si>
    <t>DBHB21abd_96_G12</t>
  </si>
  <si>
    <t>DBHB21abd_96_H1</t>
  </si>
  <si>
    <t>DBHB21abd_96_H2</t>
  </si>
  <si>
    <t>DBHB21abd_96_H3</t>
  </si>
  <si>
    <t>DBHB21abd_96_H4</t>
  </si>
  <si>
    <t>DBHB21abd_96_H5</t>
  </si>
  <si>
    <t>DBHB21abd_96_H6</t>
  </si>
  <si>
    <t>DBHB21abd_96_H7</t>
  </si>
  <si>
    <t>DBHB21abd_96_H8</t>
  </si>
  <si>
    <t>DBHB21abd_96_H9</t>
  </si>
  <si>
    <t>DBHB21abd_96_H10</t>
  </si>
  <si>
    <t>DBHB21abd_96_H11</t>
  </si>
  <si>
    <t>DBHB21abd_96_H12</t>
  </si>
  <si>
    <t>DBHB21</t>
  </si>
  <si>
    <t>Haploid FW403 (21)</t>
  </si>
  <si>
    <t>DBHB16abc_96_A1</t>
  </si>
  <si>
    <t>DBHB16abc</t>
  </si>
  <si>
    <t>DBHB16abc_96_A2</t>
  </si>
  <si>
    <t>DBHB16abc_96_A3</t>
  </si>
  <si>
    <t>DBHB16abc_96_A4</t>
  </si>
  <si>
    <t>DBHB16abc_96_A5</t>
  </si>
  <si>
    <t>DBHB16abc_96_A6</t>
  </si>
  <si>
    <t>DBHB16abc_96_A7</t>
  </si>
  <si>
    <t>DBHB16abc_96_A8</t>
  </si>
  <si>
    <t>DBHB16abc_96_A9</t>
  </si>
  <si>
    <t>DBHB16abc_96_A10</t>
  </si>
  <si>
    <t>DBHB16abc_96_A11</t>
  </si>
  <si>
    <t>DBHB16abc_96_A12</t>
  </si>
  <si>
    <t>DBHB16abc_96_B1</t>
  </si>
  <si>
    <t>DBHB16abc_96_B2</t>
  </si>
  <si>
    <t>DBHB16abc_96_B3</t>
  </si>
  <si>
    <t>DBHB16abc_96_B4</t>
  </si>
  <si>
    <t>DBHB16abc_96_B5</t>
  </si>
  <si>
    <t>DBHB16abc_96_B6</t>
  </si>
  <si>
    <t>DBHB16abc_96_B7</t>
  </si>
  <si>
    <t>DBHB16abc_96_B8</t>
  </si>
  <si>
    <t>DBHB16abc_96_B9</t>
  </si>
  <si>
    <t>DBHB16abc_96_B10</t>
  </si>
  <si>
    <t>DBHB16abc_96_B11</t>
  </si>
  <si>
    <t>DBHB16abc_96_B12</t>
  </si>
  <si>
    <t>DBHB16abc_96_C1</t>
  </si>
  <si>
    <t>DBHB16abc_96_C2</t>
  </si>
  <si>
    <t>DBHB16abc_96_C3</t>
  </si>
  <si>
    <t>DBHB16abc_96_C4</t>
  </si>
  <si>
    <t>DBHB16abc_96_C5</t>
  </si>
  <si>
    <t>DBHB16abc_96_C6</t>
  </si>
  <si>
    <t>DBHB16abc_96_C7</t>
  </si>
  <si>
    <t>DBHB16abc_96_C8</t>
  </si>
  <si>
    <t>DBHB16abc_96_C9</t>
  </si>
  <si>
    <t>DBHB16abc_96_C10</t>
  </si>
  <si>
    <t>DBHB16abc_96_C11</t>
  </si>
  <si>
    <t>DBHB16abc_96_C12</t>
  </si>
  <si>
    <t>DBHB16abc_96_D1</t>
  </si>
  <si>
    <t>DBHB16abc_96_D2</t>
  </si>
  <si>
    <t>DBHB16abc_96_D3</t>
  </si>
  <si>
    <t>DBHB16abc_96_D4</t>
  </si>
  <si>
    <t>DBHB16abc_96_D5</t>
  </si>
  <si>
    <t>DBHB16abc_96_D6</t>
  </si>
  <si>
    <t>DBHB16abc_96_D7</t>
  </si>
  <si>
    <t>DBHB16abc_96_D8</t>
  </si>
  <si>
    <t>DBHB16abc_96_D9</t>
  </si>
  <si>
    <t>DBHB16abc_96_D10</t>
  </si>
  <si>
    <t>DBHB16abc_96_D11</t>
  </si>
  <si>
    <t>DBHB16abc_96_D12</t>
  </si>
  <si>
    <t>DBHB16abc_96_E1</t>
  </si>
  <si>
    <t>DBHB16abc_96_E2</t>
  </si>
  <si>
    <t>DBHB16abc_96_E3</t>
  </si>
  <si>
    <t>DBHB16abc_96_E4</t>
  </si>
  <si>
    <t>DBHB16abc_96_E5</t>
  </si>
  <si>
    <t>DBHB16abc_96_E6</t>
  </si>
  <si>
    <t>DBHB16abc_96_E7</t>
  </si>
  <si>
    <t>DBHB16abc_96_E8</t>
  </si>
  <si>
    <t>DBHB16abc_96_E9</t>
  </si>
  <si>
    <t>DBHB16abc_96_E10</t>
  </si>
  <si>
    <t>DBHB16abc_96_E11</t>
  </si>
  <si>
    <t>DBHB16abc_96_E12</t>
  </si>
  <si>
    <t>DBHB16abc_96_F1</t>
  </si>
  <si>
    <t>DBHB16abc_96_F2</t>
  </si>
  <si>
    <t>DBHB16abc_96_F3</t>
  </si>
  <si>
    <t>DBHB16abc_96_F4</t>
  </si>
  <si>
    <t>DBHB16abc_96_F5</t>
  </si>
  <si>
    <t>DBHB16abc_96_F6</t>
  </si>
  <si>
    <t>DBHB16abc_96_F7</t>
  </si>
  <si>
    <t>DBHB16abc_96_F8</t>
  </si>
  <si>
    <t>DBHB16abc_96_F9</t>
  </si>
  <si>
    <t>DBHB16abc_96_F10</t>
  </si>
  <si>
    <t>DBHB16abc_96_F11</t>
  </si>
  <si>
    <t>DBHB16abc_96_F12</t>
  </si>
  <si>
    <t>DBHB16abc_96_G1</t>
  </si>
  <si>
    <t>DBHB16abc_96_G2</t>
  </si>
  <si>
    <t>DBHB16abc_96_G3</t>
  </si>
  <si>
    <t>DBHB16abc_96_G4</t>
  </si>
  <si>
    <t>DBHB16abc_96_G5</t>
  </si>
  <si>
    <t>DBHB16abc_96_G6</t>
  </si>
  <si>
    <t>DBHB16abc_96_G7</t>
  </si>
  <si>
    <t>DBHB16abc_96_G8</t>
  </si>
  <si>
    <t>DBHB16abc_96_G9</t>
  </si>
  <si>
    <t>DBHB16abc_96_G10</t>
  </si>
  <si>
    <t>DBHB16abc_96_G11</t>
  </si>
  <si>
    <t>DBHB16abc_96_G12</t>
  </si>
  <si>
    <t>DBHB16abc_96_H1</t>
  </si>
  <si>
    <t>DBHB16abc_96_H2</t>
  </si>
  <si>
    <t>DBHB16abc_96_H3</t>
  </si>
  <si>
    <t>DBHB16abc_96_H4</t>
  </si>
  <si>
    <t>DBHB16abc_96_H5</t>
  </si>
  <si>
    <t>DBHB16abc_96_H6</t>
  </si>
  <si>
    <t>DBHB16abc_96_H7</t>
  </si>
  <si>
    <t>DBHB16abc_96_H8</t>
  </si>
  <si>
    <t>DBHB16abc_96_H9</t>
  </si>
  <si>
    <t>DBHB16abc_96_H10</t>
  </si>
  <si>
    <t>DBHB16abc_96_H11</t>
  </si>
  <si>
    <t>DBHB16abc_96_H12</t>
  </si>
  <si>
    <t>DBHB16</t>
  </si>
  <si>
    <t>Haploid FW403 (16)</t>
  </si>
  <si>
    <t>ADJUSTED spec OD</t>
  </si>
  <si>
    <t>INCLUDE</t>
  </si>
  <si>
    <t>CELL COUNT</t>
  </si>
  <si>
    <t>SPEC CURVE FITTING&gt;</t>
  </si>
  <si>
    <t>PLATEREADER CURVE FITTING&gt;</t>
  </si>
  <si>
    <t>originalorder after trimming</t>
  </si>
  <si>
    <t>MEASUREMENT</t>
  </si>
  <si>
    <t>LOG10(cell count)</t>
  </si>
  <si>
    <t>AVERAGE PREDICTED CELL COUNT</t>
  </si>
  <si>
    <t>DIFFERENCE IN PREDICTED CELL COUNT</t>
  </si>
  <si>
    <t>DIFFERENCE FROM ACTUAL</t>
  </si>
  <si>
    <t>PREDICTED LOG10 CELL COUNT (TREND FUNCTION)</t>
  </si>
  <si>
    <t>PREDICTED LOG10 CELL COUNT (MANUAL FORMULA)</t>
  </si>
  <si>
    <t>PREDICTED CELL COUNT (MANUAL FUNCTION)</t>
  </si>
  <si>
    <t>PREDICTED CELL COUNT (TREND FUNCTION)</t>
  </si>
  <si>
    <t>PREDICTED CELL COUNT (MANUAL FORMULA)</t>
  </si>
  <si>
    <t>DIFFERENCE FROM ACTUAL (MANUAL FORMULA)</t>
  </si>
  <si>
    <t>DIFFERENCE FROM ACTUAL (SPEC)</t>
  </si>
  <si>
    <t>DIFFERENCE FROM ACTUAL (MTPR)</t>
  </si>
  <si>
    <t>SPEC CURVE FITTING</t>
  </si>
  <si>
    <t>MTPR CURVE FITTING</t>
  </si>
  <si>
    <t>IN RANGE?</t>
  </si>
  <si>
    <t>RSQ</t>
  </si>
  <si>
    <t>PREDICTED CELL COUNT (SPEC)</t>
  </si>
  <si>
    <t>PREDICTED CELL COUNT (MPR)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</si>
</sst>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i/>
      <sz val="11"/>
      <color theme="1"/>
      <name val="Calibri"/>
      <family val="2"/>
      <scheme val="minor"/>
    </font>
    <font>
      <sz val="11"/>
      <color rgb="FFFF0000"/>
      <name val="Calibri"/>
      <family val="2"/>
      <scheme val="minor"/>
    </font>
    <font>
      <sz val="11"/>
      <color theme="0" tint="-0.249977111117893"/>
      <name val="Calibri"/>
      <family val="2"/>
      <scheme val="minor"/>
    </font>
    <font>
      <sz val="9"/>
      <color indexed="81"/>
      <name val="Tahoma"/>
      <family val="2"/>
    </font>
    <font>
      <b/>
      <sz val="9"/>
      <color indexed="81"/>
      <name val="Tahoma"/>
      <family val="2"/>
    </font>
    <font>
      <b/>
      <sz val="11"/>
      <color rgb="FFFF000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9">
    <xf numFmtId="0" fontId="0" fillId="0" borderId="0" xfId="0"/>
    <xf numFmtId="0" fontId="0" fillId="2" borderId="0" xfId="0" applyFill="1"/>
    <xf numFmtId="0" fontId="0" fillId="3" borderId="0" xfId="0" applyFill="1"/>
    <xf numFmtId="0" fontId="0" fillId="0" borderId="0" xfId="0" applyAlignment="1">
      <alignment textRotation="45"/>
    </xf>
    <xf numFmtId="0" fontId="0" fillId="2" borderId="0" xfId="0" applyFill="1" applyAlignment="1">
      <alignment textRotation="45"/>
    </xf>
    <xf numFmtId="0" fontId="1" fillId="0" borderId="0" xfId="0" applyFont="1" applyAlignment="1">
      <alignment textRotation="45"/>
    </xf>
    <xf numFmtId="0" fontId="0" fillId="4" borderId="0" xfId="0" applyFill="1" applyAlignment="1">
      <alignment textRotation="45"/>
    </xf>
    <xf numFmtId="0" fontId="0" fillId="4" borderId="0" xfId="0" applyFill="1"/>
    <xf numFmtId="0" fontId="0" fillId="3" borderId="0" xfId="0" applyFill="1" applyAlignment="1">
      <alignment textRotation="45"/>
    </xf>
    <xf numFmtId="0" fontId="0" fillId="5" borderId="0" xfId="0" applyFill="1" applyAlignment="1">
      <alignment textRotation="45"/>
    </xf>
    <xf numFmtId="0" fontId="0" fillId="5" borderId="0" xfId="0" applyFill="1"/>
    <xf numFmtId="0" fontId="0" fillId="6" borderId="0" xfId="0" applyFill="1" applyAlignment="1">
      <alignment textRotation="45"/>
    </xf>
    <xf numFmtId="0" fontId="0" fillId="6" borderId="0" xfId="0" applyFill="1"/>
    <xf numFmtId="0" fontId="0" fillId="0" borderId="0" xfId="0" applyFill="1" applyAlignment="1">
      <alignment textRotation="45"/>
    </xf>
    <xf numFmtId="0" fontId="0" fillId="0" borderId="0" xfId="0" applyFill="1"/>
    <xf numFmtId="0" fontId="3" fillId="0" borderId="0" xfId="0" applyFont="1" applyAlignment="1">
      <alignment textRotation="45"/>
    </xf>
    <xf numFmtId="0" fontId="3" fillId="0" borderId="0" xfId="0" applyFont="1"/>
    <xf numFmtId="0" fontId="2" fillId="0" borderId="0" xfId="0" applyFont="1"/>
    <xf numFmtId="0" fontId="6" fillId="0" borderId="0" xfId="0" applyFont="1"/>
  </cellXfs>
  <cellStyles count="1">
    <cellStyle name="Normal" xfId="0" builtinId="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SUMMARY!$BN$2:$BN$241</c:f>
              <c:strCache>
                <c:ptCount val="1"/>
                <c:pt idx="0">
                  <c:v>0.04 0.043 0.125 0.136 0.217 0.043 0.363 0.598 0.509 0.531 0.309 0.015 0.46 0.238 0.166 0.875 0.488 0.685 0.806 0.063 0.211 0.713 0.03 0.854 0.327 0.099 0.713 0.757 0.607 0.187 0.32 0.423 0.737 0.118 0.041 0.132 0.512 0.299 0.32 0.58 0.582 0.833 0.132 0.2</c:v>
                </c:pt>
              </c:strCache>
            </c:strRef>
          </c:tx>
          <c:spPr>
            <a:ln w="28575">
              <a:noFill/>
            </a:ln>
          </c:spPr>
          <c:marker>
            <c:symbol val="x"/>
            <c:size val="4"/>
            <c:spPr>
              <a:ln>
                <a:solidFill>
                  <a:schemeClr val="tx1"/>
                </a:solidFill>
              </a:ln>
            </c:spPr>
          </c:marker>
          <c:trendline>
            <c:trendlineType val="linear"/>
            <c:dispRSqr val="1"/>
            <c:dispEq val="1"/>
            <c:trendlineLbl>
              <c:layout>
                <c:manualLayout>
                  <c:x val="7.8375392156534496E-2"/>
                  <c:y val="-6.6779961504239371E-2"/>
                </c:manualLayout>
              </c:layout>
              <c:numFmt formatCode="General" sourceLinked="0"/>
            </c:trendlineLbl>
          </c:trendline>
          <c:xVal>
            <c:numRef>
              <c:f>'Predicted cell counts'!$BM$2:$BM$261</c:f>
              <c:numCache>
                <c:formatCode>General</c:formatCode>
                <c:ptCount val="260"/>
                <c:pt idx="0">
                  <c:v>4.3999999999999997E-2</c:v>
                </c:pt>
                <c:pt idx="1">
                  <c:v>1.7999999999999999E-2</c:v>
                </c:pt>
                <c:pt idx="2">
                  <c:v>2.8000000000000001E-2</c:v>
                </c:pt>
                <c:pt idx="3">
                  <c:v>2.7E-2</c:v>
                </c:pt>
                <c:pt idx="4">
                  <c:v>2.9000000000000001E-2</c:v>
                </c:pt>
                <c:pt idx="5">
                  <c:v>3.5999999999999997E-2</c:v>
                </c:pt>
                <c:pt idx="6">
                  <c:v>3.1E-2</c:v>
                </c:pt>
                <c:pt idx="7">
                  <c:v>3.9E-2</c:v>
                </c:pt>
                <c:pt idx="8">
                  <c:v>3.6999999999999998E-2</c:v>
                </c:pt>
                <c:pt idx="9">
                  <c:v>4.7E-2</c:v>
                </c:pt>
                <c:pt idx="10">
                  <c:v>2.5999999999999999E-2</c:v>
                </c:pt>
                <c:pt idx="11">
                  <c:v>4.3999999999999997E-2</c:v>
                </c:pt>
                <c:pt idx="12">
                  <c:v>4.8000000000000001E-2</c:v>
                </c:pt>
                <c:pt idx="13">
                  <c:v>1.7999999999999999E-2</c:v>
                </c:pt>
                <c:pt idx="14">
                  <c:v>8.0000000000000002E-3</c:v>
                </c:pt>
                <c:pt idx="15">
                  <c:v>1.2E-2</c:v>
                </c:pt>
                <c:pt idx="16">
                  <c:v>3.5999999999999997E-2</c:v>
                </c:pt>
                <c:pt idx="17">
                  <c:v>3.7999999999999999E-2</c:v>
                </c:pt>
                <c:pt idx="18">
                  <c:v>3.7999999999999999E-2</c:v>
                </c:pt>
                <c:pt idx="19">
                  <c:v>3.6999999999999998E-2</c:v>
                </c:pt>
                <c:pt idx="20">
                  <c:v>3.5000000000000003E-2</c:v>
                </c:pt>
                <c:pt idx="21">
                  <c:v>3.5000000000000003E-2</c:v>
                </c:pt>
                <c:pt idx="22">
                  <c:v>1.6E-2</c:v>
                </c:pt>
                <c:pt idx="23">
                  <c:v>3.3000000000000002E-2</c:v>
                </c:pt>
                <c:pt idx="24">
                  <c:v>3.3000000000000002E-2</c:v>
                </c:pt>
                <c:pt idx="25">
                  <c:v>2.8000000000000001E-2</c:v>
                </c:pt>
                <c:pt idx="26">
                  <c:v>2.9000000000000001E-2</c:v>
                </c:pt>
                <c:pt idx="27">
                  <c:v>3.1E-2</c:v>
                </c:pt>
                <c:pt idx="28">
                  <c:v>3.5000000000000003E-2</c:v>
                </c:pt>
                <c:pt idx="29">
                  <c:v>3.6999999999999998E-2</c:v>
                </c:pt>
                <c:pt idx="30">
                  <c:v>0.24</c:v>
                </c:pt>
                <c:pt idx="31">
                  <c:v>0.22</c:v>
                </c:pt>
                <c:pt idx="32">
                  <c:v>0.17399999999999999</c:v>
                </c:pt>
                <c:pt idx="33">
                  <c:v>0.152</c:v>
                </c:pt>
                <c:pt idx="34">
                  <c:v>0.20799999999999999</c:v>
                </c:pt>
                <c:pt idx="35">
                  <c:v>0.16500000000000001</c:v>
                </c:pt>
                <c:pt idx="36">
                  <c:v>0.22800000000000001</c:v>
                </c:pt>
                <c:pt idx="37">
                  <c:v>0.16900000000000001</c:v>
                </c:pt>
                <c:pt idx="38">
                  <c:v>0.14199999999999999</c:v>
                </c:pt>
                <c:pt idx="39">
                  <c:v>0.16700000000000001</c:v>
                </c:pt>
                <c:pt idx="40">
                  <c:v>0.20699999999999999</c:v>
                </c:pt>
                <c:pt idx="41">
                  <c:v>0.11600000000000001</c:v>
                </c:pt>
                <c:pt idx="42">
                  <c:v>0.20200000000000001</c:v>
                </c:pt>
                <c:pt idx="43">
                  <c:v>0.156</c:v>
                </c:pt>
                <c:pt idx="44">
                  <c:v>0.184</c:v>
                </c:pt>
                <c:pt idx="45">
                  <c:v>0.16600000000000001</c:v>
                </c:pt>
                <c:pt idx="46">
                  <c:v>0.15</c:v>
                </c:pt>
                <c:pt idx="47">
                  <c:v>0.17</c:v>
                </c:pt>
                <c:pt idx="48">
                  <c:v>0.188</c:v>
                </c:pt>
                <c:pt idx="49">
                  <c:v>0.152</c:v>
                </c:pt>
                <c:pt idx="50">
                  <c:v>0.14899999999999999</c:v>
                </c:pt>
                <c:pt idx="51">
                  <c:v>0.14899999999999999</c:v>
                </c:pt>
                <c:pt idx="52">
                  <c:v>0.157</c:v>
                </c:pt>
                <c:pt idx="53">
                  <c:v>0.115</c:v>
                </c:pt>
                <c:pt idx="54">
                  <c:v>0.16900000000000001</c:v>
                </c:pt>
                <c:pt idx="55">
                  <c:v>0.11700000000000001</c:v>
                </c:pt>
                <c:pt idx="56">
                  <c:v>9.6000000000000002E-2</c:v>
                </c:pt>
                <c:pt idx="57">
                  <c:v>0.17599999999999999</c:v>
                </c:pt>
                <c:pt idx="58">
                  <c:v>1.4999999999999999E-2</c:v>
                </c:pt>
                <c:pt idx="59">
                  <c:v>7.0000000000000007E-2</c:v>
                </c:pt>
                <c:pt idx="60">
                  <c:v>6.9000000000000006E-2</c:v>
                </c:pt>
                <c:pt idx="61">
                  <c:v>0.08</c:v>
                </c:pt>
                <c:pt idx="62">
                  <c:v>8.6999999999999994E-2</c:v>
                </c:pt>
                <c:pt idx="63">
                  <c:v>7.6999999999999999E-2</c:v>
                </c:pt>
                <c:pt idx="64">
                  <c:v>8.1000000000000003E-2</c:v>
                </c:pt>
                <c:pt idx="65">
                  <c:v>7.6999999999999999E-2</c:v>
                </c:pt>
                <c:pt idx="66">
                  <c:v>9.2999999999999999E-2</c:v>
                </c:pt>
                <c:pt idx="67">
                  <c:v>8.8999999999999996E-2</c:v>
                </c:pt>
                <c:pt idx="68">
                  <c:v>7.5999999999999998E-2</c:v>
                </c:pt>
                <c:pt idx="69">
                  <c:v>8.8999999999999996E-2</c:v>
                </c:pt>
                <c:pt idx="70">
                  <c:v>6.8000000000000005E-2</c:v>
                </c:pt>
                <c:pt idx="71">
                  <c:v>7.9000000000000001E-2</c:v>
                </c:pt>
                <c:pt idx="72">
                  <c:v>9.1999999999999998E-2</c:v>
                </c:pt>
                <c:pt idx="73">
                  <c:v>7.1999999999999995E-2</c:v>
                </c:pt>
                <c:pt idx="74">
                  <c:v>6.4000000000000001E-2</c:v>
                </c:pt>
                <c:pt idx="75">
                  <c:v>8.3000000000000004E-2</c:v>
                </c:pt>
                <c:pt idx="76">
                  <c:v>3.5000000000000003E-2</c:v>
                </c:pt>
                <c:pt idx="77">
                  <c:v>0.14299999999999999</c:v>
                </c:pt>
                <c:pt idx="78">
                  <c:v>0.219</c:v>
                </c:pt>
                <c:pt idx="79">
                  <c:v>3.6999999999999998E-2</c:v>
                </c:pt>
                <c:pt idx="80">
                  <c:v>1.2999999999999999E-2</c:v>
                </c:pt>
                <c:pt idx="81">
                  <c:v>0.65800000000000003</c:v>
                </c:pt>
                <c:pt idx="82">
                  <c:v>0.05</c:v>
                </c:pt>
                <c:pt idx="83">
                  <c:v>0.53900000000000003</c:v>
                </c:pt>
                <c:pt idx="84">
                  <c:v>0.47199999999999998</c:v>
                </c:pt>
                <c:pt idx="85">
                  <c:v>0.32900000000000001</c:v>
                </c:pt>
                <c:pt idx="86">
                  <c:v>0.57999999999999996</c:v>
                </c:pt>
                <c:pt idx="87">
                  <c:v>0.51800000000000002</c:v>
                </c:pt>
                <c:pt idx="88">
                  <c:v>0.435</c:v>
                </c:pt>
                <c:pt idx="89">
                  <c:v>0.32200000000000001</c:v>
                </c:pt>
                <c:pt idx="90">
                  <c:v>0.38600000000000001</c:v>
                </c:pt>
                <c:pt idx="91">
                  <c:v>0.33600000000000002</c:v>
                </c:pt>
                <c:pt idx="92">
                  <c:v>0.28799999999999998</c:v>
                </c:pt>
                <c:pt idx="93">
                  <c:v>0.43</c:v>
                </c:pt>
                <c:pt idx="94">
                  <c:v>0.36499999999999999</c:v>
                </c:pt>
                <c:pt idx="95">
                  <c:v>0.36399999999999999</c:v>
                </c:pt>
                <c:pt idx="96">
                  <c:v>0.35699999999999998</c:v>
                </c:pt>
                <c:pt idx="97">
                  <c:v>0.41699999999999998</c:v>
                </c:pt>
                <c:pt idx="98">
                  <c:v>0.377</c:v>
                </c:pt>
                <c:pt idx="99">
                  <c:v>0.37</c:v>
                </c:pt>
                <c:pt idx="100">
                  <c:v>0.31900000000000001</c:v>
                </c:pt>
                <c:pt idx="101">
                  <c:v>0.42799999999999999</c:v>
                </c:pt>
                <c:pt idx="102">
                  <c:v>0.36499999999999999</c:v>
                </c:pt>
                <c:pt idx="103">
                  <c:v>0.39400000000000002</c:v>
                </c:pt>
                <c:pt idx="104">
                  <c:v>0.33500000000000002</c:v>
                </c:pt>
                <c:pt idx="105">
                  <c:v>0.42599999999999999</c:v>
                </c:pt>
                <c:pt idx="106">
                  <c:v>0.4</c:v>
                </c:pt>
                <c:pt idx="107">
                  <c:v>0.435</c:v>
                </c:pt>
                <c:pt idx="108">
                  <c:v>0.34100000000000003</c:v>
                </c:pt>
                <c:pt idx="109">
                  <c:v>0.35099999999999998</c:v>
                </c:pt>
                <c:pt idx="110">
                  <c:v>0.308</c:v>
                </c:pt>
                <c:pt idx="111">
                  <c:v>0.34200000000000003</c:v>
                </c:pt>
                <c:pt idx="112">
                  <c:v>0.38</c:v>
                </c:pt>
                <c:pt idx="113">
                  <c:v>0.433</c:v>
                </c:pt>
                <c:pt idx="114">
                  <c:v>0.40300000000000002</c:v>
                </c:pt>
                <c:pt idx="115">
                  <c:v>0.32</c:v>
                </c:pt>
                <c:pt idx="116">
                  <c:v>0.42899999999999999</c:v>
                </c:pt>
                <c:pt idx="117">
                  <c:v>0.37</c:v>
                </c:pt>
                <c:pt idx="118">
                  <c:v>0.42299999999999999</c:v>
                </c:pt>
                <c:pt idx="119">
                  <c:v>0.219</c:v>
                </c:pt>
                <c:pt idx="120">
                  <c:v>0.246</c:v>
                </c:pt>
                <c:pt idx="121">
                  <c:v>0.26600000000000001</c:v>
                </c:pt>
                <c:pt idx="122">
                  <c:v>0.27</c:v>
                </c:pt>
                <c:pt idx="123">
                  <c:v>0.23300000000000001</c:v>
                </c:pt>
                <c:pt idx="124">
                  <c:v>0.32900000000000001</c:v>
                </c:pt>
                <c:pt idx="125">
                  <c:v>0.27800000000000002</c:v>
                </c:pt>
                <c:pt idx="126">
                  <c:v>0.26900000000000002</c:v>
                </c:pt>
                <c:pt idx="127">
                  <c:v>0.16600000000000001</c:v>
                </c:pt>
                <c:pt idx="128">
                  <c:v>0.27500000000000002</c:v>
                </c:pt>
                <c:pt idx="129">
                  <c:v>0.06</c:v>
                </c:pt>
                <c:pt idx="130">
                  <c:v>5.6000000000000001E-2</c:v>
                </c:pt>
                <c:pt idx="131">
                  <c:v>0.187</c:v>
                </c:pt>
                <c:pt idx="132">
                  <c:v>0.22700000000000001</c:v>
                </c:pt>
                <c:pt idx="133">
                  <c:v>0.249</c:v>
                </c:pt>
                <c:pt idx="134">
                  <c:v>0.16200000000000001</c:v>
                </c:pt>
                <c:pt idx="135">
                  <c:v>0.2</c:v>
                </c:pt>
                <c:pt idx="136">
                  <c:v>0.183</c:v>
                </c:pt>
                <c:pt idx="137">
                  <c:v>0.14899999999999999</c:v>
                </c:pt>
                <c:pt idx="138">
                  <c:v>0.155</c:v>
                </c:pt>
                <c:pt idx="139">
                  <c:v>0.17</c:v>
                </c:pt>
                <c:pt idx="140">
                  <c:v>6.0000000000000001E-3</c:v>
                </c:pt>
                <c:pt idx="141">
                  <c:v>1.9E-2</c:v>
                </c:pt>
                <c:pt idx="142">
                  <c:v>3.2000000000000001E-2</c:v>
                </c:pt>
                <c:pt idx="143">
                  <c:v>0.14000000000000001</c:v>
                </c:pt>
                <c:pt idx="144">
                  <c:v>0.13</c:v>
                </c:pt>
                <c:pt idx="145">
                  <c:v>0.21299999999999999</c:v>
                </c:pt>
                <c:pt idx="146">
                  <c:v>0.152</c:v>
                </c:pt>
                <c:pt idx="147">
                  <c:v>0.111</c:v>
                </c:pt>
                <c:pt idx="148">
                  <c:v>0.14000000000000001</c:v>
                </c:pt>
                <c:pt idx="149">
                  <c:v>0.15</c:v>
                </c:pt>
                <c:pt idx="150">
                  <c:v>1.1100000000000001</c:v>
                </c:pt>
                <c:pt idx="151">
                  <c:v>0.72399999999999998</c:v>
                </c:pt>
                <c:pt idx="152">
                  <c:v>0.63100000000000001</c:v>
                </c:pt>
                <c:pt idx="153">
                  <c:v>0.61599999999999999</c:v>
                </c:pt>
                <c:pt idx="154">
                  <c:v>0.60399999999999998</c:v>
                </c:pt>
                <c:pt idx="155">
                  <c:v>0.61199999999999999</c:v>
                </c:pt>
                <c:pt idx="156">
                  <c:v>0.58499999999999996</c:v>
                </c:pt>
                <c:pt idx="157">
                  <c:v>0.63600000000000001</c:v>
                </c:pt>
                <c:pt idx="158">
                  <c:v>0.621</c:v>
                </c:pt>
                <c:pt idx="159">
                  <c:v>0.63500000000000001</c:v>
                </c:pt>
                <c:pt idx="160">
                  <c:v>0.71</c:v>
                </c:pt>
                <c:pt idx="161">
                  <c:v>0.627</c:v>
                </c:pt>
                <c:pt idx="162">
                  <c:v>0.621</c:v>
                </c:pt>
                <c:pt idx="163">
                  <c:v>0.755</c:v>
                </c:pt>
                <c:pt idx="164">
                  <c:v>0.82000000000000006</c:v>
                </c:pt>
                <c:pt idx="165">
                  <c:v>1.6700000000000002</c:v>
                </c:pt>
                <c:pt idx="166">
                  <c:v>1.4000000000000001</c:v>
                </c:pt>
                <c:pt idx="167">
                  <c:v>1.4000000000000001</c:v>
                </c:pt>
                <c:pt idx="168">
                  <c:v>0.69</c:v>
                </c:pt>
                <c:pt idx="169">
                  <c:v>0.50900000000000001</c:v>
                </c:pt>
                <c:pt idx="170">
                  <c:v>0.90400000000000003</c:v>
                </c:pt>
                <c:pt idx="171">
                  <c:v>0.56200000000000006</c:v>
                </c:pt>
                <c:pt idx="172">
                  <c:v>0.57499999999999996</c:v>
                </c:pt>
                <c:pt idx="173">
                  <c:v>0.88800000000000001</c:v>
                </c:pt>
                <c:pt idx="174">
                  <c:v>0.55800000000000005</c:v>
                </c:pt>
                <c:pt idx="175">
                  <c:v>0.52100000000000002</c:v>
                </c:pt>
                <c:pt idx="176">
                  <c:v>0.49399999999999999</c:v>
                </c:pt>
                <c:pt idx="177">
                  <c:v>0.47799999999999998</c:v>
                </c:pt>
                <c:pt idx="178">
                  <c:v>0.92900000000000005</c:v>
                </c:pt>
                <c:pt idx="179">
                  <c:v>0.497</c:v>
                </c:pt>
                <c:pt idx="180">
                  <c:v>1.6500000000000001</c:v>
                </c:pt>
                <c:pt idx="181">
                  <c:v>1.34</c:v>
                </c:pt>
                <c:pt idx="182">
                  <c:v>1.59</c:v>
                </c:pt>
                <c:pt idx="183">
                  <c:v>1.9900000000000002</c:v>
                </c:pt>
                <c:pt idx="184">
                  <c:v>1.56</c:v>
                </c:pt>
                <c:pt idx="185">
                  <c:v>2.1800000000000002</c:v>
                </c:pt>
                <c:pt idx="186">
                  <c:v>1.87</c:v>
                </c:pt>
                <c:pt idx="187">
                  <c:v>1.7100000000000002</c:v>
                </c:pt>
                <c:pt idx="188">
                  <c:v>1.7399999999999998</c:v>
                </c:pt>
                <c:pt idx="189">
                  <c:v>2.15</c:v>
                </c:pt>
                <c:pt idx="190">
                  <c:v>1.49</c:v>
                </c:pt>
                <c:pt idx="191">
                  <c:v>1.36</c:v>
                </c:pt>
                <c:pt idx="192">
                  <c:v>2</c:v>
                </c:pt>
                <c:pt idx="193">
                  <c:v>2.0499999999999998</c:v>
                </c:pt>
                <c:pt idx="194">
                  <c:v>1.44</c:v>
                </c:pt>
                <c:pt idx="195">
                  <c:v>2.21</c:v>
                </c:pt>
                <c:pt idx="196">
                  <c:v>1.58</c:v>
                </c:pt>
                <c:pt idx="197">
                  <c:v>1.7100000000000002</c:v>
                </c:pt>
                <c:pt idx="198">
                  <c:v>3.5</c:v>
                </c:pt>
                <c:pt idx="199">
                  <c:v>2.59</c:v>
                </c:pt>
                <c:pt idx="200">
                  <c:v>2.3499999999999996</c:v>
                </c:pt>
                <c:pt idx="201">
                  <c:v>2.2000000000000002</c:v>
                </c:pt>
                <c:pt idx="202">
                  <c:v>2.2200000000000002</c:v>
                </c:pt>
                <c:pt idx="203">
                  <c:v>2.7</c:v>
                </c:pt>
                <c:pt idx="204">
                  <c:v>3.2800000000000002</c:v>
                </c:pt>
                <c:pt idx="205">
                  <c:v>2.56</c:v>
                </c:pt>
                <c:pt idx="206">
                  <c:v>2.62</c:v>
                </c:pt>
                <c:pt idx="207">
                  <c:v>2.4500000000000002</c:v>
                </c:pt>
                <c:pt idx="208">
                  <c:v>2.3899999999999997</c:v>
                </c:pt>
                <c:pt idx="209">
                  <c:v>2.7800000000000002</c:v>
                </c:pt>
                <c:pt idx="210">
                  <c:v>2.5300000000000002</c:v>
                </c:pt>
                <c:pt idx="211">
                  <c:v>1.79</c:v>
                </c:pt>
                <c:pt idx="212">
                  <c:v>2.36</c:v>
                </c:pt>
                <c:pt idx="213">
                  <c:v>2.3200000000000003</c:v>
                </c:pt>
                <c:pt idx="214">
                  <c:v>6.7000000000000004E-2</c:v>
                </c:pt>
                <c:pt idx="215">
                  <c:v>9.8000000000000004E-2</c:v>
                </c:pt>
                <c:pt idx="216">
                  <c:v>0.08</c:v>
                </c:pt>
                <c:pt idx="217">
                  <c:v>8.8999999999999996E-2</c:v>
                </c:pt>
                <c:pt idx="218">
                  <c:v>7.0000000000000007E-2</c:v>
                </c:pt>
                <c:pt idx="219">
                  <c:v>9.9000000000000005E-2</c:v>
                </c:pt>
                <c:pt idx="220">
                  <c:v>9.0999999999999998E-2</c:v>
                </c:pt>
                <c:pt idx="221">
                  <c:v>3.1E-2</c:v>
                </c:pt>
                <c:pt idx="222">
                  <c:v>6.8000000000000005E-2</c:v>
                </c:pt>
                <c:pt idx="223">
                  <c:v>0.14599999999999999</c:v>
                </c:pt>
                <c:pt idx="224">
                  <c:v>7.9000000000000001E-2</c:v>
                </c:pt>
                <c:pt idx="225">
                  <c:v>0.13300000000000001</c:v>
                </c:pt>
                <c:pt idx="226">
                  <c:v>6.7000000000000004E-2</c:v>
                </c:pt>
                <c:pt idx="227">
                  <c:v>0.154</c:v>
                </c:pt>
                <c:pt idx="228">
                  <c:v>5.7000000000000002E-2</c:v>
                </c:pt>
                <c:pt idx="229">
                  <c:v>0.129</c:v>
                </c:pt>
                <c:pt idx="230">
                  <c:v>3.1</c:v>
                </c:pt>
                <c:pt idx="231">
                  <c:v>2.9499999999999997</c:v>
                </c:pt>
                <c:pt idx="232">
                  <c:v>2.44</c:v>
                </c:pt>
                <c:pt idx="233">
                  <c:v>2.48</c:v>
                </c:pt>
                <c:pt idx="234">
                  <c:v>2.6900000000000004</c:v>
                </c:pt>
                <c:pt idx="235">
                  <c:v>2.38</c:v>
                </c:pt>
                <c:pt idx="236">
                  <c:v>2.5099999999999998</c:v>
                </c:pt>
                <c:pt idx="237">
                  <c:v>2.5099999999999998</c:v>
                </c:pt>
                <c:pt idx="238">
                  <c:v>2.6500000000000004</c:v>
                </c:pt>
                <c:pt idx="239">
                  <c:v>2.56</c:v>
                </c:pt>
                <c:pt idx="240">
                  <c:v>2.7800000000000002</c:v>
                </c:pt>
                <c:pt idx="241">
                  <c:v>2.66</c:v>
                </c:pt>
                <c:pt idx="242">
                  <c:v>2.54</c:v>
                </c:pt>
                <c:pt idx="243">
                  <c:v>3.69</c:v>
                </c:pt>
                <c:pt idx="244">
                  <c:v>3.3800000000000003</c:v>
                </c:pt>
                <c:pt idx="245">
                  <c:v>2.3899999999999997</c:v>
                </c:pt>
                <c:pt idx="246">
                  <c:v>3.65</c:v>
                </c:pt>
                <c:pt idx="247">
                  <c:v>2.54</c:v>
                </c:pt>
                <c:pt idx="248">
                  <c:v>1.61</c:v>
                </c:pt>
                <c:pt idx="249">
                  <c:v>2.96</c:v>
                </c:pt>
                <c:pt idx="250">
                  <c:v>2.42</c:v>
                </c:pt>
                <c:pt idx="251">
                  <c:v>1.55</c:v>
                </c:pt>
                <c:pt idx="252">
                  <c:v>2.66</c:v>
                </c:pt>
                <c:pt idx="253">
                  <c:v>2.33</c:v>
                </c:pt>
                <c:pt idx="254">
                  <c:v>1.53</c:v>
                </c:pt>
                <c:pt idx="255">
                  <c:v>2.5300000000000002</c:v>
                </c:pt>
                <c:pt idx="256">
                  <c:v>2.13</c:v>
                </c:pt>
                <c:pt idx="257">
                  <c:v>2.3200000000000003</c:v>
                </c:pt>
                <c:pt idx="258">
                  <c:v>2.46</c:v>
                </c:pt>
                <c:pt idx="259">
                  <c:v>3.29</c:v>
                </c:pt>
              </c:numCache>
            </c:numRef>
          </c:xVal>
          <c:yVal>
            <c:numRef>
              <c:f>'Predicted cell counts'!$BN$2:$BN$261</c:f>
              <c:numCache>
                <c:formatCode>General</c:formatCode>
                <c:ptCount val="260"/>
                <c:pt idx="0">
                  <c:v>360000</c:v>
                </c:pt>
                <c:pt idx="1">
                  <c:v>90000</c:v>
                </c:pt>
                <c:pt idx="2">
                  <c:v>180000</c:v>
                </c:pt>
                <c:pt idx="3">
                  <c:v>160000</c:v>
                </c:pt>
                <c:pt idx="4">
                  <c:v>210000</c:v>
                </c:pt>
                <c:pt idx="5">
                  <c:v>370000</c:v>
                </c:pt>
                <c:pt idx="6">
                  <c:v>210000</c:v>
                </c:pt>
                <c:pt idx="7">
                  <c:v>470000</c:v>
                </c:pt>
                <c:pt idx="8">
                  <c:v>450000</c:v>
                </c:pt>
                <c:pt idx="9">
                  <c:v>330000</c:v>
                </c:pt>
                <c:pt idx="10">
                  <c:v>160000</c:v>
                </c:pt>
                <c:pt idx="11">
                  <c:v>340000</c:v>
                </c:pt>
                <c:pt idx="12">
                  <c:v>300000</c:v>
                </c:pt>
                <c:pt idx="13">
                  <c:v>80000</c:v>
                </c:pt>
                <c:pt idx="14">
                  <c:v>10000</c:v>
                </c:pt>
                <c:pt idx="15">
                  <c:v>20000</c:v>
                </c:pt>
                <c:pt idx="16">
                  <c:v>380000</c:v>
                </c:pt>
                <c:pt idx="17">
                  <c:v>170000</c:v>
                </c:pt>
                <c:pt idx="18">
                  <c:v>180000</c:v>
                </c:pt>
                <c:pt idx="19">
                  <c:v>160000</c:v>
                </c:pt>
                <c:pt idx="20">
                  <c:v>220000</c:v>
                </c:pt>
                <c:pt idx="21">
                  <c:v>220000</c:v>
                </c:pt>
                <c:pt idx="22">
                  <c:v>30000</c:v>
                </c:pt>
                <c:pt idx="23">
                  <c:v>220000</c:v>
                </c:pt>
                <c:pt idx="24">
                  <c:v>250000</c:v>
                </c:pt>
                <c:pt idx="25">
                  <c:v>260000</c:v>
                </c:pt>
                <c:pt idx="26">
                  <c:v>190000</c:v>
                </c:pt>
                <c:pt idx="27">
                  <c:v>200000</c:v>
                </c:pt>
                <c:pt idx="28">
                  <c:v>260000</c:v>
                </c:pt>
                <c:pt idx="29">
                  <c:v>130000</c:v>
                </c:pt>
                <c:pt idx="30">
                  <c:v>1525000</c:v>
                </c:pt>
                <c:pt idx="31">
                  <c:v>1366666.6666666667</c:v>
                </c:pt>
                <c:pt idx="32">
                  <c:v>740000</c:v>
                </c:pt>
                <c:pt idx="33">
                  <c:v>630000</c:v>
                </c:pt>
                <c:pt idx="34">
                  <c:v>1450000</c:v>
                </c:pt>
                <c:pt idx="35">
                  <c:v>670000</c:v>
                </c:pt>
                <c:pt idx="36">
                  <c:v>850000</c:v>
                </c:pt>
                <c:pt idx="37">
                  <c:v>540000</c:v>
                </c:pt>
                <c:pt idx="38">
                  <c:v>580000</c:v>
                </c:pt>
                <c:pt idx="39">
                  <c:v>810000</c:v>
                </c:pt>
                <c:pt idx="40">
                  <c:v>740000</c:v>
                </c:pt>
                <c:pt idx="41">
                  <c:v>450000</c:v>
                </c:pt>
                <c:pt idx="42">
                  <c:v>1333333.3333333335</c:v>
                </c:pt>
                <c:pt idx="43">
                  <c:v>640000</c:v>
                </c:pt>
                <c:pt idx="44">
                  <c:v>1975000</c:v>
                </c:pt>
                <c:pt idx="45">
                  <c:v>910000</c:v>
                </c:pt>
                <c:pt idx="46">
                  <c:v>880000</c:v>
                </c:pt>
                <c:pt idx="47">
                  <c:v>1460000</c:v>
                </c:pt>
                <c:pt idx="48">
                  <c:v>800000</c:v>
                </c:pt>
                <c:pt idx="49">
                  <c:v>1000000</c:v>
                </c:pt>
                <c:pt idx="50">
                  <c:v>750000</c:v>
                </c:pt>
                <c:pt idx="51">
                  <c:v>740000</c:v>
                </c:pt>
                <c:pt idx="52">
                  <c:v>1340000</c:v>
                </c:pt>
                <c:pt idx="53">
                  <c:v>510000</c:v>
                </c:pt>
                <c:pt idx="54">
                  <c:v>1040000</c:v>
                </c:pt>
                <c:pt idx="55">
                  <c:v>610000</c:v>
                </c:pt>
                <c:pt idx="56">
                  <c:v>630000</c:v>
                </c:pt>
                <c:pt idx="57">
                  <c:v>640000</c:v>
                </c:pt>
                <c:pt idx="58">
                  <c:v>30000</c:v>
                </c:pt>
                <c:pt idx="59">
                  <c:v>240000</c:v>
                </c:pt>
                <c:pt idx="60">
                  <c:v>270000</c:v>
                </c:pt>
                <c:pt idx="61">
                  <c:v>500000</c:v>
                </c:pt>
                <c:pt idx="62">
                  <c:v>910000</c:v>
                </c:pt>
                <c:pt idx="63">
                  <c:v>750000</c:v>
                </c:pt>
                <c:pt idx="64">
                  <c:v>700000</c:v>
                </c:pt>
                <c:pt idx="65">
                  <c:v>560000</c:v>
                </c:pt>
                <c:pt idx="66">
                  <c:v>900000</c:v>
                </c:pt>
                <c:pt idx="67">
                  <c:v>510000</c:v>
                </c:pt>
                <c:pt idx="68">
                  <c:v>520000</c:v>
                </c:pt>
                <c:pt idx="69">
                  <c:v>440000</c:v>
                </c:pt>
                <c:pt idx="70">
                  <c:v>470000</c:v>
                </c:pt>
                <c:pt idx="71">
                  <c:v>620000</c:v>
                </c:pt>
                <c:pt idx="72">
                  <c:v>510000</c:v>
                </c:pt>
                <c:pt idx="73">
                  <c:v>480000</c:v>
                </c:pt>
                <c:pt idx="74">
                  <c:v>430000</c:v>
                </c:pt>
                <c:pt idx="75">
                  <c:v>550000</c:v>
                </c:pt>
                <c:pt idx="76">
                  <c:v>160000</c:v>
                </c:pt>
                <c:pt idx="77">
                  <c:v>525000</c:v>
                </c:pt>
                <c:pt idx="78">
                  <c:v>1450000</c:v>
                </c:pt>
                <c:pt idx="79">
                  <c:v>320000</c:v>
                </c:pt>
                <c:pt idx="80">
                  <c:v>60000</c:v>
                </c:pt>
                <c:pt idx="81">
                  <c:v>3250000</c:v>
                </c:pt>
                <c:pt idx="82">
                  <c:v>180000</c:v>
                </c:pt>
                <c:pt idx="83">
                  <c:v>2300000</c:v>
                </c:pt>
                <c:pt idx="84">
                  <c:v>5150000</c:v>
                </c:pt>
                <c:pt idx="85">
                  <c:v>2420000</c:v>
                </c:pt>
                <c:pt idx="86">
                  <c:v>4925000</c:v>
                </c:pt>
                <c:pt idx="87">
                  <c:v>2750000</c:v>
                </c:pt>
                <c:pt idx="88">
                  <c:v>3250000</c:v>
                </c:pt>
                <c:pt idx="89">
                  <c:v>3125000</c:v>
                </c:pt>
                <c:pt idx="90">
                  <c:v>1970000</c:v>
                </c:pt>
                <c:pt idx="91">
                  <c:v>1300000</c:v>
                </c:pt>
                <c:pt idx="92">
                  <c:v>1500000</c:v>
                </c:pt>
                <c:pt idx="93">
                  <c:v>1366666.6666666667</c:v>
                </c:pt>
                <c:pt idx="94">
                  <c:v>1510000</c:v>
                </c:pt>
                <c:pt idx="95">
                  <c:v>1900000</c:v>
                </c:pt>
                <c:pt idx="96">
                  <c:v>2383333.3333333335</c:v>
                </c:pt>
                <c:pt idx="97">
                  <c:v>2350000</c:v>
                </c:pt>
                <c:pt idx="98">
                  <c:v>1812500</c:v>
                </c:pt>
                <c:pt idx="99">
                  <c:v>1700000</c:v>
                </c:pt>
                <c:pt idx="100">
                  <c:v>1790000</c:v>
                </c:pt>
                <c:pt idx="101">
                  <c:v>3000000</c:v>
                </c:pt>
                <c:pt idx="102">
                  <c:v>1840000</c:v>
                </c:pt>
                <c:pt idx="103">
                  <c:v>2416666.666666667</c:v>
                </c:pt>
                <c:pt idx="104">
                  <c:v>1850000</c:v>
                </c:pt>
                <c:pt idx="105">
                  <c:v>1966666.6666666667</c:v>
                </c:pt>
                <c:pt idx="106">
                  <c:v>1950000</c:v>
                </c:pt>
                <c:pt idx="107">
                  <c:v>3283333.3333333335</c:v>
                </c:pt>
                <c:pt idx="108">
                  <c:v>2416666.666666667</c:v>
                </c:pt>
                <c:pt idx="109">
                  <c:v>1500000</c:v>
                </c:pt>
                <c:pt idx="110">
                  <c:v>2950000</c:v>
                </c:pt>
                <c:pt idx="111">
                  <c:v>1560000</c:v>
                </c:pt>
                <c:pt idx="112">
                  <c:v>1883333.3333333335</c:v>
                </c:pt>
                <c:pt idx="113">
                  <c:v>2916666.666666667</c:v>
                </c:pt>
                <c:pt idx="114">
                  <c:v>2433333.3333333335</c:v>
                </c:pt>
                <c:pt idx="115">
                  <c:v>2383333.3333333335</c:v>
                </c:pt>
                <c:pt idx="116">
                  <c:v>2983333.3333333335</c:v>
                </c:pt>
                <c:pt idx="117">
                  <c:v>2080000</c:v>
                </c:pt>
                <c:pt idx="118">
                  <c:v>3100000</c:v>
                </c:pt>
                <c:pt idx="119">
                  <c:v>1070000</c:v>
                </c:pt>
                <c:pt idx="120">
                  <c:v>890000</c:v>
                </c:pt>
                <c:pt idx="121">
                  <c:v>1020000</c:v>
                </c:pt>
                <c:pt idx="122">
                  <c:v>1530000</c:v>
                </c:pt>
                <c:pt idx="123">
                  <c:v>1520000</c:v>
                </c:pt>
                <c:pt idx="124">
                  <c:v>2500000</c:v>
                </c:pt>
                <c:pt idx="125">
                  <c:v>1650000</c:v>
                </c:pt>
                <c:pt idx="126">
                  <c:v>1200000</c:v>
                </c:pt>
                <c:pt idx="127">
                  <c:v>1160000</c:v>
                </c:pt>
                <c:pt idx="128">
                  <c:v>1440000</c:v>
                </c:pt>
                <c:pt idx="129">
                  <c:v>260000</c:v>
                </c:pt>
                <c:pt idx="130">
                  <c:v>340000</c:v>
                </c:pt>
                <c:pt idx="131">
                  <c:v>1310000</c:v>
                </c:pt>
                <c:pt idx="132">
                  <c:v>1360000</c:v>
                </c:pt>
                <c:pt idx="133">
                  <c:v>1200000</c:v>
                </c:pt>
                <c:pt idx="134">
                  <c:v>1230000</c:v>
                </c:pt>
                <c:pt idx="135">
                  <c:v>1380000</c:v>
                </c:pt>
                <c:pt idx="136">
                  <c:v>570000</c:v>
                </c:pt>
                <c:pt idx="137">
                  <c:v>520000</c:v>
                </c:pt>
                <c:pt idx="138">
                  <c:v>590000</c:v>
                </c:pt>
                <c:pt idx="139">
                  <c:v>730000</c:v>
                </c:pt>
                <c:pt idx="140">
                  <c:v>40000</c:v>
                </c:pt>
                <c:pt idx="141">
                  <c:v>140000</c:v>
                </c:pt>
                <c:pt idx="142">
                  <c:v>220000</c:v>
                </c:pt>
                <c:pt idx="143">
                  <c:v>930000</c:v>
                </c:pt>
                <c:pt idx="144">
                  <c:v>1100000</c:v>
                </c:pt>
                <c:pt idx="145">
                  <c:v>790000</c:v>
                </c:pt>
                <c:pt idx="146">
                  <c:v>670000</c:v>
                </c:pt>
                <c:pt idx="147">
                  <c:v>620000</c:v>
                </c:pt>
                <c:pt idx="148">
                  <c:v>570000</c:v>
                </c:pt>
                <c:pt idx="149">
                  <c:v>600000</c:v>
                </c:pt>
                <c:pt idx="150">
                  <c:v>5950000</c:v>
                </c:pt>
                <c:pt idx="151">
                  <c:v>2525000</c:v>
                </c:pt>
                <c:pt idx="152">
                  <c:v>2750000</c:v>
                </c:pt>
                <c:pt idx="153">
                  <c:v>4250000</c:v>
                </c:pt>
                <c:pt idx="154">
                  <c:v>2325000</c:v>
                </c:pt>
                <c:pt idx="155">
                  <c:v>4425000</c:v>
                </c:pt>
                <c:pt idx="156">
                  <c:v>4250000</c:v>
                </c:pt>
                <c:pt idx="157">
                  <c:v>3150000</c:v>
                </c:pt>
                <c:pt idx="158">
                  <c:v>2750000</c:v>
                </c:pt>
                <c:pt idx="159">
                  <c:v>2700000</c:v>
                </c:pt>
                <c:pt idx="160">
                  <c:v>3350000</c:v>
                </c:pt>
                <c:pt idx="161">
                  <c:v>2775000</c:v>
                </c:pt>
                <c:pt idx="162">
                  <c:v>3775000</c:v>
                </c:pt>
                <c:pt idx="163">
                  <c:v>5650000</c:v>
                </c:pt>
                <c:pt idx="164">
                  <c:v>4650000</c:v>
                </c:pt>
                <c:pt idx="165">
                  <c:v>7250000</c:v>
                </c:pt>
                <c:pt idx="166">
                  <c:v>6625000</c:v>
                </c:pt>
                <c:pt idx="167">
                  <c:v>13375000</c:v>
                </c:pt>
                <c:pt idx="168">
                  <c:v>4150000</c:v>
                </c:pt>
                <c:pt idx="169">
                  <c:v>2650000</c:v>
                </c:pt>
                <c:pt idx="170">
                  <c:v>4450000</c:v>
                </c:pt>
                <c:pt idx="171">
                  <c:v>2550000</c:v>
                </c:pt>
                <c:pt idx="172">
                  <c:v>2500000</c:v>
                </c:pt>
                <c:pt idx="173">
                  <c:v>3450000</c:v>
                </c:pt>
                <c:pt idx="174">
                  <c:v>2100000</c:v>
                </c:pt>
                <c:pt idx="175">
                  <c:v>1625000</c:v>
                </c:pt>
                <c:pt idx="176">
                  <c:v>3750000</c:v>
                </c:pt>
                <c:pt idx="177">
                  <c:v>2000000</c:v>
                </c:pt>
                <c:pt idx="178">
                  <c:v>3650000</c:v>
                </c:pt>
                <c:pt idx="179">
                  <c:v>2700000</c:v>
                </c:pt>
                <c:pt idx="180">
                  <c:v>12000000</c:v>
                </c:pt>
                <c:pt idx="181">
                  <c:v>8375000</c:v>
                </c:pt>
                <c:pt idx="182">
                  <c:v>15375000</c:v>
                </c:pt>
                <c:pt idx="183">
                  <c:v>14750000</c:v>
                </c:pt>
                <c:pt idx="184">
                  <c:v>11500000</c:v>
                </c:pt>
                <c:pt idx="185">
                  <c:v>14500000</c:v>
                </c:pt>
                <c:pt idx="186">
                  <c:v>11875000</c:v>
                </c:pt>
                <c:pt idx="187">
                  <c:v>10625000</c:v>
                </c:pt>
                <c:pt idx="188">
                  <c:v>7875000</c:v>
                </c:pt>
                <c:pt idx="189">
                  <c:v>16375000</c:v>
                </c:pt>
                <c:pt idx="190">
                  <c:v>7875000</c:v>
                </c:pt>
                <c:pt idx="191">
                  <c:v>7500000</c:v>
                </c:pt>
                <c:pt idx="192">
                  <c:v>14500000</c:v>
                </c:pt>
                <c:pt idx="193">
                  <c:v>14875000</c:v>
                </c:pt>
                <c:pt idx="194">
                  <c:v>21125000</c:v>
                </c:pt>
                <c:pt idx="195">
                  <c:v>8625000</c:v>
                </c:pt>
                <c:pt idx="196">
                  <c:v>10250000</c:v>
                </c:pt>
                <c:pt idx="197">
                  <c:v>14125000</c:v>
                </c:pt>
                <c:pt idx="198">
                  <c:v>22000000</c:v>
                </c:pt>
                <c:pt idx="199">
                  <c:v>10750000</c:v>
                </c:pt>
                <c:pt idx="200">
                  <c:v>16875000</c:v>
                </c:pt>
                <c:pt idx="201">
                  <c:v>16250000</c:v>
                </c:pt>
                <c:pt idx="202">
                  <c:v>9000000.0000000019</c:v>
                </c:pt>
                <c:pt idx="203">
                  <c:v>15500000</c:v>
                </c:pt>
                <c:pt idx="204">
                  <c:v>20875000</c:v>
                </c:pt>
                <c:pt idx="205">
                  <c:v>13500000</c:v>
                </c:pt>
                <c:pt idx="206">
                  <c:v>18000000</c:v>
                </c:pt>
                <c:pt idx="207">
                  <c:v>17125000</c:v>
                </c:pt>
                <c:pt idx="208">
                  <c:v>13125000</c:v>
                </c:pt>
                <c:pt idx="209">
                  <c:v>15625000</c:v>
                </c:pt>
                <c:pt idx="210">
                  <c:v>22750000</c:v>
                </c:pt>
                <c:pt idx="211">
                  <c:v>15125000</c:v>
                </c:pt>
                <c:pt idx="212">
                  <c:v>15875000</c:v>
                </c:pt>
                <c:pt idx="213">
                  <c:v>14375000</c:v>
                </c:pt>
                <c:pt idx="214">
                  <c:v>360000</c:v>
                </c:pt>
                <c:pt idx="215">
                  <c:v>410000</c:v>
                </c:pt>
                <c:pt idx="216">
                  <c:v>300000</c:v>
                </c:pt>
                <c:pt idx="217">
                  <c:v>750000</c:v>
                </c:pt>
                <c:pt idx="218">
                  <c:v>410000</c:v>
                </c:pt>
                <c:pt idx="219">
                  <c:v>630000</c:v>
                </c:pt>
                <c:pt idx="220">
                  <c:v>610000</c:v>
                </c:pt>
                <c:pt idx="221">
                  <c:v>200000</c:v>
                </c:pt>
                <c:pt idx="222">
                  <c:v>400000</c:v>
                </c:pt>
                <c:pt idx="223">
                  <c:v>900000</c:v>
                </c:pt>
                <c:pt idx="224">
                  <c:v>700000</c:v>
                </c:pt>
                <c:pt idx="225">
                  <c:v>1340000</c:v>
                </c:pt>
                <c:pt idx="226">
                  <c:v>400000</c:v>
                </c:pt>
                <c:pt idx="227">
                  <c:v>1310000</c:v>
                </c:pt>
                <c:pt idx="228">
                  <c:v>280000</c:v>
                </c:pt>
                <c:pt idx="229">
                  <c:v>660000</c:v>
                </c:pt>
                <c:pt idx="230">
                  <c:v>17125000</c:v>
                </c:pt>
                <c:pt idx="231">
                  <c:v>14000000</c:v>
                </c:pt>
                <c:pt idx="232">
                  <c:v>10000000</c:v>
                </c:pt>
                <c:pt idx="233">
                  <c:v>17625000</c:v>
                </c:pt>
                <c:pt idx="234">
                  <c:v>14250000</c:v>
                </c:pt>
                <c:pt idx="235">
                  <c:v>13625000</c:v>
                </c:pt>
                <c:pt idx="236">
                  <c:v>9500000</c:v>
                </c:pt>
                <c:pt idx="237">
                  <c:v>9125000</c:v>
                </c:pt>
                <c:pt idx="238">
                  <c:v>9625000</c:v>
                </c:pt>
                <c:pt idx="239">
                  <c:v>14750000</c:v>
                </c:pt>
                <c:pt idx="240">
                  <c:v>19000000</c:v>
                </c:pt>
                <c:pt idx="241">
                  <c:v>10375000</c:v>
                </c:pt>
                <c:pt idx="242">
                  <c:v>12125000</c:v>
                </c:pt>
                <c:pt idx="243">
                  <c:v>19875000</c:v>
                </c:pt>
                <c:pt idx="244">
                  <c:v>22375000</c:v>
                </c:pt>
                <c:pt idx="245">
                  <c:v>11875000</c:v>
                </c:pt>
                <c:pt idx="246">
                  <c:v>16937500</c:v>
                </c:pt>
                <c:pt idx="247">
                  <c:v>14000000</c:v>
                </c:pt>
                <c:pt idx="248">
                  <c:v>10875000</c:v>
                </c:pt>
                <c:pt idx="249">
                  <c:v>17000000</c:v>
                </c:pt>
                <c:pt idx="250">
                  <c:v>18250000</c:v>
                </c:pt>
                <c:pt idx="251">
                  <c:v>5450000</c:v>
                </c:pt>
                <c:pt idx="252">
                  <c:v>13875000</c:v>
                </c:pt>
                <c:pt idx="253">
                  <c:v>15625000</c:v>
                </c:pt>
                <c:pt idx="254">
                  <c:v>7100000</c:v>
                </c:pt>
                <c:pt idx="255">
                  <c:v>13500000</c:v>
                </c:pt>
                <c:pt idx="256">
                  <c:v>11750000</c:v>
                </c:pt>
                <c:pt idx="257">
                  <c:v>10250000</c:v>
                </c:pt>
                <c:pt idx="258">
                  <c:v>17000000</c:v>
                </c:pt>
                <c:pt idx="259">
                  <c:v>16750000</c:v>
                </c:pt>
              </c:numCache>
            </c:numRef>
          </c:yVal>
          <c:smooth val="0"/>
        </c:ser>
        <c:dLbls>
          <c:showLegendKey val="0"/>
          <c:showVal val="0"/>
          <c:showCatName val="0"/>
          <c:showSerName val="0"/>
          <c:showPercent val="0"/>
          <c:showBubbleSize val="0"/>
        </c:dLbls>
        <c:axId val="124888192"/>
        <c:axId val="124890112"/>
      </c:scatterChart>
      <c:valAx>
        <c:axId val="124888192"/>
        <c:scaling>
          <c:orientation val="minMax"/>
        </c:scaling>
        <c:delete val="0"/>
        <c:axPos val="b"/>
        <c:title>
          <c:tx>
            <c:rich>
              <a:bodyPr/>
              <a:lstStyle/>
              <a:p>
                <a:pPr>
                  <a:defRPr/>
                </a:pPr>
                <a:r>
                  <a:rPr lang="en-GB"/>
                  <a:t>Adjusted* spectrophotometer</a:t>
                </a:r>
                <a:r>
                  <a:rPr lang="en-GB" baseline="0"/>
                  <a:t> reading (OD</a:t>
                </a:r>
                <a:r>
                  <a:rPr lang="en-GB" sz="900" baseline="0"/>
                  <a:t>600</a:t>
                </a:r>
                <a:r>
                  <a:rPr lang="en-GB" baseline="0"/>
                  <a:t>)</a:t>
                </a:r>
              </a:p>
              <a:p>
                <a:pPr>
                  <a:defRPr/>
                </a:pPr>
                <a:r>
                  <a:rPr lang="en-GB" sz="700" b="0" baseline="0"/>
                  <a:t>*For initial readings &gt;1, 1:10 dilutions read and multiplied by 10</a:t>
                </a:r>
                <a:endParaRPr lang="en-GB" b="0"/>
              </a:p>
            </c:rich>
          </c:tx>
          <c:layout/>
          <c:overlay val="0"/>
        </c:title>
        <c:numFmt formatCode="General" sourceLinked="1"/>
        <c:majorTickMark val="out"/>
        <c:minorTickMark val="none"/>
        <c:tickLblPos val="nextTo"/>
        <c:crossAx val="124890112"/>
        <c:crosses val="autoZero"/>
        <c:crossBetween val="midCat"/>
      </c:valAx>
      <c:valAx>
        <c:axId val="124890112"/>
        <c:scaling>
          <c:orientation val="minMax"/>
        </c:scaling>
        <c:delete val="0"/>
        <c:axPos val="l"/>
        <c:majorGridlines/>
        <c:title>
          <c:tx>
            <c:rich>
              <a:bodyPr rot="-5400000" vert="horz"/>
              <a:lstStyle/>
              <a:p>
                <a:pPr>
                  <a:defRPr/>
                </a:pPr>
                <a:r>
                  <a:rPr lang="en-GB"/>
                  <a:t>Measured cell count</a:t>
                </a:r>
              </a:p>
            </c:rich>
          </c:tx>
          <c:layout/>
          <c:overlay val="0"/>
        </c:title>
        <c:numFmt formatCode="General" sourceLinked="1"/>
        <c:majorTickMark val="out"/>
        <c:minorTickMark val="none"/>
        <c:tickLblPos val="nextTo"/>
        <c:crossAx val="124888192"/>
        <c:crosses val="autoZero"/>
        <c:crossBetween val="midCat"/>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SUMMARY!$BS$2:$BS$284</c:f>
              <c:strCache>
                <c:ptCount val="1"/>
                <c:pt idx="0">
                  <c:v>0.202775 0.12595 0.4086 0.731525 1.50525 0.012775 1.7874 2.1732 2.23675 2.331625 1.677425 0.0177 2.139525 1.620975 1.3044 2.74505 2.11975 2.377825 2.5381 1.484 1.8559 2.493875 0.255075 2.44765 1.881625 1.5112 2.69415 2.4073 2.262675 1.5636 2.310375 1.9032</c:v>
                </c:pt>
              </c:strCache>
            </c:strRef>
          </c:tx>
          <c:spPr>
            <a:ln w="28575">
              <a:noFill/>
            </a:ln>
          </c:spPr>
          <c:marker>
            <c:symbol val="x"/>
            <c:size val="4"/>
            <c:spPr>
              <a:ln>
                <a:solidFill>
                  <a:schemeClr val="tx1"/>
                </a:solidFill>
              </a:ln>
            </c:spPr>
          </c:marker>
          <c:trendline>
            <c:trendlineType val="linear"/>
            <c:dispRSqr val="1"/>
            <c:dispEq val="1"/>
            <c:trendlineLbl>
              <c:layout>
                <c:manualLayout>
                  <c:x val="7.3166214964504256E-3"/>
                  <c:y val="-1.563935341798961E-2"/>
                </c:manualLayout>
              </c:layout>
              <c:numFmt formatCode="General" sourceLinked="0"/>
            </c:trendlineLbl>
          </c:trendline>
          <c:xVal>
            <c:numRef>
              <c:f>'Predicted cell counts'!$BV$2:$BV$261</c:f>
              <c:numCache>
                <c:formatCode>General</c:formatCode>
                <c:ptCount val="260"/>
                <c:pt idx="0">
                  <c:v>0.66922499999999996</c:v>
                </c:pt>
                <c:pt idx="1">
                  <c:v>0.74364999999999992</c:v>
                </c:pt>
                <c:pt idx="2">
                  <c:v>0.71145000000000003</c:v>
                </c:pt>
                <c:pt idx="3">
                  <c:v>0.77392499999999997</c:v>
                </c:pt>
                <c:pt idx="4">
                  <c:v>0.58525000000000005</c:v>
                </c:pt>
                <c:pt idx="5">
                  <c:v>0.45850000000000002</c:v>
                </c:pt>
                <c:pt idx="6">
                  <c:v>0.38894999999999996</c:v>
                </c:pt>
                <c:pt idx="7">
                  <c:v>0.42982500000000001</c:v>
                </c:pt>
                <c:pt idx="8">
                  <c:v>0.58127499999999999</c:v>
                </c:pt>
                <c:pt idx="9">
                  <c:v>0.79257500000000003</c:v>
                </c:pt>
                <c:pt idx="10">
                  <c:v>0.76534999999999997</c:v>
                </c:pt>
                <c:pt idx="11">
                  <c:v>0.82664999999999988</c:v>
                </c:pt>
                <c:pt idx="12">
                  <c:v>0.98392499999999994</c:v>
                </c:pt>
                <c:pt idx="13">
                  <c:v>0.79317499999999996</c:v>
                </c:pt>
                <c:pt idx="14">
                  <c:v>6.0000000000000053E-3</c:v>
                </c:pt>
                <c:pt idx="15">
                  <c:v>1.4775000000000017E-2</c:v>
                </c:pt>
                <c:pt idx="16">
                  <c:v>0.200075</c:v>
                </c:pt>
                <c:pt idx="17">
                  <c:v>0.27039999999999997</c:v>
                </c:pt>
                <c:pt idx="18">
                  <c:v>0.32229999999999998</c:v>
                </c:pt>
                <c:pt idx="19">
                  <c:v>0.1827</c:v>
                </c:pt>
                <c:pt idx="20">
                  <c:v>0.22034999999999999</c:v>
                </c:pt>
                <c:pt idx="21">
                  <c:v>0.36507500000000004</c:v>
                </c:pt>
                <c:pt idx="22">
                  <c:v>0.17835000000000001</c:v>
                </c:pt>
                <c:pt idx="23">
                  <c:v>0.10622499999999999</c:v>
                </c:pt>
                <c:pt idx="24">
                  <c:v>2.5724999999999991E-2</c:v>
                </c:pt>
                <c:pt idx="25">
                  <c:v>-9.7500000000000364E-4</c:v>
                </c:pt>
                <c:pt idx="26">
                  <c:v>2.2499999999999951E-3</c:v>
                </c:pt>
                <c:pt idx="27">
                  <c:v>2.0100000000000007E-2</c:v>
                </c:pt>
                <c:pt idx="28">
                  <c:v>1.0750000000000003E-2</c:v>
                </c:pt>
                <c:pt idx="29">
                  <c:v>1.9750000000000024E-2</c:v>
                </c:pt>
                <c:pt idx="30">
                  <c:v>1.7357</c:v>
                </c:pt>
                <c:pt idx="31">
                  <c:v>1.639775</c:v>
                </c:pt>
                <c:pt idx="32">
                  <c:v>1.5338000000000001</c:v>
                </c:pt>
                <c:pt idx="33">
                  <c:v>1.5152749999999999</c:v>
                </c:pt>
                <c:pt idx="34">
                  <c:v>1.604725</c:v>
                </c:pt>
                <c:pt idx="35">
                  <c:v>1.5843499999999999</c:v>
                </c:pt>
                <c:pt idx="36">
                  <c:v>1.6746750000000001</c:v>
                </c:pt>
                <c:pt idx="37">
                  <c:v>1.5570499999999998</c:v>
                </c:pt>
                <c:pt idx="38">
                  <c:v>1.590125</c:v>
                </c:pt>
                <c:pt idx="39">
                  <c:v>1.552025</c:v>
                </c:pt>
                <c:pt idx="40">
                  <c:v>1.6267500000000001</c:v>
                </c:pt>
                <c:pt idx="41">
                  <c:v>1.4978250000000002</c:v>
                </c:pt>
                <c:pt idx="42">
                  <c:v>1.5913249999999999</c:v>
                </c:pt>
                <c:pt idx="43">
                  <c:v>1.4513749999999999</c:v>
                </c:pt>
                <c:pt idx="44">
                  <c:v>1.547925</c:v>
                </c:pt>
                <c:pt idx="45">
                  <c:v>1.4766249999999999</c:v>
                </c:pt>
                <c:pt idx="46">
                  <c:v>1.5465249999999999</c:v>
                </c:pt>
                <c:pt idx="47">
                  <c:v>1.5343</c:v>
                </c:pt>
                <c:pt idx="48">
                  <c:v>1.6351500000000001</c:v>
                </c:pt>
                <c:pt idx="49">
                  <c:v>1.4423499999999998</c:v>
                </c:pt>
                <c:pt idx="50">
                  <c:v>1.5858000000000001</c:v>
                </c:pt>
                <c:pt idx="51">
                  <c:v>1.38575</c:v>
                </c:pt>
                <c:pt idx="52">
                  <c:v>1.3996999999999997</c:v>
                </c:pt>
                <c:pt idx="53">
                  <c:v>1.3738750000000002</c:v>
                </c:pt>
                <c:pt idx="54">
                  <c:v>1.6102999999999998</c:v>
                </c:pt>
                <c:pt idx="55">
                  <c:v>1.4576250000000002</c:v>
                </c:pt>
                <c:pt idx="56">
                  <c:v>1.5863499999999999</c:v>
                </c:pt>
                <c:pt idx="57">
                  <c:v>1.577</c:v>
                </c:pt>
                <c:pt idx="58">
                  <c:v>1.8524999999999993E-2</c:v>
                </c:pt>
                <c:pt idx="59">
                  <c:v>1.1468499999999999</c:v>
                </c:pt>
                <c:pt idx="60">
                  <c:v>1.1362000000000001</c:v>
                </c:pt>
                <c:pt idx="61">
                  <c:v>0.33702499999999991</c:v>
                </c:pt>
                <c:pt idx="62">
                  <c:v>0.76509999999999989</c:v>
                </c:pt>
                <c:pt idx="63">
                  <c:v>0.74349999999999994</c:v>
                </c:pt>
                <c:pt idx="64">
                  <c:v>1.0600499999999999</c:v>
                </c:pt>
                <c:pt idx="65">
                  <c:v>0.61587500000000006</c:v>
                </c:pt>
                <c:pt idx="66">
                  <c:v>1.2100749999999998</c:v>
                </c:pt>
                <c:pt idx="67">
                  <c:v>1.0678750000000001</c:v>
                </c:pt>
                <c:pt idx="68">
                  <c:v>0.98294999999999999</c:v>
                </c:pt>
                <c:pt idx="69">
                  <c:v>1.1750749999999999</c:v>
                </c:pt>
                <c:pt idx="70">
                  <c:v>1.3220999999999998</c:v>
                </c:pt>
                <c:pt idx="71">
                  <c:v>1.2578999999999998</c:v>
                </c:pt>
                <c:pt idx="72">
                  <c:v>0.70284999999999997</c:v>
                </c:pt>
                <c:pt idx="73">
                  <c:v>1.0795000000000001</c:v>
                </c:pt>
                <c:pt idx="74">
                  <c:v>0.30030000000000001</c:v>
                </c:pt>
                <c:pt idx="75">
                  <c:v>0.26350000000000007</c:v>
                </c:pt>
                <c:pt idx="76">
                  <c:v>1.1964750000000002</c:v>
                </c:pt>
                <c:pt idx="77">
                  <c:v>2.0254750000000001</c:v>
                </c:pt>
                <c:pt idx="78">
                  <c:v>0.81152500000000005</c:v>
                </c:pt>
                <c:pt idx="79">
                  <c:v>1.8303750000000001</c:v>
                </c:pt>
                <c:pt idx="80">
                  <c:v>2.020775</c:v>
                </c:pt>
                <c:pt idx="81">
                  <c:v>2.4300000000000002</c:v>
                </c:pt>
                <c:pt idx="82">
                  <c:v>1.9804999999999997</c:v>
                </c:pt>
                <c:pt idx="83">
                  <c:v>0.22792499999999999</c:v>
                </c:pt>
                <c:pt idx="84">
                  <c:v>0.75334999999999996</c:v>
                </c:pt>
                <c:pt idx="85">
                  <c:v>1.1819000000000002</c:v>
                </c:pt>
                <c:pt idx="86">
                  <c:v>2.3727499999999999</c:v>
                </c:pt>
                <c:pt idx="87">
                  <c:v>2.0383749999999998</c:v>
                </c:pt>
                <c:pt idx="88">
                  <c:v>1.7001249999999999</c:v>
                </c:pt>
                <c:pt idx="89">
                  <c:v>1.9262999999999999</c:v>
                </c:pt>
                <c:pt idx="90">
                  <c:v>1.6636500000000003</c:v>
                </c:pt>
                <c:pt idx="91">
                  <c:v>1.9381999999999999</c:v>
                </c:pt>
                <c:pt idx="92">
                  <c:v>1.7310249999999998</c:v>
                </c:pt>
                <c:pt idx="93">
                  <c:v>2.0345249999999999</c:v>
                </c:pt>
                <c:pt idx="94">
                  <c:v>1.7500499999999999</c:v>
                </c:pt>
                <c:pt idx="95">
                  <c:v>1.9834999999999998</c:v>
                </c:pt>
                <c:pt idx="96">
                  <c:v>1.733525</c:v>
                </c:pt>
                <c:pt idx="97">
                  <c:v>2.031075</c:v>
                </c:pt>
                <c:pt idx="98">
                  <c:v>1.8147250000000001</c:v>
                </c:pt>
                <c:pt idx="99">
                  <c:v>1.8769750000000001</c:v>
                </c:pt>
                <c:pt idx="100">
                  <c:v>1.82185</c:v>
                </c:pt>
                <c:pt idx="101">
                  <c:v>1.9332249999999997</c:v>
                </c:pt>
                <c:pt idx="102">
                  <c:v>1.7938749999999999</c:v>
                </c:pt>
                <c:pt idx="103">
                  <c:v>1.8913999999999995</c:v>
                </c:pt>
                <c:pt idx="104">
                  <c:v>1.7965749999999998</c:v>
                </c:pt>
                <c:pt idx="105">
                  <c:v>1.9344999999999999</c:v>
                </c:pt>
                <c:pt idx="106">
                  <c:v>1.9660750000000005</c:v>
                </c:pt>
                <c:pt idx="107">
                  <c:v>1.9288749999999999</c:v>
                </c:pt>
                <c:pt idx="108">
                  <c:v>1.7973249999999998</c:v>
                </c:pt>
                <c:pt idx="109">
                  <c:v>1.8957999999999997</c:v>
                </c:pt>
                <c:pt idx="110">
                  <c:v>1.9677999999999998</c:v>
                </c:pt>
                <c:pt idx="111">
                  <c:v>1.9264249999999998</c:v>
                </c:pt>
                <c:pt idx="112">
                  <c:v>1.7775000000000001</c:v>
                </c:pt>
                <c:pt idx="113">
                  <c:v>1.9235500000000001</c:v>
                </c:pt>
                <c:pt idx="114">
                  <c:v>1.91835</c:v>
                </c:pt>
                <c:pt idx="115">
                  <c:v>1.7208000000000001</c:v>
                </c:pt>
                <c:pt idx="116">
                  <c:v>1.8080500000000002</c:v>
                </c:pt>
                <c:pt idx="117">
                  <c:v>1.8815</c:v>
                </c:pt>
                <c:pt idx="118">
                  <c:v>1.7901500000000001</c:v>
                </c:pt>
                <c:pt idx="119">
                  <c:v>1.7461250000000001</c:v>
                </c:pt>
                <c:pt idx="120">
                  <c:v>1.7045500000000002</c:v>
                </c:pt>
                <c:pt idx="121">
                  <c:v>1.8120000000000001</c:v>
                </c:pt>
                <c:pt idx="122">
                  <c:v>1.8033999999999999</c:v>
                </c:pt>
                <c:pt idx="123">
                  <c:v>1.720275</c:v>
                </c:pt>
                <c:pt idx="124">
                  <c:v>1.872525</c:v>
                </c:pt>
                <c:pt idx="125">
                  <c:v>1.7524500000000001</c:v>
                </c:pt>
                <c:pt idx="126">
                  <c:v>1.698075</c:v>
                </c:pt>
                <c:pt idx="127">
                  <c:v>1.602125</c:v>
                </c:pt>
                <c:pt idx="128">
                  <c:v>1.7346000000000001</c:v>
                </c:pt>
                <c:pt idx="129">
                  <c:v>1.319375</c:v>
                </c:pt>
                <c:pt idx="130">
                  <c:v>1.300475</c:v>
                </c:pt>
                <c:pt idx="131">
                  <c:v>1.8305000000000002</c:v>
                </c:pt>
                <c:pt idx="132">
                  <c:v>1.8909500000000001</c:v>
                </c:pt>
                <c:pt idx="133">
                  <c:v>1.9598249999999999</c:v>
                </c:pt>
                <c:pt idx="134">
                  <c:v>1.802975</c:v>
                </c:pt>
                <c:pt idx="135">
                  <c:v>1.8586</c:v>
                </c:pt>
                <c:pt idx="136">
                  <c:v>1.8137499999999998</c:v>
                </c:pt>
                <c:pt idx="137">
                  <c:v>1.71465</c:v>
                </c:pt>
                <c:pt idx="138">
                  <c:v>1.6932750000000003</c:v>
                </c:pt>
                <c:pt idx="139">
                  <c:v>1.753625</c:v>
                </c:pt>
                <c:pt idx="140">
                  <c:v>0.54215000000000002</c:v>
                </c:pt>
                <c:pt idx="141">
                  <c:v>0.65744999999999998</c:v>
                </c:pt>
                <c:pt idx="142">
                  <c:v>1.1473500000000001</c:v>
                </c:pt>
                <c:pt idx="143">
                  <c:v>1.6778750000000002</c:v>
                </c:pt>
                <c:pt idx="144">
                  <c:v>1.6671</c:v>
                </c:pt>
                <c:pt idx="145">
                  <c:v>1.8243499999999999</c:v>
                </c:pt>
                <c:pt idx="146">
                  <c:v>1.7790000000000001</c:v>
                </c:pt>
                <c:pt idx="147">
                  <c:v>1.6397750000000002</c:v>
                </c:pt>
                <c:pt idx="148">
                  <c:v>1.7251249999999998</c:v>
                </c:pt>
                <c:pt idx="149">
                  <c:v>1.6457999999999999</c:v>
                </c:pt>
                <c:pt idx="150">
                  <c:v>2.3926000000000003</c:v>
                </c:pt>
                <c:pt idx="151">
                  <c:v>2.2915500000000004</c:v>
                </c:pt>
                <c:pt idx="152">
                  <c:v>2.3124750000000001</c:v>
                </c:pt>
                <c:pt idx="153">
                  <c:v>2.2791249999999996</c:v>
                </c:pt>
                <c:pt idx="154">
                  <c:v>2.2833749999999995</c:v>
                </c:pt>
                <c:pt idx="155">
                  <c:v>2.2889500000000007</c:v>
                </c:pt>
                <c:pt idx="156">
                  <c:v>2.3480749999999997</c:v>
                </c:pt>
                <c:pt idx="157">
                  <c:v>2.3348500000000003</c:v>
                </c:pt>
                <c:pt idx="158">
                  <c:v>2.3030500000000003</c:v>
                </c:pt>
                <c:pt idx="159">
                  <c:v>2.2665750000000005</c:v>
                </c:pt>
                <c:pt idx="160">
                  <c:v>2.2880750000000001</c:v>
                </c:pt>
                <c:pt idx="161">
                  <c:v>2.4313750000000001</c:v>
                </c:pt>
                <c:pt idx="162">
                  <c:v>2.4239249999999997</c:v>
                </c:pt>
                <c:pt idx="163">
                  <c:v>2.4130000000000003</c:v>
                </c:pt>
                <c:pt idx="164">
                  <c:v>2.6169500000000001</c:v>
                </c:pt>
                <c:pt idx="165">
                  <c:v>2.6929999999999996</c:v>
                </c:pt>
                <c:pt idx="166">
                  <c:v>2.3427500000000001</c:v>
                </c:pt>
                <c:pt idx="167">
                  <c:v>2.3826749999999999</c:v>
                </c:pt>
                <c:pt idx="168">
                  <c:v>2.1424750000000001</c:v>
                </c:pt>
                <c:pt idx="169">
                  <c:v>2.0559750000000001</c:v>
                </c:pt>
                <c:pt idx="170">
                  <c:v>2.2701500000000001</c:v>
                </c:pt>
                <c:pt idx="171">
                  <c:v>2.1538749999999998</c:v>
                </c:pt>
                <c:pt idx="172">
                  <c:v>2.0808750000000003</c:v>
                </c:pt>
                <c:pt idx="173">
                  <c:v>2.1954499999999997</c:v>
                </c:pt>
                <c:pt idx="174">
                  <c:v>2.13815</c:v>
                </c:pt>
                <c:pt idx="175">
                  <c:v>2.0763249999999998</c:v>
                </c:pt>
                <c:pt idx="176">
                  <c:v>1.99465</c:v>
                </c:pt>
                <c:pt idx="177">
                  <c:v>1.9482749999999998</c:v>
                </c:pt>
                <c:pt idx="178">
                  <c:v>2.2998750000000001</c:v>
                </c:pt>
                <c:pt idx="179">
                  <c:v>2.1986749999999997</c:v>
                </c:pt>
                <c:pt idx="180">
                  <c:v>2.3556999999999997</c:v>
                </c:pt>
                <c:pt idx="181">
                  <c:v>2.4621249999999999</c:v>
                </c:pt>
                <c:pt idx="182">
                  <c:v>2.2685500000000003</c:v>
                </c:pt>
                <c:pt idx="183">
                  <c:v>2.2967249999999999</c:v>
                </c:pt>
                <c:pt idx="184">
                  <c:v>2.2641249999999999</c:v>
                </c:pt>
                <c:pt idx="185">
                  <c:v>2.245425</c:v>
                </c:pt>
                <c:pt idx="186">
                  <c:v>2.2761</c:v>
                </c:pt>
                <c:pt idx="187">
                  <c:v>2.3252000000000002</c:v>
                </c:pt>
                <c:pt idx="188">
                  <c:v>2.3960749999999997</c:v>
                </c:pt>
                <c:pt idx="189">
                  <c:v>2.4432499999999999</c:v>
                </c:pt>
                <c:pt idx="190">
                  <c:v>2.3146</c:v>
                </c:pt>
                <c:pt idx="191">
                  <c:v>2.2848250000000001</c:v>
                </c:pt>
                <c:pt idx="192">
                  <c:v>2.3716250000000003</c:v>
                </c:pt>
                <c:pt idx="193">
                  <c:v>2.4539249999999999</c:v>
                </c:pt>
                <c:pt idx="194">
                  <c:v>2.3309999999999995</c:v>
                </c:pt>
                <c:pt idx="195">
                  <c:v>2.4151749999999996</c:v>
                </c:pt>
                <c:pt idx="196">
                  <c:v>2.3606249999999998</c:v>
                </c:pt>
                <c:pt idx="197">
                  <c:v>2.2474500000000002</c:v>
                </c:pt>
                <c:pt idx="198">
                  <c:v>2.5739999999999998</c:v>
                </c:pt>
                <c:pt idx="199">
                  <c:v>2.4984999999999999</c:v>
                </c:pt>
                <c:pt idx="200">
                  <c:v>2.4457</c:v>
                </c:pt>
                <c:pt idx="201">
                  <c:v>2.4479500000000001</c:v>
                </c:pt>
                <c:pt idx="202">
                  <c:v>2.4537249999999999</c:v>
                </c:pt>
                <c:pt idx="203">
                  <c:v>2.6818499999999998</c:v>
                </c:pt>
                <c:pt idx="204">
                  <c:v>2.5306999999999999</c:v>
                </c:pt>
                <c:pt idx="205">
                  <c:v>2.536975</c:v>
                </c:pt>
                <c:pt idx="206">
                  <c:v>2.4721500000000001</c:v>
                </c:pt>
                <c:pt idx="207">
                  <c:v>2.5837750000000002</c:v>
                </c:pt>
                <c:pt idx="208">
                  <c:v>2.5326000000000004</c:v>
                </c:pt>
                <c:pt idx="209">
                  <c:v>2.5367499999999996</c:v>
                </c:pt>
                <c:pt idx="210">
                  <c:v>2.3230250000000003</c:v>
                </c:pt>
                <c:pt idx="211">
                  <c:v>2.5494499999999998</c:v>
                </c:pt>
                <c:pt idx="212">
                  <c:v>2.2513500000000004</c:v>
                </c:pt>
                <c:pt idx="213">
                  <c:v>2.4382000000000001</c:v>
                </c:pt>
                <c:pt idx="214">
                  <c:v>1.38645</c:v>
                </c:pt>
                <c:pt idx="215">
                  <c:v>1.349475</c:v>
                </c:pt>
                <c:pt idx="216">
                  <c:v>1.4925499999999998</c:v>
                </c:pt>
                <c:pt idx="217">
                  <c:v>1.2913250000000001</c:v>
                </c:pt>
                <c:pt idx="218">
                  <c:v>1.4716749999999998</c:v>
                </c:pt>
                <c:pt idx="219">
                  <c:v>1.4054250000000001</c:v>
                </c:pt>
                <c:pt idx="220">
                  <c:v>1.5311750000000002</c:v>
                </c:pt>
                <c:pt idx="221">
                  <c:v>0.40060000000000001</c:v>
                </c:pt>
                <c:pt idx="222">
                  <c:v>1.4883250000000001</c:v>
                </c:pt>
                <c:pt idx="223">
                  <c:v>1.4986749999999998</c:v>
                </c:pt>
                <c:pt idx="224">
                  <c:v>1.5087999999999999</c:v>
                </c:pt>
                <c:pt idx="225">
                  <c:v>1.2767749999999998</c:v>
                </c:pt>
                <c:pt idx="226">
                  <c:v>1.46105</c:v>
                </c:pt>
                <c:pt idx="227">
                  <c:v>1.45235</c:v>
                </c:pt>
                <c:pt idx="228">
                  <c:v>1.4218</c:v>
                </c:pt>
                <c:pt idx="229">
                  <c:v>1.32565</c:v>
                </c:pt>
                <c:pt idx="230">
                  <c:v>2.9240499999999998</c:v>
                </c:pt>
                <c:pt idx="231">
                  <c:v>2.6767249999999998</c:v>
                </c:pt>
                <c:pt idx="232">
                  <c:v>2.5625999999999998</c:v>
                </c:pt>
                <c:pt idx="233">
                  <c:v>2.6178499999999998</c:v>
                </c:pt>
                <c:pt idx="234">
                  <c:v>3.031625</c:v>
                </c:pt>
                <c:pt idx="235">
                  <c:v>2.611275</c:v>
                </c:pt>
                <c:pt idx="236">
                  <c:v>2.71915</c:v>
                </c:pt>
                <c:pt idx="237">
                  <c:v>2.7354749999999997</c:v>
                </c:pt>
                <c:pt idx="238">
                  <c:v>2.8093750000000002</c:v>
                </c:pt>
                <c:pt idx="239">
                  <c:v>2.9531499999999999</c:v>
                </c:pt>
                <c:pt idx="240">
                  <c:v>2.7363749999999998</c:v>
                </c:pt>
                <c:pt idx="241">
                  <c:v>3.0960749999999999</c:v>
                </c:pt>
                <c:pt idx="242">
                  <c:v>2.7990999999999997</c:v>
                </c:pt>
                <c:pt idx="243">
                  <c:v>2.749625</c:v>
                </c:pt>
                <c:pt idx="244">
                  <c:v>3.0944250000000002</c:v>
                </c:pt>
                <c:pt idx="245">
                  <c:v>2.91615</c:v>
                </c:pt>
                <c:pt idx="246">
                  <c:v>3.2989000000000002</c:v>
                </c:pt>
                <c:pt idx="247">
                  <c:v>2.8543250000000002</c:v>
                </c:pt>
                <c:pt idx="248">
                  <c:v>2.4172249999999997</c:v>
                </c:pt>
                <c:pt idx="249">
                  <c:v>3.0796749999999999</c:v>
                </c:pt>
                <c:pt idx="250">
                  <c:v>2.8290500000000001</c:v>
                </c:pt>
                <c:pt idx="251">
                  <c:v>2.7111499999999995</c:v>
                </c:pt>
                <c:pt idx="252">
                  <c:v>3.13985</c:v>
                </c:pt>
                <c:pt idx="253">
                  <c:v>2.9248250000000002</c:v>
                </c:pt>
                <c:pt idx="254">
                  <c:v>2.4826249999999996</c:v>
                </c:pt>
                <c:pt idx="255">
                  <c:v>3.0694249999999998</c:v>
                </c:pt>
                <c:pt idx="256">
                  <c:v>3.0685000000000002</c:v>
                </c:pt>
                <c:pt idx="257">
                  <c:v>2.8891499999999999</c:v>
                </c:pt>
                <c:pt idx="258">
                  <c:v>2.8520249999999998</c:v>
                </c:pt>
                <c:pt idx="259">
                  <c:v>3.2845499999999999</c:v>
                </c:pt>
              </c:numCache>
            </c:numRef>
          </c:xVal>
          <c:yVal>
            <c:numRef>
              <c:f>'Predicted cell counts'!$BW$2:$BW$261</c:f>
              <c:numCache>
                <c:formatCode>General</c:formatCode>
                <c:ptCount val="260"/>
                <c:pt idx="0">
                  <c:v>5.5563025007672868</c:v>
                </c:pt>
                <c:pt idx="1">
                  <c:v>4.9542425094393252</c:v>
                </c:pt>
                <c:pt idx="2">
                  <c:v>5.2552725051033065</c:v>
                </c:pt>
                <c:pt idx="3">
                  <c:v>5.204119982655925</c:v>
                </c:pt>
                <c:pt idx="4">
                  <c:v>5.3222192947339195</c:v>
                </c:pt>
                <c:pt idx="5">
                  <c:v>5.568201724066995</c:v>
                </c:pt>
                <c:pt idx="6">
                  <c:v>5.3222192947339195</c:v>
                </c:pt>
                <c:pt idx="7">
                  <c:v>5.6720978579357171</c:v>
                </c:pt>
                <c:pt idx="8">
                  <c:v>5.653212513775344</c:v>
                </c:pt>
                <c:pt idx="9">
                  <c:v>5.5185139398778871</c:v>
                </c:pt>
                <c:pt idx="10">
                  <c:v>5.204119982655925</c:v>
                </c:pt>
                <c:pt idx="11">
                  <c:v>5.5314789170422554</c:v>
                </c:pt>
                <c:pt idx="12">
                  <c:v>5.4771212547196626</c:v>
                </c:pt>
                <c:pt idx="13">
                  <c:v>4.9030899869919438</c:v>
                </c:pt>
                <c:pt idx="14">
                  <c:v>4</c:v>
                </c:pt>
                <c:pt idx="15">
                  <c:v>4.3010299956639813</c:v>
                </c:pt>
                <c:pt idx="16">
                  <c:v>5.5797835966168101</c:v>
                </c:pt>
                <c:pt idx="17">
                  <c:v>5.2304489213782741</c:v>
                </c:pt>
                <c:pt idx="18">
                  <c:v>5.2552725051033065</c:v>
                </c:pt>
                <c:pt idx="19">
                  <c:v>5.204119982655925</c:v>
                </c:pt>
                <c:pt idx="20">
                  <c:v>5.3424226808222066</c:v>
                </c:pt>
                <c:pt idx="21">
                  <c:v>5.3424226808222066</c:v>
                </c:pt>
                <c:pt idx="22">
                  <c:v>4.4771212547196626</c:v>
                </c:pt>
                <c:pt idx="23">
                  <c:v>5.3424226808222066</c:v>
                </c:pt>
                <c:pt idx="24">
                  <c:v>5.3979400086720375</c:v>
                </c:pt>
                <c:pt idx="25">
                  <c:v>5.4149733479708182</c:v>
                </c:pt>
                <c:pt idx="26">
                  <c:v>5.2787536009528289</c:v>
                </c:pt>
                <c:pt idx="27">
                  <c:v>5.3010299956639813</c:v>
                </c:pt>
                <c:pt idx="28">
                  <c:v>5.4149733479708182</c:v>
                </c:pt>
                <c:pt idx="29">
                  <c:v>5.1139433523068369</c:v>
                </c:pt>
                <c:pt idx="30">
                  <c:v>6.1832698436828046</c:v>
                </c:pt>
                <c:pt idx="31">
                  <c:v>6.1356626020000729</c:v>
                </c:pt>
                <c:pt idx="32">
                  <c:v>5.8692317197309762</c:v>
                </c:pt>
                <c:pt idx="33">
                  <c:v>5.7993405494535821</c:v>
                </c:pt>
                <c:pt idx="34">
                  <c:v>6.1613680022349753</c:v>
                </c:pt>
                <c:pt idx="35">
                  <c:v>5.826074802700826</c:v>
                </c:pt>
                <c:pt idx="36">
                  <c:v>5.9294189257142929</c:v>
                </c:pt>
                <c:pt idx="37">
                  <c:v>5.7323937598229682</c:v>
                </c:pt>
                <c:pt idx="38">
                  <c:v>5.7634279935629369</c:v>
                </c:pt>
                <c:pt idx="39">
                  <c:v>5.9084850188786495</c:v>
                </c:pt>
                <c:pt idx="40">
                  <c:v>5.8692317197309762</c:v>
                </c:pt>
                <c:pt idx="41">
                  <c:v>5.653212513775344</c:v>
                </c:pt>
                <c:pt idx="42">
                  <c:v>6.1249387366082999</c:v>
                </c:pt>
                <c:pt idx="43">
                  <c:v>5.8061799739838875</c:v>
                </c:pt>
                <c:pt idx="44">
                  <c:v>6.2955670999624793</c:v>
                </c:pt>
                <c:pt idx="45">
                  <c:v>5.9590413923210939</c:v>
                </c:pt>
                <c:pt idx="46">
                  <c:v>5.9444826721501682</c:v>
                </c:pt>
                <c:pt idx="47">
                  <c:v>6.1643528557844371</c:v>
                </c:pt>
                <c:pt idx="48">
                  <c:v>5.9030899869919438</c:v>
                </c:pt>
                <c:pt idx="49">
                  <c:v>6</c:v>
                </c:pt>
                <c:pt idx="50">
                  <c:v>5.8750612633917001</c:v>
                </c:pt>
                <c:pt idx="51">
                  <c:v>5.8692317197309762</c:v>
                </c:pt>
                <c:pt idx="52">
                  <c:v>6.1271047983648073</c:v>
                </c:pt>
                <c:pt idx="53">
                  <c:v>5.7075701760979367</c:v>
                </c:pt>
                <c:pt idx="54">
                  <c:v>6.0170333392987807</c:v>
                </c:pt>
                <c:pt idx="55">
                  <c:v>5.7853298350107671</c:v>
                </c:pt>
                <c:pt idx="56">
                  <c:v>5.7993405494535821</c:v>
                </c:pt>
                <c:pt idx="57">
                  <c:v>5.8061799739838875</c:v>
                </c:pt>
                <c:pt idx="58">
                  <c:v>4.4771212547196626</c:v>
                </c:pt>
                <c:pt idx="59">
                  <c:v>5.3802112417116064</c:v>
                </c:pt>
                <c:pt idx="60">
                  <c:v>5.4313637641589869</c:v>
                </c:pt>
                <c:pt idx="61">
                  <c:v>5.6989700043360187</c:v>
                </c:pt>
                <c:pt idx="62">
                  <c:v>5.9590413923210939</c:v>
                </c:pt>
                <c:pt idx="63">
                  <c:v>5.8750612633917001</c:v>
                </c:pt>
                <c:pt idx="64">
                  <c:v>5.8450980400142569</c:v>
                </c:pt>
                <c:pt idx="65">
                  <c:v>5.7481880270062007</c:v>
                </c:pt>
                <c:pt idx="66">
                  <c:v>5.9542425094393252</c:v>
                </c:pt>
                <c:pt idx="67">
                  <c:v>5.7075701760979367</c:v>
                </c:pt>
                <c:pt idx="68">
                  <c:v>5.7160033436347994</c:v>
                </c:pt>
                <c:pt idx="69">
                  <c:v>5.6434526764861879</c:v>
                </c:pt>
                <c:pt idx="70">
                  <c:v>5.6720978579357171</c:v>
                </c:pt>
                <c:pt idx="71">
                  <c:v>5.7923916894982534</c:v>
                </c:pt>
                <c:pt idx="72">
                  <c:v>5.7075701760979367</c:v>
                </c:pt>
                <c:pt idx="73">
                  <c:v>5.6812412373755876</c:v>
                </c:pt>
                <c:pt idx="74">
                  <c:v>5.6334684555795862</c:v>
                </c:pt>
                <c:pt idx="75">
                  <c:v>5.7403626894942441</c:v>
                </c:pt>
                <c:pt idx="76">
                  <c:v>5.204119982655925</c:v>
                </c:pt>
                <c:pt idx="77">
                  <c:v>5.720159303405957</c:v>
                </c:pt>
                <c:pt idx="78">
                  <c:v>6.1613680022349753</c:v>
                </c:pt>
                <c:pt idx="79">
                  <c:v>5.5051499783199063</c:v>
                </c:pt>
                <c:pt idx="80">
                  <c:v>4.7781512503836439</c:v>
                </c:pt>
                <c:pt idx="81">
                  <c:v>6.5118833609788744</c:v>
                </c:pt>
                <c:pt idx="82">
                  <c:v>5.2552725051033065</c:v>
                </c:pt>
                <c:pt idx="83">
                  <c:v>6.3617278360175931</c:v>
                </c:pt>
                <c:pt idx="84">
                  <c:v>6.7118072290411908</c:v>
                </c:pt>
                <c:pt idx="85">
                  <c:v>6.3838153659804311</c:v>
                </c:pt>
                <c:pt idx="86">
                  <c:v>6.6924062348336308</c:v>
                </c:pt>
                <c:pt idx="87">
                  <c:v>6.4393326938302629</c:v>
                </c:pt>
                <c:pt idx="88">
                  <c:v>6.5118833609788744</c:v>
                </c:pt>
                <c:pt idx="89">
                  <c:v>6.4948500216800937</c:v>
                </c:pt>
                <c:pt idx="90">
                  <c:v>6.2944662261615933</c:v>
                </c:pt>
                <c:pt idx="91">
                  <c:v>6.1139433523068369</c:v>
                </c:pt>
                <c:pt idx="92">
                  <c:v>6.1760912590556813</c:v>
                </c:pt>
                <c:pt idx="93">
                  <c:v>6.1356626020000729</c:v>
                </c:pt>
                <c:pt idx="94">
                  <c:v>6.1789769472931697</c:v>
                </c:pt>
                <c:pt idx="95">
                  <c:v>6.2787536009528289</c:v>
                </c:pt>
                <c:pt idx="96">
                  <c:v>6.3771847870814184</c:v>
                </c:pt>
                <c:pt idx="97">
                  <c:v>6.3710678622717358</c:v>
                </c:pt>
                <c:pt idx="98">
                  <c:v>6.2582780152430315</c:v>
                </c:pt>
                <c:pt idx="99">
                  <c:v>6.2304489213782741</c:v>
                </c:pt>
                <c:pt idx="100">
                  <c:v>6.2528530309798933</c:v>
                </c:pt>
                <c:pt idx="101">
                  <c:v>6.4771212547196626</c:v>
                </c:pt>
                <c:pt idx="102">
                  <c:v>6.2648178230095368</c:v>
                </c:pt>
                <c:pt idx="103">
                  <c:v>6.3832167518513314</c:v>
                </c:pt>
                <c:pt idx="104">
                  <c:v>6.2671717284030137</c:v>
                </c:pt>
                <c:pt idx="105">
                  <c:v>6.2937307569224821</c:v>
                </c:pt>
                <c:pt idx="106">
                  <c:v>6.2900346113625183</c:v>
                </c:pt>
                <c:pt idx="107">
                  <c:v>6.5163149757779495</c:v>
                </c:pt>
                <c:pt idx="108">
                  <c:v>6.3832167518513314</c:v>
                </c:pt>
                <c:pt idx="109">
                  <c:v>6.1760912590556813</c:v>
                </c:pt>
                <c:pt idx="110">
                  <c:v>6.4698220159781634</c:v>
                </c:pt>
                <c:pt idx="111">
                  <c:v>6.1931245983544612</c:v>
                </c:pt>
                <c:pt idx="112">
                  <c:v>6.2749271930997761</c:v>
                </c:pt>
                <c:pt idx="113">
                  <c:v>6.4648867983026506</c:v>
                </c:pt>
                <c:pt idx="114">
                  <c:v>6.3862016054007933</c:v>
                </c:pt>
                <c:pt idx="115">
                  <c:v>6.3771847870814184</c:v>
                </c:pt>
                <c:pt idx="116">
                  <c:v>6.4747017805962495</c:v>
                </c:pt>
                <c:pt idx="117">
                  <c:v>6.318063334962762</c:v>
                </c:pt>
                <c:pt idx="118">
                  <c:v>6.4913616938342731</c:v>
                </c:pt>
                <c:pt idx="119">
                  <c:v>6.0293837776852097</c:v>
                </c:pt>
                <c:pt idx="120">
                  <c:v>5.9493900066449124</c:v>
                </c:pt>
                <c:pt idx="121">
                  <c:v>6.008600171761918</c:v>
                </c:pt>
                <c:pt idx="122">
                  <c:v>6.1846914308175984</c:v>
                </c:pt>
                <c:pt idx="123">
                  <c:v>6.1818435879447726</c:v>
                </c:pt>
                <c:pt idx="124">
                  <c:v>6.3979400086720375</c:v>
                </c:pt>
                <c:pt idx="125">
                  <c:v>6.2174839442139067</c:v>
                </c:pt>
                <c:pt idx="126">
                  <c:v>6.0791812460476251</c:v>
                </c:pt>
                <c:pt idx="127">
                  <c:v>6.0644579892269181</c:v>
                </c:pt>
                <c:pt idx="128">
                  <c:v>6.1583624920952493</c:v>
                </c:pt>
                <c:pt idx="129">
                  <c:v>5.4149733479708182</c:v>
                </c:pt>
                <c:pt idx="130">
                  <c:v>5.5314789170422554</c:v>
                </c:pt>
                <c:pt idx="131">
                  <c:v>6.1172712956557644</c:v>
                </c:pt>
                <c:pt idx="132">
                  <c:v>6.1335389083702179</c:v>
                </c:pt>
                <c:pt idx="133">
                  <c:v>6.0791812460476251</c:v>
                </c:pt>
                <c:pt idx="134">
                  <c:v>6.0899051114393981</c:v>
                </c:pt>
                <c:pt idx="135">
                  <c:v>6.1398790864012369</c:v>
                </c:pt>
                <c:pt idx="136">
                  <c:v>5.7558748556724915</c:v>
                </c:pt>
                <c:pt idx="137">
                  <c:v>5.7160033436347994</c:v>
                </c:pt>
                <c:pt idx="138">
                  <c:v>5.7708520116421438</c:v>
                </c:pt>
                <c:pt idx="139">
                  <c:v>5.8633228601204559</c:v>
                </c:pt>
                <c:pt idx="140">
                  <c:v>4.6020599913279625</c:v>
                </c:pt>
                <c:pt idx="141">
                  <c:v>5.1461280356782382</c:v>
                </c:pt>
                <c:pt idx="142">
                  <c:v>5.3424226808222066</c:v>
                </c:pt>
                <c:pt idx="143">
                  <c:v>5.9684829485539348</c:v>
                </c:pt>
                <c:pt idx="144">
                  <c:v>6.0413926851582254</c:v>
                </c:pt>
                <c:pt idx="145">
                  <c:v>5.8976270912904418</c:v>
                </c:pt>
                <c:pt idx="146">
                  <c:v>5.826074802700826</c:v>
                </c:pt>
                <c:pt idx="147">
                  <c:v>5.7923916894982534</c:v>
                </c:pt>
                <c:pt idx="148">
                  <c:v>5.7558748556724915</c:v>
                </c:pt>
                <c:pt idx="149">
                  <c:v>5.7781512503836439</c:v>
                </c:pt>
                <c:pt idx="150">
                  <c:v>6.7745169657285498</c:v>
                </c:pt>
                <c:pt idx="151">
                  <c:v>6.4022613824546806</c:v>
                </c:pt>
                <c:pt idx="152">
                  <c:v>6.4393326938302629</c:v>
                </c:pt>
                <c:pt idx="153">
                  <c:v>6.6283889300503116</c:v>
                </c:pt>
                <c:pt idx="154">
                  <c:v>6.3664229572259723</c:v>
                </c:pt>
                <c:pt idx="155">
                  <c:v>6.6459132750338439</c:v>
                </c:pt>
                <c:pt idx="156">
                  <c:v>6.6283889300503116</c:v>
                </c:pt>
                <c:pt idx="157">
                  <c:v>6.4983105537896009</c:v>
                </c:pt>
                <c:pt idx="158">
                  <c:v>6.4393326938302629</c:v>
                </c:pt>
                <c:pt idx="159">
                  <c:v>6.4313637641589869</c:v>
                </c:pt>
                <c:pt idx="160">
                  <c:v>6.5250448070368456</c:v>
                </c:pt>
                <c:pt idx="161">
                  <c:v>6.4432629874586951</c:v>
                </c:pt>
                <c:pt idx="162">
                  <c:v>6.5769169559652072</c:v>
                </c:pt>
                <c:pt idx="163">
                  <c:v>6.7520484478194387</c:v>
                </c:pt>
                <c:pt idx="164">
                  <c:v>6.6674529528899535</c:v>
                </c:pt>
                <c:pt idx="165">
                  <c:v>6.860338006570994</c:v>
                </c:pt>
                <c:pt idx="166">
                  <c:v>6.8211858826088454</c:v>
                </c:pt>
                <c:pt idx="167">
                  <c:v>7.126293790693266</c:v>
                </c:pt>
                <c:pt idx="168">
                  <c:v>6.6180480967120925</c:v>
                </c:pt>
                <c:pt idx="169">
                  <c:v>6.4232458739368079</c:v>
                </c:pt>
                <c:pt idx="170">
                  <c:v>6.648360010980932</c:v>
                </c:pt>
                <c:pt idx="171">
                  <c:v>6.4065401804339555</c:v>
                </c:pt>
                <c:pt idx="172">
                  <c:v>6.3979400086720375</c:v>
                </c:pt>
                <c:pt idx="173">
                  <c:v>6.5378190950732744</c:v>
                </c:pt>
                <c:pt idx="174">
                  <c:v>6.3222192947339195</c:v>
                </c:pt>
                <c:pt idx="175">
                  <c:v>6.2108533653148932</c:v>
                </c:pt>
                <c:pt idx="176">
                  <c:v>6.5740312677277188</c:v>
                </c:pt>
                <c:pt idx="177">
                  <c:v>6.3010299956639813</c:v>
                </c:pt>
                <c:pt idx="178">
                  <c:v>6.5622928644564746</c:v>
                </c:pt>
                <c:pt idx="179">
                  <c:v>6.4313637641589869</c:v>
                </c:pt>
                <c:pt idx="180">
                  <c:v>7.0791812460476251</c:v>
                </c:pt>
                <c:pt idx="181">
                  <c:v>6.9229848157088831</c:v>
                </c:pt>
                <c:pt idx="182">
                  <c:v>7.1868151244474543</c:v>
                </c:pt>
                <c:pt idx="183">
                  <c:v>7.1687920203141822</c:v>
                </c:pt>
                <c:pt idx="184">
                  <c:v>7.0606978403536118</c:v>
                </c:pt>
                <c:pt idx="185">
                  <c:v>7.1613680022349753</c:v>
                </c:pt>
                <c:pt idx="186">
                  <c:v>7.0746336182969038</c:v>
                </c:pt>
                <c:pt idx="187">
                  <c:v>7.0263289387223491</c:v>
                </c:pt>
                <c:pt idx="188">
                  <c:v>6.8962505624616384</c:v>
                </c:pt>
                <c:pt idx="189">
                  <c:v>7.2141813086638207</c:v>
                </c:pt>
                <c:pt idx="190">
                  <c:v>6.8962505624616384</c:v>
                </c:pt>
                <c:pt idx="191">
                  <c:v>6.8750612633917001</c:v>
                </c:pt>
                <c:pt idx="192">
                  <c:v>7.1613680022349753</c:v>
                </c:pt>
                <c:pt idx="193">
                  <c:v>7.1724569744005873</c:v>
                </c:pt>
                <c:pt idx="194">
                  <c:v>7.3247967176217301</c:v>
                </c:pt>
                <c:pt idx="195">
                  <c:v>6.9357591037453119</c:v>
                </c:pt>
                <c:pt idx="196">
                  <c:v>7.0107238653917729</c:v>
                </c:pt>
                <c:pt idx="197">
                  <c:v>7.1499884564914762</c:v>
                </c:pt>
                <c:pt idx="198">
                  <c:v>7.3424226808222066</c:v>
                </c:pt>
                <c:pt idx="199">
                  <c:v>7.0314084642516246</c:v>
                </c:pt>
                <c:pt idx="200">
                  <c:v>7.2272437815030628</c:v>
                </c:pt>
                <c:pt idx="201">
                  <c:v>7.2108533653148932</c:v>
                </c:pt>
                <c:pt idx="202">
                  <c:v>6.9542425094393252</c:v>
                </c:pt>
                <c:pt idx="203">
                  <c:v>7.1903316981702918</c:v>
                </c:pt>
                <c:pt idx="204">
                  <c:v>7.3196264841556395</c:v>
                </c:pt>
                <c:pt idx="205">
                  <c:v>7.1303337684950066</c:v>
                </c:pt>
                <c:pt idx="206">
                  <c:v>7.2552725051033065</c:v>
                </c:pt>
                <c:pt idx="207">
                  <c:v>7.2336305801644629</c:v>
                </c:pt>
                <c:pt idx="208">
                  <c:v>7.1180993120779945</c:v>
                </c:pt>
                <c:pt idx="209">
                  <c:v>7.1938200260161125</c:v>
                </c:pt>
                <c:pt idx="210">
                  <c:v>7.3569814009931314</c:v>
                </c:pt>
                <c:pt idx="211">
                  <c:v>7.1796953833245061</c:v>
                </c:pt>
                <c:pt idx="212">
                  <c:v>7.2007137339640135</c:v>
                </c:pt>
                <c:pt idx="213">
                  <c:v>7.157607853361668</c:v>
                </c:pt>
                <c:pt idx="214">
                  <c:v>5.5563025007672868</c:v>
                </c:pt>
                <c:pt idx="215">
                  <c:v>5.6127838567197355</c:v>
                </c:pt>
                <c:pt idx="216">
                  <c:v>5.4771212547196626</c:v>
                </c:pt>
                <c:pt idx="217">
                  <c:v>5.8750612633917001</c:v>
                </c:pt>
                <c:pt idx="218">
                  <c:v>5.6127838567197355</c:v>
                </c:pt>
                <c:pt idx="219">
                  <c:v>5.7993405494535821</c:v>
                </c:pt>
                <c:pt idx="220">
                  <c:v>5.7853298350107671</c:v>
                </c:pt>
                <c:pt idx="221">
                  <c:v>5.3010299956639813</c:v>
                </c:pt>
                <c:pt idx="222">
                  <c:v>5.6020599913279625</c:v>
                </c:pt>
                <c:pt idx="223">
                  <c:v>5.9542425094393252</c:v>
                </c:pt>
                <c:pt idx="224">
                  <c:v>5.8450980400142569</c:v>
                </c:pt>
                <c:pt idx="225">
                  <c:v>6.1271047983648073</c:v>
                </c:pt>
                <c:pt idx="226">
                  <c:v>5.6020599913279625</c:v>
                </c:pt>
                <c:pt idx="227">
                  <c:v>6.1172712956557644</c:v>
                </c:pt>
                <c:pt idx="228">
                  <c:v>5.4471580313422194</c:v>
                </c:pt>
                <c:pt idx="229">
                  <c:v>5.8195439355418683</c:v>
                </c:pt>
                <c:pt idx="230">
                  <c:v>7.2336305801644629</c:v>
                </c:pt>
                <c:pt idx="231">
                  <c:v>7.1461280356782382</c:v>
                </c:pt>
                <c:pt idx="232">
                  <c:v>7</c:v>
                </c:pt>
                <c:pt idx="233">
                  <c:v>7.2461291256634359</c:v>
                </c:pt>
                <c:pt idx="234">
                  <c:v>7.153814864344529</c:v>
                </c:pt>
                <c:pt idx="235">
                  <c:v>7.13433651094868</c:v>
                </c:pt>
                <c:pt idx="236">
                  <c:v>6.9777236052888476</c:v>
                </c:pt>
                <c:pt idx="237">
                  <c:v>6.9602328731285121</c:v>
                </c:pt>
                <c:pt idx="238">
                  <c:v>6.9834007381805385</c:v>
                </c:pt>
                <c:pt idx="239">
                  <c:v>7.1687920203141822</c:v>
                </c:pt>
                <c:pt idx="240">
                  <c:v>7.2787536009528289</c:v>
                </c:pt>
                <c:pt idx="241">
                  <c:v>7.01598810538413</c:v>
                </c:pt>
                <c:pt idx="242">
                  <c:v>7.0836817472743014</c:v>
                </c:pt>
                <c:pt idx="243">
                  <c:v>7.298307137328508</c:v>
                </c:pt>
                <c:pt idx="244">
                  <c:v>7.3497630439879496</c:v>
                </c:pt>
                <c:pt idx="245">
                  <c:v>7.0746336182969038</c:v>
                </c:pt>
                <c:pt idx="246">
                  <c:v>7.2288493082184813</c:v>
                </c:pt>
                <c:pt idx="247">
                  <c:v>7.1461280356782382</c:v>
                </c:pt>
                <c:pt idx="248">
                  <c:v>7.0364292656266754</c:v>
                </c:pt>
                <c:pt idx="249">
                  <c:v>7.2304489213782741</c:v>
                </c:pt>
                <c:pt idx="250">
                  <c:v>7.2612628687924934</c:v>
                </c:pt>
                <c:pt idx="251">
                  <c:v>6.7363965022766426</c:v>
                </c:pt>
                <c:pt idx="252">
                  <c:v>7.1422329917947138</c:v>
                </c:pt>
                <c:pt idx="253">
                  <c:v>7.1938200260161125</c:v>
                </c:pt>
                <c:pt idx="254">
                  <c:v>6.8512583487190755</c:v>
                </c:pt>
                <c:pt idx="255">
                  <c:v>7.1303337684950066</c:v>
                </c:pt>
                <c:pt idx="256">
                  <c:v>7.0700378666077555</c:v>
                </c:pt>
                <c:pt idx="257">
                  <c:v>7.0107238653917729</c:v>
                </c:pt>
                <c:pt idx="258">
                  <c:v>7.2304489213782741</c:v>
                </c:pt>
                <c:pt idx="259">
                  <c:v>7.2240148113728644</c:v>
                </c:pt>
              </c:numCache>
            </c:numRef>
          </c:yVal>
          <c:smooth val="0"/>
        </c:ser>
        <c:dLbls>
          <c:showLegendKey val="0"/>
          <c:showVal val="0"/>
          <c:showCatName val="0"/>
          <c:showSerName val="0"/>
          <c:showPercent val="0"/>
          <c:showBubbleSize val="0"/>
        </c:dLbls>
        <c:axId val="124910592"/>
        <c:axId val="138638464"/>
      </c:scatterChart>
      <c:valAx>
        <c:axId val="124910592"/>
        <c:scaling>
          <c:orientation val="minMax"/>
          <c:min val="0"/>
        </c:scaling>
        <c:delete val="0"/>
        <c:axPos val="b"/>
        <c:title>
          <c:tx>
            <c:rich>
              <a:bodyPr/>
              <a:lstStyle/>
              <a:p>
                <a:pPr>
                  <a:defRPr/>
                </a:pPr>
                <a:r>
                  <a:rPr lang="en-GB"/>
                  <a:t>Microplate reader measurement minus</a:t>
                </a:r>
                <a:r>
                  <a:rPr lang="en-GB" baseline="0"/>
                  <a:t> media (OD</a:t>
                </a:r>
                <a:r>
                  <a:rPr lang="en-GB" sz="800" baseline="0"/>
                  <a:t>600</a:t>
                </a:r>
                <a:r>
                  <a:rPr lang="en-GB" baseline="0"/>
                  <a:t>)</a:t>
                </a:r>
                <a:endParaRPr lang="en-GB"/>
              </a:p>
            </c:rich>
          </c:tx>
          <c:layout/>
          <c:overlay val="0"/>
        </c:title>
        <c:numFmt formatCode="General" sourceLinked="1"/>
        <c:majorTickMark val="out"/>
        <c:minorTickMark val="none"/>
        <c:tickLblPos val="nextTo"/>
        <c:crossAx val="138638464"/>
        <c:crosses val="autoZero"/>
        <c:crossBetween val="midCat"/>
      </c:valAx>
      <c:valAx>
        <c:axId val="138638464"/>
        <c:scaling>
          <c:orientation val="minMax"/>
          <c:min val="3"/>
        </c:scaling>
        <c:delete val="0"/>
        <c:axPos val="l"/>
        <c:majorGridlines/>
        <c:title>
          <c:tx>
            <c:rich>
              <a:bodyPr rot="-5400000" vert="horz"/>
              <a:lstStyle/>
              <a:p>
                <a:pPr>
                  <a:defRPr/>
                </a:pPr>
                <a:r>
                  <a:rPr lang="en-GB"/>
                  <a:t>Log</a:t>
                </a:r>
                <a:r>
                  <a:rPr lang="en-GB" sz="700"/>
                  <a:t>10</a:t>
                </a:r>
                <a:r>
                  <a:rPr lang="en-GB"/>
                  <a:t> (measured cell count)</a:t>
                </a:r>
              </a:p>
            </c:rich>
          </c:tx>
          <c:layout/>
          <c:overlay val="0"/>
        </c:title>
        <c:numFmt formatCode="General" sourceLinked="1"/>
        <c:majorTickMark val="out"/>
        <c:minorTickMark val="none"/>
        <c:tickLblPos val="nextTo"/>
        <c:crossAx val="124910592"/>
        <c:crosses val="autoZero"/>
        <c:crossBetween val="midCat"/>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67892779615263"/>
          <c:y val="6.4718172421453446E-2"/>
          <c:w val="0.85195259010700719"/>
          <c:h val="0.66564496022413289"/>
        </c:manualLayout>
      </c:layout>
      <c:scatterChart>
        <c:scatterStyle val="lineMarker"/>
        <c:varyColors val="0"/>
        <c:ser>
          <c:idx val="0"/>
          <c:order val="0"/>
          <c:spPr>
            <a:ln w="28575">
              <a:noFill/>
            </a:ln>
          </c:spPr>
          <c:marker>
            <c:symbol val="x"/>
            <c:size val="5"/>
            <c:spPr>
              <a:ln>
                <a:solidFill>
                  <a:schemeClr val="tx1"/>
                </a:solidFill>
              </a:ln>
            </c:spPr>
          </c:marker>
          <c:xVal>
            <c:numRef>
              <c:f>'Predicted cell counts'!$CJ$2:$CJ$261</c:f>
              <c:numCache>
                <c:formatCode>General</c:formatCode>
                <c:ptCount val="260"/>
                <c:pt idx="0">
                  <c:v>281528.60121941747</c:v>
                </c:pt>
                <c:pt idx="1">
                  <c:v>223732.5000021614</c:v>
                </c:pt>
                <c:pt idx="2">
                  <c:v>244833.32719292879</c:v>
                </c:pt>
                <c:pt idx="3">
                  <c:v>257675.5626205001</c:v>
                </c:pt>
                <c:pt idx="4">
                  <c:v>220746.38451601932</c:v>
                </c:pt>
                <c:pt idx="5">
                  <c:v>219338.07902820222</c:v>
                </c:pt>
                <c:pt idx="6">
                  <c:v>194827.4666272084</c:v>
                </c:pt>
                <c:pt idx="7">
                  <c:v>223761.5127436631</c:v>
                </c:pt>
                <c:pt idx="8">
                  <c:v>243188.66147223173</c:v>
                </c:pt>
                <c:pt idx="9">
                  <c:v>320716.85686190287</c:v>
                </c:pt>
                <c:pt idx="10">
                  <c:v>252511.4290207545</c:v>
                </c:pt>
                <c:pt idx="11">
                  <c:v>321670.45131320477</c:v>
                </c:pt>
                <c:pt idx="12">
                  <c:v>386134.414893476</c:v>
                </c:pt>
                <c:pt idx="13">
                  <c:v>236785.67235100924</c:v>
                </c:pt>
                <c:pt idx="14">
                  <c:v>90399.923556009453</c:v>
                </c:pt>
                <c:pt idx="15">
                  <c:v>102610.33394940358</c:v>
                </c:pt>
                <c:pt idx="16">
                  <c:v>187571.91843564372</c:v>
                </c:pt>
                <c:pt idx="17">
                  <c:v>200642.44126941526</c:v>
                </c:pt>
                <c:pt idx="18">
                  <c:v>206614.34847485009</c:v>
                </c:pt>
                <c:pt idx="19">
                  <c:v>188809.52157886888</c:v>
                </c:pt>
                <c:pt idx="20">
                  <c:v>186676.97000542813</c:v>
                </c:pt>
                <c:pt idx="21">
                  <c:v>203262.64342999324</c:v>
                </c:pt>
                <c:pt idx="22">
                  <c:v>127503.97605518962</c:v>
                </c:pt>
                <c:pt idx="23">
                  <c:v>170467.50976230152</c:v>
                </c:pt>
                <c:pt idx="24">
                  <c:v>164283.27277600221</c:v>
                </c:pt>
                <c:pt idx="25">
                  <c:v>147918.36873647594</c:v>
                </c:pt>
                <c:pt idx="26">
                  <c:v>151038.95610163966</c:v>
                </c:pt>
                <c:pt idx="27">
                  <c:v>158083.20509879361</c:v>
                </c:pt>
                <c:pt idx="28">
                  <c:v>169025.93339668014</c:v>
                </c:pt>
                <c:pt idx="29">
                  <c:v>175457.64267891366</c:v>
                </c:pt>
                <c:pt idx="30">
                  <c:v>1543919.330096541</c:v>
                </c:pt>
                <c:pt idx="31">
                  <c:v>1358803.7185890023</c:v>
                </c:pt>
                <c:pt idx="32">
                  <c:v>1107753.2885193597</c:v>
                </c:pt>
                <c:pt idx="33">
                  <c:v>1025544.3656712347</c:v>
                </c:pt>
                <c:pt idx="34">
                  <c:v>1282644.99943291</c:v>
                </c:pt>
                <c:pt idx="35">
                  <c:v>1135051.626288557</c:v>
                </c:pt>
                <c:pt idx="36">
                  <c:v>1425794.1572982096</c:v>
                </c:pt>
                <c:pt idx="37">
                  <c:v>1117225.6579012088</c:v>
                </c:pt>
                <c:pt idx="38">
                  <c:v>1074762.0458583026</c:v>
                </c:pt>
                <c:pt idx="39">
                  <c:v>1106161.7236554022</c:v>
                </c:pt>
                <c:pt idx="40">
                  <c:v>1305437.4911950354</c:v>
                </c:pt>
                <c:pt idx="41">
                  <c:v>904344.96535251965</c:v>
                </c:pt>
                <c:pt idx="42">
                  <c:v>1250093.794262998</c:v>
                </c:pt>
                <c:pt idx="43">
                  <c:v>978039.16633735003</c:v>
                </c:pt>
                <c:pt idx="44">
                  <c:v>1151198.6139690555</c:v>
                </c:pt>
                <c:pt idx="45">
                  <c:v>1029603.8505780591</c:v>
                </c:pt>
                <c:pt idx="46">
                  <c:v>1051155.1265848109</c:v>
                </c:pt>
                <c:pt idx="47">
                  <c:v>1096659.102725347</c:v>
                </c:pt>
                <c:pt idx="48">
                  <c:v>1260403.3591504954</c:v>
                </c:pt>
                <c:pt idx="49">
                  <c:v>958613.66005385411</c:v>
                </c:pt>
                <c:pt idx="50">
                  <c:v>1090256.4008595115</c:v>
                </c:pt>
                <c:pt idx="51">
                  <c:v>903562.48071146058</c:v>
                </c:pt>
                <c:pt idx="52">
                  <c:v>937761.45815942134</c:v>
                </c:pt>
                <c:pt idx="53">
                  <c:v>795813.0686420484</c:v>
                </c:pt>
                <c:pt idx="54">
                  <c:v>1175959.7651986589</c:v>
                </c:pt>
                <c:pt idx="55">
                  <c:v>870437.08265426406</c:v>
                </c:pt>
                <c:pt idx="56">
                  <c:v>937172.30492756178</c:v>
                </c:pt>
                <c:pt idx="57">
                  <c:v>1158888.698955961</c:v>
                </c:pt>
                <c:pt idx="58">
                  <c:v>111573.90901753546</c:v>
                </c:pt>
                <c:pt idx="59">
                  <c:v>522487.49444651708</c:v>
                </c:pt>
                <c:pt idx="60">
                  <c:v>514184.83341803279</c:v>
                </c:pt>
                <c:pt idx="61">
                  <c:v>330204.69085406273</c:v>
                </c:pt>
                <c:pt idx="62">
                  <c:v>429337.96010726551</c:v>
                </c:pt>
                <c:pt idx="63">
                  <c:v>394786.95957048732</c:v>
                </c:pt>
                <c:pt idx="64">
                  <c:v>513160.25832743489</c:v>
                </c:pt>
                <c:pt idx="65">
                  <c:v>365950.37873389613</c:v>
                </c:pt>
                <c:pt idx="66">
                  <c:v>623424.97126287804</c:v>
                </c:pt>
                <c:pt idx="67">
                  <c:v>539823.44368505105</c:v>
                </c:pt>
                <c:pt idx="68">
                  <c:v>466956.02615263342</c:v>
                </c:pt>
                <c:pt idx="69">
                  <c:v>592402.08046807372</c:v>
                </c:pt>
                <c:pt idx="70">
                  <c:v>621765.0574595395</c:v>
                </c:pt>
                <c:pt idx="71">
                  <c:v>611373.09690386849</c:v>
                </c:pt>
                <c:pt idx="72">
                  <c:v>428390.06949425617</c:v>
                </c:pt>
                <c:pt idx="73">
                  <c:v>495760.88445559284</c:v>
                </c:pt>
                <c:pt idx="74">
                  <c:v>279412.91914417874</c:v>
                </c:pt>
                <c:pt idx="75">
                  <c:v>330382.81227461266</c:v>
                </c:pt>
                <c:pt idx="76">
                  <c:v>447543.05721015204</c:v>
                </c:pt>
                <c:pt idx="77">
                  <c:v>1806571.6914849738</c:v>
                </c:pt>
                <c:pt idx="78">
                  <c:v>824791.4392426291</c:v>
                </c:pt>
                <c:pt idx="79">
                  <c:v>1103554.5428346638</c:v>
                </c:pt>
                <c:pt idx="80">
                  <c:v>1418378.7299606365</c:v>
                </c:pt>
                <c:pt idx="81">
                  <c:v>4711118.2721875682</c:v>
                </c:pt>
                <c:pt idx="82">
                  <c:v>1433314.1286822741</c:v>
                </c:pt>
                <c:pt idx="83">
                  <c:v>1648978.7261390134</c:v>
                </c:pt>
                <c:pt idx="84">
                  <c:v>1542741.2321967043</c:v>
                </c:pt>
                <c:pt idx="85">
                  <c:v>1292065.2127806973</c:v>
                </c:pt>
                <c:pt idx="86">
                  <c:v>4219536.732892992</c:v>
                </c:pt>
                <c:pt idx="87">
                  <c:v>2925270.081001915</c:v>
                </c:pt>
                <c:pt idx="88">
                  <c:v>2059736.0626047621</c:v>
                </c:pt>
                <c:pt idx="89">
                  <c:v>2107659.0708593447</c:v>
                </c:pt>
                <c:pt idx="90">
                  <c:v>1869848.6605412993</c:v>
                </c:pt>
                <c:pt idx="91">
                  <c:v>2172454.4091108982</c:v>
                </c:pt>
                <c:pt idx="92">
                  <c:v>1676409.0337767387</c:v>
                </c:pt>
                <c:pt idx="93">
                  <c:v>2660681.6061378899</c:v>
                </c:pt>
                <c:pt idx="94">
                  <c:v>1927328.2218782729</c:v>
                </c:pt>
                <c:pt idx="95">
                  <c:v>2350529.9492198182</c:v>
                </c:pt>
                <c:pt idx="96">
                  <c:v>1880078.2196581801</c:v>
                </c:pt>
                <c:pt idx="97">
                  <c:v>2614613.7698346493</c:v>
                </c:pt>
                <c:pt idx="98">
                  <c:v>2063262.6000693366</c:v>
                </c:pt>
                <c:pt idx="99">
                  <c:v>2151777.0731438091</c:v>
                </c:pt>
                <c:pt idx="100">
                  <c:v>1906930.5407255855</c:v>
                </c:pt>
                <c:pt idx="101">
                  <c:v>2429064.8195591043</c:v>
                </c:pt>
                <c:pt idx="102">
                  <c:v>1994597.3079948123</c:v>
                </c:pt>
                <c:pt idx="103">
                  <c:v>2248331.9742916822</c:v>
                </c:pt>
                <c:pt idx="104">
                  <c:v>1911917.2993046287</c:v>
                </c:pt>
                <c:pt idx="105">
                  <c:v>2425864.9379331069</c:v>
                </c:pt>
                <c:pt idx="106">
                  <c:v>2416745.3057870339</c:v>
                </c:pt>
                <c:pt idx="107">
                  <c:v>2440537.4785098145</c:v>
                </c:pt>
                <c:pt idx="108">
                  <c:v>1930519.0608494419</c:v>
                </c:pt>
                <c:pt idx="109">
                  <c:v>2131997.3110939786</c:v>
                </c:pt>
                <c:pt idx="110">
                  <c:v>2153685.0882539437</c:v>
                </c:pt>
                <c:pt idx="111">
                  <c:v>2165908.0126975193</c:v>
                </c:pt>
                <c:pt idx="112">
                  <c:v>2012352.9877318069</c:v>
                </c:pt>
                <c:pt idx="113">
                  <c:v>2424024.3450868381</c:v>
                </c:pt>
                <c:pt idx="114">
                  <c:v>2326662.5783487968</c:v>
                </c:pt>
                <c:pt idx="115">
                  <c:v>1754732.4286953579</c:v>
                </c:pt>
                <c:pt idx="116">
                  <c:v>2203078.3271780666</c:v>
                </c:pt>
                <c:pt idx="117">
                  <c:v>2160160.1999079399</c:v>
                </c:pt>
                <c:pt idx="118">
                  <c:v>2156868.6377859958</c:v>
                </c:pt>
                <c:pt idx="119">
                  <c:v>1498171.3595511545</c:v>
                </c:pt>
                <c:pt idx="120">
                  <c:v>1517669.8510129787</c:v>
                </c:pt>
                <c:pt idx="121">
                  <c:v>1736880.1046883208</c:v>
                </c:pt>
                <c:pt idx="122">
                  <c:v>1734427.5296060243</c:v>
                </c:pt>
                <c:pt idx="123">
                  <c:v>1501707.695813813</c:v>
                </c:pt>
                <c:pt idx="124">
                  <c:v>2024702.9488823246</c:v>
                </c:pt>
                <c:pt idx="125">
                  <c:v>1678591.0204378294</c:v>
                </c:pt>
                <c:pt idx="126">
                  <c:v>1575589.6433631298</c:v>
                </c:pt>
                <c:pt idx="127">
                  <c:v>1157882.6049164962</c:v>
                </c:pt>
                <c:pt idx="128">
                  <c:v>1643832.3870672439</c:v>
                </c:pt>
                <c:pt idx="129">
                  <c:v>596672.52425395139</c:v>
                </c:pt>
                <c:pt idx="130">
                  <c:v>572186.00655738753</c:v>
                </c:pt>
                <c:pt idx="131">
                  <c:v>1538747.5174016322</c:v>
                </c:pt>
                <c:pt idx="132">
                  <c:v>1763202.444426863</c:v>
                </c:pt>
                <c:pt idx="133">
                  <c:v>1965452.7823331435</c:v>
                </c:pt>
                <c:pt idx="134">
                  <c:v>1420552.6862835335</c:v>
                </c:pt>
                <c:pt idx="135">
                  <c:v>1625433.4688916034</c:v>
                </c:pt>
                <c:pt idx="136">
                  <c:v>1499076.4455930514</c:v>
                </c:pt>
                <c:pt idx="137">
                  <c:v>1250274.3833048425</c:v>
                </c:pt>
                <c:pt idx="138">
                  <c:v>1238561.9783383845</c:v>
                </c:pt>
                <c:pt idx="139">
                  <c:v>1367149.3125577606</c:v>
                </c:pt>
                <c:pt idx="140">
                  <c:v>146120.04278060075</c:v>
                </c:pt>
                <c:pt idx="141">
                  <c:v>206451.97605825326</c:v>
                </c:pt>
                <c:pt idx="142">
                  <c:v>412548.60005378502</c:v>
                </c:pt>
                <c:pt idx="143">
                  <c:v>1174756.841502313</c:v>
                </c:pt>
                <c:pt idx="144">
                  <c:v>1131872.7575549153</c:v>
                </c:pt>
                <c:pt idx="145">
                  <c:v>1603741.2032028935</c:v>
                </c:pt>
                <c:pt idx="146">
                  <c:v>1353510.1666569174</c:v>
                </c:pt>
                <c:pt idx="147">
                  <c:v>1042717.9519411651</c:v>
                </c:pt>
                <c:pt idx="148">
                  <c:v>1238845.8297964041</c:v>
                </c:pt>
                <c:pt idx="149">
                  <c:v>1163182.5016092383</c:v>
                </c:pt>
                <c:pt idx="150">
                  <c:v>5845480.3003798677</c:v>
                </c:pt>
                <c:pt idx="151">
                  <c:v>4303640.0218322501</c:v>
                </c:pt>
                <c:pt idx="152">
                  <c:v>4115394.9464573869</c:v>
                </c:pt>
                <c:pt idx="153">
                  <c:v>3943491.4729728992</c:v>
                </c:pt>
                <c:pt idx="154">
                  <c:v>3924641.5721162772</c:v>
                </c:pt>
                <c:pt idx="155">
                  <c:v>3968942.5114632444</c:v>
                </c:pt>
                <c:pt idx="156">
                  <c:v>4127625.3872376499</c:v>
                </c:pt>
                <c:pt idx="157">
                  <c:v>4220355.4911032226</c:v>
                </c:pt>
                <c:pt idx="158">
                  <c:v>4049342.3857908207</c:v>
                </c:pt>
                <c:pt idx="159">
                  <c:v>3952182.5698997835</c:v>
                </c:pt>
                <c:pt idx="160">
                  <c:v>4249804.063190029</c:v>
                </c:pt>
                <c:pt idx="161">
                  <c:v>4627930.1706964597</c:v>
                </c:pt>
                <c:pt idx="162">
                  <c:v>4574379.6665452821</c:v>
                </c:pt>
                <c:pt idx="163">
                  <c:v>4910796.2560468465</c:v>
                </c:pt>
                <c:pt idx="164">
                  <c:v>6259115.5100237187</c:v>
                </c:pt>
                <c:pt idx="165">
                  <c:v>9274466.2592465058</c:v>
                </c:pt>
                <c:pt idx="166">
                  <c:v>6468653.5224431166</c:v>
                </c:pt>
                <c:pt idx="167">
                  <c:v>6641548.2675515693</c:v>
                </c:pt>
                <c:pt idx="168">
                  <c:v>3703866.5467137983</c:v>
                </c:pt>
                <c:pt idx="169">
                  <c:v>2942961.0350979194</c:v>
                </c:pt>
                <c:pt idx="170">
                  <c:v>4745362.8122137459</c:v>
                </c:pt>
                <c:pt idx="171">
                  <c:v>3366549.7289467766</c:v>
                </c:pt>
                <c:pt idx="172">
                  <c:v>3198662.6949735703</c:v>
                </c:pt>
                <c:pt idx="173">
                  <c:v>4441321.9316216223</c:v>
                </c:pt>
                <c:pt idx="174">
                  <c:v>3308411.6537996065</c:v>
                </c:pt>
                <c:pt idx="175">
                  <c:v>3030107.3635600796</c:v>
                </c:pt>
                <c:pt idx="176">
                  <c:v>2752563.792159114</c:v>
                </c:pt>
                <c:pt idx="177">
                  <c:v>2605121.0650922544</c:v>
                </c:pt>
                <c:pt idx="178">
                  <c:v>4930157.2659845725</c:v>
                </c:pt>
                <c:pt idx="179">
                  <c:v>3317912.1603028281</c:v>
                </c:pt>
                <c:pt idx="180">
                  <c:v>7248378.239883909</c:v>
                </c:pt>
                <c:pt idx="181">
                  <c:v>6849858.5856609661</c:v>
                </c:pt>
                <c:pt idx="182">
                  <c:v>6728793.2397820801</c:v>
                </c:pt>
                <c:pt idx="183">
                  <c:v>7994738.8414065978</c:v>
                </c:pt>
                <c:pt idx="184">
                  <c:v>6625621.0506893657</c:v>
                </c:pt>
                <c:pt idx="185">
                  <c:v>8356551.0043245722</c:v>
                </c:pt>
                <c:pt idx="186">
                  <c:v>7568648.4023450017</c:v>
                </c:pt>
                <c:pt idx="187">
                  <c:v>7295364.4815361295</c:v>
                </c:pt>
                <c:pt idx="188">
                  <c:v>7688302.4704471854</c:v>
                </c:pt>
                <c:pt idx="189">
                  <c:v>9103041.5735547207</c:v>
                </c:pt>
                <c:pt idx="190">
                  <c:v>6614822.1463585738</c:v>
                </c:pt>
                <c:pt idx="191">
                  <c:v>6122411.4015708268</c:v>
                </c:pt>
                <c:pt idx="192">
                  <c:v>8332398.7963655256</c:v>
                </c:pt>
                <c:pt idx="193">
                  <c:v>8866795.4164213538</c:v>
                </c:pt>
                <c:pt idx="194">
                  <c:v>6536030.8927058037</c:v>
                </c:pt>
                <c:pt idx="195">
                  <c:v>9140412.0716587547</c:v>
                </c:pt>
                <c:pt idx="196">
                  <c:v>7066541.0665135374</c:v>
                </c:pt>
                <c:pt idx="197">
                  <c:v>7000760.8071059706</c:v>
                </c:pt>
                <c:pt idx="198">
                  <c:v>13750866.657633677</c:v>
                </c:pt>
                <c:pt idx="199">
                  <c:v>10668336.516820285</c:v>
                </c:pt>
                <c:pt idx="200">
                  <c:v>9695260.4998888671</c:v>
                </c:pt>
                <c:pt idx="201">
                  <c:v>9271572.0284256134</c:v>
                </c:pt>
                <c:pt idx="202">
                  <c:v>9358757.0777628757</c:v>
                </c:pt>
                <c:pt idx="203">
                  <c:v>12175956.691855393</c:v>
                </c:pt>
                <c:pt idx="204">
                  <c:v>12851291.785273395</c:v>
                </c:pt>
                <c:pt idx="205">
                  <c:v>10800076.075064924</c:v>
                </c:pt>
                <c:pt idx="206">
                  <c:v>10613830.668290304</c:v>
                </c:pt>
                <c:pt idx="207">
                  <c:v>10767863.613556588</c:v>
                </c:pt>
                <c:pt idx="208">
                  <c:v>10281474.769799685</c:v>
                </c:pt>
                <c:pt idx="209">
                  <c:v>11436724.760486737</c:v>
                </c:pt>
                <c:pt idx="210">
                  <c:v>9664457.5802049376</c:v>
                </c:pt>
                <c:pt idx="211">
                  <c:v>8641330.3355885521</c:v>
                </c:pt>
                <c:pt idx="212">
                  <c:v>8899515.0922965668</c:v>
                </c:pt>
                <c:pt idx="213">
                  <c:v>9570945.1673747227</c:v>
                </c:pt>
                <c:pt idx="214">
                  <c:v>666318.76384064544</c:v>
                </c:pt>
                <c:pt idx="215">
                  <c:v>728295.00465192273</c:v>
                </c:pt>
                <c:pt idx="216">
                  <c:v>794970.43039307627</c:v>
                </c:pt>
                <c:pt idx="217">
                  <c:v>661794.70438692078</c:v>
                </c:pt>
                <c:pt idx="218">
                  <c:v>746713.36885845335</c:v>
                </c:pt>
                <c:pt idx="219">
                  <c:v>774161.93357191118</c:v>
                </c:pt>
                <c:pt idx="220">
                  <c:v>864418.60980561166</c:v>
                </c:pt>
                <c:pt idx="221">
                  <c:v>196420.33700287034</c:v>
                </c:pt>
                <c:pt idx="222">
                  <c:v>756217.01637049951</c:v>
                </c:pt>
                <c:pt idx="223">
                  <c:v>992147.71230058919</c:v>
                </c:pt>
                <c:pt idx="224">
                  <c:v>807558.41100773041</c:v>
                </c:pt>
                <c:pt idx="225">
                  <c:v>779908.79324912105</c:v>
                </c:pt>
                <c:pt idx="226">
                  <c:v>728479.34353695193</c:v>
                </c:pt>
                <c:pt idx="227">
                  <c:v>973092.34488983662</c:v>
                </c:pt>
                <c:pt idx="228">
                  <c:v>665762.08729499509</c:v>
                </c:pt>
                <c:pt idx="229">
                  <c:v>801137.58338819072</c:v>
                </c:pt>
                <c:pt idx="230">
                  <c:v>15624565.681648955</c:v>
                </c:pt>
                <c:pt idx="231">
                  <c:v>12862239.318008259</c:v>
                </c:pt>
                <c:pt idx="232">
                  <c:v>10606190.017184</c:v>
                </c:pt>
                <c:pt idx="233">
                  <c:v>11078992.655045088</c:v>
                </c:pt>
                <c:pt idx="234">
                  <c:v>15809195.232281983</c:v>
                </c:pt>
                <c:pt idx="235">
                  <c:v>10744707.319905825</c:v>
                </c:pt>
                <c:pt idx="236">
                  <c:v>11917265.955681065</c:v>
                </c:pt>
                <c:pt idx="237">
                  <c:v>12051336.238545749</c:v>
                </c:pt>
                <c:pt idx="238">
                  <c:v>13114692.545105519</c:v>
                </c:pt>
                <c:pt idx="239">
                  <c:v>14404987.350164827</c:v>
                </c:pt>
                <c:pt idx="240">
                  <c:v>12841804.660977289</c:v>
                </c:pt>
                <c:pt idx="241">
                  <c:v>16678373.853154486</c:v>
                </c:pt>
                <c:pt idx="242">
                  <c:v>12699121.97135878</c:v>
                </c:pt>
                <c:pt idx="243">
                  <c:v>15592540.019597258</c:v>
                </c:pt>
                <c:pt idx="244">
                  <c:v>18740426.890509419</c:v>
                </c:pt>
                <c:pt idx="245">
                  <c:v>13474646.054768132</c:v>
                </c:pt>
                <c:pt idx="246">
                  <c:v>23372193.133810781</c:v>
                </c:pt>
                <c:pt idx="247">
                  <c:v>13239335.268033173</c:v>
                </c:pt>
                <c:pt idx="248">
                  <c:v>7410240.0381416138</c:v>
                </c:pt>
                <c:pt idx="249">
                  <c:v>17294669.330979813</c:v>
                </c:pt>
                <c:pt idx="250">
                  <c:v>12637601.531211644</c:v>
                </c:pt>
                <c:pt idx="251">
                  <c:v>9069080.5274079256</c:v>
                </c:pt>
                <c:pt idx="252">
                  <c:v>17392340.29851206</c:v>
                </c:pt>
                <c:pt idx="253">
                  <c:v>13400662.839146573</c:v>
                </c:pt>
                <c:pt idx="254">
                  <c:v>7508442.0390654169</c:v>
                </c:pt>
                <c:pt idx="255">
                  <c:v>15892854.026603423</c:v>
                </c:pt>
                <c:pt idx="256">
                  <c:v>14719066.681848053</c:v>
                </c:pt>
                <c:pt idx="257">
                  <c:v>12969960.218682943</c:v>
                </c:pt>
                <c:pt idx="258">
                  <c:v>12983786.22538862</c:v>
                </c:pt>
                <c:pt idx="259">
                  <c:v>22010767.471151508</c:v>
                </c:pt>
              </c:numCache>
            </c:numRef>
          </c:xVal>
          <c:yVal>
            <c:numRef>
              <c:f>'Predicted cell counts'!$CK$2:$CK$261</c:f>
              <c:numCache>
                <c:formatCode>General</c:formatCode>
                <c:ptCount val="260"/>
                <c:pt idx="0">
                  <c:v>0.66922499999999996</c:v>
                </c:pt>
                <c:pt idx="1">
                  <c:v>0.74364999999999992</c:v>
                </c:pt>
                <c:pt idx="2">
                  <c:v>0.71145000000000003</c:v>
                </c:pt>
                <c:pt idx="3">
                  <c:v>0.77392499999999997</c:v>
                </c:pt>
                <c:pt idx="4">
                  <c:v>0.58525000000000005</c:v>
                </c:pt>
                <c:pt idx="5">
                  <c:v>0.45850000000000002</c:v>
                </c:pt>
                <c:pt idx="6">
                  <c:v>0.38894999999999996</c:v>
                </c:pt>
                <c:pt idx="7">
                  <c:v>0.42982500000000001</c:v>
                </c:pt>
                <c:pt idx="8">
                  <c:v>0.58127499999999999</c:v>
                </c:pt>
                <c:pt idx="9">
                  <c:v>0.79257500000000003</c:v>
                </c:pt>
                <c:pt idx="10">
                  <c:v>0.76534999999999997</c:v>
                </c:pt>
                <c:pt idx="11">
                  <c:v>0.82664999999999988</c:v>
                </c:pt>
                <c:pt idx="12">
                  <c:v>0.98392499999999994</c:v>
                </c:pt>
                <c:pt idx="13">
                  <c:v>0.79317499999999996</c:v>
                </c:pt>
                <c:pt idx="14">
                  <c:v>6.0000000000000053E-3</c:v>
                </c:pt>
                <c:pt idx="15">
                  <c:v>1.4775000000000017E-2</c:v>
                </c:pt>
                <c:pt idx="16">
                  <c:v>0.200075</c:v>
                </c:pt>
                <c:pt idx="17">
                  <c:v>0.27039999999999997</c:v>
                </c:pt>
                <c:pt idx="18">
                  <c:v>0.32229999999999998</c:v>
                </c:pt>
                <c:pt idx="19">
                  <c:v>0.1827</c:v>
                </c:pt>
                <c:pt idx="20">
                  <c:v>0.22034999999999999</c:v>
                </c:pt>
                <c:pt idx="21">
                  <c:v>0.36507500000000004</c:v>
                </c:pt>
                <c:pt idx="22">
                  <c:v>0.17835000000000001</c:v>
                </c:pt>
                <c:pt idx="23">
                  <c:v>0.10622499999999999</c:v>
                </c:pt>
                <c:pt idx="24">
                  <c:v>2.5724999999999991E-2</c:v>
                </c:pt>
                <c:pt idx="25">
                  <c:v>-9.7500000000000364E-4</c:v>
                </c:pt>
                <c:pt idx="26">
                  <c:v>2.2499999999999951E-3</c:v>
                </c:pt>
                <c:pt idx="27">
                  <c:v>2.0100000000000007E-2</c:v>
                </c:pt>
                <c:pt idx="28">
                  <c:v>1.0750000000000003E-2</c:v>
                </c:pt>
                <c:pt idx="29">
                  <c:v>1.9750000000000024E-2</c:v>
                </c:pt>
                <c:pt idx="30">
                  <c:v>1.7357</c:v>
                </c:pt>
                <c:pt idx="31">
                  <c:v>1.639775</c:v>
                </c:pt>
                <c:pt idx="32">
                  <c:v>1.5338000000000001</c:v>
                </c:pt>
                <c:pt idx="33">
                  <c:v>1.5152749999999999</c:v>
                </c:pt>
                <c:pt idx="34">
                  <c:v>1.604725</c:v>
                </c:pt>
                <c:pt idx="35">
                  <c:v>1.5843499999999999</c:v>
                </c:pt>
                <c:pt idx="36">
                  <c:v>1.6746750000000001</c:v>
                </c:pt>
                <c:pt idx="37">
                  <c:v>1.5570499999999998</c:v>
                </c:pt>
                <c:pt idx="38">
                  <c:v>1.590125</c:v>
                </c:pt>
                <c:pt idx="39">
                  <c:v>1.552025</c:v>
                </c:pt>
                <c:pt idx="40">
                  <c:v>1.6267500000000001</c:v>
                </c:pt>
                <c:pt idx="41">
                  <c:v>1.4978250000000002</c:v>
                </c:pt>
                <c:pt idx="42">
                  <c:v>1.5913249999999999</c:v>
                </c:pt>
                <c:pt idx="43">
                  <c:v>1.4513749999999999</c:v>
                </c:pt>
                <c:pt idx="44">
                  <c:v>1.547925</c:v>
                </c:pt>
                <c:pt idx="45">
                  <c:v>1.4766249999999999</c:v>
                </c:pt>
                <c:pt idx="46">
                  <c:v>1.5465249999999999</c:v>
                </c:pt>
                <c:pt idx="47">
                  <c:v>1.5343</c:v>
                </c:pt>
                <c:pt idx="48">
                  <c:v>1.6351500000000001</c:v>
                </c:pt>
                <c:pt idx="49">
                  <c:v>1.4423499999999998</c:v>
                </c:pt>
                <c:pt idx="50">
                  <c:v>1.5858000000000001</c:v>
                </c:pt>
                <c:pt idx="51">
                  <c:v>1.38575</c:v>
                </c:pt>
                <c:pt idx="52">
                  <c:v>1.3996999999999997</c:v>
                </c:pt>
                <c:pt idx="53">
                  <c:v>1.3738750000000002</c:v>
                </c:pt>
                <c:pt idx="54">
                  <c:v>1.6102999999999998</c:v>
                </c:pt>
                <c:pt idx="55">
                  <c:v>1.4576250000000002</c:v>
                </c:pt>
                <c:pt idx="56">
                  <c:v>1.5863499999999999</c:v>
                </c:pt>
                <c:pt idx="57">
                  <c:v>1.577</c:v>
                </c:pt>
                <c:pt idx="58">
                  <c:v>1.8524999999999993E-2</c:v>
                </c:pt>
                <c:pt idx="59">
                  <c:v>1.1468499999999999</c:v>
                </c:pt>
                <c:pt idx="60">
                  <c:v>1.1362000000000001</c:v>
                </c:pt>
                <c:pt idx="61">
                  <c:v>0.33702499999999991</c:v>
                </c:pt>
                <c:pt idx="62">
                  <c:v>0.76509999999999989</c:v>
                </c:pt>
                <c:pt idx="63">
                  <c:v>0.74349999999999994</c:v>
                </c:pt>
                <c:pt idx="64">
                  <c:v>1.0600499999999999</c:v>
                </c:pt>
                <c:pt idx="65">
                  <c:v>0.61587500000000006</c:v>
                </c:pt>
                <c:pt idx="66">
                  <c:v>1.2100749999999998</c:v>
                </c:pt>
                <c:pt idx="67">
                  <c:v>1.0678750000000001</c:v>
                </c:pt>
                <c:pt idx="68">
                  <c:v>0.98294999999999999</c:v>
                </c:pt>
                <c:pt idx="69">
                  <c:v>1.1750749999999999</c:v>
                </c:pt>
                <c:pt idx="70">
                  <c:v>1.3220999999999998</c:v>
                </c:pt>
                <c:pt idx="71">
                  <c:v>1.2578999999999998</c:v>
                </c:pt>
                <c:pt idx="72">
                  <c:v>0.70284999999999997</c:v>
                </c:pt>
                <c:pt idx="73">
                  <c:v>1.0795000000000001</c:v>
                </c:pt>
                <c:pt idx="74">
                  <c:v>0.30030000000000001</c:v>
                </c:pt>
                <c:pt idx="75">
                  <c:v>0.26350000000000007</c:v>
                </c:pt>
                <c:pt idx="76">
                  <c:v>1.1964750000000002</c:v>
                </c:pt>
                <c:pt idx="77">
                  <c:v>2.0254750000000001</c:v>
                </c:pt>
                <c:pt idx="78">
                  <c:v>0.81152500000000005</c:v>
                </c:pt>
                <c:pt idx="79">
                  <c:v>1.8303750000000001</c:v>
                </c:pt>
                <c:pt idx="80">
                  <c:v>2.020775</c:v>
                </c:pt>
                <c:pt idx="81">
                  <c:v>2.4300000000000002</c:v>
                </c:pt>
                <c:pt idx="82">
                  <c:v>1.9804999999999997</c:v>
                </c:pt>
                <c:pt idx="83">
                  <c:v>0.22792499999999999</c:v>
                </c:pt>
                <c:pt idx="84">
                  <c:v>0.75334999999999996</c:v>
                </c:pt>
                <c:pt idx="85">
                  <c:v>1.1819000000000002</c:v>
                </c:pt>
                <c:pt idx="86">
                  <c:v>2.3727499999999999</c:v>
                </c:pt>
                <c:pt idx="87">
                  <c:v>2.0383749999999998</c:v>
                </c:pt>
                <c:pt idx="88">
                  <c:v>1.7001249999999999</c:v>
                </c:pt>
                <c:pt idx="89">
                  <c:v>1.9262999999999999</c:v>
                </c:pt>
                <c:pt idx="90">
                  <c:v>1.6636500000000003</c:v>
                </c:pt>
                <c:pt idx="91">
                  <c:v>1.9381999999999999</c:v>
                </c:pt>
                <c:pt idx="92">
                  <c:v>1.7310249999999998</c:v>
                </c:pt>
                <c:pt idx="93">
                  <c:v>2.0345249999999999</c:v>
                </c:pt>
                <c:pt idx="94">
                  <c:v>1.7500499999999999</c:v>
                </c:pt>
                <c:pt idx="95">
                  <c:v>1.9834999999999998</c:v>
                </c:pt>
                <c:pt idx="96">
                  <c:v>1.733525</c:v>
                </c:pt>
                <c:pt idx="97">
                  <c:v>2.031075</c:v>
                </c:pt>
                <c:pt idx="98">
                  <c:v>1.8147250000000001</c:v>
                </c:pt>
                <c:pt idx="99">
                  <c:v>1.8769750000000001</c:v>
                </c:pt>
                <c:pt idx="100">
                  <c:v>1.82185</c:v>
                </c:pt>
                <c:pt idx="101">
                  <c:v>1.9332249999999997</c:v>
                </c:pt>
                <c:pt idx="102">
                  <c:v>1.7938749999999999</c:v>
                </c:pt>
                <c:pt idx="103">
                  <c:v>1.8913999999999995</c:v>
                </c:pt>
                <c:pt idx="104">
                  <c:v>1.7965749999999998</c:v>
                </c:pt>
                <c:pt idx="105">
                  <c:v>1.9344999999999999</c:v>
                </c:pt>
                <c:pt idx="106">
                  <c:v>1.9660750000000005</c:v>
                </c:pt>
                <c:pt idx="107">
                  <c:v>1.9288749999999999</c:v>
                </c:pt>
                <c:pt idx="108">
                  <c:v>1.7973249999999998</c:v>
                </c:pt>
                <c:pt idx="109">
                  <c:v>1.8957999999999997</c:v>
                </c:pt>
                <c:pt idx="110">
                  <c:v>1.9677999999999998</c:v>
                </c:pt>
                <c:pt idx="111">
                  <c:v>1.9264249999999998</c:v>
                </c:pt>
                <c:pt idx="112">
                  <c:v>1.7775000000000001</c:v>
                </c:pt>
                <c:pt idx="113">
                  <c:v>1.9235500000000001</c:v>
                </c:pt>
                <c:pt idx="114">
                  <c:v>1.91835</c:v>
                </c:pt>
                <c:pt idx="115">
                  <c:v>1.7208000000000001</c:v>
                </c:pt>
                <c:pt idx="116">
                  <c:v>1.8080500000000002</c:v>
                </c:pt>
                <c:pt idx="117">
                  <c:v>1.8815</c:v>
                </c:pt>
                <c:pt idx="118">
                  <c:v>1.7901500000000001</c:v>
                </c:pt>
                <c:pt idx="119">
                  <c:v>1.7461250000000001</c:v>
                </c:pt>
                <c:pt idx="120">
                  <c:v>1.7045500000000002</c:v>
                </c:pt>
                <c:pt idx="121">
                  <c:v>1.8120000000000001</c:v>
                </c:pt>
                <c:pt idx="122">
                  <c:v>1.8033999999999999</c:v>
                </c:pt>
                <c:pt idx="123">
                  <c:v>1.720275</c:v>
                </c:pt>
                <c:pt idx="124">
                  <c:v>1.872525</c:v>
                </c:pt>
                <c:pt idx="125">
                  <c:v>1.7524500000000001</c:v>
                </c:pt>
                <c:pt idx="126">
                  <c:v>1.698075</c:v>
                </c:pt>
                <c:pt idx="127">
                  <c:v>1.602125</c:v>
                </c:pt>
                <c:pt idx="128">
                  <c:v>1.7346000000000001</c:v>
                </c:pt>
                <c:pt idx="129">
                  <c:v>1.319375</c:v>
                </c:pt>
                <c:pt idx="130">
                  <c:v>1.300475</c:v>
                </c:pt>
                <c:pt idx="131">
                  <c:v>1.8305000000000002</c:v>
                </c:pt>
                <c:pt idx="132">
                  <c:v>1.8909500000000001</c:v>
                </c:pt>
                <c:pt idx="133">
                  <c:v>1.9598249999999999</c:v>
                </c:pt>
                <c:pt idx="134">
                  <c:v>1.802975</c:v>
                </c:pt>
                <c:pt idx="135">
                  <c:v>1.8586</c:v>
                </c:pt>
                <c:pt idx="136">
                  <c:v>1.8137499999999998</c:v>
                </c:pt>
                <c:pt idx="137">
                  <c:v>1.71465</c:v>
                </c:pt>
                <c:pt idx="138">
                  <c:v>1.6932750000000003</c:v>
                </c:pt>
                <c:pt idx="139">
                  <c:v>1.753625</c:v>
                </c:pt>
                <c:pt idx="140">
                  <c:v>0.54215000000000002</c:v>
                </c:pt>
                <c:pt idx="141">
                  <c:v>0.65744999999999998</c:v>
                </c:pt>
                <c:pt idx="142">
                  <c:v>1.1473500000000001</c:v>
                </c:pt>
                <c:pt idx="143">
                  <c:v>1.6778750000000002</c:v>
                </c:pt>
                <c:pt idx="144">
                  <c:v>1.6671</c:v>
                </c:pt>
                <c:pt idx="145">
                  <c:v>1.8243499999999999</c:v>
                </c:pt>
                <c:pt idx="146">
                  <c:v>1.7790000000000001</c:v>
                </c:pt>
                <c:pt idx="147">
                  <c:v>1.6397750000000002</c:v>
                </c:pt>
                <c:pt idx="148">
                  <c:v>1.7251249999999998</c:v>
                </c:pt>
                <c:pt idx="149">
                  <c:v>1.6457999999999999</c:v>
                </c:pt>
                <c:pt idx="150">
                  <c:v>2.3926000000000003</c:v>
                </c:pt>
                <c:pt idx="151">
                  <c:v>2.2915500000000004</c:v>
                </c:pt>
                <c:pt idx="152">
                  <c:v>2.3124750000000001</c:v>
                </c:pt>
                <c:pt idx="153">
                  <c:v>2.2791249999999996</c:v>
                </c:pt>
                <c:pt idx="154">
                  <c:v>2.2833749999999995</c:v>
                </c:pt>
                <c:pt idx="155">
                  <c:v>2.2889500000000007</c:v>
                </c:pt>
                <c:pt idx="156">
                  <c:v>2.3480749999999997</c:v>
                </c:pt>
                <c:pt idx="157">
                  <c:v>2.3348500000000003</c:v>
                </c:pt>
                <c:pt idx="158">
                  <c:v>2.3030500000000003</c:v>
                </c:pt>
                <c:pt idx="159">
                  <c:v>2.2665750000000005</c:v>
                </c:pt>
                <c:pt idx="160">
                  <c:v>2.2880750000000001</c:v>
                </c:pt>
                <c:pt idx="161">
                  <c:v>2.4313750000000001</c:v>
                </c:pt>
                <c:pt idx="162">
                  <c:v>2.4239249999999997</c:v>
                </c:pt>
                <c:pt idx="163">
                  <c:v>2.4130000000000003</c:v>
                </c:pt>
                <c:pt idx="164">
                  <c:v>2.6169500000000001</c:v>
                </c:pt>
                <c:pt idx="165">
                  <c:v>2.6929999999999996</c:v>
                </c:pt>
                <c:pt idx="166">
                  <c:v>2.3427500000000001</c:v>
                </c:pt>
                <c:pt idx="167">
                  <c:v>2.3826749999999999</c:v>
                </c:pt>
                <c:pt idx="168">
                  <c:v>2.1424750000000001</c:v>
                </c:pt>
                <c:pt idx="169">
                  <c:v>2.0559750000000001</c:v>
                </c:pt>
                <c:pt idx="170">
                  <c:v>2.2701500000000001</c:v>
                </c:pt>
                <c:pt idx="171">
                  <c:v>2.1538749999999998</c:v>
                </c:pt>
                <c:pt idx="172">
                  <c:v>2.0808750000000003</c:v>
                </c:pt>
                <c:pt idx="173">
                  <c:v>2.1954499999999997</c:v>
                </c:pt>
                <c:pt idx="174">
                  <c:v>2.13815</c:v>
                </c:pt>
                <c:pt idx="175">
                  <c:v>2.0763249999999998</c:v>
                </c:pt>
                <c:pt idx="176">
                  <c:v>1.99465</c:v>
                </c:pt>
                <c:pt idx="177">
                  <c:v>1.9482749999999998</c:v>
                </c:pt>
                <c:pt idx="178">
                  <c:v>2.2998750000000001</c:v>
                </c:pt>
                <c:pt idx="179">
                  <c:v>2.1986749999999997</c:v>
                </c:pt>
                <c:pt idx="180">
                  <c:v>2.3556999999999997</c:v>
                </c:pt>
                <c:pt idx="181">
                  <c:v>2.4621249999999999</c:v>
                </c:pt>
                <c:pt idx="182">
                  <c:v>2.2685500000000003</c:v>
                </c:pt>
                <c:pt idx="183">
                  <c:v>2.2967249999999999</c:v>
                </c:pt>
                <c:pt idx="184">
                  <c:v>2.2641249999999999</c:v>
                </c:pt>
                <c:pt idx="185">
                  <c:v>2.245425</c:v>
                </c:pt>
                <c:pt idx="186">
                  <c:v>2.2761</c:v>
                </c:pt>
                <c:pt idx="187">
                  <c:v>2.3252000000000002</c:v>
                </c:pt>
                <c:pt idx="188">
                  <c:v>2.3960749999999997</c:v>
                </c:pt>
                <c:pt idx="189">
                  <c:v>2.4432499999999999</c:v>
                </c:pt>
                <c:pt idx="190">
                  <c:v>2.3146</c:v>
                </c:pt>
                <c:pt idx="191">
                  <c:v>2.2848250000000001</c:v>
                </c:pt>
                <c:pt idx="192">
                  <c:v>2.3716250000000003</c:v>
                </c:pt>
                <c:pt idx="193">
                  <c:v>2.4539249999999999</c:v>
                </c:pt>
                <c:pt idx="194">
                  <c:v>2.3309999999999995</c:v>
                </c:pt>
                <c:pt idx="195">
                  <c:v>2.4151749999999996</c:v>
                </c:pt>
                <c:pt idx="196">
                  <c:v>2.3606249999999998</c:v>
                </c:pt>
                <c:pt idx="197">
                  <c:v>2.2474500000000002</c:v>
                </c:pt>
                <c:pt idx="198">
                  <c:v>2.5739999999999998</c:v>
                </c:pt>
                <c:pt idx="199">
                  <c:v>2.4984999999999999</c:v>
                </c:pt>
                <c:pt idx="200">
                  <c:v>2.4457</c:v>
                </c:pt>
                <c:pt idx="201">
                  <c:v>2.4479500000000001</c:v>
                </c:pt>
                <c:pt idx="202">
                  <c:v>2.4537249999999999</c:v>
                </c:pt>
                <c:pt idx="203">
                  <c:v>2.6818499999999998</c:v>
                </c:pt>
                <c:pt idx="204">
                  <c:v>2.5306999999999999</c:v>
                </c:pt>
                <c:pt idx="205">
                  <c:v>2.536975</c:v>
                </c:pt>
                <c:pt idx="206">
                  <c:v>2.4721500000000001</c:v>
                </c:pt>
                <c:pt idx="207">
                  <c:v>2.5837750000000002</c:v>
                </c:pt>
                <c:pt idx="208">
                  <c:v>2.5326000000000004</c:v>
                </c:pt>
                <c:pt idx="209">
                  <c:v>2.5367499999999996</c:v>
                </c:pt>
                <c:pt idx="210">
                  <c:v>2.3230250000000003</c:v>
                </c:pt>
                <c:pt idx="211">
                  <c:v>2.5494499999999998</c:v>
                </c:pt>
                <c:pt idx="212">
                  <c:v>2.2513500000000004</c:v>
                </c:pt>
                <c:pt idx="213">
                  <c:v>2.4382000000000001</c:v>
                </c:pt>
                <c:pt idx="214">
                  <c:v>1.38645</c:v>
                </c:pt>
                <c:pt idx="215">
                  <c:v>1.349475</c:v>
                </c:pt>
                <c:pt idx="216">
                  <c:v>1.4925499999999998</c:v>
                </c:pt>
                <c:pt idx="217">
                  <c:v>1.2913250000000001</c:v>
                </c:pt>
                <c:pt idx="218">
                  <c:v>1.4716749999999998</c:v>
                </c:pt>
                <c:pt idx="219">
                  <c:v>1.4054250000000001</c:v>
                </c:pt>
                <c:pt idx="220">
                  <c:v>1.5311750000000002</c:v>
                </c:pt>
                <c:pt idx="221">
                  <c:v>0.40060000000000001</c:v>
                </c:pt>
                <c:pt idx="222">
                  <c:v>1.4883250000000001</c:v>
                </c:pt>
                <c:pt idx="223">
                  <c:v>1.4986749999999998</c:v>
                </c:pt>
                <c:pt idx="224">
                  <c:v>1.5087999999999999</c:v>
                </c:pt>
                <c:pt idx="225">
                  <c:v>1.2767749999999998</c:v>
                </c:pt>
                <c:pt idx="226">
                  <c:v>1.46105</c:v>
                </c:pt>
                <c:pt idx="227">
                  <c:v>1.45235</c:v>
                </c:pt>
                <c:pt idx="228">
                  <c:v>1.4218</c:v>
                </c:pt>
                <c:pt idx="229">
                  <c:v>1.32565</c:v>
                </c:pt>
                <c:pt idx="230">
                  <c:v>2.9240499999999998</c:v>
                </c:pt>
                <c:pt idx="231">
                  <c:v>2.6767249999999998</c:v>
                </c:pt>
                <c:pt idx="232">
                  <c:v>2.5625999999999998</c:v>
                </c:pt>
                <c:pt idx="233">
                  <c:v>2.6178499999999998</c:v>
                </c:pt>
                <c:pt idx="234">
                  <c:v>3.031625</c:v>
                </c:pt>
                <c:pt idx="235">
                  <c:v>2.611275</c:v>
                </c:pt>
                <c:pt idx="236">
                  <c:v>2.71915</c:v>
                </c:pt>
                <c:pt idx="237">
                  <c:v>2.7354749999999997</c:v>
                </c:pt>
                <c:pt idx="238">
                  <c:v>2.8093750000000002</c:v>
                </c:pt>
                <c:pt idx="239">
                  <c:v>2.9531499999999999</c:v>
                </c:pt>
                <c:pt idx="240">
                  <c:v>2.7363749999999998</c:v>
                </c:pt>
                <c:pt idx="241">
                  <c:v>3.0960749999999999</c:v>
                </c:pt>
                <c:pt idx="242">
                  <c:v>2.7990999999999997</c:v>
                </c:pt>
                <c:pt idx="243">
                  <c:v>2.749625</c:v>
                </c:pt>
                <c:pt idx="244">
                  <c:v>3.0944250000000002</c:v>
                </c:pt>
                <c:pt idx="245">
                  <c:v>2.91615</c:v>
                </c:pt>
                <c:pt idx="246">
                  <c:v>3.2989000000000002</c:v>
                </c:pt>
                <c:pt idx="247">
                  <c:v>2.8543250000000002</c:v>
                </c:pt>
                <c:pt idx="248">
                  <c:v>2.4172249999999997</c:v>
                </c:pt>
                <c:pt idx="249">
                  <c:v>3.0796749999999999</c:v>
                </c:pt>
                <c:pt idx="250">
                  <c:v>2.8290500000000001</c:v>
                </c:pt>
                <c:pt idx="251">
                  <c:v>2.7111499999999995</c:v>
                </c:pt>
                <c:pt idx="252">
                  <c:v>3.13985</c:v>
                </c:pt>
                <c:pt idx="253">
                  <c:v>2.9248250000000002</c:v>
                </c:pt>
                <c:pt idx="254">
                  <c:v>2.4826249999999996</c:v>
                </c:pt>
                <c:pt idx="255">
                  <c:v>3.0694249999999998</c:v>
                </c:pt>
                <c:pt idx="256">
                  <c:v>3.0685000000000002</c:v>
                </c:pt>
                <c:pt idx="257">
                  <c:v>2.8891499999999999</c:v>
                </c:pt>
                <c:pt idx="258">
                  <c:v>2.8520249999999998</c:v>
                </c:pt>
                <c:pt idx="259">
                  <c:v>3.2845499999999999</c:v>
                </c:pt>
              </c:numCache>
            </c:numRef>
          </c:yVal>
          <c:smooth val="0"/>
        </c:ser>
        <c:dLbls>
          <c:showLegendKey val="0"/>
          <c:showVal val="0"/>
          <c:showCatName val="0"/>
          <c:showSerName val="0"/>
          <c:showPercent val="0"/>
          <c:showBubbleSize val="0"/>
        </c:dLbls>
        <c:axId val="138666368"/>
        <c:axId val="138668672"/>
      </c:scatterChart>
      <c:valAx>
        <c:axId val="138666368"/>
        <c:scaling>
          <c:logBase val="10"/>
          <c:orientation val="minMax"/>
          <c:max val="25000000"/>
          <c:min val="100000"/>
        </c:scaling>
        <c:delete val="0"/>
        <c:axPos val="b"/>
        <c:title>
          <c:tx>
            <c:rich>
              <a:bodyPr/>
              <a:lstStyle/>
              <a:p>
                <a:pPr>
                  <a:defRPr/>
                </a:pPr>
                <a:r>
                  <a:rPr lang="en-GB" sz="1000" b="1" i="0" baseline="0">
                    <a:effectLst/>
                  </a:rPr>
                  <a:t>Average of predicted cell count by both methods (log scale)</a:t>
                </a:r>
                <a:endParaRPr lang="en-GB" sz="1000">
                  <a:effectLst/>
                </a:endParaRPr>
              </a:p>
            </c:rich>
          </c:tx>
          <c:layout/>
          <c:overlay val="0"/>
        </c:title>
        <c:numFmt formatCode="General" sourceLinked="1"/>
        <c:majorTickMark val="out"/>
        <c:minorTickMark val="none"/>
        <c:tickLblPos val="nextTo"/>
        <c:crossAx val="138668672"/>
        <c:crosses val="autoZero"/>
        <c:crossBetween val="midCat"/>
      </c:valAx>
      <c:valAx>
        <c:axId val="138668672"/>
        <c:scaling>
          <c:orientation val="minMax"/>
          <c:min val="0"/>
        </c:scaling>
        <c:delete val="0"/>
        <c:axPos val="l"/>
        <c:title>
          <c:tx>
            <c:rich>
              <a:bodyPr rot="-5400000" vert="horz"/>
              <a:lstStyle/>
              <a:p>
                <a:pPr>
                  <a:defRPr/>
                </a:pPr>
                <a:r>
                  <a:rPr lang="en-GB"/>
                  <a:t>Microplate reader measurement minus media (OD</a:t>
                </a:r>
                <a:r>
                  <a:rPr lang="en-GB" sz="800"/>
                  <a:t>600</a:t>
                </a:r>
                <a:r>
                  <a:rPr lang="en-GB"/>
                  <a:t>)</a:t>
                </a:r>
              </a:p>
            </c:rich>
          </c:tx>
          <c:layout>
            <c:manualLayout>
              <c:xMode val="edge"/>
              <c:yMode val="edge"/>
              <c:x val="3.439983737783231E-2"/>
              <c:y val="7.6376457974175527E-2"/>
            </c:manualLayout>
          </c:layout>
          <c:overlay val="0"/>
        </c:title>
        <c:numFmt formatCode="General" sourceLinked="1"/>
        <c:majorTickMark val="out"/>
        <c:minorTickMark val="none"/>
        <c:tickLblPos val="nextTo"/>
        <c:crossAx val="138666368"/>
        <c:crosses val="autoZero"/>
        <c:crossBetween val="midCat"/>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x"/>
            <c:size val="5"/>
            <c:spPr>
              <a:ln>
                <a:solidFill>
                  <a:schemeClr val="tx1"/>
                </a:solidFill>
              </a:ln>
            </c:spPr>
          </c:marker>
          <c:xVal>
            <c:numRef>
              <c:f>'Predicted cell counts'!$CK$2:$CK$261</c:f>
              <c:numCache>
                <c:formatCode>General</c:formatCode>
                <c:ptCount val="260"/>
                <c:pt idx="0">
                  <c:v>0.66922499999999996</c:v>
                </c:pt>
                <c:pt idx="1">
                  <c:v>0.74364999999999992</c:v>
                </c:pt>
                <c:pt idx="2">
                  <c:v>0.71145000000000003</c:v>
                </c:pt>
                <c:pt idx="3">
                  <c:v>0.77392499999999997</c:v>
                </c:pt>
                <c:pt idx="4">
                  <c:v>0.58525000000000005</c:v>
                </c:pt>
                <c:pt idx="5">
                  <c:v>0.45850000000000002</c:v>
                </c:pt>
                <c:pt idx="6">
                  <c:v>0.38894999999999996</c:v>
                </c:pt>
                <c:pt idx="7">
                  <c:v>0.42982500000000001</c:v>
                </c:pt>
                <c:pt idx="8">
                  <c:v>0.58127499999999999</c:v>
                </c:pt>
                <c:pt idx="9">
                  <c:v>0.79257500000000003</c:v>
                </c:pt>
                <c:pt idx="10">
                  <c:v>0.76534999999999997</c:v>
                </c:pt>
                <c:pt idx="11">
                  <c:v>0.82664999999999988</c:v>
                </c:pt>
                <c:pt idx="12">
                  <c:v>0.98392499999999994</c:v>
                </c:pt>
                <c:pt idx="13">
                  <c:v>0.79317499999999996</c:v>
                </c:pt>
                <c:pt idx="14">
                  <c:v>6.0000000000000053E-3</c:v>
                </c:pt>
                <c:pt idx="15">
                  <c:v>1.4775000000000017E-2</c:v>
                </c:pt>
                <c:pt idx="16">
                  <c:v>0.200075</c:v>
                </c:pt>
                <c:pt idx="17">
                  <c:v>0.27039999999999997</c:v>
                </c:pt>
                <c:pt idx="18">
                  <c:v>0.32229999999999998</c:v>
                </c:pt>
                <c:pt idx="19">
                  <c:v>0.1827</c:v>
                </c:pt>
                <c:pt idx="20">
                  <c:v>0.22034999999999999</c:v>
                </c:pt>
                <c:pt idx="21">
                  <c:v>0.36507500000000004</c:v>
                </c:pt>
                <c:pt idx="22">
                  <c:v>0.17835000000000001</c:v>
                </c:pt>
                <c:pt idx="23">
                  <c:v>0.10622499999999999</c:v>
                </c:pt>
                <c:pt idx="24">
                  <c:v>2.5724999999999991E-2</c:v>
                </c:pt>
                <c:pt idx="25">
                  <c:v>-9.7500000000000364E-4</c:v>
                </c:pt>
                <c:pt idx="26">
                  <c:v>2.2499999999999951E-3</c:v>
                </c:pt>
                <c:pt idx="27">
                  <c:v>2.0100000000000007E-2</c:v>
                </c:pt>
                <c:pt idx="28">
                  <c:v>1.0750000000000003E-2</c:v>
                </c:pt>
                <c:pt idx="29">
                  <c:v>1.9750000000000024E-2</c:v>
                </c:pt>
                <c:pt idx="30">
                  <c:v>1.7357</c:v>
                </c:pt>
                <c:pt idx="31">
                  <c:v>1.639775</c:v>
                </c:pt>
                <c:pt idx="32">
                  <c:v>1.5338000000000001</c:v>
                </c:pt>
                <c:pt idx="33">
                  <c:v>1.5152749999999999</c:v>
                </c:pt>
                <c:pt idx="34">
                  <c:v>1.604725</c:v>
                </c:pt>
                <c:pt idx="35">
                  <c:v>1.5843499999999999</c:v>
                </c:pt>
                <c:pt idx="36">
                  <c:v>1.6746750000000001</c:v>
                </c:pt>
                <c:pt idx="37">
                  <c:v>1.5570499999999998</c:v>
                </c:pt>
                <c:pt idx="38">
                  <c:v>1.590125</c:v>
                </c:pt>
                <c:pt idx="39">
                  <c:v>1.552025</c:v>
                </c:pt>
                <c:pt idx="40">
                  <c:v>1.6267500000000001</c:v>
                </c:pt>
                <c:pt idx="41">
                  <c:v>1.4978250000000002</c:v>
                </c:pt>
                <c:pt idx="42">
                  <c:v>1.5913249999999999</c:v>
                </c:pt>
                <c:pt idx="43">
                  <c:v>1.4513749999999999</c:v>
                </c:pt>
                <c:pt idx="44">
                  <c:v>1.547925</c:v>
                </c:pt>
                <c:pt idx="45">
                  <c:v>1.4766249999999999</c:v>
                </c:pt>
                <c:pt idx="46">
                  <c:v>1.5465249999999999</c:v>
                </c:pt>
                <c:pt idx="47">
                  <c:v>1.5343</c:v>
                </c:pt>
                <c:pt idx="48">
                  <c:v>1.6351500000000001</c:v>
                </c:pt>
                <c:pt idx="49">
                  <c:v>1.4423499999999998</c:v>
                </c:pt>
                <c:pt idx="50">
                  <c:v>1.5858000000000001</c:v>
                </c:pt>
                <c:pt idx="51">
                  <c:v>1.38575</c:v>
                </c:pt>
                <c:pt idx="52">
                  <c:v>1.3996999999999997</c:v>
                </c:pt>
                <c:pt idx="53">
                  <c:v>1.3738750000000002</c:v>
                </c:pt>
                <c:pt idx="54">
                  <c:v>1.6102999999999998</c:v>
                </c:pt>
                <c:pt idx="55">
                  <c:v>1.4576250000000002</c:v>
                </c:pt>
                <c:pt idx="56">
                  <c:v>1.5863499999999999</c:v>
                </c:pt>
                <c:pt idx="57">
                  <c:v>1.577</c:v>
                </c:pt>
                <c:pt idx="58">
                  <c:v>1.8524999999999993E-2</c:v>
                </c:pt>
                <c:pt idx="59">
                  <c:v>1.1468499999999999</c:v>
                </c:pt>
                <c:pt idx="60">
                  <c:v>1.1362000000000001</c:v>
                </c:pt>
                <c:pt idx="61">
                  <c:v>0.33702499999999991</c:v>
                </c:pt>
                <c:pt idx="62">
                  <c:v>0.76509999999999989</c:v>
                </c:pt>
                <c:pt idx="63">
                  <c:v>0.74349999999999994</c:v>
                </c:pt>
                <c:pt idx="64">
                  <c:v>1.0600499999999999</c:v>
                </c:pt>
                <c:pt idx="65">
                  <c:v>0.61587500000000006</c:v>
                </c:pt>
                <c:pt idx="66">
                  <c:v>1.2100749999999998</c:v>
                </c:pt>
                <c:pt idx="67">
                  <c:v>1.0678750000000001</c:v>
                </c:pt>
                <c:pt idx="68">
                  <c:v>0.98294999999999999</c:v>
                </c:pt>
                <c:pt idx="69">
                  <c:v>1.1750749999999999</c:v>
                </c:pt>
                <c:pt idx="70">
                  <c:v>1.3220999999999998</c:v>
                </c:pt>
                <c:pt idx="71">
                  <c:v>1.2578999999999998</c:v>
                </c:pt>
                <c:pt idx="72">
                  <c:v>0.70284999999999997</c:v>
                </c:pt>
                <c:pt idx="73">
                  <c:v>1.0795000000000001</c:v>
                </c:pt>
                <c:pt idx="74">
                  <c:v>0.30030000000000001</c:v>
                </c:pt>
                <c:pt idx="75">
                  <c:v>0.26350000000000007</c:v>
                </c:pt>
                <c:pt idx="76">
                  <c:v>1.1964750000000002</c:v>
                </c:pt>
                <c:pt idx="77">
                  <c:v>2.0254750000000001</c:v>
                </c:pt>
                <c:pt idx="78">
                  <c:v>0.81152500000000005</c:v>
                </c:pt>
                <c:pt idx="79">
                  <c:v>1.8303750000000001</c:v>
                </c:pt>
                <c:pt idx="80">
                  <c:v>2.020775</c:v>
                </c:pt>
                <c:pt idx="81">
                  <c:v>2.4300000000000002</c:v>
                </c:pt>
                <c:pt idx="82">
                  <c:v>1.9804999999999997</c:v>
                </c:pt>
                <c:pt idx="83">
                  <c:v>0.22792499999999999</c:v>
                </c:pt>
                <c:pt idx="84">
                  <c:v>0.75334999999999996</c:v>
                </c:pt>
                <c:pt idx="85">
                  <c:v>1.1819000000000002</c:v>
                </c:pt>
                <c:pt idx="86">
                  <c:v>2.3727499999999999</c:v>
                </c:pt>
                <c:pt idx="87">
                  <c:v>2.0383749999999998</c:v>
                </c:pt>
                <c:pt idx="88">
                  <c:v>1.7001249999999999</c:v>
                </c:pt>
                <c:pt idx="89">
                  <c:v>1.9262999999999999</c:v>
                </c:pt>
                <c:pt idx="90">
                  <c:v>1.6636500000000003</c:v>
                </c:pt>
                <c:pt idx="91">
                  <c:v>1.9381999999999999</c:v>
                </c:pt>
                <c:pt idx="92">
                  <c:v>1.7310249999999998</c:v>
                </c:pt>
                <c:pt idx="93">
                  <c:v>2.0345249999999999</c:v>
                </c:pt>
                <c:pt idx="94">
                  <c:v>1.7500499999999999</c:v>
                </c:pt>
                <c:pt idx="95">
                  <c:v>1.9834999999999998</c:v>
                </c:pt>
                <c:pt idx="96">
                  <c:v>1.733525</c:v>
                </c:pt>
                <c:pt idx="97">
                  <c:v>2.031075</c:v>
                </c:pt>
                <c:pt idx="98">
                  <c:v>1.8147250000000001</c:v>
                </c:pt>
                <c:pt idx="99">
                  <c:v>1.8769750000000001</c:v>
                </c:pt>
                <c:pt idx="100">
                  <c:v>1.82185</c:v>
                </c:pt>
                <c:pt idx="101">
                  <c:v>1.9332249999999997</c:v>
                </c:pt>
                <c:pt idx="102">
                  <c:v>1.7938749999999999</c:v>
                </c:pt>
                <c:pt idx="103">
                  <c:v>1.8913999999999995</c:v>
                </c:pt>
                <c:pt idx="104">
                  <c:v>1.7965749999999998</c:v>
                </c:pt>
                <c:pt idx="105">
                  <c:v>1.9344999999999999</c:v>
                </c:pt>
                <c:pt idx="106">
                  <c:v>1.9660750000000005</c:v>
                </c:pt>
                <c:pt idx="107">
                  <c:v>1.9288749999999999</c:v>
                </c:pt>
                <c:pt idx="108">
                  <c:v>1.7973249999999998</c:v>
                </c:pt>
                <c:pt idx="109">
                  <c:v>1.8957999999999997</c:v>
                </c:pt>
                <c:pt idx="110">
                  <c:v>1.9677999999999998</c:v>
                </c:pt>
                <c:pt idx="111">
                  <c:v>1.9264249999999998</c:v>
                </c:pt>
                <c:pt idx="112">
                  <c:v>1.7775000000000001</c:v>
                </c:pt>
                <c:pt idx="113">
                  <c:v>1.9235500000000001</c:v>
                </c:pt>
                <c:pt idx="114">
                  <c:v>1.91835</c:v>
                </c:pt>
                <c:pt idx="115">
                  <c:v>1.7208000000000001</c:v>
                </c:pt>
                <c:pt idx="116">
                  <c:v>1.8080500000000002</c:v>
                </c:pt>
                <c:pt idx="117">
                  <c:v>1.8815</c:v>
                </c:pt>
                <c:pt idx="118">
                  <c:v>1.7901500000000001</c:v>
                </c:pt>
                <c:pt idx="119">
                  <c:v>1.7461250000000001</c:v>
                </c:pt>
                <c:pt idx="120">
                  <c:v>1.7045500000000002</c:v>
                </c:pt>
                <c:pt idx="121">
                  <c:v>1.8120000000000001</c:v>
                </c:pt>
                <c:pt idx="122">
                  <c:v>1.8033999999999999</c:v>
                </c:pt>
                <c:pt idx="123">
                  <c:v>1.720275</c:v>
                </c:pt>
                <c:pt idx="124">
                  <c:v>1.872525</c:v>
                </c:pt>
                <c:pt idx="125">
                  <c:v>1.7524500000000001</c:v>
                </c:pt>
                <c:pt idx="126">
                  <c:v>1.698075</c:v>
                </c:pt>
                <c:pt idx="127">
                  <c:v>1.602125</c:v>
                </c:pt>
                <c:pt idx="128">
                  <c:v>1.7346000000000001</c:v>
                </c:pt>
                <c:pt idx="129">
                  <c:v>1.319375</c:v>
                </c:pt>
                <c:pt idx="130">
                  <c:v>1.300475</c:v>
                </c:pt>
                <c:pt idx="131">
                  <c:v>1.8305000000000002</c:v>
                </c:pt>
                <c:pt idx="132">
                  <c:v>1.8909500000000001</c:v>
                </c:pt>
                <c:pt idx="133">
                  <c:v>1.9598249999999999</c:v>
                </c:pt>
                <c:pt idx="134">
                  <c:v>1.802975</c:v>
                </c:pt>
                <c:pt idx="135">
                  <c:v>1.8586</c:v>
                </c:pt>
                <c:pt idx="136">
                  <c:v>1.8137499999999998</c:v>
                </c:pt>
                <c:pt idx="137">
                  <c:v>1.71465</c:v>
                </c:pt>
                <c:pt idx="138">
                  <c:v>1.6932750000000003</c:v>
                </c:pt>
                <c:pt idx="139">
                  <c:v>1.753625</c:v>
                </c:pt>
                <c:pt idx="140">
                  <c:v>0.54215000000000002</c:v>
                </c:pt>
                <c:pt idx="141">
                  <c:v>0.65744999999999998</c:v>
                </c:pt>
                <c:pt idx="142">
                  <c:v>1.1473500000000001</c:v>
                </c:pt>
                <c:pt idx="143">
                  <c:v>1.6778750000000002</c:v>
                </c:pt>
                <c:pt idx="144">
                  <c:v>1.6671</c:v>
                </c:pt>
                <c:pt idx="145">
                  <c:v>1.8243499999999999</c:v>
                </c:pt>
                <c:pt idx="146">
                  <c:v>1.7790000000000001</c:v>
                </c:pt>
                <c:pt idx="147">
                  <c:v>1.6397750000000002</c:v>
                </c:pt>
                <c:pt idx="148">
                  <c:v>1.7251249999999998</c:v>
                </c:pt>
                <c:pt idx="149">
                  <c:v>1.6457999999999999</c:v>
                </c:pt>
                <c:pt idx="150">
                  <c:v>2.3926000000000003</c:v>
                </c:pt>
                <c:pt idx="151">
                  <c:v>2.2915500000000004</c:v>
                </c:pt>
                <c:pt idx="152">
                  <c:v>2.3124750000000001</c:v>
                </c:pt>
                <c:pt idx="153">
                  <c:v>2.2791249999999996</c:v>
                </c:pt>
                <c:pt idx="154">
                  <c:v>2.2833749999999995</c:v>
                </c:pt>
                <c:pt idx="155">
                  <c:v>2.2889500000000007</c:v>
                </c:pt>
                <c:pt idx="156">
                  <c:v>2.3480749999999997</c:v>
                </c:pt>
                <c:pt idx="157">
                  <c:v>2.3348500000000003</c:v>
                </c:pt>
                <c:pt idx="158">
                  <c:v>2.3030500000000003</c:v>
                </c:pt>
                <c:pt idx="159">
                  <c:v>2.2665750000000005</c:v>
                </c:pt>
                <c:pt idx="160">
                  <c:v>2.2880750000000001</c:v>
                </c:pt>
                <c:pt idx="161">
                  <c:v>2.4313750000000001</c:v>
                </c:pt>
                <c:pt idx="162">
                  <c:v>2.4239249999999997</c:v>
                </c:pt>
                <c:pt idx="163">
                  <c:v>2.4130000000000003</c:v>
                </c:pt>
                <c:pt idx="164">
                  <c:v>2.6169500000000001</c:v>
                </c:pt>
                <c:pt idx="165">
                  <c:v>2.6929999999999996</c:v>
                </c:pt>
                <c:pt idx="166">
                  <c:v>2.3427500000000001</c:v>
                </c:pt>
                <c:pt idx="167">
                  <c:v>2.3826749999999999</c:v>
                </c:pt>
                <c:pt idx="168">
                  <c:v>2.1424750000000001</c:v>
                </c:pt>
                <c:pt idx="169">
                  <c:v>2.0559750000000001</c:v>
                </c:pt>
                <c:pt idx="170">
                  <c:v>2.2701500000000001</c:v>
                </c:pt>
                <c:pt idx="171">
                  <c:v>2.1538749999999998</c:v>
                </c:pt>
                <c:pt idx="172">
                  <c:v>2.0808750000000003</c:v>
                </c:pt>
                <c:pt idx="173">
                  <c:v>2.1954499999999997</c:v>
                </c:pt>
                <c:pt idx="174">
                  <c:v>2.13815</c:v>
                </c:pt>
                <c:pt idx="175">
                  <c:v>2.0763249999999998</c:v>
                </c:pt>
                <c:pt idx="176">
                  <c:v>1.99465</c:v>
                </c:pt>
                <c:pt idx="177">
                  <c:v>1.9482749999999998</c:v>
                </c:pt>
                <c:pt idx="178">
                  <c:v>2.2998750000000001</c:v>
                </c:pt>
                <c:pt idx="179">
                  <c:v>2.1986749999999997</c:v>
                </c:pt>
                <c:pt idx="180">
                  <c:v>2.3556999999999997</c:v>
                </c:pt>
                <c:pt idx="181">
                  <c:v>2.4621249999999999</c:v>
                </c:pt>
                <c:pt idx="182">
                  <c:v>2.2685500000000003</c:v>
                </c:pt>
                <c:pt idx="183">
                  <c:v>2.2967249999999999</c:v>
                </c:pt>
                <c:pt idx="184">
                  <c:v>2.2641249999999999</c:v>
                </c:pt>
                <c:pt idx="185">
                  <c:v>2.245425</c:v>
                </c:pt>
                <c:pt idx="186">
                  <c:v>2.2761</c:v>
                </c:pt>
                <c:pt idx="187">
                  <c:v>2.3252000000000002</c:v>
                </c:pt>
                <c:pt idx="188">
                  <c:v>2.3960749999999997</c:v>
                </c:pt>
                <c:pt idx="189">
                  <c:v>2.4432499999999999</c:v>
                </c:pt>
                <c:pt idx="190">
                  <c:v>2.3146</c:v>
                </c:pt>
                <c:pt idx="191">
                  <c:v>2.2848250000000001</c:v>
                </c:pt>
                <c:pt idx="192">
                  <c:v>2.3716250000000003</c:v>
                </c:pt>
                <c:pt idx="193">
                  <c:v>2.4539249999999999</c:v>
                </c:pt>
                <c:pt idx="194">
                  <c:v>2.3309999999999995</c:v>
                </c:pt>
                <c:pt idx="195">
                  <c:v>2.4151749999999996</c:v>
                </c:pt>
                <c:pt idx="196">
                  <c:v>2.3606249999999998</c:v>
                </c:pt>
                <c:pt idx="197">
                  <c:v>2.2474500000000002</c:v>
                </c:pt>
                <c:pt idx="198">
                  <c:v>2.5739999999999998</c:v>
                </c:pt>
                <c:pt idx="199">
                  <c:v>2.4984999999999999</c:v>
                </c:pt>
                <c:pt idx="200">
                  <c:v>2.4457</c:v>
                </c:pt>
                <c:pt idx="201">
                  <c:v>2.4479500000000001</c:v>
                </c:pt>
                <c:pt idx="202">
                  <c:v>2.4537249999999999</c:v>
                </c:pt>
                <c:pt idx="203">
                  <c:v>2.6818499999999998</c:v>
                </c:pt>
                <c:pt idx="204">
                  <c:v>2.5306999999999999</c:v>
                </c:pt>
                <c:pt idx="205">
                  <c:v>2.536975</c:v>
                </c:pt>
                <c:pt idx="206">
                  <c:v>2.4721500000000001</c:v>
                </c:pt>
                <c:pt idx="207">
                  <c:v>2.5837750000000002</c:v>
                </c:pt>
                <c:pt idx="208">
                  <c:v>2.5326000000000004</c:v>
                </c:pt>
                <c:pt idx="209">
                  <c:v>2.5367499999999996</c:v>
                </c:pt>
                <c:pt idx="210">
                  <c:v>2.3230250000000003</c:v>
                </c:pt>
                <c:pt idx="211">
                  <c:v>2.5494499999999998</c:v>
                </c:pt>
                <c:pt idx="212">
                  <c:v>2.2513500000000004</c:v>
                </c:pt>
                <c:pt idx="213">
                  <c:v>2.4382000000000001</c:v>
                </c:pt>
                <c:pt idx="214">
                  <c:v>1.38645</c:v>
                </c:pt>
                <c:pt idx="215">
                  <c:v>1.349475</c:v>
                </c:pt>
                <c:pt idx="216">
                  <c:v>1.4925499999999998</c:v>
                </c:pt>
                <c:pt idx="217">
                  <c:v>1.2913250000000001</c:v>
                </c:pt>
                <c:pt idx="218">
                  <c:v>1.4716749999999998</c:v>
                </c:pt>
                <c:pt idx="219">
                  <c:v>1.4054250000000001</c:v>
                </c:pt>
                <c:pt idx="220">
                  <c:v>1.5311750000000002</c:v>
                </c:pt>
                <c:pt idx="221">
                  <c:v>0.40060000000000001</c:v>
                </c:pt>
                <c:pt idx="222">
                  <c:v>1.4883250000000001</c:v>
                </c:pt>
                <c:pt idx="223">
                  <c:v>1.4986749999999998</c:v>
                </c:pt>
                <c:pt idx="224">
                  <c:v>1.5087999999999999</c:v>
                </c:pt>
                <c:pt idx="225">
                  <c:v>1.2767749999999998</c:v>
                </c:pt>
                <c:pt idx="226">
                  <c:v>1.46105</c:v>
                </c:pt>
                <c:pt idx="227">
                  <c:v>1.45235</c:v>
                </c:pt>
                <c:pt idx="228">
                  <c:v>1.4218</c:v>
                </c:pt>
                <c:pt idx="229">
                  <c:v>1.32565</c:v>
                </c:pt>
                <c:pt idx="230">
                  <c:v>2.9240499999999998</c:v>
                </c:pt>
                <c:pt idx="231">
                  <c:v>2.6767249999999998</c:v>
                </c:pt>
                <c:pt idx="232">
                  <c:v>2.5625999999999998</c:v>
                </c:pt>
                <c:pt idx="233">
                  <c:v>2.6178499999999998</c:v>
                </c:pt>
                <c:pt idx="234">
                  <c:v>3.031625</c:v>
                </c:pt>
                <c:pt idx="235">
                  <c:v>2.611275</c:v>
                </c:pt>
                <c:pt idx="236">
                  <c:v>2.71915</c:v>
                </c:pt>
                <c:pt idx="237">
                  <c:v>2.7354749999999997</c:v>
                </c:pt>
                <c:pt idx="238">
                  <c:v>2.8093750000000002</c:v>
                </c:pt>
                <c:pt idx="239">
                  <c:v>2.9531499999999999</c:v>
                </c:pt>
                <c:pt idx="240">
                  <c:v>2.7363749999999998</c:v>
                </c:pt>
                <c:pt idx="241">
                  <c:v>3.0960749999999999</c:v>
                </c:pt>
                <c:pt idx="242">
                  <c:v>2.7990999999999997</c:v>
                </c:pt>
                <c:pt idx="243">
                  <c:v>2.749625</c:v>
                </c:pt>
                <c:pt idx="244">
                  <c:v>3.0944250000000002</c:v>
                </c:pt>
                <c:pt idx="245">
                  <c:v>2.91615</c:v>
                </c:pt>
                <c:pt idx="246">
                  <c:v>3.2989000000000002</c:v>
                </c:pt>
                <c:pt idx="247">
                  <c:v>2.8543250000000002</c:v>
                </c:pt>
                <c:pt idx="248">
                  <c:v>2.4172249999999997</c:v>
                </c:pt>
                <c:pt idx="249">
                  <c:v>3.0796749999999999</c:v>
                </c:pt>
                <c:pt idx="250">
                  <c:v>2.8290500000000001</c:v>
                </c:pt>
                <c:pt idx="251">
                  <c:v>2.7111499999999995</c:v>
                </c:pt>
                <c:pt idx="252">
                  <c:v>3.13985</c:v>
                </c:pt>
                <c:pt idx="253">
                  <c:v>2.9248250000000002</c:v>
                </c:pt>
                <c:pt idx="254">
                  <c:v>2.4826249999999996</c:v>
                </c:pt>
                <c:pt idx="255">
                  <c:v>3.0694249999999998</c:v>
                </c:pt>
                <c:pt idx="256">
                  <c:v>3.0685000000000002</c:v>
                </c:pt>
                <c:pt idx="257">
                  <c:v>2.8891499999999999</c:v>
                </c:pt>
                <c:pt idx="258">
                  <c:v>2.8520249999999998</c:v>
                </c:pt>
                <c:pt idx="259">
                  <c:v>3.2845499999999999</c:v>
                </c:pt>
              </c:numCache>
            </c:numRef>
          </c:xVal>
          <c:yVal>
            <c:numRef>
              <c:f>'Predicted cell counts'!$CH$2:$CH$261</c:f>
              <c:numCache>
                <c:formatCode>General</c:formatCode>
                <c:ptCount val="260"/>
                <c:pt idx="0">
                  <c:v>-58730.201801803225</c:v>
                </c:pt>
                <c:pt idx="1">
                  <c:v>127264.01531758421</c:v>
                </c:pt>
                <c:pt idx="2">
                  <c:v>53470.892947619141</c:v>
                </c:pt>
                <c:pt idx="3">
                  <c:v>90754.841477911774</c:v>
                </c:pt>
                <c:pt idx="4">
                  <c:v>-6302.4700813498639</c:v>
                </c:pt>
                <c:pt idx="5">
                  <c:v>-90315.424783033755</c:v>
                </c:pt>
                <c:pt idx="6">
                  <c:v>-81339.261209271586</c:v>
                </c:pt>
                <c:pt idx="7">
                  <c:v>-116266.990377562</c:v>
                </c:pt>
                <c:pt idx="8">
                  <c:v>-54213.737570124766</c:v>
                </c:pt>
                <c:pt idx="9">
                  <c:v>-15152.123542282323</c:v>
                </c:pt>
                <c:pt idx="10">
                  <c:v>92026.05195357051</c:v>
                </c:pt>
                <c:pt idx="11">
                  <c:v>21553.498385771411</c:v>
                </c:pt>
                <c:pt idx="12">
                  <c:v>104083.51484571386</c:v>
                </c:pt>
                <c:pt idx="13">
                  <c:v>153370.3600152799</c:v>
                </c:pt>
                <c:pt idx="14">
                  <c:v>-23406.36082321986</c:v>
                </c:pt>
                <c:pt idx="15">
                  <c:v>-45383.450737031584</c:v>
                </c:pt>
                <c:pt idx="16">
                  <c:v>-153847.74596815079</c:v>
                </c:pt>
                <c:pt idx="17">
                  <c:v>-150905.65565090778</c:v>
                </c:pt>
                <c:pt idx="18">
                  <c:v>-138961.84124003811</c:v>
                </c:pt>
                <c:pt idx="19">
                  <c:v>-162972.0173568505</c:v>
                </c:pt>
                <c:pt idx="20">
                  <c:v>-144038.16515343214</c:v>
                </c:pt>
                <c:pt idx="21">
                  <c:v>-110866.81830430188</c:v>
                </c:pt>
                <c:pt idx="22">
                  <c:v>-41994.077226059409</c:v>
                </c:pt>
                <c:pt idx="23">
                  <c:v>-153258.13028938533</c:v>
                </c:pt>
                <c:pt idx="24">
                  <c:v>-165626.60426198394</c:v>
                </c:pt>
                <c:pt idx="25">
                  <c:v>-140359.02396528656</c:v>
                </c:pt>
                <c:pt idx="26">
                  <c:v>-145717.32691010914</c:v>
                </c:pt>
                <c:pt idx="27">
                  <c:v>-154827.78426610117</c:v>
                </c:pt>
                <c:pt idx="28">
                  <c:v>-179340.2383709281</c:v>
                </c:pt>
                <c:pt idx="29">
                  <c:v>-189675.77515676097</c:v>
                </c:pt>
                <c:pt idx="30">
                  <c:v>192553.6316230474</c:v>
                </c:pt>
                <c:pt idx="31">
                  <c:v>54311.962110969238</c:v>
                </c:pt>
                <c:pt idx="32">
                  <c:v>85787.075028583175</c:v>
                </c:pt>
                <c:pt idx="33">
                  <c:v>176557.73818563297</c:v>
                </c:pt>
                <c:pt idx="34">
                  <c:v>41188.255900584627</c:v>
                </c:pt>
                <c:pt idx="35">
                  <c:v>244779.0496433276</c:v>
                </c:pt>
                <c:pt idx="36">
                  <c:v>95497.018128184136</c:v>
                </c:pt>
                <c:pt idx="37">
                  <c:v>162729.20216803136</c:v>
                </c:pt>
                <c:pt idx="38">
                  <c:v>390987.87531126919</c:v>
                </c:pt>
                <c:pt idx="39">
                  <c:v>163800.28902671812</c:v>
                </c:pt>
                <c:pt idx="40">
                  <c:v>98372.717099985573</c:v>
                </c:pt>
                <c:pt idx="41">
                  <c:v>351740.13385360222</c:v>
                </c:pt>
                <c:pt idx="42">
                  <c:v>45682.711611660663</c:v>
                </c:pt>
                <c:pt idx="43">
                  <c:v>35149.428817263804</c:v>
                </c:pt>
                <c:pt idx="44">
                  <c:v>56682.949176475173</c:v>
                </c:pt>
                <c:pt idx="45">
                  <c:v>22284.020547182066</c:v>
                </c:pt>
                <c:pt idx="46">
                  <c:v>250978.21536308539</c:v>
                </c:pt>
                <c:pt idx="47">
                  <c:v>109996.61414115806</c:v>
                </c:pt>
                <c:pt idx="48">
                  <c:v>228694.52883875486</c:v>
                </c:pt>
                <c:pt idx="49">
                  <c:v>42696.326950871968</c:v>
                </c:pt>
                <c:pt idx="50">
                  <c:v>340780.24158763653</c:v>
                </c:pt>
                <c:pt idx="51">
                  <c:v>-32607.59870846523</c:v>
                </c:pt>
                <c:pt idx="52">
                  <c:v>-57005.465213743504</c:v>
                </c:pt>
                <c:pt idx="53">
                  <c:v>146275.81810780999</c:v>
                </c:pt>
                <c:pt idx="54">
                  <c:v>280197.41676293174</c:v>
                </c:pt>
                <c:pt idx="55">
                  <c:v>272324.89078194101</c:v>
                </c:pt>
                <c:pt idx="56">
                  <c:v>649384.3665066862</c:v>
                </c:pt>
                <c:pt idx="57">
                  <c:v>164858.9405514861</c:v>
                </c:pt>
                <c:pt idx="58">
                  <c:v>-62254.733626217727</c:v>
                </c:pt>
                <c:pt idx="59">
                  <c:v>121601.16509849631</c:v>
                </c:pt>
                <c:pt idx="60">
                  <c:v>116595.32071667782</c:v>
                </c:pt>
                <c:pt idx="61">
                  <c:v>-378959.21883791208</c:v>
                </c:pt>
                <c:pt idx="62">
                  <c:v>-261889.02405755647</c:v>
                </c:pt>
                <c:pt idx="63">
                  <c:v>-214996.24837961292</c:v>
                </c:pt>
                <c:pt idx="64">
                  <c:v>-24647.561566317629</c:v>
                </c:pt>
                <c:pt idx="65">
                  <c:v>-272669.41005279531</c:v>
                </c:pt>
                <c:pt idx="66">
                  <c:v>56688.132202768815</c:v>
                </c:pt>
                <c:pt idx="67">
                  <c:v>-64117.012252285087</c:v>
                </c:pt>
                <c:pt idx="68">
                  <c:v>-59058.637540170806</c:v>
                </c:pt>
                <c:pt idx="69">
                  <c:v>41040.261313760187</c:v>
                </c:pt>
                <c:pt idx="70">
                  <c:v>343355.24647484126</c:v>
                </c:pt>
                <c:pt idx="71">
                  <c:v>194977.07093684946</c:v>
                </c:pt>
                <c:pt idx="72">
                  <c:v>-321782.1936593249</c:v>
                </c:pt>
                <c:pt idx="73">
                  <c:v>44948.989766348037</c:v>
                </c:pt>
                <c:pt idx="74">
                  <c:v>-294951.11945528036</c:v>
                </c:pt>
                <c:pt idx="75">
                  <c:v>-413401.4090222622</c:v>
                </c:pt>
                <c:pt idx="76">
                  <c:v>377694.00925601576</c:v>
                </c:pt>
                <c:pt idx="77">
                  <c:v>1843007.6888894613</c:v>
                </c:pt>
                <c:pt idx="78">
                  <c:v>-1002113.1189066268</c:v>
                </c:pt>
                <c:pt idx="79">
                  <c:v>1666518.0251547394</c:v>
                </c:pt>
                <c:pt idx="80">
                  <c:v>2574553.8636102839</c:v>
                </c:pt>
                <c:pt idx="81">
                  <c:v>1678369.8475924092</c:v>
                </c:pt>
                <c:pt idx="82">
                  <c:v>2175243.9870730103</c:v>
                </c:pt>
                <c:pt idx="83">
                  <c:v>-3065571.4011618528</c:v>
                </c:pt>
                <c:pt idx="84">
                  <c:v>-2500881.3848114223</c:v>
                </c:pt>
                <c:pt idx="85">
                  <c:v>-1343508.1160969888</c:v>
                </c:pt>
                <c:pt idx="86">
                  <c:v>1599966.0276649557</c:v>
                </c:pt>
                <c:pt idx="87">
                  <c:v>-269399.6602579006</c:v>
                </c:pt>
                <c:pt idx="88">
                  <c:v>-1037711.0500147573</c:v>
                </c:pt>
                <c:pt idx="89">
                  <c:v>368875.9437863552</c:v>
                </c:pt>
                <c:pt idx="90">
                  <c:v>-849111.44805933349</c:v>
                </c:pt>
                <c:pt idx="91">
                  <c:v>336073.9328373631</c:v>
                </c:pt>
                <c:pt idx="92">
                  <c:v>-99241.889423756162</c:v>
                </c:pt>
                <c:pt idx="93">
                  <c:v>222177.4254272487</c:v>
                </c:pt>
                <c:pt idx="94">
                  <c:v>-490563.2942072365</c:v>
                </c:pt>
                <c:pt idx="95">
                  <c:v>367439.63815100444</c:v>
                </c:pt>
                <c:pt idx="96">
                  <c:v>-492267.47724622325</c:v>
                </c:pt>
                <c:pt idx="97">
                  <c:v>280834.9625977166</c:v>
                </c:pt>
                <c:pt idx="98">
                  <c:v>-357888.26992690959</c:v>
                </c:pt>
                <c:pt idx="99">
                  <c:v>-99662.980051914696</c:v>
                </c:pt>
                <c:pt idx="100">
                  <c:v>2217.3165442873724</c:v>
                </c:pt>
                <c:pt idx="101">
                  <c:v>-217857.19238002319</c:v>
                </c:pt>
                <c:pt idx="102">
                  <c:v>-356025.1219741581</c:v>
                </c:pt>
                <c:pt idx="103">
                  <c:v>-184940.64195976779</c:v>
                </c:pt>
                <c:pt idx="104">
                  <c:v>-173400.80910002603</c:v>
                </c:pt>
                <c:pt idx="105">
                  <c:v>-201058.00028171809</c:v>
                </c:pt>
                <c:pt idx="106">
                  <c:v>82289.154980035499</c:v>
                </c:pt>
                <c:pt idx="107">
                  <c:v>-276108.21820465242</c:v>
                </c:pt>
                <c:pt idx="108">
                  <c:v>-205794.15206129942</c:v>
                </c:pt>
                <c:pt idx="109">
                  <c:v>81167.571676274529</c:v>
                </c:pt>
                <c:pt idx="110">
                  <c:v>623320.66602765396</c:v>
                </c:pt>
                <c:pt idx="111">
                  <c:v>253384.27395970537</c:v>
                </c:pt>
                <c:pt idx="112">
                  <c:v>-494505.92762741819</c:v>
                </c:pt>
                <c:pt idx="113">
                  <c:v>-285935.52970030485</c:v>
                </c:pt>
                <c:pt idx="114">
                  <c:v>-132674.73292188905</c:v>
                </c:pt>
                <c:pt idx="115">
                  <c:v>-313778.38519131765</c:v>
                </c:pt>
                <c:pt idx="116">
                  <c:v>-681429.65481724916</c:v>
                </c:pt>
                <c:pt idx="117">
                  <c:v>-82896.726523652207</c:v>
                </c:pt>
                <c:pt idx="118">
                  <c:v>-704252.16755049</c:v>
                </c:pt>
                <c:pt idx="119">
                  <c:v>344646.72171042371</c:v>
                </c:pt>
                <c:pt idx="120">
                  <c:v>70457.807405023137</c:v>
                </c:pt>
                <c:pt idx="121">
                  <c:v>276888.76125270664</c:v>
                </c:pt>
                <c:pt idx="122">
                  <c:v>225585.70038751396</c:v>
                </c:pt>
                <c:pt idx="123">
                  <c:v>189326.70678364113</c:v>
                </c:pt>
                <c:pt idx="124">
                  <c:v>121767.35610626591</c:v>
                </c:pt>
                <c:pt idx="125">
                  <c:v>21116.86064992426</c:v>
                </c:pt>
                <c:pt idx="126">
                  <c:v>-80490.594423125032</c:v>
                </c:pt>
                <c:pt idx="127">
                  <c:v>278841.52922405605</c:v>
                </c:pt>
                <c:pt idx="128">
                  <c:v>-13601.973065796774</c:v>
                </c:pt>
                <c:pt idx="129">
                  <c:v>385966.00146486494</c:v>
                </c:pt>
                <c:pt idx="130">
                  <c:v>383390.87677233713</c:v>
                </c:pt>
                <c:pt idx="131">
                  <c:v>796982.32301617879</c:v>
                </c:pt>
                <c:pt idx="132">
                  <c:v>781913.07006064127</c:v>
                </c:pt>
                <c:pt idx="133">
                  <c:v>931225.23701990279</c:v>
                </c:pt>
                <c:pt idx="134">
                  <c:v>850579.60265873058</c:v>
                </c:pt>
                <c:pt idx="135">
                  <c:v>819561.016219171</c:v>
                </c:pt>
                <c:pt idx="136">
                  <c:v>764038.09009961691</c:v>
                </c:pt>
                <c:pt idx="137">
                  <c:v>660816.20647829864</c:v>
                </c:pt>
                <c:pt idx="138">
                  <c:v>567794.53049448295</c:v>
                </c:pt>
                <c:pt idx="139">
                  <c:v>650977.033805985</c:v>
                </c:pt>
                <c:pt idx="140">
                  <c:v>111232.83297626267</c:v>
                </c:pt>
                <c:pt idx="141">
                  <c:v>81103.489754617913</c:v>
                </c:pt>
                <c:pt idx="142">
                  <c:v>342503.52796873171</c:v>
                </c:pt>
                <c:pt idx="143">
                  <c:v>614176.42194958928</c:v>
                </c:pt>
                <c:pt idx="144">
                  <c:v>644403.03080629394</c:v>
                </c:pt>
                <c:pt idx="145">
                  <c:v>625383.27506480203</c:v>
                </c:pt>
                <c:pt idx="146">
                  <c:v>832489.34015699872</c:v>
                </c:pt>
                <c:pt idx="147">
                  <c:v>686483.49540664337</c:v>
                </c:pt>
                <c:pt idx="148">
                  <c:v>742354.39853777143</c:v>
                </c:pt>
                <c:pt idx="149">
                  <c:v>475032.96541194047</c:v>
                </c:pt>
                <c:pt idx="150">
                  <c:v>-1295870.005190786</c:v>
                </c:pt>
                <c:pt idx="151">
                  <c:v>97847.820321874693</c:v>
                </c:pt>
                <c:pt idx="152">
                  <c:v>800109.09336109599</c:v>
                </c:pt>
                <c:pt idx="153">
                  <c:v>630294.31151937041</c:v>
                </c:pt>
                <c:pt idx="154">
                  <c:v>731788.24190792628</c:v>
                </c:pt>
                <c:pt idx="155">
                  <c:v>727594.29920066008</c:v>
                </c:pt>
                <c:pt idx="156">
                  <c:v>1358145.9479785217</c:v>
                </c:pt>
                <c:pt idx="157">
                  <c:v>952032.79427701747</c:v>
                </c:pt>
                <c:pt idx="158">
                  <c:v>783998.74877946358</c:v>
                </c:pt>
                <c:pt idx="159">
                  <c:v>427286.42954528937</c:v>
                </c:pt>
                <c:pt idx="160">
                  <c:v>152568.5904895314</c:v>
                </c:pt>
                <c:pt idx="161">
                  <c:v>1871577.4525398421</c:v>
                </c:pt>
                <c:pt idx="162">
                  <c:v>1834073.3102883864</c:v>
                </c:pt>
                <c:pt idx="163">
                  <c:v>952576.48082141858</c:v>
                </c:pt>
                <c:pt idx="164">
                  <c:v>2895248.9398904117</c:v>
                </c:pt>
                <c:pt idx="165">
                  <c:v>-933605.58554150164</c:v>
                </c:pt>
                <c:pt idx="166">
                  <c:v>-3413372.0868577827</c:v>
                </c:pt>
                <c:pt idx="167">
                  <c:v>-3067582.5966408765</c:v>
                </c:pt>
                <c:pt idx="168">
                  <c:v>-707316.88895992981</c:v>
                </c:pt>
                <c:pt idx="169">
                  <c:v>-129622.45298954099</c:v>
                </c:pt>
                <c:pt idx="170">
                  <c:v>-1106612.580442132</c:v>
                </c:pt>
                <c:pt idx="171">
                  <c:v>102782.61792522296</c:v>
                </c:pt>
                <c:pt idx="172">
                  <c:v>-383784.65979813831</c:v>
                </c:pt>
                <c:pt idx="173">
                  <c:v>-1529102.6988239782</c:v>
                </c:pt>
                <c:pt idx="174">
                  <c:v>32904.378331483807</c:v>
                </c:pt>
                <c:pt idx="175">
                  <c:v>-94523.528167020995</c:v>
                </c:pt>
                <c:pt idx="176">
                  <c:v>-336424.7737399023</c:v>
                </c:pt>
                <c:pt idx="177">
                  <c:v>-445718.58507122239</c:v>
                </c:pt>
                <c:pt idx="178">
                  <c:v>-1027010.6147792293</c:v>
                </c:pt>
                <c:pt idx="179">
                  <c:v>759473.52952207578</c:v>
                </c:pt>
                <c:pt idx="180">
                  <c:v>-4753792.0707636913</c:v>
                </c:pt>
                <c:pt idx="181">
                  <c:v>-1954993.2999130851</c:v>
                </c:pt>
                <c:pt idx="182">
                  <c:v>-5096993.4104583524</c:v>
                </c:pt>
                <c:pt idx="183">
                  <c:v>-7204893.2772693131</c:v>
                </c:pt>
                <c:pt idx="184">
                  <c:v>-4955353.4583892822</c:v>
                </c:pt>
                <c:pt idx="185">
                  <c:v>-8685169.7097118571</c:v>
                </c:pt>
                <c:pt idx="186">
                  <c:v>-6665136.834374506</c:v>
                </c:pt>
                <c:pt idx="187">
                  <c:v>-5355788.2479682537</c:v>
                </c:pt>
                <c:pt idx="188">
                  <c:v>-4917896.600400636</c:v>
                </c:pt>
                <c:pt idx="189">
                  <c:v>-6844204.2409970621</c:v>
                </c:pt>
                <c:pt idx="190">
                  <c:v>-4164987.829790365</c:v>
                </c:pt>
                <c:pt idx="191">
                  <c:v>-3641877.2215963639</c:v>
                </c:pt>
                <c:pt idx="192">
                  <c:v>-6645568.1441029543</c:v>
                </c:pt>
                <c:pt idx="193">
                  <c:v>-6156748.7877487959</c:v>
                </c:pt>
                <c:pt idx="194">
                  <c:v>-3742596.453338406</c:v>
                </c:pt>
                <c:pt idx="195">
                  <c:v>-7465431.90529799</c:v>
                </c:pt>
                <c:pt idx="196">
                  <c:v>-4305502.980243938</c:v>
                </c:pt>
                <c:pt idx="197">
                  <c:v>-5944995.5968285706</c:v>
                </c:pt>
                <c:pt idx="198">
                  <c:v>-13207848.934291631</c:v>
                </c:pt>
                <c:pt idx="199">
                  <c:v>-8817384.5315319207</c:v>
                </c:pt>
                <c:pt idx="200">
                  <c:v>-7979661.9233587589</c:v>
                </c:pt>
                <c:pt idx="201">
                  <c:v>-7087117.2150127767</c:v>
                </c:pt>
                <c:pt idx="202">
                  <c:v>-7144736.6698412504</c:v>
                </c:pt>
                <c:pt idx="203">
                  <c:v>-7078086.7257282063</c:v>
                </c:pt>
                <c:pt idx="204">
                  <c:v>-12455113.590479195</c:v>
                </c:pt>
                <c:pt idx="205">
                  <c:v>-8205921.0847881474</c:v>
                </c:pt>
                <c:pt idx="206">
                  <c:v>-9274380.558846388</c:v>
                </c:pt>
                <c:pt idx="207">
                  <c:v>-6994403.4635383226</c:v>
                </c:pt>
                <c:pt idx="208">
                  <c:v>-7271212.4905431243</c:v>
                </c:pt>
                <c:pt idx="209">
                  <c:v>-9484508.80247752</c:v>
                </c:pt>
                <c:pt idx="210">
                  <c:v>-10129173.744253622</c:v>
                </c:pt>
                <c:pt idx="211">
                  <c:v>-3591814.7538754037</c:v>
                </c:pt>
                <c:pt idx="212">
                  <c:v>-9687147.5152948648</c:v>
                </c:pt>
                <c:pt idx="213">
                  <c:v>-7880308.2581325565</c:v>
                </c:pt>
                <c:pt idx="214">
                  <c:v>444062.1369122031</c:v>
                </c:pt>
                <c:pt idx="215">
                  <c:v>208430.81060510827</c:v>
                </c:pt>
                <c:pt idx="216">
                  <c:v>550572.26024011488</c:v>
                </c:pt>
                <c:pt idx="217">
                  <c:v>179825.50915145432</c:v>
                </c:pt>
                <c:pt idx="218">
                  <c:v>570052.91392236878</c:v>
                </c:pt>
                <c:pt idx="219">
                  <c:v>288565.19076993503</c:v>
                </c:pt>
                <c:pt idx="220">
                  <c:v>561874.36463853589</c:v>
                </c:pt>
                <c:pt idx="221">
                  <c:v>-78153.520457947714</c:v>
                </c:pt>
                <c:pt idx="222">
                  <c:v>612259.16429676116</c:v>
                </c:pt>
                <c:pt idx="223">
                  <c:v>179361.29749524198</c:v>
                </c:pt>
                <c:pt idx="224">
                  <c:v>587347.69914457318</c:v>
                </c:pt>
                <c:pt idx="225">
                  <c:v>-94323.330830744701</c:v>
                </c:pt>
                <c:pt idx="226">
                  <c:v>568383.29630481615</c:v>
                </c:pt>
                <c:pt idx="227">
                  <c:v>48454.741272536921</c:v>
                </c:pt>
                <c:pt idx="228">
                  <c:v>558943.56057240209</c:v>
                </c:pt>
                <c:pt idx="229">
                  <c:v>-5467.8398520052433</c:v>
                </c:pt>
                <c:pt idx="230">
                  <c:v>-4820659.8162010759</c:v>
                </c:pt>
                <c:pt idx="231">
                  <c:v>-8605390.892209962</c:v>
                </c:pt>
                <c:pt idx="232">
                  <c:v>-7201755.8795319945</c:v>
                </c:pt>
                <c:pt idx="233">
                  <c:v>-6720129.7108158218</c:v>
                </c:pt>
                <c:pt idx="234">
                  <c:v>304385.1318764668</c:v>
                </c:pt>
                <c:pt idx="235">
                  <c:v>-6228752.6135793496</c:v>
                </c:pt>
                <c:pt idx="236">
                  <c:v>-5391567.4397983626</c:v>
                </c:pt>
                <c:pt idx="237">
                  <c:v>-5123426.8740689959</c:v>
                </c:pt>
                <c:pt idx="238">
                  <c:v>-4620641.1354704611</c:v>
                </c:pt>
                <c:pt idx="239">
                  <c:v>-996098.53458834253</c:v>
                </c:pt>
                <c:pt idx="240">
                  <c:v>-6674349.0014964156</c:v>
                </c:pt>
                <c:pt idx="241">
                  <c:v>2390726.7038759775</c:v>
                </c:pt>
                <c:pt idx="242">
                  <c:v>-4175839.7386974376</c:v>
                </c:pt>
                <c:pt idx="243">
                  <c:v>-11728402.968642959</c:v>
                </c:pt>
                <c:pt idx="244">
                  <c:v>-1836791.1475221477</c:v>
                </c:pt>
                <c:pt idx="245">
                  <c:v>-884869.92060622945</c:v>
                </c:pt>
                <c:pt idx="246">
                  <c:v>4294882.3667900823</c:v>
                </c:pt>
                <c:pt idx="247">
                  <c:v>-3095413.1453486495</c:v>
                </c:pt>
                <c:pt idx="248">
                  <c:v>-3966089.3672422832</c:v>
                </c:pt>
                <c:pt idx="249">
                  <c:v>143474.35698164254</c:v>
                </c:pt>
                <c:pt idx="250">
                  <c:v>-2906943.2979737073</c:v>
                </c:pt>
                <c:pt idx="251">
                  <c:v>47560.271799338982</c:v>
                </c:pt>
                <c:pt idx="252">
                  <c:v>3818659.5945911258</c:v>
                </c:pt>
                <c:pt idx="253">
                  <c:v>-336867.69134035148</c:v>
                </c:pt>
                <c:pt idx="254">
                  <c:v>-2841727.1513826763</c:v>
                </c:pt>
                <c:pt idx="255">
                  <c:v>2327619.1485433485</c:v>
                </c:pt>
                <c:pt idx="256">
                  <c:v>4619835.529092608</c:v>
                </c:pt>
                <c:pt idx="257">
                  <c:v>-1082278.1555161178</c:v>
                </c:pt>
                <c:pt idx="258">
                  <c:v>-2678553.0166257564</c:v>
                </c:pt>
                <c:pt idx="259">
                  <c:v>5747843.0045255274</c:v>
                </c:pt>
              </c:numCache>
            </c:numRef>
          </c:yVal>
          <c:smooth val="0"/>
        </c:ser>
        <c:dLbls>
          <c:showLegendKey val="0"/>
          <c:showVal val="0"/>
          <c:showCatName val="0"/>
          <c:showSerName val="0"/>
          <c:showPercent val="0"/>
          <c:showBubbleSize val="0"/>
        </c:dLbls>
        <c:axId val="131278720"/>
        <c:axId val="131305856"/>
      </c:scatterChart>
      <c:valAx>
        <c:axId val="131278720"/>
        <c:scaling>
          <c:orientation val="minMax"/>
          <c:min val="0"/>
        </c:scaling>
        <c:delete val="0"/>
        <c:axPos val="b"/>
        <c:title>
          <c:tx>
            <c:rich>
              <a:bodyPr/>
              <a:lstStyle/>
              <a:p>
                <a:pPr>
                  <a:defRPr/>
                </a:pPr>
                <a:r>
                  <a:rPr lang="en-GB"/>
                  <a:t>Microplate</a:t>
                </a:r>
                <a:r>
                  <a:rPr lang="en-GB" baseline="0"/>
                  <a:t> reader measurement minus media (OD</a:t>
                </a:r>
                <a:r>
                  <a:rPr lang="en-GB" sz="800" baseline="0"/>
                  <a:t>600</a:t>
                </a:r>
                <a:r>
                  <a:rPr lang="en-GB" baseline="0"/>
                  <a:t>)</a:t>
                </a:r>
                <a:endParaRPr lang="en-GB"/>
              </a:p>
            </c:rich>
          </c:tx>
          <c:layout/>
          <c:overlay val="0"/>
        </c:title>
        <c:numFmt formatCode="General" sourceLinked="1"/>
        <c:majorTickMark val="out"/>
        <c:minorTickMark val="none"/>
        <c:tickLblPos val="nextTo"/>
        <c:crossAx val="131305856"/>
        <c:crossesAt val="-15000000"/>
        <c:crossBetween val="midCat"/>
      </c:valAx>
      <c:valAx>
        <c:axId val="131305856"/>
        <c:scaling>
          <c:orientation val="minMax"/>
        </c:scaling>
        <c:delete val="0"/>
        <c:axPos val="l"/>
        <c:majorGridlines/>
        <c:title>
          <c:tx>
            <c:rich>
              <a:bodyPr rot="-5400000" vert="horz"/>
              <a:lstStyle/>
              <a:p>
                <a:pPr>
                  <a:defRPr/>
                </a:pPr>
                <a:r>
                  <a:rPr lang="en-GB"/>
                  <a:t>Difference in predicted cell count by two methods </a:t>
                </a:r>
              </a:p>
              <a:p>
                <a:pPr>
                  <a:defRPr/>
                </a:pPr>
                <a:r>
                  <a:rPr lang="en-GB"/>
                  <a:t>(microplate reader - spectrophotometer)</a:t>
                </a:r>
              </a:p>
            </c:rich>
          </c:tx>
          <c:layout>
            <c:manualLayout>
              <c:xMode val="edge"/>
              <c:yMode val="edge"/>
              <c:x val="1.3141091487582844E-2"/>
              <c:y val="4.0747400210292599E-2"/>
            </c:manualLayout>
          </c:layout>
          <c:overlay val="0"/>
        </c:title>
        <c:numFmt formatCode="General" sourceLinked="1"/>
        <c:majorTickMark val="out"/>
        <c:minorTickMark val="none"/>
        <c:tickLblPos val="nextTo"/>
        <c:crossAx val="131278720"/>
        <c:crosses val="autoZero"/>
        <c:crossBetween val="midCat"/>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8797320874353"/>
          <c:y val="2.1147656542932134E-2"/>
          <c:w val="0.82909005303650063"/>
          <c:h val="0.89010924891797927"/>
        </c:manualLayout>
      </c:layout>
      <c:scatterChart>
        <c:scatterStyle val="lineMarker"/>
        <c:varyColors val="0"/>
        <c:ser>
          <c:idx val="0"/>
          <c:order val="0"/>
          <c:tx>
            <c:v>Microplate reader</c:v>
          </c:tx>
          <c:spPr>
            <a:ln w="28575">
              <a:noFill/>
            </a:ln>
          </c:spPr>
          <c:marker>
            <c:symbol val="circle"/>
            <c:size val="5"/>
            <c:spPr>
              <a:noFill/>
              <a:ln>
                <a:solidFill>
                  <a:schemeClr val="tx1"/>
                </a:solidFill>
              </a:ln>
            </c:spPr>
          </c:marker>
          <c:xVal>
            <c:numRef>
              <c:f>'Predicted cell counts'!$CG$2:$CG$261</c:f>
              <c:numCache>
                <c:formatCode>General</c:formatCode>
                <c:ptCount val="260"/>
                <c:pt idx="0">
                  <c:v>281528.60121941747</c:v>
                </c:pt>
                <c:pt idx="1">
                  <c:v>223732.5000021614</c:v>
                </c:pt>
                <c:pt idx="2">
                  <c:v>244833.32719292879</c:v>
                </c:pt>
                <c:pt idx="3">
                  <c:v>257675.5626205001</c:v>
                </c:pt>
                <c:pt idx="4">
                  <c:v>220746.38451601932</c:v>
                </c:pt>
                <c:pt idx="5">
                  <c:v>219338.07902820222</c:v>
                </c:pt>
                <c:pt idx="6">
                  <c:v>194827.4666272084</c:v>
                </c:pt>
                <c:pt idx="7">
                  <c:v>223761.5127436631</c:v>
                </c:pt>
                <c:pt idx="8">
                  <c:v>243188.66147223173</c:v>
                </c:pt>
                <c:pt idx="9">
                  <c:v>320716.85686190287</c:v>
                </c:pt>
                <c:pt idx="10">
                  <c:v>252511.4290207545</c:v>
                </c:pt>
                <c:pt idx="11">
                  <c:v>321670.45131320477</c:v>
                </c:pt>
                <c:pt idx="12">
                  <c:v>386134.414893476</c:v>
                </c:pt>
                <c:pt idx="13">
                  <c:v>236785.67235100924</c:v>
                </c:pt>
                <c:pt idx="14">
                  <c:v>90399.923556009453</c:v>
                </c:pt>
                <c:pt idx="15">
                  <c:v>102610.33394940358</c:v>
                </c:pt>
                <c:pt idx="16">
                  <c:v>187571.91843564372</c:v>
                </c:pt>
                <c:pt idx="17">
                  <c:v>200642.44126941526</c:v>
                </c:pt>
                <c:pt idx="18">
                  <c:v>206614.34847485009</c:v>
                </c:pt>
                <c:pt idx="19">
                  <c:v>188809.52157886888</c:v>
                </c:pt>
                <c:pt idx="20">
                  <c:v>186676.97000542813</c:v>
                </c:pt>
                <c:pt idx="21">
                  <c:v>203262.64342999324</c:v>
                </c:pt>
                <c:pt idx="22">
                  <c:v>127503.97605518962</c:v>
                </c:pt>
                <c:pt idx="23">
                  <c:v>170467.50976230152</c:v>
                </c:pt>
                <c:pt idx="24">
                  <c:v>164283.27277600221</c:v>
                </c:pt>
                <c:pt idx="25">
                  <c:v>147918.36873647594</c:v>
                </c:pt>
                <c:pt idx="26">
                  <c:v>151038.95610163966</c:v>
                </c:pt>
                <c:pt idx="27">
                  <c:v>158083.20509879361</c:v>
                </c:pt>
                <c:pt idx="28">
                  <c:v>169025.93339668014</c:v>
                </c:pt>
                <c:pt idx="29">
                  <c:v>175457.64267891366</c:v>
                </c:pt>
                <c:pt idx="30">
                  <c:v>1543919.330096541</c:v>
                </c:pt>
                <c:pt idx="31">
                  <c:v>1358803.7185890023</c:v>
                </c:pt>
                <c:pt idx="32">
                  <c:v>1107753.2885193597</c:v>
                </c:pt>
                <c:pt idx="33">
                  <c:v>1025544.3656712347</c:v>
                </c:pt>
                <c:pt idx="34">
                  <c:v>1282644.99943291</c:v>
                </c:pt>
                <c:pt idx="35">
                  <c:v>1135051.626288557</c:v>
                </c:pt>
                <c:pt idx="36">
                  <c:v>1425794.1572982096</c:v>
                </c:pt>
                <c:pt idx="37">
                  <c:v>1117225.6579012088</c:v>
                </c:pt>
                <c:pt idx="38">
                  <c:v>1074762.0458583026</c:v>
                </c:pt>
                <c:pt idx="39">
                  <c:v>1106161.7236554022</c:v>
                </c:pt>
                <c:pt idx="40">
                  <c:v>1305437.4911950354</c:v>
                </c:pt>
                <c:pt idx="41">
                  <c:v>904344.96535251965</c:v>
                </c:pt>
                <c:pt idx="42">
                  <c:v>1250093.794262998</c:v>
                </c:pt>
                <c:pt idx="43">
                  <c:v>978039.16633735003</c:v>
                </c:pt>
                <c:pt idx="44">
                  <c:v>1151198.6139690555</c:v>
                </c:pt>
                <c:pt idx="45">
                  <c:v>1029603.8505780591</c:v>
                </c:pt>
                <c:pt idx="46">
                  <c:v>1051155.1265848109</c:v>
                </c:pt>
                <c:pt idx="47">
                  <c:v>1096659.102725347</c:v>
                </c:pt>
                <c:pt idx="48">
                  <c:v>1260403.3591504954</c:v>
                </c:pt>
                <c:pt idx="49">
                  <c:v>958613.66005385411</c:v>
                </c:pt>
                <c:pt idx="50">
                  <c:v>1090256.4008595115</c:v>
                </c:pt>
                <c:pt idx="51">
                  <c:v>903562.48071146058</c:v>
                </c:pt>
                <c:pt idx="52">
                  <c:v>937761.45815942134</c:v>
                </c:pt>
                <c:pt idx="53">
                  <c:v>795813.0686420484</c:v>
                </c:pt>
                <c:pt idx="54">
                  <c:v>1175959.7651986589</c:v>
                </c:pt>
                <c:pt idx="55">
                  <c:v>870437.08265426406</c:v>
                </c:pt>
                <c:pt idx="56">
                  <c:v>937172.30492756178</c:v>
                </c:pt>
                <c:pt idx="57">
                  <c:v>1158888.698955961</c:v>
                </c:pt>
                <c:pt idx="58">
                  <c:v>111573.90901753546</c:v>
                </c:pt>
                <c:pt idx="59">
                  <c:v>522487.49444651708</c:v>
                </c:pt>
                <c:pt idx="60">
                  <c:v>514184.83341803279</c:v>
                </c:pt>
                <c:pt idx="61">
                  <c:v>330204.69085406273</c:v>
                </c:pt>
                <c:pt idx="62">
                  <c:v>429337.96010726551</c:v>
                </c:pt>
                <c:pt idx="63">
                  <c:v>394786.95957048732</c:v>
                </c:pt>
                <c:pt idx="64">
                  <c:v>513160.25832743489</c:v>
                </c:pt>
                <c:pt idx="65">
                  <c:v>365950.37873389613</c:v>
                </c:pt>
                <c:pt idx="66">
                  <c:v>623424.97126287804</c:v>
                </c:pt>
                <c:pt idx="67">
                  <c:v>539823.44368505105</c:v>
                </c:pt>
                <c:pt idx="68">
                  <c:v>466956.02615263342</c:v>
                </c:pt>
                <c:pt idx="69">
                  <c:v>592402.08046807372</c:v>
                </c:pt>
                <c:pt idx="70">
                  <c:v>621765.0574595395</c:v>
                </c:pt>
                <c:pt idx="71">
                  <c:v>611373.09690386849</c:v>
                </c:pt>
                <c:pt idx="72">
                  <c:v>428390.06949425617</c:v>
                </c:pt>
                <c:pt idx="73">
                  <c:v>495760.88445559284</c:v>
                </c:pt>
                <c:pt idx="74">
                  <c:v>279412.91914417874</c:v>
                </c:pt>
                <c:pt idx="75">
                  <c:v>330382.81227461266</c:v>
                </c:pt>
                <c:pt idx="76">
                  <c:v>447543.05721015204</c:v>
                </c:pt>
                <c:pt idx="77">
                  <c:v>1806571.6914849738</c:v>
                </c:pt>
                <c:pt idx="78">
                  <c:v>824791.4392426291</c:v>
                </c:pt>
                <c:pt idx="79">
                  <c:v>1103554.5428346638</c:v>
                </c:pt>
                <c:pt idx="80">
                  <c:v>1418378.7299606365</c:v>
                </c:pt>
                <c:pt idx="81">
                  <c:v>4711118.2721875682</c:v>
                </c:pt>
                <c:pt idx="82">
                  <c:v>1433314.1286822741</c:v>
                </c:pt>
                <c:pt idx="83">
                  <c:v>1648978.7261390134</c:v>
                </c:pt>
                <c:pt idx="84">
                  <c:v>1542741.2321967043</c:v>
                </c:pt>
                <c:pt idx="85">
                  <c:v>1292065.2127806973</c:v>
                </c:pt>
                <c:pt idx="86">
                  <c:v>4219536.732892992</c:v>
                </c:pt>
                <c:pt idx="87">
                  <c:v>2925270.081001915</c:v>
                </c:pt>
                <c:pt idx="88">
                  <c:v>2059736.0626047621</c:v>
                </c:pt>
                <c:pt idx="89">
                  <c:v>2107659.0708593447</c:v>
                </c:pt>
                <c:pt idx="90">
                  <c:v>1869848.6605412993</c:v>
                </c:pt>
                <c:pt idx="91">
                  <c:v>2172454.4091108982</c:v>
                </c:pt>
                <c:pt idx="92">
                  <c:v>1676409.0337767387</c:v>
                </c:pt>
                <c:pt idx="93">
                  <c:v>2660681.6061378899</c:v>
                </c:pt>
                <c:pt idx="94">
                  <c:v>1927328.2218782729</c:v>
                </c:pt>
                <c:pt idx="95">
                  <c:v>2350529.9492198182</c:v>
                </c:pt>
                <c:pt idx="96">
                  <c:v>1880078.2196581801</c:v>
                </c:pt>
                <c:pt idx="97">
                  <c:v>2614613.7698346493</c:v>
                </c:pt>
                <c:pt idx="98">
                  <c:v>2063262.6000693366</c:v>
                </c:pt>
                <c:pt idx="99">
                  <c:v>2151777.0731438091</c:v>
                </c:pt>
                <c:pt idx="100">
                  <c:v>1906930.5407255855</c:v>
                </c:pt>
                <c:pt idx="101">
                  <c:v>2429064.8195591043</c:v>
                </c:pt>
                <c:pt idx="102">
                  <c:v>1994597.3079948123</c:v>
                </c:pt>
                <c:pt idx="103">
                  <c:v>2248331.9742916822</c:v>
                </c:pt>
                <c:pt idx="104">
                  <c:v>1911917.2993046287</c:v>
                </c:pt>
                <c:pt idx="105">
                  <c:v>2425864.9379331069</c:v>
                </c:pt>
                <c:pt idx="106">
                  <c:v>2416745.3057870339</c:v>
                </c:pt>
                <c:pt idx="107">
                  <c:v>2440537.4785098145</c:v>
                </c:pt>
                <c:pt idx="108">
                  <c:v>1930519.0608494419</c:v>
                </c:pt>
                <c:pt idx="109">
                  <c:v>2131997.3110939786</c:v>
                </c:pt>
                <c:pt idx="110">
                  <c:v>2153685.0882539437</c:v>
                </c:pt>
                <c:pt idx="111">
                  <c:v>2165908.0126975193</c:v>
                </c:pt>
                <c:pt idx="112">
                  <c:v>2012352.9877318069</c:v>
                </c:pt>
                <c:pt idx="113">
                  <c:v>2424024.3450868381</c:v>
                </c:pt>
                <c:pt idx="114">
                  <c:v>2326662.5783487968</c:v>
                </c:pt>
                <c:pt idx="115">
                  <c:v>1754732.4286953579</c:v>
                </c:pt>
                <c:pt idx="116">
                  <c:v>2203078.3271780666</c:v>
                </c:pt>
                <c:pt idx="117">
                  <c:v>2160160.1999079399</c:v>
                </c:pt>
                <c:pt idx="118">
                  <c:v>2156868.6377859958</c:v>
                </c:pt>
                <c:pt idx="119">
                  <c:v>1498171.3595511545</c:v>
                </c:pt>
                <c:pt idx="120">
                  <c:v>1517669.8510129787</c:v>
                </c:pt>
                <c:pt idx="121">
                  <c:v>1736880.1046883208</c:v>
                </c:pt>
                <c:pt idx="122">
                  <c:v>1734427.5296060243</c:v>
                </c:pt>
                <c:pt idx="123">
                  <c:v>1501707.695813813</c:v>
                </c:pt>
                <c:pt idx="124">
                  <c:v>2024702.9488823246</c:v>
                </c:pt>
                <c:pt idx="125">
                  <c:v>1678591.0204378294</c:v>
                </c:pt>
                <c:pt idx="126">
                  <c:v>1575589.6433631298</c:v>
                </c:pt>
                <c:pt idx="127">
                  <c:v>1157882.6049164962</c:v>
                </c:pt>
                <c:pt idx="128">
                  <c:v>1643832.3870672439</c:v>
                </c:pt>
                <c:pt idx="129">
                  <c:v>596672.52425395139</c:v>
                </c:pt>
                <c:pt idx="130">
                  <c:v>572186.00655738753</c:v>
                </c:pt>
                <c:pt idx="131">
                  <c:v>1538747.5174016322</c:v>
                </c:pt>
                <c:pt idx="132">
                  <c:v>1763202.444426863</c:v>
                </c:pt>
                <c:pt idx="133">
                  <c:v>1965452.7823331435</c:v>
                </c:pt>
                <c:pt idx="134">
                  <c:v>1420552.6862835335</c:v>
                </c:pt>
                <c:pt idx="135">
                  <c:v>1625433.4688916034</c:v>
                </c:pt>
                <c:pt idx="136">
                  <c:v>1499076.4455930514</c:v>
                </c:pt>
                <c:pt idx="137">
                  <c:v>1250274.3833048425</c:v>
                </c:pt>
                <c:pt idx="138">
                  <c:v>1238561.9783383845</c:v>
                </c:pt>
                <c:pt idx="139">
                  <c:v>1367149.3125577606</c:v>
                </c:pt>
                <c:pt idx="140">
                  <c:v>146120.04278060075</c:v>
                </c:pt>
                <c:pt idx="141">
                  <c:v>206451.97605825326</c:v>
                </c:pt>
                <c:pt idx="142">
                  <c:v>412548.60005378502</c:v>
                </c:pt>
                <c:pt idx="143">
                  <c:v>1174756.841502313</c:v>
                </c:pt>
                <c:pt idx="144">
                  <c:v>1131872.7575549153</c:v>
                </c:pt>
                <c:pt idx="145">
                  <c:v>1603741.2032028935</c:v>
                </c:pt>
                <c:pt idx="146">
                  <c:v>1353510.1666569174</c:v>
                </c:pt>
                <c:pt idx="147">
                  <c:v>1042717.9519411651</c:v>
                </c:pt>
                <c:pt idx="148">
                  <c:v>1238845.8297964041</c:v>
                </c:pt>
                <c:pt idx="149">
                  <c:v>1163182.5016092383</c:v>
                </c:pt>
                <c:pt idx="150">
                  <c:v>5845480.3003798677</c:v>
                </c:pt>
                <c:pt idx="151">
                  <c:v>4303640.0218322501</c:v>
                </c:pt>
                <c:pt idx="152">
                  <c:v>4115394.9464573869</c:v>
                </c:pt>
                <c:pt idx="153">
                  <c:v>3943491.4729728992</c:v>
                </c:pt>
                <c:pt idx="154">
                  <c:v>3924641.5721162772</c:v>
                </c:pt>
                <c:pt idx="155">
                  <c:v>3968942.5114632444</c:v>
                </c:pt>
                <c:pt idx="156">
                  <c:v>4127625.3872376499</c:v>
                </c:pt>
                <c:pt idx="157">
                  <c:v>4220355.4911032226</c:v>
                </c:pt>
                <c:pt idx="158">
                  <c:v>4049342.3857908207</c:v>
                </c:pt>
                <c:pt idx="159">
                  <c:v>3952182.5698997835</c:v>
                </c:pt>
                <c:pt idx="160">
                  <c:v>4249804.063190029</c:v>
                </c:pt>
                <c:pt idx="161">
                  <c:v>4627930.1706964597</c:v>
                </c:pt>
                <c:pt idx="162">
                  <c:v>4574379.6665452821</c:v>
                </c:pt>
                <c:pt idx="163">
                  <c:v>4910796.2560468465</c:v>
                </c:pt>
                <c:pt idx="164">
                  <c:v>6259115.5100237187</c:v>
                </c:pt>
                <c:pt idx="165">
                  <c:v>9274466.2592465058</c:v>
                </c:pt>
                <c:pt idx="166">
                  <c:v>6468653.5224431166</c:v>
                </c:pt>
                <c:pt idx="167">
                  <c:v>6641548.2675515693</c:v>
                </c:pt>
                <c:pt idx="168">
                  <c:v>3703866.5467137983</c:v>
                </c:pt>
                <c:pt idx="169">
                  <c:v>2942961.0350979194</c:v>
                </c:pt>
                <c:pt idx="170">
                  <c:v>4745362.8122137459</c:v>
                </c:pt>
                <c:pt idx="171">
                  <c:v>3366549.7289467766</c:v>
                </c:pt>
                <c:pt idx="172">
                  <c:v>3198662.6949735703</c:v>
                </c:pt>
                <c:pt idx="173">
                  <c:v>4441321.9316216223</c:v>
                </c:pt>
                <c:pt idx="174">
                  <c:v>3308411.6537996065</c:v>
                </c:pt>
                <c:pt idx="175">
                  <c:v>3030107.3635600796</c:v>
                </c:pt>
                <c:pt idx="176">
                  <c:v>2752563.792159114</c:v>
                </c:pt>
                <c:pt idx="177">
                  <c:v>2605121.0650922544</c:v>
                </c:pt>
                <c:pt idx="178">
                  <c:v>4930157.2659845725</c:v>
                </c:pt>
                <c:pt idx="179">
                  <c:v>3317912.1603028281</c:v>
                </c:pt>
                <c:pt idx="180">
                  <c:v>7248378.239883909</c:v>
                </c:pt>
                <c:pt idx="181">
                  <c:v>6849858.5856609661</c:v>
                </c:pt>
                <c:pt idx="182">
                  <c:v>6728793.2397820801</c:v>
                </c:pt>
                <c:pt idx="183">
                  <c:v>7994738.8414065978</c:v>
                </c:pt>
                <c:pt idx="184">
                  <c:v>6625621.0506893657</c:v>
                </c:pt>
                <c:pt idx="185">
                  <c:v>8356551.0043245722</c:v>
                </c:pt>
                <c:pt idx="186">
                  <c:v>7568648.4023450017</c:v>
                </c:pt>
                <c:pt idx="187">
                  <c:v>7295364.4815361295</c:v>
                </c:pt>
                <c:pt idx="188">
                  <c:v>7688302.4704471854</c:v>
                </c:pt>
                <c:pt idx="189">
                  <c:v>9103041.5735547207</c:v>
                </c:pt>
                <c:pt idx="190">
                  <c:v>6614822.1463585738</c:v>
                </c:pt>
                <c:pt idx="191">
                  <c:v>6122411.4015708268</c:v>
                </c:pt>
                <c:pt idx="192">
                  <c:v>8332398.7963655256</c:v>
                </c:pt>
                <c:pt idx="193">
                  <c:v>8866795.4164213538</c:v>
                </c:pt>
                <c:pt idx="194">
                  <c:v>6536030.8927058037</c:v>
                </c:pt>
                <c:pt idx="195">
                  <c:v>9140412.0716587547</c:v>
                </c:pt>
                <c:pt idx="196">
                  <c:v>7066541.0665135374</c:v>
                </c:pt>
                <c:pt idx="197">
                  <c:v>7000760.8071059706</c:v>
                </c:pt>
                <c:pt idx="198">
                  <c:v>13750866.657633677</c:v>
                </c:pt>
                <c:pt idx="199">
                  <c:v>10668336.516820285</c:v>
                </c:pt>
                <c:pt idx="200">
                  <c:v>9695260.4998888671</c:v>
                </c:pt>
                <c:pt idx="201">
                  <c:v>9271572.0284256134</c:v>
                </c:pt>
                <c:pt idx="202">
                  <c:v>9358757.0777628757</c:v>
                </c:pt>
                <c:pt idx="203">
                  <c:v>12175956.691855393</c:v>
                </c:pt>
                <c:pt idx="204">
                  <c:v>12851291.785273395</c:v>
                </c:pt>
                <c:pt idx="205">
                  <c:v>10800076.075064924</c:v>
                </c:pt>
                <c:pt idx="206">
                  <c:v>10613830.668290304</c:v>
                </c:pt>
                <c:pt idx="207">
                  <c:v>10767863.613556588</c:v>
                </c:pt>
                <c:pt idx="208">
                  <c:v>10281474.769799685</c:v>
                </c:pt>
                <c:pt idx="209">
                  <c:v>11436724.760486737</c:v>
                </c:pt>
                <c:pt idx="210">
                  <c:v>9664457.5802049376</c:v>
                </c:pt>
                <c:pt idx="211">
                  <c:v>8641330.3355885521</c:v>
                </c:pt>
                <c:pt idx="212">
                  <c:v>8899515.0922965668</c:v>
                </c:pt>
                <c:pt idx="213">
                  <c:v>9570945.1673747227</c:v>
                </c:pt>
                <c:pt idx="214">
                  <c:v>666318.76384064544</c:v>
                </c:pt>
                <c:pt idx="215">
                  <c:v>728295.00465192273</c:v>
                </c:pt>
                <c:pt idx="216">
                  <c:v>794970.43039307627</c:v>
                </c:pt>
                <c:pt idx="217">
                  <c:v>661794.70438692078</c:v>
                </c:pt>
                <c:pt idx="218">
                  <c:v>746713.36885845335</c:v>
                </c:pt>
                <c:pt idx="219">
                  <c:v>774161.93357191118</c:v>
                </c:pt>
                <c:pt idx="220">
                  <c:v>864418.60980561166</c:v>
                </c:pt>
                <c:pt idx="221">
                  <c:v>196420.33700287034</c:v>
                </c:pt>
                <c:pt idx="222">
                  <c:v>756217.01637049951</c:v>
                </c:pt>
                <c:pt idx="223">
                  <c:v>992147.71230058919</c:v>
                </c:pt>
                <c:pt idx="224">
                  <c:v>807558.41100773041</c:v>
                </c:pt>
                <c:pt idx="225">
                  <c:v>779908.79324912105</c:v>
                </c:pt>
                <c:pt idx="226">
                  <c:v>728479.34353695193</c:v>
                </c:pt>
                <c:pt idx="227">
                  <c:v>973092.34488983662</c:v>
                </c:pt>
                <c:pt idx="228">
                  <c:v>665762.08729499509</c:v>
                </c:pt>
                <c:pt idx="229">
                  <c:v>801137.58338819072</c:v>
                </c:pt>
                <c:pt idx="230">
                  <c:v>15624565.681648955</c:v>
                </c:pt>
                <c:pt idx="231">
                  <c:v>12862239.318008259</c:v>
                </c:pt>
                <c:pt idx="232">
                  <c:v>10606190.017184</c:v>
                </c:pt>
                <c:pt idx="233">
                  <c:v>11078992.655045088</c:v>
                </c:pt>
                <c:pt idx="234">
                  <c:v>15809195.232281983</c:v>
                </c:pt>
                <c:pt idx="235">
                  <c:v>10744707.319905825</c:v>
                </c:pt>
                <c:pt idx="236">
                  <c:v>11917265.955681065</c:v>
                </c:pt>
                <c:pt idx="237">
                  <c:v>12051336.238545749</c:v>
                </c:pt>
                <c:pt idx="238">
                  <c:v>13114692.545105519</c:v>
                </c:pt>
                <c:pt idx="239">
                  <c:v>14404987.350164827</c:v>
                </c:pt>
                <c:pt idx="240">
                  <c:v>12841804.660977289</c:v>
                </c:pt>
                <c:pt idx="241">
                  <c:v>16678373.853154486</c:v>
                </c:pt>
                <c:pt idx="242">
                  <c:v>12699121.97135878</c:v>
                </c:pt>
                <c:pt idx="243">
                  <c:v>15592540.019597258</c:v>
                </c:pt>
                <c:pt idx="244">
                  <c:v>18740426.890509419</c:v>
                </c:pt>
                <c:pt idx="245">
                  <c:v>13474646.054768132</c:v>
                </c:pt>
                <c:pt idx="246">
                  <c:v>23372193.133810781</c:v>
                </c:pt>
                <c:pt idx="247">
                  <c:v>13239335.268033173</c:v>
                </c:pt>
                <c:pt idx="248">
                  <c:v>7410240.0381416138</c:v>
                </c:pt>
                <c:pt idx="249">
                  <c:v>17294669.330979813</c:v>
                </c:pt>
                <c:pt idx="250">
                  <c:v>12637601.531211644</c:v>
                </c:pt>
                <c:pt idx="251">
                  <c:v>9069080.5274079256</c:v>
                </c:pt>
                <c:pt idx="252">
                  <c:v>17392340.29851206</c:v>
                </c:pt>
                <c:pt idx="253">
                  <c:v>13400662.839146573</c:v>
                </c:pt>
                <c:pt idx="254">
                  <c:v>7508442.0390654169</c:v>
                </c:pt>
                <c:pt idx="255">
                  <c:v>15892854.026603423</c:v>
                </c:pt>
                <c:pt idx="256">
                  <c:v>14719066.681848053</c:v>
                </c:pt>
                <c:pt idx="257">
                  <c:v>12969960.218682943</c:v>
                </c:pt>
                <c:pt idx="258">
                  <c:v>12983786.22538862</c:v>
                </c:pt>
                <c:pt idx="259">
                  <c:v>22010767.471151508</c:v>
                </c:pt>
              </c:numCache>
            </c:numRef>
          </c:xVal>
          <c:yVal>
            <c:numRef>
              <c:f>'Predicted cell counts'!$CN$2:$CN$261</c:f>
              <c:numCache>
                <c:formatCode>General</c:formatCode>
                <c:ptCount val="260"/>
                <c:pt idx="0">
                  <c:v>-58730.201801803225</c:v>
                </c:pt>
                <c:pt idx="1">
                  <c:v>127264.01531758421</c:v>
                </c:pt>
                <c:pt idx="2">
                  <c:v>53470.892947619141</c:v>
                </c:pt>
                <c:pt idx="3">
                  <c:v>90754.841477911774</c:v>
                </c:pt>
                <c:pt idx="4">
                  <c:v>-6302.4700813498639</c:v>
                </c:pt>
                <c:pt idx="5">
                  <c:v>-90315.424783033755</c:v>
                </c:pt>
                <c:pt idx="6">
                  <c:v>-81339.261209271586</c:v>
                </c:pt>
                <c:pt idx="7">
                  <c:v>-116266.990377562</c:v>
                </c:pt>
                <c:pt idx="8">
                  <c:v>-54213.737570124766</c:v>
                </c:pt>
                <c:pt idx="9">
                  <c:v>-15152.123542282323</c:v>
                </c:pt>
                <c:pt idx="10">
                  <c:v>92026.05195357051</c:v>
                </c:pt>
                <c:pt idx="11">
                  <c:v>21553.498385771411</c:v>
                </c:pt>
                <c:pt idx="12">
                  <c:v>104083.51484571386</c:v>
                </c:pt>
                <c:pt idx="13">
                  <c:v>153370.3600152799</c:v>
                </c:pt>
                <c:pt idx="14">
                  <c:v>-23406.36082321986</c:v>
                </c:pt>
                <c:pt idx="15">
                  <c:v>-45383.450737031584</c:v>
                </c:pt>
                <c:pt idx="16">
                  <c:v>-153847.74596815079</c:v>
                </c:pt>
                <c:pt idx="17">
                  <c:v>-150905.65565090778</c:v>
                </c:pt>
                <c:pt idx="18">
                  <c:v>-138961.84124003811</c:v>
                </c:pt>
                <c:pt idx="19">
                  <c:v>-162972.0173568505</c:v>
                </c:pt>
                <c:pt idx="20">
                  <c:v>-144038.16515343214</c:v>
                </c:pt>
                <c:pt idx="21">
                  <c:v>-110866.81830430188</c:v>
                </c:pt>
                <c:pt idx="22">
                  <c:v>-41994.077226059409</c:v>
                </c:pt>
                <c:pt idx="23">
                  <c:v>-153258.13028938533</c:v>
                </c:pt>
                <c:pt idx="24">
                  <c:v>-165626.60426198394</c:v>
                </c:pt>
                <c:pt idx="25">
                  <c:v>-140359.02396528656</c:v>
                </c:pt>
                <c:pt idx="26">
                  <c:v>-145717.32691010914</c:v>
                </c:pt>
                <c:pt idx="27">
                  <c:v>-154827.78426610117</c:v>
                </c:pt>
                <c:pt idx="28">
                  <c:v>-179340.2383709281</c:v>
                </c:pt>
                <c:pt idx="29">
                  <c:v>-189675.77515676097</c:v>
                </c:pt>
                <c:pt idx="30">
                  <c:v>192553.6316230474</c:v>
                </c:pt>
                <c:pt idx="31">
                  <c:v>54311.962110969238</c:v>
                </c:pt>
                <c:pt idx="32">
                  <c:v>85787.075028583175</c:v>
                </c:pt>
                <c:pt idx="33">
                  <c:v>176557.73818563297</c:v>
                </c:pt>
                <c:pt idx="34">
                  <c:v>41188.255900584627</c:v>
                </c:pt>
                <c:pt idx="35">
                  <c:v>244779.0496433276</c:v>
                </c:pt>
                <c:pt idx="36">
                  <c:v>95497.018128184136</c:v>
                </c:pt>
                <c:pt idx="37">
                  <c:v>162729.20216803136</c:v>
                </c:pt>
                <c:pt idx="38">
                  <c:v>390987.87531126919</c:v>
                </c:pt>
                <c:pt idx="39">
                  <c:v>163800.28902671812</c:v>
                </c:pt>
                <c:pt idx="40">
                  <c:v>98372.717099985573</c:v>
                </c:pt>
                <c:pt idx="41">
                  <c:v>351740.13385360222</c:v>
                </c:pt>
                <c:pt idx="42">
                  <c:v>45682.711611660663</c:v>
                </c:pt>
                <c:pt idx="43">
                  <c:v>35149.428817263804</c:v>
                </c:pt>
                <c:pt idx="44">
                  <c:v>56682.949176475173</c:v>
                </c:pt>
                <c:pt idx="45">
                  <c:v>22284.020547182066</c:v>
                </c:pt>
                <c:pt idx="46">
                  <c:v>250978.21536308539</c:v>
                </c:pt>
                <c:pt idx="47">
                  <c:v>109996.61414115806</c:v>
                </c:pt>
                <c:pt idx="48">
                  <c:v>228694.52883875486</c:v>
                </c:pt>
                <c:pt idx="49">
                  <c:v>42696.326950871968</c:v>
                </c:pt>
                <c:pt idx="50">
                  <c:v>340780.24158763653</c:v>
                </c:pt>
                <c:pt idx="51">
                  <c:v>-32607.59870846523</c:v>
                </c:pt>
                <c:pt idx="52">
                  <c:v>-57005.465213743504</c:v>
                </c:pt>
                <c:pt idx="53">
                  <c:v>146275.81810780999</c:v>
                </c:pt>
                <c:pt idx="54">
                  <c:v>280197.41676293174</c:v>
                </c:pt>
                <c:pt idx="55">
                  <c:v>272324.89078194101</c:v>
                </c:pt>
                <c:pt idx="56">
                  <c:v>649384.3665066862</c:v>
                </c:pt>
                <c:pt idx="57">
                  <c:v>164858.9405514861</c:v>
                </c:pt>
                <c:pt idx="58">
                  <c:v>-62254.733626217727</c:v>
                </c:pt>
                <c:pt idx="59">
                  <c:v>121601.16509849631</c:v>
                </c:pt>
                <c:pt idx="60">
                  <c:v>116595.32071667782</c:v>
                </c:pt>
                <c:pt idx="61">
                  <c:v>-378959.21883791208</c:v>
                </c:pt>
                <c:pt idx="62">
                  <c:v>-261889.02405755647</c:v>
                </c:pt>
                <c:pt idx="63">
                  <c:v>-214996.24837961292</c:v>
                </c:pt>
                <c:pt idx="64">
                  <c:v>-24647.561566317629</c:v>
                </c:pt>
                <c:pt idx="65">
                  <c:v>-272669.41005279531</c:v>
                </c:pt>
                <c:pt idx="66">
                  <c:v>56688.132202768815</c:v>
                </c:pt>
                <c:pt idx="67">
                  <c:v>-64117.012252285087</c:v>
                </c:pt>
                <c:pt idx="68">
                  <c:v>-59058.637540170806</c:v>
                </c:pt>
                <c:pt idx="69">
                  <c:v>41040.261313760187</c:v>
                </c:pt>
                <c:pt idx="70">
                  <c:v>343355.24647484126</c:v>
                </c:pt>
                <c:pt idx="71">
                  <c:v>194977.07093684946</c:v>
                </c:pt>
                <c:pt idx="72">
                  <c:v>-321782.1936593249</c:v>
                </c:pt>
                <c:pt idx="73">
                  <c:v>44948.989766348037</c:v>
                </c:pt>
                <c:pt idx="74">
                  <c:v>-294951.11945528036</c:v>
                </c:pt>
                <c:pt idx="75">
                  <c:v>-413401.4090222622</c:v>
                </c:pt>
                <c:pt idx="76">
                  <c:v>377694.00925601576</c:v>
                </c:pt>
                <c:pt idx="77">
                  <c:v>1843007.6888894613</c:v>
                </c:pt>
                <c:pt idx="78">
                  <c:v>-1002113.1189066268</c:v>
                </c:pt>
                <c:pt idx="79">
                  <c:v>1666518.0251547394</c:v>
                </c:pt>
                <c:pt idx="80">
                  <c:v>2574553.8636102839</c:v>
                </c:pt>
                <c:pt idx="81">
                  <c:v>1678369.8475924092</c:v>
                </c:pt>
                <c:pt idx="82">
                  <c:v>2175243.9870730103</c:v>
                </c:pt>
                <c:pt idx="83">
                  <c:v>-3065571.4011618528</c:v>
                </c:pt>
                <c:pt idx="84">
                  <c:v>-2500881.3848114223</c:v>
                </c:pt>
                <c:pt idx="85">
                  <c:v>-1343508.1160969888</c:v>
                </c:pt>
                <c:pt idx="86">
                  <c:v>1599966.0276649557</c:v>
                </c:pt>
                <c:pt idx="87">
                  <c:v>-269399.6602579006</c:v>
                </c:pt>
                <c:pt idx="88">
                  <c:v>-1037711.0500147573</c:v>
                </c:pt>
                <c:pt idx="89">
                  <c:v>368875.9437863552</c:v>
                </c:pt>
                <c:pt idx="90">
                  <c:v>-849111.44805933349</c:v>
                </c:pt>
                <c:pt idx="91">
                  <c:v>336073.9328373631</c:v>
                </c:pt>
                <c:pt idx="92">
                  <c:v>-99241.889423756162</c:v>
                </c:pt>
                <c:pt idx="93">
                  <c:v>222177.4254272487</c:v>
                </c:pt>
                <c:pt idx="94">
                  <c:v>-490563.2942072365</c:v>
                </c:pt>
                <c:pt idx="95">
                  <c:v>367439.63815100444</c:v>
                </c:pt>
                <c:pt idx="96">
                  <c:v>-492267.47724622325</c:v>
                </c:pt>
                <c:pt idx="97">
                  <c:v>280834.9625977166</c:v>
                </c:pt>
                <c:pt idx="98">
                  <c:v>-357888.26992690959</c:v>
                </c:pt>
                <c:pt idx="99">
                  <c:v>-99662.980051914696</c:v>
                </c:pt>
                <c:pt idx="100">
                  <c:v>2217.3165442873724</c:v>
                </c:pt>
                <c:pt idx="101">
                  <c:v>-217857.19238002319</c:v>
                </c:pt>
                <c:pt idx="102">
                  <c:v>-356025.1219741581</c:v>
                </c:pt>
                <c:pt idx="103">
                  <c:v>-184940.64195976779</c:v>
                </c:pt>
                <c:pt idx="104">
                  <c:v>-173400.80910002603</c:v>
                </c:pt>
                <c:pt idx="105">
                  <c:v>-201058.00028171809</c:v>
                </c:pt>
                <c:pt idx="106">
                  <c:v>82289.154980035499</c:v>
                </c:pt>
                <c:pt idx="107">
                  <c:v>-276108.21820465242</c:v>
                </c:pt>
                <c:pt idx="108">
                  <c:v>-205794.15206129942</c:v>
                </c:pt>
                <c:pt idx="109">
                  <c:v>81167.571676274529</c:v>
                </c:pt>
                <c:pt idx="110">
                  <c:v>623320.66602765396</c:v>
                </c:pt>
                <c:pt idx="111">
                  <c:v>253384.27395970537</c:v>
                </c:pt>
                <c:pt idx="112">
                  <c:v>-494505.92762741819</c:v>
                </c:pt>
                <c:pt idx="113">
                  <c:v>-285935.52970030485</c:v>
                </c:pt>
                <c:pt idx="114">
                  <c:v>-132674.73292188905</c:v>
                </c:pt>
                <c:pt idx="115">
                  <c:v>-313778.38519131765</c:v>
                </c:pt>
                <c:pt idx="116">
                  <c:v>-681429.65481724916</c:v>
                </c:pt>
                <c:pt idx="117">
                  <c:v>-82896.726523652207</c:v>
                </c:pt>
                <c:pt idx="118">
                  <c:v>-704252.16755049</c:v>
                </c:pt>
                <c:pt idx="119">
                  <c:v>344646.72171042371</c:v>
                </c:pt>
                <c:pt idx="120">
                  <c:v>70457.807405023137</c:v>
                </c:pt>
                <c:pt idx="121">
                  <c:v>276888.76125270664</c:v>
                </c:pt>
                <c:pt idx="122">
                  <c:v>225585.70038751396</c:v>
                </c:pt>
                <c:pt idx="123">
                  <c:v>189326.70678364113</c:v>
                </c:pt>
                <c:pt idx="124">
                  <c:v>121767.35610626591</c:v>
                </c:pt>
                <c:pt idx="125">
                  <c:v>21116.86064992426</c:v>
                </c:pt>
                <c:pt idx="126">
                  <c:v>-80490.594423125032</c:v>
                </c:pt>
                <c:pt idx="127">
                  <c:v>278841.52922405605</c:v>
                </c:pt>
                <c:pt idx="128">
                  <c:v>-13601.973065796774</c:v>
                </c:pt>
                <c:pt idx="129">
                  <c:v>385966.00146486494</c:v>
                </c:pt>
                <c:pt idx="130">
                  <c:v>383390.87677233713</c:v>
                </c:pt>
                <c:pt idx="131">
                  <c:v>796982.32301617879</c:v>
                </c:pt>
                <c:pt idx="132">
                  <c:v>781913.07006064127</c:v>
                </c:pt>
                <c:pt idx="133">
                  <c:v>931225.23701990279</c:v>
                </c:pt>
                <c:pt idx="134">
                  <c:v>850579.60265873058</c:v>
                </c:pt>
                <c:pt idx="135">
                  <c:v>819561.016219171</c:v>
                </c:pt>
                <c:pt idx="136">
                  <c:v>764038.09009961691</c:v>
                </c:pt>
                <c:pt idx="137">
                  <c:v>660816.20647829864</c:v>
                </c:pt>
                <c:pt idx="138">
                  <c:v>567794.53049448295</c:v>
                </c:pt>
                <c:pt idx="139">
                  <c:v>650977.033805985</c:v>
                </c:pt>
                <c:pt idx="140">
                  <c:v>111232.83297626267</c:v>
                </c:pt>
                <c:pt idx="141">
                  <c:v>81103.489754617913</c:v>
                </c:pt>
                <c:pt idx="142">
                  <c:v>342503.52796873171</c:v>
                </c:pt>
                <c:pt idx="143">
                  <c:v>614176.42194958928</c:v>
                </c:pt>
                <c:pt idx="144">
                  <c:v>644403.03080629394</c:v>
                </c:pt>
                <c:pt idx="145">
                  <c:v>625383.27506480203</c:v>
                </c:pt>
                <c:pt idx="146">
                  <c:v>832489.34015699872</c:v>
                </c:pt>
                <c:pt idx="147">
                  <c:v>686483.49540664337</c:v>
                </c:pt>
                <c:pt idx="148">
                  <c:v>742354.39853777143</c:v>
                </c:pt>
                <c:pt idx="149">
                  <c:v>475032.96541194047</c:v>
                </c:pt>
                <c:pt idx="150">
                  <c:v>-1295870.005190786</c:v>
                </c:pt>
                <c:pt idx="151">
                  <c:v>97847.820321874693</c:v>
                </c:pt>
                <c:pt idx="152">
                  <c:v>800109.09336109599</c:v>
                </c:pt>
                <c:pt idx="153">
                  <c:v>630294.31151937041</c:v>
                </c:pt>
                <c:pt idx="154">
                  <c:v>731788.24190792628</c:v>
                </c:pt>
                <c:pt idx="155">
                  <c:v>727594.29920066008</c:v>
                </c:pt>
                <c:pt idx="156">
                  <c:v>1358145.9479785217</c:v>
                </c:pt>
                <c:pt idx="157">
                  <c:v>952032.79427701747</c:v>
                </c:pt>
                <c:pt idx="158">
                  <c:v>783998.74877946358</c:v>
                </c:pt>
                <c:pt idx="159">
                  <c:v>427286.42954528937</c:v>
                </c:pt>
                <c:pt idx="160">
                  <c:v>152568.5904895314</c:v>
                </c:pt>
                <c:pt idx="161">
                  <c:v>1871577.4525398421</c:v>
                </c:pt>
                <c:pt idx="162">
                  <c:v>1834073.3102883864</c:v>
                </c:pt>
                <c:pt idx="163">
                  <c:v>952576.48082141858</c:v>
                </c:pt>
                <c:pt idx="164">
                  <c:v>2895248.9398904117</c:v>
                </c:pt>
                <c:pt idx="165">
                  <c:v>-933605.58554150164</c:v>
                </c:pt>
                <c:pt idx="166">
                  <c:v>-3413372.0868577827</c:v>
                </c:pt>
                <c:pt idx="167">
                  <c:v>-3067582.5966408765</c:v>
                </c:pt>
                <c:pt idx="168">
                  <c:v>-707316.88895992981</c:v>
                </c:pt>
                <c:pt idx="169">
                  <c:v>-129622.45298954099</c:v>
                </c:pt>
                <c:pt idx="170">
                  <c:v>-1106612.580442132</c:v>
                </c:pt>
                <c:pt idx="171">
                  <c:v>102782.61792522296</c:v>
                </c:pt>
                <c:pt idx="172">
                  <c:v>-383784.65979813831</c:v>
                </c:pt>
                <c:pt idx="173">
                  <c:v>-1529102.6988239782</c:v>
                </c:pt>
                <c:pt idx="174">
                  <c:v>32904.378331483807</c:v>
                </c:pt>
                <c:pt idx="175">
                  <c:v>-94523.528167020995</c:v>
                </c:pt>
                <c:pt idx="176">
                  <c:v>-336424.7737399023</c:v>
                </c:pt>
                <c:pt idx="177">
                  <c:v>-445718.58507122239</c:v>
                </c:pt>
                <c:pt idx="178">
                  <c:v>-1027010.6147792293</c:v>
                </c:pt>
                <c:pt idx="179">
                  <c:v>759473.52952207578</c:v>
                </c:pt>
                <c:pt idx="180">
                  <c:v>-4753792.0707636913</c:v>
                </c:pt>
                <c:pt idx="181">
                  <c:v>-1954993.2999130851</c:v>
                </c:pt>
                <c:pt idx="182">
                  <c:v>-5096993.4104583524</c:v>
                </c:pt>
                <c:pt idx="183">
                  <c:v>-7204893.2772693131</c:v>
                </c:pt>
                <c:pt idx="184">
                  <c:v>-4955353.4583892822</c:v>
                </c:pt>
                <c:pt idx="185">
                  <c:v>-8685169.7097118571</c:v>
                </c:pt>
                <c:pt idx="186">
                  <c:v>-6665136.834374506</c:v>
                </c:pt>
                <c:pt idx="187">
                  <c:v>-5355788.2479682537</c:v>
                </c:pt>
                <c:pt idx="188">
                  <c:v>-4917896.600400636</c:v>
                </c:pt>
                <c:pt idx="189">
                  <c:v>-6844204.2409970621</c:v>
                </c:pt>
                <c:pt idx="190">
                  <c:v>-4164987.829790365</c:v>
                </c:pt>
                <c:pt idx="191">
                  <c:v>-3641877.2215963639</c:v>
                </c:pt>
                <c:pt idx="192">
                  <c:v>-6645568.1441029543</c:v>
                </c:pt>
                <c:pt idx="193">
                  <c:v>-6156748.7877487959</c:v>
                </c:pt>
                <c:pt idx="194">
                  <c:v>-3742596.453338406</c:v>
                </c:pt>
                <c:pt idx="195">
                  <c:v>-7465431.90529799</c:v>
                </c:pt>
                <c:pt idx="196">
                  <c:v>-4305502.980243938</c:v>
                </c:pt>
                <c:pt idx="197">
                  <c:v>-5944995.5968285706</c:v>
                </c:pt>
                <c:pt idx="198">
                  <c:v>-13207848.934291631</c:v>
                </c:pt>
                <c:pt idx="199">
                  <c:v>-8817384.5315319207</c:v>
                </c:pt>
                <c:pt idx="200">
                  <c:v>-7979661.9233587589</c:v>
                </c:pt>
                <c:pt idx="201">
                  <c:v>-7087117.2150127767</c:v>
                </c:pt>
                <c:pt idx="202">
                  <c:v>-7144736.6698412504</c:v>
                </c:pt>
                <c:pt idx="203">
                  <c:v>-7078086.7257282063</c:v>
                </c:pt>
                <c:pt idx="204">
                  <c:v>-12455113.590479195</c:v>
                </c:pt>
                <c:pt idx="205">
                  <c:v>-8205921.0847881474</c:v>
                </c:pt>
                <c:pt idx="206">
                  <c:v>-9274380.558846388</c:v>
                </c:pt>
                <c:pt idx="207">
                  <c:v>-6994403.4635383226</c:v>
                </c:pt>
                <c:pt idx="208">
                  <c:v>-7271212.4905431243</c:v>
                </c:pt>
                <c:pt idx="209">
                  <c:v>-9484508.80247752</c:v>
                </c:pt>
                <c:pt idx="210">
                  <c:v>-10129173.744253622</c:v>
                </c:pt>
                <c:pt idx="211">
                  <c:v>-3591814.7538754037</c:v>
                </c:pt>
                <c:pt idx="212">
                  <c:v>-9687147.5152948648</c:v>
                </c:pt>
                <c:pt idx="213">
                  <c:v>-7880308.2581325565</c:v>
                </c:pt>
                <c:pt idx="214">
                  <c:v>444062.1369122031</c:v>
                </c:pt>
                <c:pt idx="215">
                  <c:v>208430.81060510827</c:v>
                </c:pt>
                <c:pt idx="216">
                  <c:v>550572.26024011488</c:v>
                </c:pt>
                <c:pt idx="217">
                  <c:v>179825.50915145432</c:v>
                </c:pt>
                <c:pt idx="218">
                  <c:v>570052.91392236878</c:v>
                </c:pt>
                <c:pt idx="219">
                  <c:v>288565.19076993503</c:v>
                </c:pt>
                <c:pt idx="220">
                  <c:v>561874.36463853589</c:v>
                </c:pt>
                <c:pt idx="221">
                  <c:v>-78153.520457947714</c:v>
                </c:pt>
                <c:pt idx="222">
                  <c:v>612259.16429676116</c:v>
                </c:pt>
                <c:pt idx="223">
                  <c:v>179361.29749524198</c:v>
                </c:pt>
                <c:pt idx="224">
                  <c:v>587347.69914457318</c:v>
                </c:pt>
                <c:pt idx="225">
                  <c:v>-94323.330830744701</c:v>
                </c:pt>
                <c:pt idx="226">
                  <c:v>568383.29630481615</c:v>
                </c:pt>
                <c:pt idx="227">
                  <c:v>48454.741272536921</c:v>
                </c:pt>
                <c:pt idx="228">
                  <c:v>558943.56057240209</c:v>
                </c:pt>
                <c:pt idx="229">
                  <c:v>-5467.8398520052433</c:v>
                </c:pt>
                <c:pt idx="230">
                  <c:v>-4820659.8162010759</c:v>
                </c:pt>
                <c:pt idx="231">
                  <c:v>-8605390.892209962</c:v>
                </c:pt>
                <c:pt idx="232">
                  <c:v>-7201755.8795319945</c:v>
                </c:pt>
                <c:pt idx="233">
                  <c:v>-6720129.7108158218</c:v>
                </c:pt>
                <c:pt idx="234">
                  <c:v>304385.1318764668</c:v>
                </c:pt>
                <c:pt idx="235">
                  <c:v>-6228752.6135793496</c:v>
                </c:pt>
                <c:pt idx="236">
                  <c:v>-5391567.4397983626</c:v>
                </c:pt>
                <c:pt idx="237">
                  <c:v>-5123426.8740689959</c:v>
                </c:pt>
                <c:pt idx="238">
                  <c:v>-4620641.1354704611</c:v>
                </c:pt>
                <c:pt idx="239">
                  <c:v>-996098.53458834253</c:v>
                </c:pt>
                <c:pt idx="240">
                  <c:v>-6674349.0014964156</c:v>
                </c:pt>
                <c:pt idx="241">
                  <c:v>2390726.7038759775</c:v>
                </c:pt>
                <c:pt idx="242">
                  <c:v>-4175839.7386974376</c:v>
                </c:pt>
                <c:pt idx="243">
                  <c:v>-11728402.968642959</c:v>
                </c:pt>
                <c:pt idx="244">
                  <c:v>-1836791.1475221477</c:v>
                </c:pt>
                <c:pt idx="245">
                  <c:v>-884869.92060622945</c:v>
                </c:pt>
                <c:pt idx="246">
                  <c:v>4294882.3667900823</c:v>
                </c:pt>
                <c:pt idx="247">
                  <c:v>-3095413.1453486495</c:v>
                </c:pt>
                <c:pt idx="248">
                  <c:v>-3966089.3672422832</c:v>
                </c:pt>
                <c:pt idx="249">
                  <c:v>143474.35698164254</c:v>
                </c:pt>
                <c:pt idx="250">
                  <c:v>-2906943.2979737073</c:v>
                </c:pt>
                <c:pt idx="251">
                  <c:v>47560.271799338982</c:v>
                </c:pt>
                <c:pt idx="252">
                  <c:v>3818659.5945911258</c:v>
                </c:pt>
                <c:pt idx="253">
                  <c:v>-336867.69134035148</c:v>
                </c:pt>
                <c:pt idx="254">
                  <c:v>-2841727.1513826763</c:v>
                </c:pt>
                <c:pt idx="255">
                  <c:v>2327619.1485433485</c:v>
                </c:pt>
                <c:pt idx="256">
                  <c:v>4619835.529092608</c:v>
                </c:pt>
                <c:pt idx="257">
                  <c:v>-1082278.1555161178</c:v>
                </c:pt>
                <c:pt idx="258">
                  <c:v>-2678553.0166257564</c:v>
                </c:pt>
                <c:pt idx="259">
                  <c:v>5747843.0045255274</c:v>
                </c:pt>
              </c:numCache>
            </c:numRef>
          </c:yVal>
          <c:smooth val="0"/>
        </c:ser>
        <c:ser>
          <c:idx val="1"/>
          <c:order val="1"/>
          <c:tx>
            <c:v>Spectrophotometer (adjusted)</c:v>
          </c:tx>
          <c:spPr>
            <a:ln w="28575">
              <a:noFill/>
            </a:ln>
          </c:spPr>
          <c:marker>
            <c:symbol val="square"/>
            <c:size val="5"/>
            <c:spPr>
              <a:solidFill>
                <a:schemeClr val="tx1">
                  <a:lumMod val="95000"/>
                  <a:lumOff val="5000"/>
                </a:schemeClr>
              </a:solidFill>
              <a:ln>
                <a:solidFill>
                  <a:schemeClr val="tx1"/>
                </a:solidFill>
              </a:ln>
            </c:spPr>
          </c:marker>
          <c:xVal>
            <c:numRef>
              <c:f>'Predicted cell counts'!$CG$2:$CG$261</c:f>
              <c:numCache>
                <c:formatCode>General</c:formatCode>
                <c:ptCount val="260"/>
                <c:pt idx="0">
                  <c:v>281528.60121941747</c:v>
                </c:pt>
                <c:pt idx="1">
                  <c:v>223732.5000021614</c:v>
                </c:pt>
                <c:pt idx="2">
                  <c:v>244833.32719292879</c:v>
                </c:pt>
                <c:pt idx="3">
                  <c:v>257675.5626205001</c:v>
                </c:pt>
                <c:pt idx="4">
                  <c:v>220746.38451601932</c:v>
                </c:pt>
                <c:pt idx="5">
                  <c:v>219338.07902820222</c:v>
                </c:pt>
                <c:pt idx="6">
                  <c:v>194827.4666272084</c:v>
                </c:pt>
                <c:pt idx="7">
                  <c:v>223761.5127436631</c:v>
                </c:pt>
                <c:pt idx="8">
                  <c:v>243188.66147223173</c:v>
                </c:pt>
                <c:pt idx="9">
                  <c:v>320716.85686190287</c:v>
                </c:pt>
                <c:pt idx="10">
                  <c:v>252511.4290207545</c:v>
                </c:pt>
                <c:pt idx="11">
                  <c:v>321670.45131320477</c:v>
                </c:pt>
                <c:pt idx="12">
                  <c:v>386134.414893476</c:v>
                </c:pt>
                <c:pt idx="13">
                  <c:v>236785.67235100924</c:v>
                </c:pt>
                <c:pt idx="14">
                  <c:v>90399.923556009453</c:v>
                </c:pt>
                <c:pt idx="15">
                  <c:v>102610.33394940358</c:v>
                </c:pt>
                <c:pt idx="16">
                  <c:v>187571.91843564372</c:v>
                </c:pt>
                <c:pt idx="17">
                  <c:v>200642.44126941526</c:v>
                </c:pt>
                <c:pt idx="18">
                  <c:v>206614.34847485009</c:v>
                </c:pt>
                <c:pt idx="19">
                  <c:v>188809.52157886888</c:v>
                </c:pt>
                <c:pt idx="20">
                  <c:v>186676.97000542813</c:v>
                </c:pt>
                <c:pt idx="21">
                  <c:v>203262.64342999324</c:v>
                </c:pt>
                <c:pt idx="22">
                  <c:v>127503.97605518962</c:v>
                </c:pt>
                <c:pt idx="23">
                  <c:v>170467.50976230152</c:v>
                </c:pt>
                <c:pt idx="24">
                  <c:v>164283.27277600221</c:v>
                </c:pt>
                <c:pt idx="25">
                  <c:v>147918.36873647594</c:v>
                </c:pt>
                <c:pt idx="26">
                  <c:v>151038.95610163966</c:v>
                </c:pt>
                <c:pt idx="27">
                  <c:v>158083.20509879361</c:v>
                </c:pt>
                <c:pt idx="28">
                  <c:v>169025.93339668014</c:v>
                </c:pt>
                <c:pt idx="29">
                  <c:v>175457.64267891366</c:v>
                </c:pt>
                <c:pt idx="30">
                  <c:v>1543919.330096541</c:v>
                </c:pt>
                <c:pt idx="31">
                  <c:v>1358803.7185890023</c:v>
                </c:pt>
                <c:pt idx="32">
                  <c:v>1107753.2885193597</c:v>
                </c:pt>
                <c:pt idx="33">
                  <c:v>1025544.3656712347</c:v>
                </c:pt>
                <c:pt idx="34">
                  <c:v>1282644.99943291</c:v>
                </c:pt>
                <c:pt idx="35">
                  <c:v>1135051.626288557</c:v>
                </c:pt>
                <c:pt idx="36">
                  <c:v>1425794.1572982096</c:v>
                </c:pt>
                <c:pt idx="37">
                  <c:v>1117225.6579012088</c:v>
                </c:pt>
                <c:pt idx="38">
                  <c:v>1074762.0458583026</c:v>
                </c:pt>
                <c:pt idx="39">
                  <c:v>1106161.7236554022</c:v>
                </c:pt>
                <c:pt idx="40">
                  <c:v>1305437.4911950354</c:v>
                </c:pt>
                <c:pt idx="41">
                  <c:v>904344.96535251965</c:v>
                </c:pt>
                <c:pt idx="42">
                  <c:v>1250093.794262998</c:v>
                </c:pt>
                <c:pt idx="43">
                  <c:v>978039.16633735003</c:v>
                </c:pt>
                <c:pt idx="44">
                  <c:v>1151198.6139690555</c:v>
                </c:pt>
                <c:pt idx="45">
                  <c:v>1029603.8505780591</c:v>
                </c:pt>
                <c:pt idx="46">
                  <c:v>1051155.1265848109</c:v>
                </c:pt>
                <c:pt idx="47">
                  <c:v>1096659.102725347</c:v>
                </c:pt>
                <c:pt idx="48">
                  <c:v>1260403.3591504954</c:v>
                </c:pt>
                <c:pt idx="49">
                  <c:v>958613.66005385411</c:v>
                </c:pt>
                <c:pt idx="50">
                  <c:v>1090256.4008595115</c:v>
                </c:pt>
                <c:pt idx="51">
                  <c:v>903562.48071146058</c:v>
                </c:pt>
                <c:pt idx="52">
                  <c:v>937761.45815942134</c:v>
                </c:pt>
                <c:pt idx="53">
                  <c:v>795813.0686420484</c:v>
                </c:pt>
                <c:pt idx="54">
                  <c:v>1175959.7651986589</c:v>
                </c:pt>
                <c:pt idx="55">
                  <c:v>870437.08265426406</c:v>
                </c:pt>
                <c:pt idx="56">
                  <c:v>937172.30492756178</c:v>
                </c:pt>
                <c:pt idx="57">
                  <c:v>1158888.698955961</c:v>
                </c:pt>
                <c:pt idx="58">
                  <c:v>111573.90901753546</c:v>
                </c:pt>
                <c:pt idx="59">
                  <c:v>522487.49444651708</c:v>
                </c:pt>
                <c:pt idx="60">
                  <c:v>514184.83341803279</c:v>
                </c:pt>
                <c:pt idx="61">
                  <c:v>330204.69085406273</c:v>
                </c:pt>
                <c:pt idx="62">
                  <c:v>429337.96010726551</c:v>
                </c:pt>
                <c:pt idx="63">
                  <c:v>394786.95957048732</c:v>
                </c:pt>
                <c:pt idx="64">
                  <c:v>513160.25832743489</c:v>
                </c:pt>
                <c:pt idx="65">
                  <c:v>365950.37873389613</c:v>
                </c:pt>
                <c:pt idx="66">
                  <c:v>623424.97126287804</c:v>
                </c:pt>
                <c:pt idx="67">
                  <c:v>539823.44368505105</c:v>
                </c:pt>
                <c:pt idx="68">
                  <c:v>466956.02615263342</c:v>
                </c:pt>
                <c:pt idx="69">
                  <c:v>592402.08046807372</c:v>
                </c:pt>
                <c:pt idx="70">
                  <c:v>621765.0574595395</c:v>
                </c:pt>
                <c:pt idx="71">
                  <c:v>611373.09690386849</c:v>
                </c:pt>
                <c:pt idx="72">
                  <c:v>428390.06949425617</c:v>
                </c:pt>
                <c:pt idx="73">
                  <c:v>495760.88445559284</c:v>
                </c:pt>
                <c:pt idx="74">
                  <c:v>279412.91914417874</c:v>
                </c:pt>
                <c:pt idx="75">
                  <c:v>330382.81227461266</c:v>
                </c:pt>
                <c:pt idx="76">
                  <c:v>447543.05721015204</c:v>
                </c:pt>
                <c:pt idx="77">
                  <c:v>1806571.6914849738</c:v>
                </c:pt>
                <c:pt idx="78">
                  <c:v>824791.4392426291</c:v>
                </c:pt>
                <c:pt idx="79">
                  <c:v>1103554.5428346638</c:v>
                </c:pt>
                <c:pt idx="80">
                  <c:v>1418378.7299606365</c:v>
                </c:pt>
                <c:pt idx="81">
                  <c:v>4711118.2721875682</c:v>
                </c:pt>
                <c:pt idx="82">
                  <c:v>1433314.1286822741</c:v>
                </c:pt>
                <c:pt idx="83">
                  <c:v>1648978.7261390134</c:v>
                </c:pt>
                <c:pt idx="84">
                  <c:v>1542741.2321967043</c:v>
                </c:pt>
                <c:pt idx="85">
                  <c:v>1292065.2127806973</c:v>
                </c:pt>
                <c:pt idx="86">
                  <c:v>4219536.732892992</c:v>
                </c:pt>
                <c:pt idx="87">
                  <c:v>2925270.081001915</c:v>
                </c:pt>
                <c:pt idx="88">
                  <c:v>2059736.0626047621</c:v>
                </c:pt>
                <c:pt idx="89">
                  <c:v>2107659.0708593447</c:v>
                </c:pt>
                <c:pt idx="90">
                  <c:v>1869848.6605412993</c:v>
                </c:pt>
                <c:pt idx="91">
                  <c:v>2172454.4091108982</c:v>
                </c:pt>
                <c:pt idx="92">
                  <c:v>1676409.0337767387</c:v>
                </c:pt>
                <c:pt idx="93">
                  <c:v>2660681.6061378899</c:v>
                </c:pt>
                <c:pt idx="94">
                  <c:v>1927328.2218782729</c:v>
                </c:pt>
                <c:pt idx="95">
                  <c:v>2350529.9492198182</c:v>
                </c:pt>
                <c:pt idx="96">
                  <c:v>1880078.2196581801</c:v>
                </c:pt>
                <c:pt idx="97">
                  <c:v>2614613.7698346493</c:v>
                </c:pt>
                <c:pt idx="98">
                  <c:v>2063262.6000693366</c:v>
                </c:pt>
                <c:pt idx="99">
                  <c:v>2151777.0731438091</c:v>
                </c:pt>
                <c:pt idx="100">
                  <c:v>1906930.5407255855</c:v>
                </c:pt>
                <c:pt idx="101">
                  <c:v>2429064.8195591043</c:v>
                </c:pt>
                <c:pt idx="102">
                  <c:v>1994597.3079948123</c:v>
                </c:pt>
                <c:pt idx="103">
                  <c:v>2248331.9742916822</c:v>
                </c:pt>
                <c:pt idx="104">
                  <c:v>1911917.2993046287</c:v>
                </c:pt>
                <c:pt idx="105">
                  <c:v>2425864.9379331069</c:v>
                </c:pt>
                <c:pt idx="106">
                  <c:v>2416745.3057870339</c:v>
                </c:pt>
                <c:pt idx="107">
                  <c:v>2440537.4785098145</c:v>
                </c:pt>
                <c:pt idx="108">
                  <c:v>1930519.0608494419</c:v>
                </c:pt>
                <c:pt idx="109">
                  <c:v>2131997.3110939786</c:v>
                </c:pt>
                <c:pt idx="110">
                  <c:v>2153685.0882539437</c:v>
                </c:pt>
                <c:pt idx="111">
                  <c:v>2165908.0126975193</c:v>
                </c:pt>
                <c:pt idx="112">
                  <c:v>2012352.9877318069</c:v>
                </c:pt>
                <c:pt idx="113">
                  <c:v>2424024.3450868381</c:v>
                </c:pt>
                <c:pt idx="114">
                  <c:v>2326662.5783487968</c:v>
                </c:pt>
                <c:pt idx="115">
                  <c:v>1754732.4286953579</c:v>
                </c:pt>
                <c:pt idx="116">
                  <c:v>2203078.3271780666</c:v>
                </c:pt>
                <c:pt idx="117">
                  <c:v>2160160.1999079399</c:v>
                </c:pt>
                <c:pt idx="118">
                  <c:v>2156868.6377859958</c:v>
                </c:pt>
                <c:pt idx="119">
                  <c:v>1498171.3595511545</c:v>
                </c:pt>
                <c:pt idx="120">
                  <c:v>1517669.8510129787</c:v>
                </c:pt>
                <c:pt idx="121">
                  <c:v>1736880.1046883208</c:v>
                </c:pt>
                <c:pt idx="122">
                  <c:v>1734427.5296060243</c:v>
                </c:pt>
                <c:pt idx="123">
                  <c:v>1501707.695813813</c:v>
                </c:pt>
                <c:pt idx="124">
                  <c:v>2024702.9488823246</c:v>
                </c:pt>
                <c:pt idx="125">
                  <c:v>1678591.0204378294</c:v>
                </c:pt>
                <c:pt idx="126">
                  <c:v>1575589.6433631298</c:v>
                </c:pt>
                <c:pt idx="127">
                  <c:v>1157882.6049164962</c:v>
                </c:pt>
                <c:pt idx="128">
                  <c:v>1643832.3870672439</c:v>
                </c:pt>
                <c:pt idx="129">
                  <c:v>596672.52425395139</c:v>
                </c:pt>
                <c:pt idx="130">
                  <c:v>572186.00655738753</c:v>
                </c:pt>
                <c:pt idx="131">
                  <c:v>1538747.5174016322</c:v>
                </c:pt>
                <c:pt idx="132">
                  <c:v>1763202.444426863</c:v>
                </c:pt>
                <c:pt idx="133">
                  <c:v>1965452.7823331435</c:v>
                </c:pt>
                <c:pt idx="134">
                  <c:v>1420552.6862835335</c:v>
                </c:pt>
                <c:pt idx="135">
                  <c:v>1625433.4688916034</c:v>
                </c:pt>
                <c:pt idx="136">
                  <c:v>1499076.4455930514</c:v>
                </c:pt>
                <c:pt idx="137">
                  <c:v>1250274.3833048425</c:v>
                </c:pt>
                <c:pt idx="138">
                  <c:v>1238561.9783383845</c:v>
                </c:pt>
                <c:pt idx="139">
                  <c:v>1367149.3125577606</c:v>
                </c:pt>
                <c:pt idx="140">
                  <c:v>146120.04278060075</c:v>
                </c:pt>
                <c:pt idx="141">
                  <c:v>206451.97605825326</c:v>
                </c:pt>
                <c:pt idx="142">
                  <c:v>412548.60005378502</c:v>
                </c:pt>
                <c:pt idx="143">
                  <c:v>1174756.841502313</c:v>
                </c:pt>
                <c:pt idx="144">
                  <c:v>1131872.7575549153</c:v>
                </c:pt>
                <c:pt idx="145">
                  <c:v>1603741.2032028935</c:v>
                </c:pt>
                <c:pt idx="146">
                  <c:v>1353510.1666569174</c:v>
                </c:pt>
                <c:pt idx="147">
                  <c:v>1042717.9519411651</c:v>
                </c:pt>
                <c:pt idx="148">
                  <c:v>1238845.8297964041</c:v>
                </c:pt>
                <c:pt idx="149">
                  <c:v>1163182.5016092383</c:v>
                </c:pt>
                <c:pt idx="150">
                  <c:v>5845480.3003798677</c:v>
                </c:pt>
                <c:pt idx="151">
                  <c:v>4303640.0218322501</c:v>
                </c:pt>
                <c:pt idx="152">
                  <c:v>4115394.9464573869</c:v>
                </c:pt>
                <c:pt idx="153">
                  <c:v>3943491.4729728992</c:v>
                </c:pt>
                <c:pt idx="154">
                  <c:v>3924641.5721162772</c:v>
                </c:pt>
                <c:pt idx="155">
                  <c:v>3968942.5114632444</c:v>
                </c:pt>
                <c:pt idx="156">
                  <c:v>4127625.3872376499</c:v>
                </c:pt>
                <c:pt idx="157">
                  <c:v>4220355.4911032226</c:v>
                </c:pt>
                <c:pt idx="158">
                  <c:v>4049342.3857908207</c:v>
                </c:pt>
                <c:pt idx="159">
                  <c:v>3952182.5698997835</c:v>
                </c:pt>
                <c:pt idx="160">
                  <c:v>4249804.063190029</c:v>
                </c:pt>
                <c:pt idx="161">
                  <c:v>4627930.1706964597</c:v>
                </c:pt>
                <c:pt idx="162">
                  <c:v>4574379.6665452821</c:v>
                </c:pt>
                <c:pt idx="163">
                  <c:v>4910796.2560468465</c:v>
                </c:pt>
                <c:pt idx="164">
                  <c:v>6259115.5100237187</c:v>
                </c:pt>
                <c:pt idx="165">
                  <c:v>9274466.2592465058</c:v>
                </c:pt>
                <c:pt idx="166">
                  <c:v>6468653.5224431166</c:v>
                </c:pt>
                <c:pt idx="167">
                  <c:v>6641548.2675515693</c:v>
                </c:pt>
                <c:pt idx="168">
                  <c:v>3703866.5467137983</c:v>
                </c:pt>
                <c:pt idx="169">
                  <c:v>2942961.0350979194</c:v>
                </c:pt>
                <c:pt idx="170">
                  <c:v>4745362.8122137459</c:v>
                </c:pt>
                <c:pt idx="171">
                  <c:v>3366549.7289467766</c:v>
                </c:pt>
                <c:pt idx="172">
                  <c:v>3198662.6949735703</c:v>
                </c:pt>
                <c:pt idx="173">
                  <c:v>4441321.9316216223</c:v>
                </c:pt>
                <c:pt idx="174">
                  <c:v>3308411.6537996065</c:v>
                </c:pt>
                <c:pt idx="175">
                  <c:v>3030107.3635600796</c:v>
                </c:pt>
                <c:pt idx="176">
                  <c:v>2752563.792159114</c:v>
                </c:pt>
                <c:pt idx="177">
                  <c:v>2605121.0650922544</c:v>
                </c:pt>
                <c:pt idx="178">
                  <c:v>4930157.2659845725</c:v>
                </c:pt>
                <c:pt idx="179">
                  <c:v>3317912.1603028281</c:v>
                </c:pt>
                <c:pt idx="180">
                  <c:v>7248378.239883909</c:v>
                </c:pt>
                <c:pt idx="181">
                  <c:v>6849858.5856609661</c:v>
                </c:pt>
                <c:pt idx="182">
                  <c:v>6728793.2397820801</c:v>
                </c:pt>
                <c:pt idx="183">
                  <c:v>7994738.8414065978</c:v>
                </c:pt>
                <c:pt idx="184">
                  <c:v>6625621.0506893657</c:v>
                </c:pt>
                <c:pt idx="185">
                  <c:v>8356551.0043245722</c:v>
                </c:pt>
                <c:pt idx="186">
                  <c:v>7568648.4023450017</c:v>
                </c:pt>
                <c:pt idx="187">
                  <c:v>7295364.4815361295</c:v>
                </c:pt>
                <c:pt idx="188">
                  <c:v>7688302.4704471854</c:v>
                </c:pt>
                <c:pt idx="189">
                  <c:v>9103041.5735547207</c:v>
                </c:pt>
                <c:pt idx="190">
                  <c:v>6614822.1463585738</c:v>
                </c:pt>
                <c:pt idx="191">
                  <c:v>6122411.4015708268</c:v>
                </c:pt>
                <c:pt idx="192">
                  <c:v>8332398.7963655256</c:v>
                </c:pt>
                <c:pt idx="193">
                  <c:v>8866795.4164213538</c:v>
                </c:pt>
                <c:pt idx="194">
                  <c:v>6536030.8927058037</c:v>
                </c:pt>
                <c:pt idx="195">
                  <c:v>9140412.0716587547</c:v>
                </c:pt>
                <c:pt idx="196">
                  <c:v>7066541.0665135374</c:v>
                </c:pt>
                <c:pt idx="197">
                  <c:v>7000760.8071059706</c:v>
                </c:pt>
                <c:pt idx="198">
                  <c:v>13750866.657633677</c:v>
                </c:pt>
                <c:pt idx="199">
                  <c:v>10668336.516820285</c:v>
                </c:pt>
                <c:pt idx="200">
                  <c:v>9695260.4998888671</c:v>
                </c:pt>
                <c:pt idx="201">
                  <c:v>9271572.0284256134</c:v>
                </c:pt>
                <c:pt idx="202">
                  <c:v>9358757.0777628757</c:v>
                </c:pt>
                <c:pt idx="203">
                  <c:v>12175956.691855393</c:v>
                </c:pt>
                <c:pt idx="204">
                  <c:v>12851291.785273395</c:v>
                </c:pt>
                <c:pt idx="205">
                  <c:v>10800076.075064924</c:v>
                </c:pt>
                <c:pt idx="206">
                  <c:v>10613830.668290304</c:v>
                </c:pt>
                <c:pt idx="207">
                  <c:v>10767863.613556588</c:v>
                </c:pt>
                <c:pt idx="208">
                  <c:v>10281474.769799685</c:v>
                </c:pt>
                <c:pt idx="209">
                  <c:v>11436724.760486737</c:v>
                </c:pt>
                <c:pt idx="210">
                  <c:v>9664457.5802049376</c:v>
                </c:pt>
                <c:pt idx="211">
                  <c:v>8641330.3355885521</c:v>
                </c:pt>
                <c:pt idx="212">
                  <c:v>8899515.0922965668</c:v>
                </c:pt>
                <c:pt idx="213">
                  <c:v>9570945.1673747227</c:v>
                </c:pt>
                <c:pt idx="214">
                  <c:v>666318.76384064544</c:v>
                </c:pt>
                <c:pt idx="215">
                  <c:v>728295.00465192273</c:v>
                </c:pt>
                <c:pt idx="216">
                  <c:v>794970.43039307627</c:v>
                </c:pt>
                <c:pt idx="217">
                  <c:v>661794.70438692078</c:v>
                </c:pt>
                <c:pt idx="218">
                  <c:v>746713.36885845335</c:v>
                </c:pt>
                <c:pt idx="219">
                  <c:v>774161.93357191118</c:v>
                </c:pt>
                <c:pt idx="220">
                  <c:v>864418.60980561166</c:v>
                </c:pt>
                <c:pt idx="221">
                  <c:v>196420.33700287034</c:v>
                </c:pt>
                <c:pt idx="222">
                  <c:v>756217.01637049951</c:v>
                </c:pt>
                <c:pt idx="223">
                  <c:v>992147.71230058919</c:v>
                </c:pt>
                <c:pt idx="224">
                  <c:v>807558.41100773041</c:v>
                </c:pt>
                <c:pt idx="225">
                  <c:v>779908.79324912105</c:v>
                </c:pt>
                <c:pt idx="226">
                  <c:v>728479.34353695193</c:v>
                </c:pt>
                <c:pt idx="227">
                  <c:v>973092.34488983662</c:v>
                </c:pt>
                <c:pt idx="228">
                  <c:v>665762.08729499509</c:v>
                </c:pt>
                <c:pt idx="229">
                  <c:v>801137.58338819072</c:v>
                </c:pt>
                <c:pt idx="230">
                  <c:v>15624565.681648955</c:v>
                </c:pt>
                <c:pt idx="231">
                  <c:v>12862239.318008259</c:v>
                </c:pt>
                <c:pt idx="232">
                  <c:v>10606190.017184</c:v>
                </c:pt>
                <c:pt idx="233">
                  <c:v>11078992.655045088</c:v>
                </c:pt>
                <c:pt idx="234">
                  <c:v>15809195.232281983</c:v>
                </c:pt>
                <c:pt idx="235">
                  <c:v>10744707.319905825</c:v>
                </c:pt>
                <c:pt idx="236">
                  <c:v>11917265.955681065</c:v>
                </c:pt>
                <c:pt idx="237">
                  <c:v>12051336.238545749</c:v>
                </c:pt>
                <c:pt idx="238">
                  <c:v>13114692.545105519</c:v>
                </c:pt>
                <c:pt idx="239">
                  <c:v>14404987.350164827</c:v>
                </c:pt>
                <c:pt idx="240">
                  <c:v>12841804.660977289</c:v>
                </c:pt>
                <c:pt idx="241">
                  <c:v>16678373.853154486</c:v>
                </c:pt>
                <c:pt idx="242">
                  <c:v>12699121.97135878</c:v>
                </c:pt>
                <c:pt idx="243">
                  <c:v>15592540.019597258</c:v>
                </c:pt>
                <c:pt idx="244">
                  <c:v>18740426.890509419</c:v>
                </c:pt>
                <c:pt idx="245">
                  <c:v>13474646.054768132</c:v>
                </c:pt>
                <c:pt idx="246">
                  <c:v>23372193.133810781</c:v>
                </c:pt>
                <c:pt idx="247">
                  <c:v>13239335.268033173</c:v>
                </c:pt>
                <c:pt idx="248">
                  <c:v>7410240.0381416138</c:v>
                </c:pt>
                <c:pt idx="249">
                  <c:v>17294669.330979813</c:v>
                </c:pt>
                <c:pt idx="250">
                  <c:v>12637601.531211644</c:v>
                </c:pt>
                <c:pt idx="251">
                  <c:v>9069080.5274079256</c:v>
                </c:pt>
                <c:pt idx="252">
                  <c:v>17392340.29851206</c:v>
                </c:pt>
                <c:pt idx="253">
                  <c:v>13400662.839146573</c:v>
                </c:pt>
                <c:pt idx="254">
                  <c:v>7508442.0390654169</c:v>
                </c:pt>
                <c:pt idx="255">
                  <c:v>15892854.026603423</c:v>
                </c:pt>
                <c:pt idx="256">
                  <c:v>14719066.681848053</c:v>
                </c:pt>
                <c:pt idx="257">
                  <c:v>12969960.218682943</c:v>
                </c:pt>
                <c:pt idx="258">
                  <c:v>12983786.22538862</c:v>
                </c:pt>
                <c:pt idx="259">
                  <c:v>22010767.471151508</c:v>
                </c:pt>
              </c:numCache>
            </c:numRef>
          </c:xVal>
          <c:yVal>
            <c:numRef>
              <c:f>'Predicted cell counts'!$CO$2:$CO$261</c:f>
              <c:numCache>
                <c:formatCode>General</c:formatCode>
                <c:ptCount val="260"/>
                <c:pt idx="0">
                  <c:v>-49106.297879680933</c:v>
                </c:pt>
                <c:pt idx="1">
                  <c:v>70100.492343369289</c:v>
                </c:pt>
                <c:pt idx="2">
                  <c:v>38097.880719119217</c:v>
                </c:pt>
                <c:pt idx="3">
                  <c:v>52298.14188154423</c:v>
                </c:pt>
                <c:pt idx="4">
                  <c:v>13897.619556694233</c:v>
                </c:pt>
                <c:pt idx="5">
                  <c:v>-105504.20858028089</c:v>
                </c:pt>
                <c:pt idx="6">
                  <c:v>25497.097231844207</c:v>
                </c:pt>
                <c:pt idx="7">
                  <c:v>-188104.9920675559</c:v>
                </c:pt>
                <c:pt idx="8">
                  <c:v>-179704.46974270587</c:v>
                </c:pt>
                <c:pt idx="9">
                  <c:v>-1707.0813669559429</c:v>
                </c:pt>
                <c:pt idx="10">
                  <c:v>46498.403043969243</c:v>
                </c:pt>
                <c:pt idx="11">
                  <c:v>-29106.297879680933</c:v>
                </c:pt>
                <c:pt idx="12">
                  <c:v>34092.657470619073</c:v>
                </c:pt>
                <c:pt idx="13">
                  <c:v>80100.492343369289</c:v>
                </c:pt>
                <c:pt idx="14">
                  <c:v>92103.10396761939</c:v>
                </c:pt>
                <c:pt idx="15">
                  <c:v>105302.05931791937</c:v>
                </c:pt>
                <c:pt idx="16">
                  <c:v>-115504.20858028089</c:v>
                </c:pt>
                <c:pt idx="17">
                  <c:v>106095.26909486915</c:v>
                </c:pt>
                <c:pt idx="18">
                  <c:v>96095.269094869145</c:v>
                </c:pt>
                <c:pt idx="19">
                  <c:v>110295.53025729413</c:v>
                </c:pt>
                <c:pt idx="20">
                  <c:v>38696.052582144184</c:v>
                </c:pt>
                <c:pt idx="21">
                  <c:v>38696.052582144184</c:v>
                </c:pt>
                <c:pt idx="22">
                  <c:v>118501.01466821932</c:v>
                </c:pt>
                <c:pt idx="23">
                  <c:v>27096.574906994181</c:v>
                </c:pt>
                <c:pt idx="24">
                  <c:v>-2903.4250930058188</c:v>
                </c:pt>
                <c:pt idx="25">
                  <c:v>-41902.119280880783</c:v>
                </c:pt>
                <c:pt idx="26">
                  <c:v>33897.619556694233</c:v>
                </c:pt>
                <c:pt idx="27">
                  <c:v>35497.097231844207</c:v>
                </c:pt>
                <c:pt idx="28">
                  <c:v>-1303.9474178558157</c:v>
                </c:pt>
                <c:pt idx="29">
                  <c:v>140295.53025729413</c:v>
                </c:pt>
                <c:pt idx="30">
                  <c:v>-77357.485714982729</c:v>
                </c:pt>
                <c:pt idx="31">
                  <c:v>-35018.929133149097</c:v>
                </c:pt>
                <c:pt idx="32">
                  <c:v>324859.75100506796</c:v>
                </c:pt>
                <c:pt idx="33">
                  <c:v>307265.49657841818</c:v>
                </c:pt>
                <c:pt idx="34">
                  <c:v>-187949.12851738231</c:v>
                </c:pt>
                <c:pt idx="35">
                  <c:v>342662.1014668931</c:v>
                </c:pt>
                <c:pt idx="36">
                  <c:v>528045.64823411754</c:v>
                </c:pt>
                <c:pt idx="37">
                  <c:v>495861.05681719305</c:v>
                </c:pt>
                <c:pt idx="38">
                  <c:v>299268.10820266814</c:v>
                </c:pt>
                <c:pt idx="39">
                  <c:v>214261.57914204313</c:v>
                </c:pt>
                <c:pt idx="40">
                  <c:v>516251.13264504261</c:v>
                </c:pt>
                <c:pt idx="41">
                  <c:v>278474.89842571854</c:v>
                </c:pt>
                <c:pt idx="42">
                  <c:v>-106080.89487616578</c:v>
                </c:pt>
                <c:pt idx="43">
                  <c:v>320464.45192871813</c:v>
                </c:pt>
                <c:pt idx="44">
                  <c:v>-852142.86061918223</c:v>
                </c:pt>
                <c:pt idx="45">
                  <c:v>108461.84030446806</c:v>
                </c:pt>
                <c:pt idx="46">
                  <c:v>45666.018903268152</c:v>
                </c:pt>
                <c:pt idx="47">
                  <c:v>-418339.20434523188</c:v>
                </c:pt>
                <c:pt idx="48">
                  <c:v>346056.09473111783</c:v>
                </c:pt>
                <c:pt idx="49">
                  <c:v>-62734.503421581816</c:v>
                </c:pt>
                <c:pt idx="50">
                  <c:v>169866.28006569319</c:v>
                </c:pt>
                <c:pt idx="51">
                  <c:v>179866.28006569319</c:v>
                </c:pt>
                <c:pt idx="52">
                  <c:v>-373735.80923370691</c:v>
                </c:pt>
                <c:pt idx="53">
                  <c:v>212675.15958814346</c:v>
                </c:pt>
                <c:pt idx="54">
                  <c:v>-4138.9431828069501</c:v>
                </c:pt>
                <c:pt idx="55">
                  <c:v>124274.63726329349</c:v>
                </c:pt>
                <c:pt idx="56">
                  <c:v>-17519.878325781319</c:v>
                </c:pt>
                <c:pt idx="57">
                  <c:v>436459.22868021787</c:v>
                </c:pt>
                <c:pt idx="58">
                  <c:v>112701.27583064433</c:v>
                </c:pt>
                <c:pt idx="59">
                  <c:v>221686.9118972689</c:v>
                </c:pt>
                <c:pt idx="60">
                  <c:v>185887.17305969389</c:v>
                </c:pt>
                <c:pt idx="61">
                  <c:v>19684.300273018773</c:v>
                </c:pt>
                <c:pt idx="62">
                  <c:v>-349717.52786395629</c:v>
                </c:pt>
                <c:pt idx="63">
                  <c:v>-247714.91623970622</c:v>
                </c:pt>
                <c:pt idx="64">
                  <c:v>-174515.96088940627</c:v>
                </c:pt>
                <c:pt idx="65">
                  <c:v>-57714.916239706217</c:v>
                </c:pt>
                <c:pt idx="66">
                  <c:v>-304919.09483850631</c:v>
                </c:pt>
                <c:pt idx="67">
                  <c:v>61881.949811193626</c:v>
                </c:pt>
                <c:pt idx="68">
                  <c:v>-23514.655077281175</c:v>
                </c:pt>
                <c:pt idx="69">
                  <c:v>131881.94981119363</c:v>
                </c:pt>
                <c:pt idx="70">
                  <c:v>-19912.565777881071</c:v>
                </c:pt>
                <c:pt idx="71">
                  <c:v>-106115.43856455619</c:v>
                </c:pt>
                <c:pt idx="72">
                  <c:v>79281.166323918616</c:v>
                </c:pt>
                <c:pt idx="73">
                  <c:v>-6713.6104275811813</c:v>
                </c:pt>
                <c:pt idx="74">
                  <c:v>-3111.5211281810771</c:v>
                </c:pt>
                <c:pt idx="75">
                  <c:v>-12916.483214256237</c:v>
                </c:pt>
                <c:pt idx="76">
                  <c:v>98696.052582144184</c:v>
                </c:pt>
                <c:pt idx="77">
                  <c:v>360067.84704024321</c:v>
                </c:pt>
                <c:pt idx="78">
                  <c:v>-124152.00130405743</c:v>
                </c:pt>
                <c:pt idx="79">
                  <c:v>-49704.469742705871</c:v>
                </c:pt>
                <c:pt idx="80">
                  <c:v>71101.798155494354</c:v>
                </c:pt>
                <c:pt idx="81">
                  <c:v>621933.34839136386</c:v>
                </c:pt>
                <c:pt idx="82">
                  <c:v>165692.13514576905</c:v>
                </c:pt>
                <c:pt idx="83">
                  <c:v>881764.4267199398</c:v>
                </c:pt>
                <c:pt idx="84">
                  <c:v>-2356818.0753975846</c:v>
                </c:pt>
                <c:pt idx="85">
                  <c:v>-456180.72917080834</c:v>
                </c:pt>
                <c:pt idx="86">
                  <c:v>-1505446.2809394859</c:v>
                </c:pt>
                <c:pt idx="87">
                  <c:v>309969.9111308651</c:v>
                </c:pt>
                <c:pt idx="88">
                  <c:v>-671408.41238785908</c:v>
                </c:pt>
                <c:pt idx="89">
                  <c:v>-1201778.9010338332</c:v>
                </c:pt>
                <c:pt idx="90">
                  <c:v>324404.38457096601</c:v>
                </c:pt>
                <c:pt idx="91">
                  <c:v>704417.44269221672</c:v>
                </c:pt>
                <c:pt idx="92">
                  <c:v>226029.97848861688</c:v>
                </c:pt>
                <c:pt idx="93">
                  <c:v>1182926.2267575988</c:v>
                </c:pt>
                <c:pt idx="94">
                  <c:v>662609.86898189131</c:v>
                </c:pt>
                <c:pt idx="95">
                  <c:v>266810.13014431624</c:v>
                </c:pt>
                <c:pt idx="96">
                  <c:v>-257121.37505204184</c:v>
                </c:pt>
                <c:pt idx="97">
                  <c:v>124196.28853579098</c:v>
                </c:pt>
                <c:pt idx="98">
                  <c:v>429706.73503279127</c:v>
                </c:pt>
                <c:pt idx="99">
                  <c:v>501608.56316976622</c:v>
                </c:pt>
                <c:pt idx="100">
                  <c:v>115821.88245344185</c:v>
                </c:pt>
                <c:pt idx="101">
                  <c:v>-462006.58425088413</c:v>
                </c:pt>
                <c:pt idx="102">
                  <c:v>332609.86898189131</c:v>
                </c:pt>
                <c:pt idx="103">
                  <c:v>-75864.371395100839</c:v>
                </c:pt>
                <c:pt idx="104">
                  <c:v>148617.70385464164</c:v>
                </c:pt>
                <c:pt idx="105">
                  <c:v>559727.27140729898</c:v>
                </c:pt>
                <c:pt idx="106">
                  <c:v>425600.72829701612</c:v>
                </c:pt>
                <c:pt idx="107">
                  <c:v>-704741.74572119256</c:v>
                </c:pt>
                <c:pt idx="108">
                  <c:v>-383250.52978657535</c:v>
                </c:pt>
                <c:pt idx="109">
                  <c:v>591413.52525584144</c:v>
                </c:pt>
                <c:pt idx="110">
                  <c:v>-1107975.2447598833</c:v>
                </c:pt>
                <c:pt idx="111">
                  <c:v>479215.8757176667</c:v>
                </c:pt>
                <c:pt idx="112">
                  <c:v>376272.61821218254</c:v>
                </c:pt>
                <c:pt idx="113">
                  <c:v>-349674.5567296762</c:v>
                </c:pt>
                <c:pt idx="114">
                  <c:v>-40333.388523592148</c:v>
                </c:pt>
                <c:pt idx="115">
                  <c:v>-471711.71204231679</c:v>
                </c:pt>
                <c:pt idx="116">
                  <c:v>-439540.17874664254</c:v>
                </c:pt>
                <c:pt idx="117">
                  <c:v>121608.56316976622</c:v>
                </c:pt>
                <c:pt idx="118">
                  <c:v>-591005.27843875904</c:v>
                </c:pt>
                <c:pt idx="119">
                  <c:v>255847.99869594257</c:v>
                </c:pt>
                <c:pt idx="120">
                  <c:v>592440.94731046725</c:v>
                </c:pt>
                <c:pt idx="121">
                  <c:v>578435.72406196734</c:v>
                </c:pt>
                <c:pt idx="122">
                  <c:v>91634.679412267171</c:v>
                </c:pt>
                <c:pt idx="123">
                  <c:v>-112955.65757800755</c:v>
                </c:pt>
                <c:pt idx="124">
                  <c:v>-536180.72917080834</c:v>
                </c:pt>
                <c:pt idx="125">
                  <c:v>18032.590112867299</c:v>
                </c:pt>
                <c:pt idx="126">
                  <c:v>415834.94057469233</c:v>
                </c:pt>
                <c:pt idx="127">
                  <c:v>-141538.15969553194</c:v>
                </c:pt>
                <c:pt idx="128">
                  <c:v>210633.37360014231</c:v>
                </c:pt>
                <c:pt idx="129">
                  <c:v>143689.52352151892</c:v>
                </c:pt>
                <c:pt idx="130">
                  <c:v>40490.568171218969</c:v>
                </c:pt>
                <c:pt idx="131">
                  <c:v>-169743.64410645724</c:v>
                </c:pt>
                <c:pt idx="132">
                  <c:v>12245.909396542469</c:v>
                </c:pt>
                <c:pt idx="133">
                  <c:v>299840.16382319224</c:v>
                </c:pt>
                <c:pt idx="134">
                  <c:v>-234737.11504583189</c:v>
                </c:pt>
                <c:pt idx="135">
                  <c:v>-164347.03921798221</c:v>
                </c:pt>
                <c:pt idx="136">
                  <c:v>547057.40054324293</c:v>
                </c:pt>
                <c:pt idx="137">
                  <c:v>399866.28006569319</c:v>
                </c:pt>
                <c:pt idx="138">
                  <c:v>364664.71309114317</c:v>
                </c:pt>
                <c:pt idx="139">
                  <c:v>311660.79565476812</c:v>
                </c:pt>
                <c:pt idx="140">
                  <c:v>50503.626292469417</c:v>
                </c:pt>
                <c:pt idx="141">
                  <c:v>25900.231180944305</c:v>
                </c:pt>
                <c:pt idx="142">
                  <c:v>21296.836069419194</c:v>
                </c:pt>
                <c:pt idx="143">
                  <c:v>-62331.36947248166</c:v>
                </c:pt>
                <c:pt idx="144">
                  <c:v>-290328.75784823159</c:v>
                </c:pt>
                <c:pt idx="145">
                  <c:v>501049.56567049259</c:v>
                </c:pt>
                <c:pt idx="146">
                  <c:v>267265.49657841818</c:v>
                </c:pt>
                <c:pt idx="147">
                  <c:v>79476.204237843514</c:v>
                </c:pt>
                <c:pt idx="148">
                  <c:v>297668.63052751834</c:v>
                </c:pt>
                <c:pt idx="149">
                  <c:v>325666.01890326815</c:v>
                </c:pt>
                <c:pt idx="150">
                  <c:v>543415.30297526065</c:v>
                </c:pt>
                <c:pt idx="151">
                  <c:v>1729716.1116713127</c:v>
                </c:pt>
                <c:pt idx="152">
                  <c:v>965340.39977683919</c:v>
                </c:pt>
                <c:pt idx="153">
                  <c:v>-621655.682786786</c:v>
                </c:pt>
                <c:pt idx="154">
                  <c:v>1233747.451162314</c:v>
                </c:pt>
                <c:pt idx="155">
                  <c:v>-819854.63813708583</c:v>
                </c:pt>
                <c:pt idx="156">
                  <c:v>-801447.58675161097</c:v>
                </c:pt>
                <c:pt idx="157">
                  <c:v>594339.09396471409</c:v>
                </c:pt>
                <c:pt idx="158">
                  <c:v>907343.01140108891</c:v>
                </c:pt>
                <c:pt idx="159">
                  <c:v>1038539.355127139</c:v>
                </c:pt>
                <c:pt idx="160">
                  <c:v>823519.76794526307</c:v>
                </c:pt>
                <c:pt idx="161">
                  <c:v>917141.44442653889</c:v>
                </c:pt>
                <c:pt idx="162">
                  <c:v>-117656.98859891109</c:v>
                </c:pt>
                <c:pt idx="163">
                  <c:v>-1215491.9843638623</c:v>
                </c:pt>
                <c:pt idx="164">
                  <c:v>161491.04007851239</c:v>
                </c:pt>
                <c:pt idx="165">
                  <c:v>2491269.0520172566</c:v>
                </c:pt>
                <c:pt idx="166">
                  <c:v>1550339.565872008</c:v>
                </c:pt>
                <c:pt idx="167">
                  <c:v>-5199660.434127992</c:v>
                </c:pt>
                <c:pt idx="168">
                  <c:v>-92475.008806236554</c:v>
                </c:pt>
                <c:pt idx="169">
                  <c:v>357772.2615926899</c:v>
                </c:pt>
                <c:pt idx="170">
                  <c:v>848669.10243481211</c:v>
                </c:pt>
                <c:pt idx="171">
                  <c:v>765158.41998416511</c:v>
                </c:pt>
                <c:pt idx="172">
                  <c:v>890555.02487263922</c:v>
                </c:pt>
                <c:pt idx="173">
                  <c:v>1755873.2810336119</c:v>
                </c:pt>
                <c:pt idx="174">
                  <c:v>1191959.4646338648</c:v>
                </c:pt>
                <c:pt idx="175">
                  <c:v>1452369.1276435899</c:v>
                </c:pt>
                <c:pt idx="176">
                  <c:v>-829223.82097093482</c:v>
                </c:pt>
                <c:pt idx="177">
                  <c:v>827980.35762786539</c:v>
                </c:pt>
                <c:pt idx="178">
                  <c:v>1793662.5733741866</c:v>
                </c:pt>
                <c:pt idx="179">
                  <c:v>238175.39554179041</c:v>
                </c:pt>
                <c:pt idx="180">
                  <c:v>-2374725.7247342449</c:v>
                </c:pt>
                <c:pt idx="181">
                  <c:v>-547644.76438249182</c:v>
                </c:pt>
                <c:pt idx="182">
                  <c:v>-6097710.0549887437</c:v>
                </c:pt>
                <c:pt idx="183">
                  <c:v>-3152814.5199587457</c:v>
                </c:pt>
                <c:pt idx="184">
                  <c:v>-2396702.2201159932</c:v>
                </c:pt>
                <c:pt idx="185">
                  <c:v>-1800864.1408194993</c:v>
                </c:pt>
                <c:pt idx="186">
                  <c:v>-973783.18046774529</c:v>
                </c:pt>
                <c:pt idx="187">
                  <c:v>-651741.39447974414</c:v>
                </c:pt>
                <c:pt idx="188">
                  <c:v>2272250.7706475034</c:v>
                </c:pt>
                <c:pt idx="189">
                  <c:v>-3849856.3059467487</c:v>
                </c:pt>
                <c:pt idx="190">
                  <c:v>822316.06125375628</c:v>
                </c:pt>
                <c:pt idx="191">
                  <c:v>443350.01236900873</c:v>
                </c:pt>
                <c:pt idx="192">
                  <c:v>-2844817.1315829977</c:v>
                </c:pt>
                <c:pt idx="193">
                  <c:v>-2929830.1897042487</c:v>
                </c:pt>
                <c:pt idx="194">
                  <c:v>-12717670.880624993</c:v>
                </c:pt>
                <c:pt idx="195">
                  <c:v>4248128.0243077502</c:v>
                </c:pt>
                <c:pt idx="196">
                  <c:v>-1030707.4433644935</c:v>
                </c:pt>
                <c:pt idx="197">
                  <c:v>-4151741.3944797441</c:v>
                </c:pt>
                <c:pt idx="198">
                  <c:v>-1645208.8752205074</c:v>
                </c:pt>
                <c:pt idx="199">
                  <c:v>4327028.7825862467</c:v>
                </c:pt>
                <c:pt idx="200">
                  <c:v>-3189908.5384317525</c:v>
                </c:pt>
                <c:pt idx="201">
                  <c:v>-3434869.3640679978</c:v>
                </c:pt>
                <c:pt idx="202">
                  <c:v>3931125.4126835</c:v>
                </c:pt>
                <c:pt idx="203">
                  <c:v>215000.05471949652</c:v>
                </c:pt>
                <c:pt idx="204">
                  <c:v>-1796151.419487007</c:v>
                </c:pt>
                <c:pt idx="205">
                  <c:v>1403036.6174589973</c:v>
                </c:pt>
                <c:pt idx="206">
                  <c:v>-2748979.052286502</c:v>
                </c:pt>
                <c:pt idx="207">
                  <c:v>-2859934.6546742506</c:v>
                </c:pt>
                <c:pt idx="208">
                  <c:v>792081.01507124677</c:v>
                </c:pt>
                <c:pt idx="209">
                  <c:v>553979.16172549687</c:v>
                </c:pt>
                <c:pt idx="210">
                  <c:v>-8020955.5476682503</c:v>
                </c:pt>
                <c:pt idx="211">
                  <c:v>-4687762.2874737456</c:v>
                </c:pt>
                <c:pt idx="212">
                  <c:v>-2131911.1500560008</c:v>
                </c:pt>
                <c:pt idx="213">
                  <c:v>-863900.70355899818</c:v>
                </c:pt>
                <c:pt idx="214">
                  <c:v>84287.695384543913</c:v>
                </c:pt>
                <c:pt idx="215">
                  <c:v>214079.5993493686</c:v>
                </c:pt>
                <c:pt idx="216">
                  <c:v>219684.30027301877</c:v>
                </c:pt>
                <c:pt idx="217">
                  <c:v>-178118.05018880637</c:v>
                </c:pt>
                <c:pt idx="218">
                  <c:v>51686.911897268903</c:v>
                </c:pt>
                <c:pt idx="219">
                  <c:v>-120.66181305632927</c:v>
                </c:pt>
                <c:pt idx="220">
                  <c:v>-26518.572513656341</c:v>
                </c:pt>
                <c:pt idx="221">
                  <c:v>35497.097231844207</c:v>
                </c:pt>
                <c:pt idx="222">
                  <c:v>50087.434222118929</c:v>
                </c:pt>
                <c:pt idx="223">
                  <c:v>2467.063552968204</c:v>
                </c:pt>
                <c:pt idx="224">
                  <c:v>-186115.43856455619</c:v>
                </c:pt>
                <c:pt idx="225">
                  <c:v>-512929.5413355066</c:v>
                </c:pt>
                <c:pt idx="226">
                  <c:v>44287.695384543913</c:v>
                </c:pt>
                <c:pt idx="227">
                  <c:v>-361135.0257464319</c:v>
                </c:pt>
                <c:pt idx="228">
                  <c:v>106290.30700879399</c:v>
                </c:pt>
                <c:pt idx="229">
                  <c:v>143871.50331419334</c:v>
                </c:pt>
                <c:pt idx="230">
                  <c:v>909895.5897494927</c:v>
                </c:pt>
                <c:pt idx="231">
                  <c:v>3164934.7641132399</c:v>
                </c:pt>
                <c:pt idx="232">
                  <c:v>4207067.9569499977</c:v>
                </c:pt>
                <c:pt idx="233">
                  <c:v>-3185942.4895470012</c:v>
                </c:pt>
                <c:pt idx="234">
                  <c:v>1407002.6663437486</c:v>
                </c:pt>
                <c:pt idx="235">
                  <c:v>234083.62669549882</c:v>
                </c:pt>
                <c:pt idx="236">
                  <c:v>5113049.6755802464</c:v>
                </c:pt>
                <c:pt idx="237">
                  <c:v>5488049.6755802464</c:v>
                </c:pt>
                <c:pt idx="238">
                  <c:v>5800013.1128407493</c:v>
                </c:pt>
                <c:pt idx="239">
                  <c:v>153036.61745899729</c:v>
                </c:pt>
                <c:pt idx="240">
                  <c:v>-2821020.8382745031</c:v>
                </c:pt>
                <c:pt idx="241">
                  <c:v>5108010.5012164973</c:v>
                </c:pt>
                <c:pt idx="242">
                  <c:v>2662041.8407074977</c:v>
                </c:pt>
                <c:pt idx="243">
                  <c:v>1581741.5039187372</c:v>
                </c:pt>
                <c:pt idx="244">
                  <c:v>-2716177.5357295051</c:v>
                </c:pt>
                <c:pt idx="245">
                  <c:v>2042081.0150712468</c:v>
                </c:pt>
                <c:pt idx="246">
                  <c:v>4287251.9504157379</c:v>
                </c:pt>
                <c:pt idx="247">
                  <c:v>787041.84070749767</c:v>
                </c:pt>
                <c:pt idx="248">
                  <c:v>-1481715.2782372441</c:v>
                </c:pt>
                <c:pt idx="249">
                  <c:v>222932.15248899162</c:v>
                </c:pt>
                <c:pt idx="250">
                  <c:v>-4158926.8198015019</c:v>
                </c:pt>
                <c:pt idx="251">
                  <c:v>3595300.391508257</c:v>
                </c:pt>
                <c:pt idx="252">
                  <c:v>1608010.5012164973</c:v>
                </c:pt>
                <c:pt idx="253">
                  <c:v>-2055903.3151832502</c:v>
                </c:pt>
                <c:pt idx="254">
                  <c:v>1829305.6147567555</c:v>
                </c:pt>
                <c:pt idx="255">
                  <c:v>1229044.4523317497</c:v>
                </c:pt>
                <c:pt idx="256">
                  <c:v>659148.91730174981</c:v>
                </c:pt>
                <c:pt idx="257">
                  <c:v>3261099.2964410018</c:v>
                </c:pt>
                <c:pt idx="258">
                  <c:v>-2676937.2662985027</c:v>
                </c:pt>
                <c:pt idx="259">
                  <c:v>2386845.9688887447</c:v>
                </c:pt>
              </c:numCache>
            </c:numRef>
          </c:yVal>
          <c:smooth val="0"/>
        </c:ser>
        <c:dLbls>
          <c:showLegendKey val="0"/>
          <c:showVal val="0"/>
          <c:showCatName val="0"/>
          <c:showSerName val="0"/>
          <c:showPercent val="0"/>
          <c:showBubbleSize val="0"/>
        </c:dLbls>
        <c:axId val="139135232"/>
        <c:axId val="139137792"/>
      </c:scatterChart>
      <c:valAx>
        <c:axId val="139135232"/>
        <c:scaling>
          <c:logBase val="10"/>
          <c:orientation val="minMax"/>
          <c:max val="30000000"/>
          <c:min val="100000"/>
        </c:scaling>
        <c:delete val="0"/>
        <c:axPos val="b"/>
        <c:majorGridlines/>
        <c:minorGridlines/>
        <c:title>
          <c:tx>
            <c:rich>
              <a:bodyPr/>
              <a:lstStyle/>
              <a:p>
                <a:pPr>
                  <a:defRPr/>
                </a:pPr>
                <a:r>
                  <a:rPr lang="en-GB"/>
                  <a:t>Average of predicted cell counts by both methods</a:t>
                </a:r>
              </a:p>
            </c:rich>
          </c:tx>
          <c:layout/>
          <c:overlay val="0"/>
        </c:title>
        <c:numFmt formatCode="General" sourceLinked="1"/>
        <c:majorTickMark val="out"/>
        <c:minorTickMark val="none"/>
        <c:tickLblPos val="nextTo"/>
        <c:crossAx val="139137792"/>
        <c:crossesAt val="-20000000"/>
        <c:crossBetween val="midCat"/>
      </c:valAx>
      <c:valAx>
        <c:axId val="139137792"/>
        <c:scaling>
          <c:orientation val="minMax"/>
        </c:scaling>
        <c:delete val="0"/>
        <c:axPos val="l"/>
        <c:majorGridlines/>
        <c:title>
          <c:tx>
            <c:rich>
              <a:bodyPr rot="-5400000" vert="horz"/>
              <a:lstStyle/>
              <a:p>
                <a:pPr>
                  <a:defRPr/>
                </a:pPr>
                <a:r>
                  <a:rPr lang="en-GB"/>
                  <a:t>Difference in</a:t>
                </a:r>
                <a:r>
                  <a:rPr lang="en-GB" baseline="0"/>
                  <a:t> cell count (predicted - actual)</a:t>
                </a:r>
                <a:endParaRPr lang="en-GB"/>
              </a:p>
            </c:rich>
          </c:tx>
          <c:layout/>
          <c:overlay val="0"/>
        </c:title>
        <c:numFmt formatCode="General" sourceLinked="1"/>
        <c:majorTickMark val="out"/>
        <c:minorTickMark val="none"/>
        <c:tickLblPos val="nextTo"/>
        <c:crossAx val="139135232"/>
        <c:crossesAt val="0"/>
        <c:crossBetween val="midCat"/>
      </c:valAx>
    </c:plotArea>
    <c:legend>
      <c:legendPos val="r"/>
      <c:layout>
        <c:manualLayout>
          <c:xMode val="edge"/>
          <c:yMode val="edge"/>
          <c:x val="0.25385046767251118"/>
          <c:y val="3.5153637158563088E-2"/>
          <c:w val="0.50317874045664823"/>
          <c:h val="9.7092449607823622E-2"/>
        </c:manualLayout>
      </c:layout>
      <c:overlay val="0"/>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x"/>
            <c:size val="7"/>
            <c:spPr>
              <a:ln>
                <a:solidFill>
                  <a:schemeClr val="tx1"/>
                </a:solidFill>
              </a:ln>
            </c:spPr>
          </c:marker>
          <c:trendline>
            <c:trendlineType val="linear"/>
            <c:dispRSqr val="1"/>
            <c:dispEq val="0"/>
            <c:trendlineLbl>
              <c:layout/>
              <c:numFmt formatCode="General" sourceLinked="0"/>
            </c:trendlineLbl>
          </c:trendline>
          <c:xVal>
            <c:numRef>
              <c:f>'Predicted cell counts'!$CS$2:$CS$261</c:f>
              <c:numCache>
                <c:formatCode>General</c:formatCode>
                <c:ptCount val="260"/>
                <c:pt idx="0">
                  <c:v>310893.70212031907</c:v>
                </c:pt>
                <c:pt idx="1">
                  <c:v>160100.49234336929</c:v>
                </c:pt>
                <c:pt idx="2">
                  <c:v>218097.88071911922</c:v>
                </c:pt>
                <c:pt idx="3">
                  <c:v>212298.14188154423</c:v>
                </c:pt>
                <c:pt idx="4">
                  <c:v>223897.61955669423</c:v>
                </c:pt>
                <c:pt idx="5">
                  <c:v>264495.79141971911</c:v>
                </c:pt>
                <c:pt idx="6">
                  <c:v>235497.09723184421</c:v>
                </c:pt>
                <c:pt idx="7">
                  <c:v>281895.0079324441</c:v>
                </c:pt>
                <c:pt idx="8">
                  <c:v>270295.53025729413</c:v>
                </c:pt>
                <c:pt idx="9">
                  <c:v>328292.91863304406</c:v>
                </c:pt>
                <c:pt idx="10">
                  <c:v>206498.40304396924</c:v>
                </c:pt>
                <c:pt idx="11">
                  <c:v>310893.70212031907</c:v>
                </c:pt>
                <c:pt idx="12">
                  <c:v>334092.65747061907</c:v>
                </c:pt>
                <c:pt idx="13">
                  <c:v>160100.49234336929</c:v>
                </c:pt>
                <c:pt idx="14">
                  <c:v>102103.10396761939</c:v>
                </c:pt>
                <c:pt idx="15">
                  <c:v>125302.05931791937</c:v>
                </c:pt>
                <c:pt idx="16">
                  <c:v>264495.79141971911</c:v>
                </c:pt>
                <c:pt idx="17">
                  <c:v>276095.26909486915</c:v>
                </c:pt>
                <c:pt idx="18">
                  <c:v>276095.26909486915</c:v>
                </c:pt>
                <c:pt idx="19">
                  <c:v>270295.53025729413</c:v>
                </c:pt>
                <c:pt idx="20">
                  <c:v>258696.05258214418</c:v>
                </c:pt>
                <c:pt idx="21">
                  <c:v>258696.05258214418</c:v>
                </c:pt>
                <c:pt idx="22">
                  <c:v>148501.01466821932</c:v>
                </c:pt>
                <c:pt idx="23">
                  <c:v>247096.57490699418</c:v>
                </c:pt>
                <c:pt idx="24">
                  <c:v>247096.57490699418</c:v>
                </c:pt>
                <c:pt idx="25">
                  <c:v>218097.88071911922</c:v>
                </c:pt>
                <c:pt idx="26">
                  <c:v>223897.61955669423</c:v>
                </c:pt>
                <c:pt idx="27">
                  <c:v>235497.09723184421</c:v>
                </c:pt>
                <c:pt idx="28">
                  <c:v>258696.05258214418</c:v>
                </c:pt>
                <c:pt idx="29">
                  <c:v>270295.53025729413</c:v>
                </c:pt>
                <c:pt idx="30">
                  <c:v>1447642.5142850173</c:v>
                </c:pt>
                <c:pt idx="31">
                  <c:v>1331647.7375335176</c:v>
                </c:pt>
                <c:pt idx="32">
                  <c:v>1064859.751005068</c:v>
                </c:pt>
                <c:pt idx="33">
                  <c:v>937265.49657841818</c:v>
                </c:pt>
                <c:pt idx="34">
                  <c:v>1262050.8714826177</c:v>
                </c:pt>
                <c:pt idx="35">
                  <c:v>1012662.1014668931</c:v>
                </c:pt>
                <c:pt idx="36">
                  <c:v>1378045.6482341175</c:v>
                </c:pt>
                <c:pt idx="37">
                  <c:v>1035861.056817193</c:v>
                </c:pt>
                <c:pt idx="38">
                  <c:v>879268.10820266814</c:v>
                </c:pt>
                <c:pt idx="39">
                  <c:v>1024261.5791420431</c:v>
                </c:pt>
                <c:pt idx="40">
                  <c:v>1256251.1326450426</c:v>
                </c:pt>
                <c:pt idx="41">
                  <c:v>728474.89842571854</c:v>
                </c:pt>
                <c:pt idx="42">
                  <c:v>1227252.4384571677</c:v>
                </c:pt>
                <c:pt idx="43">
                  <c:v>960464.45192871813</c:v>
                </c:pt>
                <c:pt idx="44">
                  <c:v>1122857.1393808178</c:v>
                </c:pt>
                <c:pt idx="45">
                  <c:v>1018461.8403044681</c:v>
                </c:pt>
                <c:pt idx="46">
                  <c:v>925666.01890326815</c:v>
                </c:pt>
                <c:pt idx="47">
                  <c:v>1041660.7956547681</c:v>
                </c:pt>
                <c:pt idx="48">
                  <c:v>1146056.0947311178</c:v>
                </c:pt>
                <c:pt idx="49">
                  <c:v>937265.49657841818</c:v>
                </c:pt>
                <c:pt idx="50">
                  <c:v>919866.28006569319</c:v>
                </c:pt>
                <c:pt idx="51">
                  <c:v>919866.28006569319</c:v>
                </c:pt>
                <c:pt idx="52">
                  <c:v>966264.19076629309</c:v>
                </c:pt>
                <c:pt idx="53">
                  <c:v>722675.15958814346</c:v>
                </c:pt>
                <c:pt idx="54">
                  <c:v>1035861.056817193</c:v>
                </c:pt>
                <c:pt idx="55">
                  <c:v>734274.63726329349</c:v>
                </c:pt>
                <c:pt idx="56">
                  <c:v>612480.12167421868</c:v>
                </c:pt>
                <c:pt idx="57">
                  <c:v>1076459.2286802179</c:v>
                </c:pt>
                <c:pt idx="58">
                  <c:v>142701.27583064433</c:v>
                </c:pt>
                <c:pt idx="59">
                  <c:v>461686.9118972689</c:v>
                </c:pt>
                <c:pt idx="60">
                  <c:v>455887.17305969389</c:v>
                </c:pt>
                <c:pt idx="61">
                  <c:v>519684.30027301877</c:v>
                </c:pt>
                <c:pt idx="62">
                  <c:v>560282.47213604371</c:v>
                </c:pt>
                <c:pt idx="63">
                  <c:v>502285.08376029378</c:v>
                </c:pt>
                <c:pt idx="64">
                  <c:v>525484.03911059373</c:v>
                </c:pt>
                <c:pt idx="65">
                  <c:v>502285.08376029378</c:v>
                </c:pt>
                <c:pt idx="66">
                  <c:v>595080.90516149369</c:v>
                </c:pt>
                <c:pt idx="67">
                  <c:v>571881.94981119363</c:v>
                </c:pt>
                <c:pt idx="68">
                  <c:v>496485.34492271882</c:v>
                </c:pt>
                <c:pt idx="69">
                  <c:v>571881.94981119363</c:v>
                </c:pt>
                <c:pt idx="70">
                  <c:v>450087.43422211893</c:v>
                </c:pt>
                <c:pt idx="71">
                  <c:v>513884.56143544381</c:v>
                </c:pt>
                <c:pt idx="72">
                  <c:v>589281.16632391862</c:v>
                </c:pt>
                <c:pt idx="73">
                  <c:v>473286.38957241882</c:v>
                </c:pt>
                <c:pt idx="74">
                  <c:v>426888.47887181892</c:v>
                </c:pt>
                <c:pt idx="75">
                  <c:v>537083.51678574376</c:v>
                </c:pt>
                <c:pt idx="76">
                  <c:v>258696.05258214418</c:v>
                </c:pt>
                <c:pt idx="77">
                  <c:v>885067.84704024321</c:v>
                </c:pt>
                <c:pt idx="78">
                  <c:v>1325847.9986959426</c:v>
                </c:pt>
                <c:pt idx="79">
                  <c:v>270295.53025729413</c:v>
                </c:pt>
                <c:pt idx="80">
                  <c:v>131101.79815549435</c:v>
                </c:pt>
                <c:pt idx="81">
                  <c:v>3871933.3483913639</c:v>
                </c:pt>
                <c:pt idx="82">
                  <c:v>345692.13514576905</c:v>
                </c:pt>
                <c:pt idx="83">
                  <c:v>3181764.4267199398</c:v>
                </c:pt>
                <c:pt idx="84">
                  <c:v>2793181.9246024154</c:v>
                </c:pt>
                <c:pt idx="85">
                  <c:v>1963819.2708291917</c:v>
                </c:pt>
                <c:pt idx="86">
                  <c:v>3419553.7190605141</c:v>
                </c:pt>
                <c:pt idx="87">
                  <c:v>3059969.9111308651</c:v>
                </c:pt>
                <c:pt idx="88">
                  <c:v>2578591.5876121409</c:v>
                </c:pt>
                <c:pt idx="89">
                  <c:v>1923221.0989661668</c:v>
                </c:pt>
                <c:pt idx="90">
                  <c:v>2294404.384570966</c:v>
                </c:pt>
                <c:pt idx="91">
                  <c:v>2004417.4426922167</c:v>
                </c:pt>
                <c:pt idx="92">
                  <c:v>1726029.9784886169</c:v>
                </c:pt>
                <c:pt idx="93">
                  <c:v>2549592.8934242656</c:v>
                </c:pt>
                <c:pt idx="94">
                  <c:v>2172609.8689818913</c:v>
                </c:pt>
                <c:pt idx="95">
                  <c:v>2166810.1301443162</c:v>
                </c:pt>
                <c:pt idx="96">
                  <c:v>2126211.9582812916</c:v>
                </c:pt>
                <c:pt idx="97">
                  <c:v>2474196.288535791</c:v>
                </c:pt>
                <c:pt idx="98">
                  <c:v>2242206.7350327913</c:v>
                </c:pt>
                <c:pt idx="99">
                  <c:v>2201608.5631697662</c:v>
                </c:pt>
                <c:pt idx="100">
                  <c:v>1905821.8824534419</c:v>
                </c:pt>
                <c:pt idx="101">
                  <c:v>2537993.4157491159</c:v>
                </c:pt>
                <c:pt idx="102">
                  <c:v>2172609.8689818913</c:v>
                </c:pt>
                <c:pt idx="103">
                  <c:v>2340802.2952715661</c:v>
                </c:pt>
                <c:pt idx="104">
                  <c:v>1998617.7038546416</c:v>
                </c:pt>
                <c:pt idx="105">
                  <c:v>2526393.9380739657</c:v>
                </c:pt>
                <c:pt idx="106">
                  <c:v>2375600.7282970161</c:v>
                </c:pt>
                <c:pt idx="107">
                  <c:v>2578591.5876121409</c:v>
                </c:pt>
                <c:pt idx="108">
                  <c:v>2033416.1368800916</c:v>
                </c:pt>
                <c:pt idx="109">
                  <c:v>2091413.5252558414</c:v>
                </c:pt>
                <c:pt idx="110">
                  <c:v>1842024.7552401167</c:v>
                </c:pt>
                <c:pt idx="111">
                  <c:v>2039215.8757176667</c:v>
                </c:pt>
                <c:pt idx="112">
                  <c:v>2259605.951545516</c:v>
                </c:pt>
                <c:pt idx="113">
                  <c:v>2566992.1099369908</c:v>
                </c:pt>
                <c:pt idx="114">
                  <c:v>2392999.9448097413</c:v>
                </c:pt>
                <c:pt idx="115">
                  <c:v>1911621.6212910167</c:v>
                </c:pt>
                <c:pt idx="116">
                  <c:v>2543793.1545866909</c:v>
                </c:pt>
                <c:pt idx="117">
                  <c:v>2201608.5631697662</c:v>
                </c:pt>
                <c:pt idx="118">
                  <c:v>2508994.721561241</c:v>
                </c:pt>
                <c:pt idx="119">
                  <c:v>1325847.9986959426</c:v>
                </c:pt>
                <c:pt idx="120">
                  <c:v>1482440.9473104673</c:v>
                </c:pt>
                <c:pt idx="121">
                  <c:v>1598435.7240619673</c:v>
                </c:pt>
                <c:pt idx="122">
                  <c:v>1621634.6794122672</c:v>
                </c:pt>
                <c:pt idx="123">
                  <c:v>1407044.3424219924</c:v>
                </c:pt>
                <c:pt idx="124">
                  <c:v>1963819.2708291917</c:v>
                </c:pt>
                <c:pt idx="125">
                  <c:v>1668032.5901128673</c:v>
                </c:pt>
                <c:pt idx="126">
                  <c:v>1615834.9405746923</c:v>
                </c:pt>
                <c:pt idx="127">
                  <c:v>1018461.8403044681</c:v>
                </c:pt>
                <c:pt idx="128">
                  <c:v>1650633.3736001423</c:v>
                </c:pt>
                <c:pt idx="129">
                  <c:v>403689.52352151892</c:v>
                </c:pt>
                <c:pt idx="130">
                  <c:v>380490.56817121897</c:v>
                </c:pt>
                <c:pt idx="131">
                  <c:v>1140256.3558935428</c:v>
                </c:pt>
                <c:pt idx="132">
                  <c:v>1372245.9093965425</c:v>
                </c:pt>
                <c:pt idx="133">
                  <c:v>1499840.1638231922</c:v>
                </c:pt>
                <c:pt idx="134">
                  <c:v>995262.88495416811</c:v>
                </c:pt>
                <c:pt idx="135">
                  <c:v>1215652.9607820178</c:v>
                </c:pt>
                <c:pt idx="136">
                  <c:v>1117057.4005432429</c:v>
                </c:pt>
                <c:pt idx="137">
                  <c:v>919866.28006569319</c:v>
                </c:pt>
                <c:pt idx="138">
                  <c:v>954664.71309114317</c:v>
                </c:pt>
                <c:pt idx="139">
                  <c:v>1041660.7956547681</c:v>
                </c:pt>
                <c:pt idx="140">
                  <c:v>90503.626292469417</c:v>
                </c:pt>
                <c:pt idx="141">
                  <c:v>165900.23118094431</c:v>
                </c:pt>
                <c:pt idx="142">
                  <c:v>241296.83606941919</c:v>
                </c:pt>
                <c:pt idx="143">
                  <c:v>867668.63052751834</c:v>
                </c:pt>
                <c:pt idx="144">
                  <c:v>809671.24215176841</c:v>
                </c:pt>
                <c:pt idx="145">
                  <c:v>1291049.5656704926</c:v>
                </c:pt>
                <c:pt idx="146">
                  <c:v>937265.49657841818</c:v>
                </c:pt>
                <c:pt idx="147">
                  <c:v>699476.20423784351</c:v>
                </c:pt>
                <c:pt idx="148">
                  <c:v>867668.63052751834</c:v>
                </c:pt>
                <c:pt idx="149">
                  <c:v>925666.01890326815</c:v>
                </c:pt>
                <c:pt idx="150">
                  <c:v>6493415.3029752607</c:v>
                </c:pt>
                <c:pt idx="151">
                  <c:v>4254716.1116713127</c:v>
                </c:pt>
                <c:pt idx="152">
                  <c:v>3715340.3997768392</c:v>
                </c:pt>
                <c:pt idx="153">
                  <c:v>3628344.317213214</c:v>
                </c:pt>
                <c:pt idx="154">
                  <c:v>3558747.451162314</c:v>
                </c:pt>
                <c:pt idx="155">
                  <c:v>3605145.3618629142</c:v>
                </c:pt>
                <c:pt idx="156">
                  <c:v>3448552.413248389</c:v>
                </c:pt>
                <c:pt idx="157">
                  <c:v>3744339.0939647141</c:v>
                </c:pt>
                <c:pt idx="158">
                  <c:v>3657343.0114010889</c:v>
                </c:pt>
                <c:pt idx="159">
                  <c:v>3738539.355127139</c:v>
                </c:pt>
                <c:pt idx="160">
                  <c:v>4173519.7679452631</c:v>
                </c:pt>
                <c:pt idx="161">
                  <c:v>3692141.4444265389</c:v>
                </c:pt>
                <c:pt idx="162">
                  <c:v>3657343.0114010889</c:v>
                </c:pt>
                <c:pt idx="163">
                  <c:v>4434508.0156361377</c:v>
                </c:pt>
                <c:pt idx="164">
                  <c:v>#N/A</c:v>
                </c:pt>
                <c:pt idx="165">
                  <c:v>#N/A</c:v>
                </c:pt>
                <c:pt idx="166">
                  <c:v>#N/A</c:v>
                </c:pt>
                <c:pt idx="167">
                  <c:v>#N/A</c:v>
                </c:pt>
                <c:pt idx="168">
                  <c:v>4057524.9911937634</c:v>
                </c:pt>
                <c:pt idx="169">
                  <c:v>3007772.2615926899</c:v>
                </c:pt>
                <c:pt idx="170">
                  <c:v>5298669.1024348121</c:v>
                </c:pt>
                <c:pt idx="171">
                  <c:v>3315158.4199841651</c:v>
                </c:pt>
                <c:pt idx="172">
                  <c:v>3390555.0248726392</c:v>
                </c:pt>
                <c:pt idx="173">
                  <c:v>5205873.2810336119</c:v>
                </c:pt>
                <c:pt idx="174">
                  <c:v>3291959.4646338648</c:v>
                </c:pt>
                <c:pt idx="175">
                  <c:v>3077369.1276435899</c:v>
                </c:pt>
                <c:pt idx="176">
                  <c:v>2920776.1790290652</c:v>
                </c:pt>
                <c:pt idx="177">
                  <c:v>2827980.3576278654</c:v>
                </c:pt>
                <c:pt idx="178">
                  <c:v>5443662.5733741866</c:v>
                </c:pt>
                <c:pt idx="179">
                  <c:v>2938175.3955417904</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444287.69538454391</c:v>
                </c:pt>
                <c:pt idx="215">
                  <c:v>624079.5993493686</c:v>
                </c:pt>
                <c:pt idx="216">
                  <c:v>519684.30027301877</c:v>
                </c:pt>
                <c:pt idx="217">
                  <c:v>571881.94981119363</c:v>
                </c:pt>
                <c:pt idx="218">
                  <c:v>461686.9118972689</c:v>
                </c:pt>
                <c:pt idx="219">
                  <c:v>629879.33818694367</c:v>
                </c:pt>
                <c:pt idx="220">
                  <c:v>583481.42748634366</c:v>
                </c:pt>
                <c:pt idx="221">
                  <c:v>235497.09723184421</c:v>
                </c:pt>
                <c:pt idx="222">
                  <c:v>450087.43422211893</c:v>
                </c:pt>
                <c:pt idx="223">
                  <c:v>902467.0635529682</c:v>
                </c:pt>
                <c:pt idx="224">
                  <c:v>513884.56143544381</c:v>
                </c:pt>
                <c:pt idx="225">
                  <c:v>827070.4586644934</c:v>
                </c:pt>
                <c:pt idx="226">
                  <c:v>444287.69538454391</c:v>
                </c:pt>
                <c:pt idx="227">
                  <c:v>948864.9742535681</c:v>
                </c:pt>
                <c:pt idx="228">
                  <c:v>386290.30700879399</c:v>
                </c:pt>
                <c:pt idx="229">
                  <c:v>803871.50331419334</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numCache>
            </c:numRef>
          </c:xVal>
          <c:yVal>
            <c:numRef>
              <c:f>'Predicted cell counts'!$CT$2:$CT$261</c:f>
              <c:numCache>
                <c:formatCode>General</c:formatCode>
                <c:ptCount val="260"/>
                <c:pt idx="0">
                  <c:v>252163.50031851584</c:v>
                </c:pt>
                <c:pt idx="1">
                  <c:v>287364.5076609535</c:v>
                </c:pt>
                <c:pt idx="2">
                  <c:v>271568.77366673836</c:v>
                </c:pt>
                <c:pt idx="3">
                  <c:v>303052.983359456</c:v>
                </c:pt>
                <c:pt idx="4">
                  <c:v>217595.14947534437</c:v>
                </c:pt>
                <c:pt idx="5">
                  <c:v>174180.36663668536</c:v>
                </c:pt>
                <c:pt idx="6">
                  <c:v>154157.83602257262</c:v>
                </c:pt>
                <c:pt idx="7">
                  <c:v>165628.0175548821</c:v>
                </c:pt>
                <c:pt idx="8">
                  <c:v>216081.79268716936</c:v>
                </c:pt>
                <c:pt idx="9">
                  <c:v>313140.79509076173</c:v>
                </c:pt>
                <c:pt idx="10">
                  <c:v>298524.45499753975</c:v>
                </c:pt>
                <c:pt idx="11">
                  <c:v>332447.20050609048</c:v>
                </c:pt>
                <c:pt idx="12">
                  <c:v>438176.17231633293</c:v>
                </c:pt>
                <c:pt idx="13">
                  <c:v>313470.85235864919</c:v>
                </c:pt>
                <c:pt idx="14">
                  <c:v>78696.74314439953</c:v>
                </c:pt>
                <c:pt idx="15">
                  <c:v>79918.608580887783</c:v>
                </c:pt>
                <c:pt idx="16">
                  <c:v>110648.04545156831</c:v>
                </c:pt>
                <c:pt idx="17">
                  <c:v>125189.61344396135</c:v>
                </c:pt>
                <c:pt idx="18">
                  <c:v>137133.42785483104</c:v>
                </c:pt>
                <c:pt idx="19">
                  <c:v>107323.51290044363</c:v>
                </c:pt>
                <c:pt idx="20">
                  <c:v>114657.88742871204</c:v>
                </c:pt>
                <c:pt idx="21">
                  <c:v>147829.2342778423</c:v>
                </c:pt>
                <c:pt idx="22">
                  <c:v>106506.93744215991</c:v>
                </c:pt>
                <c:pt idx="23">
                  <c:v>93838.444617608839</c:v>
                </c:pt>
                <c:pt idx="24">
                  <c:v>81469.970645010253</c:v>
                </c:pt>
                <c:pt idx="25">
                  <c:v>77738.856753832661</c:v>
                </c:pt>
                <c:pt idx="26">
                  <c:v>78180.292646585091</c:v>
                </c:pt>
                <c:pt idx="27">
                  <c:v>80669.31296574304</c:v>
                </c:pt>
                <c:pt idx="28">
                  <c:v>79355.814211216071</c:v>
                </c:pt>
                <c:pt idx="29">
                  <c:v>80619.755100533162</c:v>
                </c:pt>
                <c:pt idx="30">
                  <c:v>1640196.1459080647</c:v>
                </c:pt>
                <c:pt idx="31">
                  <c:v>1385959.6996444869</c:v>
                </c:pt>
                <c:pt idx="32">
                  <c:v>1150646.8260336511</c:v>
                </c:pt>
                <c:pt idx="33">
                  <c:v>1113823.2347640512</c:v>
                </c:pt>
                <c:pt idx="34">
                  <c:v>1303239.1273832023</c:v>
                </c:pt>
                <c:pt idx="35">
                  <c:v>1257441.1511102207</c:v>
                </c:pt>
                <c:pt idx="36">
                  <c:v>1473542.6663623017</c:v>
                </c:pt>
                <c:pt idx="37">
                  <c:v>1198590.2589852244</c:v>
                </c:pt>
                <c:pt idx="38">
                  <c:v>1270255.9835139373</c:v>
                </c:pt>
                <c:pt idx="39">
                  <c:v>1188061.8681687613</c:v>
                </c:pt>
                <c:pt idx="40">
                  <c:v>1354623.8497450282</c:v>
                </c:pt>
                <c:pt idx="41">
                  <c:v>1080215.0322793208</c:v>
                </c:pt>
                <c:pt idx="42">
                  <c:v>1272935.1500688284</c:v>
                </c:pt>
                <c:pt idx="43">
                  <c:v>995613.88074598194</c:v>
                </c:pt>
                <c:pt idx="44">
                  <c:v>1179540.0885572929</c:v>
                </c:pt>
                <c:pt idx="45">
                  <c:v>1040745.8608516501</c:v>
                </c:pt>
                <c:pt idx="46">
                  <c:v>1176644.2342663535</c:v>
                </c:pt>
                <c:pt idx="47">
                  <c:v>1151657.4097959262</c:v>
                </c:pt>
                <c:pt idx="48">
                  <c:v>1374750.6235698727</c:v>
                </c:pt>
                <c:pt idx="49">
                  <c:v>979961.82352929015</c:v>
                </c:pt>
                <c:pt idx="50">
                  <c:v>1260646.5216533297</c:v>
                </c:pt>
                <c:pt idx="51">
                  <c:v>887258.68135722796</c:v>
                </c:pt>
                <c:pt idx="52">
                  <c:v>909258.72555254959</c:v>
                </c:pt>
                <c:pt idx="53">
                  <c:v>868950.97769595345</c:v>
                </c:pt>
                <c:pt idx="54">
                  <c:v>1316058.4735801248</c:v>
                </c:pt>
                <c:pt idx="55">
                  <c:v>1006599.5280452345</c:v>
                </c:pt>
                <c:pt idx="56">
                  <c:v>1261864.4881809049</c:v>
                </c:pt>
                <c:pt idx="57">
                  <c:v>1241318.169231704</c:v>
                </c:pt>
                <c:pt idx="58">
                  <c:v>80446.542204426602</c:v>
                </c:pt>
                <c:pt idx="59">
                  <c:v>583288.07699576521</c:v>
                </c:pt>
                <c:pt idx="60">
                  <c:v>572482.4937763717</c:v>
                </c:pt>
                <c:pt idx="61">
                  <c:v>140725.08143510672</c:v>
                </c:pt>
                <c:pt idx="62">
                  <c:v>298393.44807848724</c:v>
                </c:pt>
                <c:pt idx="63">
                  <c:v>287288.83538068086</c:v>
                </c:pt>
                <c:pt idx="64">
                  <c:v>500836.4775442761</c:v>
                </c:pt>
                <c:pt idx="65">
                  <c:v>229615.67370749844</c:v>
                </c:pt>
                <c:pt idx="66">
                  <c:v>651769.03736426251</c:v>
                </c:pt>
                <c:pt idx="67">
                  <c:v>507764.93755890854</c:v>
                </c:pt>
                <c:pt idx="68">
                  <c:v>437426.70738254802</c:v>
                </c:pt>
                <c:pt idx="69">
                  <c:v>612922.21112495381</c:v>
                </c:pt>
                <c:pt idx="70">
                  <c:v>793442.68069696019</c:v>
                </c:pt>
                <c:pt idx="71">
                  <c:v>708861.63237229327</c:v>
                </c:pt>
                <c:pt idx="72">
                  <c:v>267498.97266459372</c:v>
                </c:pt>
                <c:pt idx="73">
                  <c:v>518235.37933876686</c:v>
                </c:pt>
                <c:pt idx="74">
                  <c:v>131937.35941653856</c:v>
                </c:pt>
                <c:pt idx="75">
                  <c:v>123682.10776348153</c:v>
                </c:pt>
                <c:pt idx="76">
                  <c:v>636390.06183815992</c:v>
                </c:pt>
                <c:pt idx="77">
                  <c:v>2728075.5359297046</c:v>
                </c:pt>
                <c:pt idx="78">
                  <c:v>323734.87978931575</c:v>
                </c:pt>
                <c:pt idx="79">
                  <c:v>1936813.5554120336</c:v>
                </c:pt>
                <c:pt idx="80">
                  <c:v>2705655.6617657784</c:v>
                </c:pt>
                <c:pt idx="81">
                  <c:v>5550303.1959837731</c:v>
                </c:pt>
                <c:pt idx="82">
                  <c:v>2520936.1222187793</c:v>
                </c:pt>
                <c:pt idx="83">
                  <c:v>116193.02555808684</c:v>
                </c:pt>
                <c:pt idx="84">
                  <c:v>292300.53979099327</c:v>
                </c:pt>
                <c:pt idx="85">
                  <c:v>620311.15473220276</c:v>
                </c:pt>
                <c:pt idx="86">
                  <c:v>5019519.7467254698</c:v>
                </c:pt>
                <c:pt idx="87">
                  <c:v>2790570.2508729645</c:v>
                </c:pt>
                <c:pt idx="88">
                  <c:v>1540880.5375973836</c:v>
                </c:pt>
                <c:pt idx="89">
                  <c:v>2292097.042752522</c:v>
                </c:pt>
                <c:pt idx="90">
                  <c:v>1445292.9365116325</c:v>
                </c:pt>
                <c:pt idx="91">
                  <c:v>2340491.3755295798</c:v>
                </c:pt>
                <c:pt idx="92">
                  <c:v>1626788.0890648607</c:v>
                </c:pt>
                <c:pt idx="93">
                  <c:v>2771770.3188515143</c:v>
                </c:pt>
                <c:pt idx="94">
                  <c:v>1682046.5747746548</c:v>
                </c:pt>
                <c:pt idx="95">
                  <c:v>2534249.7682953207</c:v>
                </c:pt>
                <c:pt idx="96">
                  <c:v>1633944.4810350684</c:v>
                </c:pt>
                <c:pt idx="97">
                  <c:v>2755031.2511335076</c:v>
                </c:pt>
                <c:pt idx="98">
                  <c:v>1884318.4651058817</c:v>
                </c:pt>
                <c:pt idx="99">
                  <c:v>2101945.5831178515</c:v>
                </c:pt>
                <c:pt idx="100">
                  <c:v>1908039.1989977292</c:v>
                </c:pt>
                <c:pt idx="101">
                  <c:v>2320136.2233690927</c:v>
                </c:pt>
                <c:pt idx="102">
                  <c:v>1816584.7470077332</c:v>
                </c:pt>
                <c:pt idx="103">
                  <c:v>2155861.6533117983</c:v>
                </c:pt>
                <c:pt idx="104">
                  <c:v>1825216.8947546156</c:v>
                </c:pt>
                <c:pt idx="105">
                  <c:v>2325335.9377922476</c:v>
                </c:pt>
                <c:pt idx="106">
                  <c:v>2457889.8832770516</c:v>
                </c:pt>
                <c:pt idx="107">
                  <c:v>2302483.3694074885</c:v>
                </c:pt>
                <c:pt idx="108">
                  <c:v>1827621.9848187922</c:v>
                </c:pt>
                <c:pt idx="109">
                  <c:v>2172581.096932116</c:v>
                </c:pt>
                <c:pt idx="110">
                  <c:v>2465345.4212677707</c:v>
                </c:pt>
                <c:pt idx="111">
                  <c:v>2292600.1496773721</c:v>
                </c:pt>
                <c:pt idx="112">
                  <c:v>1765100.0239180978</c:v>
                </c:pt>
                <c:pt idx="113">
                  <c:v>2281056.5802366859</c:v>
                </c:pt>
                <c:pt idx="114">
                  <c:v>2260325.2118878523</c:v>
                </c:pt>
                <c:pt idx="115">
                  <c:v>1597843.236099699</c:v>
                </c:pt>
                <c:pt idx="116">
                  <c:v>1862363.4997694418</c:v>
                </c:pt>
                <c:pt idx="117">
                  <c:v>2118711.836646114</c:v>
                </c:pt>
                <c:pt idx="118">
                  <c:v>1804742.554010751</c:v>
                </c:pt>
                <c:pt idx="119">
                  <c:v>1670494.7204063663</c:v>
                </c:pt>
                <c:pt idx="120">
                  <c:v>1552898.7547154904</c:v>
                </c:pt>
                <c:pt idx="121">
                  <c:v>1875324.485314674</c:v>
                </c:pt>
                <c:pt idx="122">
                  <c:v>1847220.3797997811</c:v>
                </c:pt>
                <c:pt idx="123">
                  <c:v>1596371.0492056336</c:v>
                </c:pt>
                <c:pt idx="124">
                  <c:v>2085586.6269354576</c:v>
                </c:pt>
                <c:pt idx="125">
                  <c:v>1689149.4507627916</c:v>
                </c:pt>
                <c:pt idx="126">
                  <c:v>1535344.3461515673</c:v>
                </c:pt>
                <c:pt idx="127">
                  <c:v>1297303.3695285241</c:v>
                </c:pt>
                <c:pt idx="128">
                  <c:v>1637031.4005343455</c:v>
                </c:pt>
                <c:pt idx="129">
                  <c:v>789655.52498638385</c:v>
                </c:pt>
                <c:pt idx="130">
                  <c:v>763881.4449435561</c:v>
                </c:pt>
                <c:pt idx="131">
                  <c:v>1937238.6789097216</c:v>
                </c:pt>
                <c:pt idx="132">
                  <c:v>2154158.9794571837</c:v>
                </c:pt>
                <c:pt idx="133">
                  <c:v>2431065.400843095</c:v>
                </c:pt>
                <c:pt idx="134">
                  <c:v>1845842.4876128987</c:v>
                </c:pt>
                <c:pt idx="135">
                  <c:v>2035213.9770011888</c:v>
                </c:pt>
                <c:pt idx="136">
                  <c:v>1881095.4906428598</c:v>
                </c:pt>
                <c:pt idx="137">
                  <c:v>1580682.4865439918</c:v>
                </c:pt>
                <c:pt idx="138">
                  <c:v>1522459.2435856261</c:v>
                </c:pt>
                <c:pt idx="139">
                  <c:v>1692637.8294607531</c:v>
                </c:pt>
                <c:pt idx="140">
                  <c:v>201736.45926873208</c:v>
                </c:pt>
                <c:pt idx="141">
                  <c:v>247003.72093556222</c:v>
                </c:pt>
                <c:pt idx="142">
                  <c:v>583800.36403815087</c:v>
                </c:pt>
                <c:pt idx="143">
                  <c:v>1481845.0524771076</c:v>
                </c:pt>
                <c:pt idx="144">
                  <c:v>1454074.2729580624</c:v>
                </c:pt>
                <c:pt idx="145">
                  <c:v>1916432.8407352946</c:v>
                </c:pt>
                <c:pt idx="146">
                  <c:v>1769754.8367354169</c:v>
                </c:pt>
                <c:pt idx="147">
                  <c:v>1385959.6996444869</c:v>
                </c:pt>
                <c:pt idx="148">
                  <c:v>1610023.0290652898</c:v>
                </c:pt>
                <c:pt idx="149">
                  <c:v>1400698.9843152086</c:v>
                </c:pt>
                <c:pt idx="150">
                  <c:v>5197545.2977844747</c:v>
                </c:pt>
                <c:pt idx="151">
                  <c:v>4352563.9319931874</c:v>
                </c:pt>
                <c:pt idx="152">
                  <c:v>4515449.4931379352</c:v>
                </c:pt>
                <c:pt idx="153">
                  <c:v>4258638.6287325844</c:v>
                </c:pt>
                <c:pt idx="154">
                  <c:v>4290535.6930702403</c:v>
                </c:pt>
                <c:pt idx="155">
                  <c:v>4332739.6610635743</c:v>
                </c:pt>
                <c:pt idx="156">
                  <c:v>4806698.3612269107</c:v>
                </c:pt>
                <c:pt idx="157">
                  <c:v>4696371.8882417316</c:v>
                </c:pt>
                <c:pt idx="158">
                  <c:v>4441341.7601805525</c:v>
                </c:pt>
                <c:pt idx="159">
                  <c:v>4165825.7846724284</c:v>
                </c:pt>
                <c:pt idx="160">
                  <c:v>4326088.3584347945</c:v>
                </c:pt>
                <c:pt idx="161">
                  <c:v>5563718.896966381</c:v>
                </c:pt>
                <c:pt idx="162">
                  <c:v>5491416.3216894753</c:v>
                </c:pt>
                <c:pt idx="163">
                  <c:v>5387084.4964575563</c:v>
                </c:pt>
                <c:pt idx="164">
                  <c:v>#N/A</c:v>
                </c:pt>
                <c:pt idx="165">
                  <c:v>#N/A</c:v>
                </c:pt>
                <c:pt idx="166">
                  <c:v>#N/A</c:v>
                </c:pt>
                <c:pt idx="167">
                  <c:v>#N/A</c:v>
                </c:pt>
                <c:pt idx="168">
                  <c:v>3350208.1022338336</c:v>
                </c:pt>
                <c:pt idx="169">
                  <c:v>2878149.8086031489</c:v>
                </c:pt>
                <c:pt idx="170">
                  <c:v>4192056.5219926802</c:v>
                </c:pt>
                <c:pt idx="171">
                  <c:v>3417941.0379093881</c:v>
                </c:pt>
                <c:pt idx="172">
                  <c:v>3006770.3650745009</c:v>
                </c:pt>
                <c:pt idx="173">
                  <c:v>3676770.5822096337</c:v>
                </c:pt>
                <c:pt idx="174">
                  <c:v>3324863.8429653486</c:v>
                </c:pt>
                <c:pt idx="175">
                  <c:v>2982845.5994765689</c:v>
                </c:pt>
                <c:pt idx="176">
                  <c:v>2584351.4052891629</c:v>
                </c:pt>
                <c:pt idx="177">
                  <c:v>2382261.772556643</c:v>
                </c:pt>
                <c:pt idx="178">
                  <c:v>4416651.9585949574</c:v>
                </c:pt>
                <c:pt idx="179">
                  <c:v>3697648.9250638662</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888349.83229674702</c:v>
                </c:pt>
                <c:pt idx="215">
                  <c:v>832510.40995447687</c:v>
                </c:pt>
                <c:pt idx="216">
                  <c:v>1070256.5605131336</c:v>
                </c:pt>
                <c:pt idx="217">
                  <c:v>751707.45896264794</c:v>
                </c:pt>
                <c:pt idx="218">
                  <c:v>1031739.8258196377</c:v>
                </c:pt>
                <c:pt idx="219">
                  <c:v>918444.5289568787</c:v>
                </c:pt>
                <c:pt idx="220">
                  <c:v>1145355.7921248795</c:v>
                </c:pt>
                <c:pt idx="221">
                  <c:v>157343.57677389649</c:v>
                </c:pt>
                <c:pt idx="222">
                  <c:v>1062346.5985188801</c:v>
                </c:pt>
                <c:pt idx="223">
                  <c:v>1081828.3610482102</c:v>
                </c:pt>
                <c:pt idx="224">
                  <c:v>1101232.260580017</c:v>
                </c:pt>
                <c:pt idx="225">
                  <c:v>732747.1278337487</c:v>
                </c:pt>
                <c:pt idx="226">
                  <c:v>1012670.99168936</c:v>
                </c:pt>
                <c:pt idx="227">
                  <c:v>997319.71552610502</c:v>
                </c:pt>
                <c:pt idx="228">
                  <c:v>945233.86758119613</c:v>
                </c:pt>
                <c:pt idx="229">
                  <c:v>798403.66346218809</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numCache>
            </c:numRef>
          </c:yVal>
          <c:smooth val="0"/>
        </c:ser>
        <c:dLbls>
          <c:showLegendKey val="0"/>
          <c:showVal val="0"/>
          <c:showCatName val="0"/>
          <c:showSerName val="0"/>
          <c:showPercent val="0"/>
          <c:showBubbleSize val="0"/>
        </c:dLbls>
        <c:axId val="148846848"/>
        <c:axId val="148853120"/>
      </c:scatterChart>
      <c:valAx>
        <c:axId val="148846848"/>
        <c:scaling>
          <c:orientation val="minMax"/>
          <c:max val="6000000"/>
        </c:scaling>
        <c:delete val="0"/>
        <c:axPos val="b"/>
        <c:title>
          <c:tx>
            <c:rich>
              <a:bodyPr/>
              <a:lstStyle/>
              <a:p>
                <a:pPr>
                  <a:defRPr/>
                </a:pPr>
                <a:r>
                  <a:rPr lang="en-GB"/>
                  <a:t>Predicted cell count from microplate reader</a:t>
                </a:r>
              </a:p>
            </c:rich>
          </c:tx>
          <c:layout/>
          <c:overlay val="0"/>
        </c:title>
        <c:numFmt formatCode="General" sourceLinked="1"/>
        <c:majorTickMark val="out"/>
        <c:minorTickMark val="none"/>
        <c:tickLblPos val="nextTo"/>
        <c:crossAx val="148853120"/>
        <c:crosses val="autoZero"/>
        <c:crossBetween val="midCat"/>
      </c:valAx>
      <c:valAx>
        <c:axId val="148853120"/>
        <c:scaling>
          <c:orientation val="minMax"/>
          <c:max val="6000000"/>
        </c:scaling>
        <c:delete val="0"/>
        <c:axPos val="l"/>
        <c:majorGridlines/>
        <c:title>
          <c:tx>
            <c:rich>
              <a:bodyPr rot="-5400000" vert="horz"/>
              <a:lstStyle/>
              <a:p>
                <a:pPr>
                  <a:defRPr/>
                </a:pPr>
                <a:r>
                  <a:rPr lang="en-GB"/>
                  <a:t>Predicted cell count from spectrophotometer</a:t>
                </a:r>
              </a:p>
            </c:rich>
          </c:tx>
          <c:layout/>
          <c:overlay val="0"/>
        </c:title>
        <c:numFmt formatCode="General" sourceLinked="1"/>
        <c:majorTickMark val="out"/>
        <c:minorTickMark val="none"/>
        <c:tickLblPos val="nextTo"/>
        <c:crossAx val="148846848"/>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72</xdr:col>
      <xdr:colOff>176893</xdr:colOff>
      <xdr:row>1</xdr:row>
      <xdr:rowOff>76636</xdr:rowOff>
    </xdr:from>
    <xdr:to>
      <xdr:col>80</xdr:col>
      <xdr:colOff>602312</xdr:colOff>
      <xdr:row>23</xdr:row>
      <xdr:rowOff>175170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938</xdr:colOff>
      <xdr:row>1</xdr:row>
      <xdr:rowOff>65687</xdr:rowOff>
    </xdr:from>
    <xdr:to>
      <xdr:col>89</xdr:col>
      <xdr:colOff>431362</xdr:colOff>
      <xdr:row>23</xdr:row>
      <xdr:rowOff>175170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3440</xdr:colOff>
      <xdr:row>25</xdr:row>
      <xdr:rowOff>8916</xdr:rowOff>
    </xdr:from>
    <xdr:to>
      <xdr:col>108</xdr:col>
      <xdr:colOff>213336</xdr:colOff>
      <xdr:row>36</xdr:row>
      <xdr:rowOff>144675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91</xdr:col>
      <xdr:colOff>3442</xdr:colOff>
      <xdr:row>36</xdr:row>
      <xdr:rowOff>144987</xdr:rowOff>
    </xdr:from>
    <xdr:to>
      <xdr:col>108</xdr:col>
      <xdr:colOff>213337</xdr:colOff>
      <xdr:row>56</xdr:row>
      <xdr:rowOff>67523</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72</xdr:col>
      <xdr:colOff>176894</xdr:colOff>
      <xdr:row>23</xdr:row>
      <xdr:rowOff>176893</xdr:rowOff>
    </xdr:from>
    <xdr:to>
      <xdr:col>89</xdr:col>
      <xdr:colOff>435428</xdr:colOff>
      <xdr:row>49</xdr:row>
      <xdr:rowOff>176894</xdr:rowOff>
    </xdr:to>
    <xdr:grpSp>
      <xdr:nvGrpSpPr>
        <xdr:cNvPr id="4" name="Group 3"/>
        <xdr:cNvGrpSpPr/>
      </xdr:nvGrpSpPr>
      <xdr:grpSpPr>
        <a:xfrm>
          <a:off x="24370394" y="5352143"/>
          <a:ext cx="10693701" cy="4953001"/>
          <a:chOff x="24370394" y="5352143"/>
          <a:chExt cx="10693701" cy="4953001"/>
        </a:xfrm>
      </xdr:grpSpPr>
      <xdr:graphicFrame macro="">
        <xdr:nvGraphicFramePr>
          <xdr:cNvPr id="13" name="Chart 12"/>
          <xdr:cNvGraphicFramePr>
            <a:graphicFrameLocks/>
          </xdr:cNvGraphicFramePr>
        </xdr:nvGraphicFramePr>
        <xdr:xfrm>
          <a:off x="24370394" y="5352143"/>
          <a:ext cx="10693701" cy="4953001"/>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14" name="TextBox 13"/>
          <xdr:cNvSpPr txBox="1"/>
        </xdr:nvSpPr>
        <xdr:spPr>
          <a:xfrm rot="16200000">
            <a:off x="34178774" y="6481536"/>
            <a:ext cx="105554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overestimation</a:t>
            </a:r>
          </a:p>
        </xdr:txBody>
      </xdr:sp>
      <xdr:sp macro="" textlink="">
        <xdr:nvSpPr>
          <xdr:cNvPr id="15" name="TextBox 14"/>
          <xdr:cNvSpPr txBox="1"/>
        </xdr:nvSpPr>
        <xdr:spPr>
          <a:xfrm rot="16200000">
            <a:off x="34136647" y="7706180"/>
            <a:ext cx="1139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underestimation</a:t>
            </a: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0.9335</cdr:x>
      <cdr:y>0.37576</cdr:y>
    </cdr:from>
    <cdr:to>
      <cdr:x>0.9757</cdr:x>
      <cdr:y>0.37576</cdr:y>
    </cdr:to>
    <cdr:cxnSp macro="">
      <cdr:nvCxnSpPr>
        <cdr:cNvPr id="3" name="Straight Connector 2"/>
        <cdr:cNvCxnSpPr/>
      </cdr:nvCxnSpPr>
      <cdr:spPr>
        <a:xfrm xmlns:a="http://schemas.openxmlformats.org/drawingml/2006/main">
          <a:off x="9982570" y="1861142"/>
          <a:ext cx="451274" cy="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103</xdr:col>
      <xdr:colOff>208019</xdr:colOff>
      <xdr:row>1</xdr:row>
      <xdr:rowOff>175173</xdr:rowOff>
    </xdr:from>
    <xdr:to>
      <xdr:col>113</xdr:col>
      <xdr:colOff>98535</xdr:colOff>
      <xdr:row>29</xdr:row>
      <xdr:rowOff>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4129"/>
  <sheetViews>
    <sheetView tabSelected="1" topLeftCell="BT1" zoomScale="90" zoomScaleNormal="90" workbookViewId="0">
      <pane ySplit="1" topLeftCell="A2" activePane="bottomLeft" state="frozen"/>
      <selection activeCell="AY1" sqref="AY1"/>
      <selection pane="bottomLeft" activeCell="CM33" sqref="CM33"/>
    </sheetView>
  </sheetViews>
  <sheetFormatPr defaultRowHeight="15" x14ac:dyDescent="0.25"/>
  <cols>
    <col min="1" max="1" width="27.42578125" customWidth="1"/>
    <col min="5" max="5" width="13.140625" bestFit="1" customWidth="1"/>
    <col min="14" max="49" width="0" hidden="1" customWidth="1"/>
    <col min="52" max="52" width="9.140625" style="1"/>
    <col min="56" max="56" width="9.140625" style="1"/>
    <col min="64" max="64" width="8.7109375" customWidth="1"/>
    <col min="65" max="65" width="9.140625" style="1"/>
    <col min="66" max="66" width="13.7109375" style="2" bestFit="1" customWidth="1"/>
    <col min="70" max="70" width="9.140625" style="7"/>
    <col min="71" max="71" width="14.42578125" style="10" bestFit="1" customWidth="1"/>
  </cols>
  <sheetData>
    <row r="1" spans="1:72" s="3" customFormat="1" ht="77.25" customHeight="1" x14ac:dyDescent="0.25">
      <c r="A1" s="3" t="s">
        <v>0</v>
      </c>
      <c r="B1" s="3" t="s">
        <v>1</v>
      </c>
      <c r="C1" s="3" t="s">
        <v>2</v>
      </c>
      <c r="D1" s="3" t="s">
        <v>3</v>
      </c>
      <c r="E1" s="3" t="s">
        <v>4</v>
      </c>
      <c r="F1" s="3" t="s">
        <v>5</v>
      </c>
      <c r="G1" s="3" t="s">
        <v>6</v>
      </c>
      <c r="H1" s="3" t="s">
        <v>7</v>
      </c>
      <c r="I1" s="3" t="s">
        <v>8</v>
      </c>
      <c r="J1" s="3" t="s">
        <v>9</v>
      </c>
      <c r="K1" s="3" t="s">
        <v>10</v>
      </c>
      <c r="L1" s="3" t="s">
        <v>11</v>
      </c>
      <c r="M1" s="3" t="s">
        <v>12</v>
      </c>
      <c r="AG1" s="3" t="s">
        <v>575</v>
      </c>
      <c r="AX1" s="3" t="s">
        <v>569</v>
      </c>
      <c r="AY1" s="3" t="s">
        <v>577</v>
      </c>
      <c r="AZ1" s="4" t="s">
        <v>576</v>
      </c>
      <c r="BA1" s="3" t="s">
        <v>570</v>
      </c>
      <c r="BB1" s="3" t="s">
        <v>571</v>
      </c>
      <c r="BC1" s="3" t="s">
        <v>572</v>
      </c>
      <c r="BD1" s="4" t="s">
        <v>573</v>
      </c>
      <c r="BE1" s="3" t="s">
        <v>574</v>
      </c>
      <c r="BG1" s="3" t="s">
        <v>899</v>
      </c>
      <c r="BK1" s="3" t="s">
        <v>1483</v>
      </c>
      <c r="BL1" s="5" t="s">
        <v>1481</v>
      </c>
      <c r="BM1" s="4" t="s">
        <v>1478</v>
      </c>
      <c r="BN1" s="8" t="s">
        <v>1480</v>
      </c>
      <c r="BO1" s="3" t="s">
        <v>1479</v>
      </c>
      <c r="BQ1" s="5" t="s">
        <v>1482</v>
      </c>
      <c r="BR1" s="6" t="s">
        <v>1484</v>
      </c>
      <c r="BS1" s="9" t="s">
        <v>1485</v>
      </c>
    </row>
    <row r="2" spans="1:72" x14ac:dyDescent="0.25">
      <c r="A2" t="s">
        <v>619</v>
      </c>
      <c r="B2" t="s">
        <v>618</v>
      </c>
      <c r="C2" t="s">
        <v>432</v>
      </c>
      <c r="D2" t="s">
        <v>19</v>
      </c>
      <c r="E2" t="s">
        <v>674</v>
      </c>
      <c r="F2" t="b">
        <v>0</v>
      </c>
      <c r="G2" t="b">
        <v>1</v>
      </c>
      <c r="H2">
        <v>2</v>
      </c>
      <c r="I2" t="s">
        <v>16</v>
      </c>
      <c r="J2">
        <v>0.19500000000000001</v>
      </c>
      <c r="K2">
        <v>0.2046</v>
      </c>
      <c r="L2">
        <v>7.8700000000000006E-2</v>
      </c>
      <c r="N2">
        <v>0.32090000000000002</v>
      </c>
      <c r="O2">
        <v>0.32129999999999997</v>
      </c>
      <c r="P2">
        <v>0.31909999999999999</v>
      </c>
      <c r="Q2">
        <v>0.315</v>
      </c>
      <c r="R2">
        <v>6.4399999999999999E-2</v>
      </c>
      <c r="S2">
        <v>0.12540000000000001</v>
      </c>
      <c r="T2">
        <v>0.1502</v>
      </c>
      <c r="U2">
        <v>0.16139999999999999</v>
      </c>
      <c r="V2">
        <v>1.5E-3</v>
      </c>
      <c r="W2">
        <v>1E-3</v>
      </c>
      <c r="X2">
        <v>2.0000000000000001E-4</v>
      </c>
      <c r="Y2">
        <v>0</v>
      </c>
      <c r="Z2">
        <v>1.6999999999999999E-3</v>
      </c>
      <c r="AA2">
        <v>8.0000000000000004E-4</v>
      </c>
      <c r="AB2">
        <v>1.4E-3</v>
      </c>
      <c r="AC2">
        <v>2.8E-3</v>
      </c>
      <c r="AD2" t="s">
        <v>17</v>
      </c>
      <c r="AE2" t="s">
        <v>17</v>
      </c>
      <c r="AG2">
        <v>0.2046</v>
      </c>
      <c r="AH2">
        <v>0.20499999999999996</v>
      </c>
      <c r="AI2">
        <v>0.20279999999999998</v>
      </c>
      <c r="AJ2">
        <v>0.19869999999999999</v>
      </c>
      <c r="AK2">
        <v>-5.1900000000000002E-2</v>
      </c>
      <c r="AL2">
        <v>9.099999999999997E-3</v>
      </c>
      <c r="AM2">
        <v>3.3899999999999986E-2</v>
      </c>
      <c r="AN2">
        <v>4.5099999999999973E-2</v>
      </c>
      <c r="AO2">
        <v>-0.1148</v>
      </c>
      <c r="AP2">
        <v>-0.1153</v>
      </c>
      <c r="AQ2">
        <v>-0.11609999999999999</v>
      </c>
      <c r="AR2">
        <v>-0.1163</v>
      </c>
      <c r="AS2">
        <v>-0.11460000000000001</v>
      </c>
      <c r="AT2">
        <v>-0.11550000000000001</v>
      </c>
      <c r="AU2">
        <v>-0.1149</v>
      </c>
      <c r="AV2">
        <v>-0.1135</v>
      </c>
      <c r="AX2">
        <v>2</v>
      </c>
      <c r="AY2" t="s">
        <v>897</v>
      </c>
      <c r="AZ2" s="1">
        <v>0.20277499999999998</v>
      </c>
      <c r="BA2">
        <v>0.04</v>
      </c>
      <c r="BG2">
        <v>2</v>
      </c>
      <c r="BH2" t="s">
        <v>937</v>
      </c>
      <c r="BJ2" t="str">
        <f t="shared" ref="BJ2:BJ65" si="0">IF(BA2&gt;1,"X","")</f>
        <v/>
      </c>
      <c r="BK2">
        <v>2</v>
      </c>
      <c r="BM2" s="1">
        <f t="shared" ref="BM2:BM65" si="1">IF(BA2&gt;1,IF(BE2,BE2*10,""),BA2)</f>
        <v>0.04</v>
      </c>
      <c r="BN2" s="2" t="str">
        <f t="shared" ref="BN2:BN33" si="2">IF(ISBLANK(BD2),"",BD2)</f>
        <v/>
      </c>
      <c r="BO2" t="b">
        <f>IF(OR(BM2="",BN2=""),FALSE,TRUE)</f>
        <v>0</v>
      </c>
      <c r="BR2" s="7">
        <f t="shared" ref="BR2:BR65" si="3">AZ2</f>
        <v>0.20277499999999998</v>
      </c>
      <c r="BS2" s="10" t="str">
        <f t="shared" ref="BS2:BS65" si="4">IF(BN2="","",IFERROR(LOG10(BN2),""))</f>
        <v/>
      </c>
      <c r="BT2" t="b">
        <f>IF(OR(BR2="",BS2=""),FALSE,TRUE)</f>
        <v>0</v>
      </c>
    </row>
    <row r="3" spans="1:72" x14ac:dyDescent="0.25">
      <c r="A3" t="s">
        <v>620</v>
      </c>
      <c r="B3" t="s">
        <v>618</v>
      </c>
      <c r="C3" t="s">
        <v>433</v>
      </c>
      <c r="D3" t="s">
        <v>20</v>
      </c>
      <c r="E3" t="s">
        <v>677</v>
      </c>
      <c r="F3" t="b">
        <v>0</v>
      </c>
      <c r="G3" t="b">
        <v>1</v>
      </c>
      <c r="H3">
        <v>3</v>
      </c>
      <c r="I3" t="s">
        <v>16</v>
      </c>
      <c r="J3">
        <v>0.19400000000000001</v>
      </c>
      <c r="K3">
        <v>0.1258</v>
      </c>
      <c r="L3">
        <v>0.15870000000000001</v>
      </c>
      <c r="N3">
        <v>0.16109999999999999</v>
      </c>
      <c r="O3">
        <v>0.16189999999999999</v>
      </c>
      <c r="P3">
        <v>0.1618</v>
      </c>
      <c r="Q3">
        <v>0.16020000000000001</v>
      </c>
      <c r="R3">
        <v>0</v>
      </c>
      <c r="S3">
        <v>7.1300000000000002E-2</v>
      </c>
      <c r="T3">
        <v>0.1032</v>
      </c>
      <c r="U3">
        <v>0.1103</v>
      </c>
      <c r="V3">
        <v>4.2299999999999997E-2</v>
      </c>
      <c r="W3">
        <v>4.1599999999999998E-2</v>
      </c>
      <c r="X3">
        <v>4.99E-2</v>
      </c>
      <c r="Y3">
        <v>6.3200000000000006E-2</v>
      </c>
      <c r="Z3">
        <v>3.7900000000000003E-2</v>
      </c>
      <c r="AA3">
        <v>8.3199999999999996E-2</v>
      </c>
      <c r="AB3">
        <v>0.1109</v>
      </c>
      <c r="AC3">
        <v>0.13930000000000001</v>
      </c>
      <c r="AD3" t="s">
        <v>17</v>
      </c>
      <c r="AE3" t="s">
        <v>17</v>
      </c>
      <c r="AG3">
        <v>0.12579999999999997</v>
      </c>
      <c r="AH3">
        <v>0.12659999999999999</v>
      </c>
      <c r="AI3">
        <v>0.1265</v>
      </c>
      <c r="AJ3">
        <v>0.12490000000000001</v>
      </c>
      <c r="AK3">
        <v>-3.5299999999999998E-2</v>
      </c>
      <c r="AL3">
        <v>3.6000000000000004E-2</v>
      </c>
      <c r="AM3">
        <v>6.7900000000000016E-2</v>
      </c>
      <c r="AN3">
        <v>7.5000000000000011E-2</v>
      </c>
      <c r="AO3">
        <v>7.0000000000000062E-3</v>
      </c>
      <c r="AP3">
        <v>6.3E-3</v>
      </c>
      <c r="AQ3">
        <v>1.4600000000000002E-2</v>
      </c>
      <c r="AR3">
        <v>2.7900000000000008E-2</v>
      </c>
      <c r="AS3">
        <v>2.5999999999999912E-3</v>
      </c>
      <c r="AT3">
        <v>4.7899999999999998E-2</v>
      </c>
      <c r="AU3">
        <v>7.5600000000000001E-2</v>
      </c>
      <c r="AV3">
        <v>0.10400000000000004</v>
      </c>
      <c r="AX3">
        <v>3</v>
      </c>
      <c r="AY3" t="s">
        <v>897</v>
      </c>
      <c r="AZ3" s="1">
        <v>0.12595000000000001</v>
      </c>
      <c r="BA3">
        <v>4.2999999999999997E-2</v>
      </c>
      <c r="BG3">
        <v>3</v>
      </c>
      <c r="BH3" t="s">
        <v>937</v>
      </c>
      <c r="BJ3" t="str">
        <f t="shared" si="0"/>
        <v/>
      </c>
      <c r="BK3">
        <v>3</v>
      </c>
      <c r="BM3" s="1">
        <f t="shared" si="1"/>
        <v>4.2999999999999997E-2</v>
      </c>
      <c r="BN3" s="2" t="str">
        <f t="shared" si="2"/>
        <v/>
      </c>
      <c r="BO3" t="b">
        <f t="shared" ref="BO3:BO66" si="5">IF(OR(BM3="",BN3=""),FALSE,TRUE)</f>
        <v>0</v>
      </c>
      <c r="BR3" s="7">
        <f t="shared" si="3"/>
        <v>0.12595000000000001</v>
      </c>
      <c r="BS3" s="10" t="str">
        <f t="shared" si="4"/>
        <v/>
      </c>
      <c r="BT3" t="b">
        <f t="shared" ref="BT3:BT66" si="6">IF(OR(BR3="",BS3=""),FALSE,TRUE)</f>
        <v>0</v>
      </c>
    </row>
    <row r="4" spans="1:72" x14ac:dyDescent="0.25">
      <c r="A4" t="s">
        <v>621</v>
      </c>
      <c r="B4" t="s">
        <v>618</v>
      </c>
      <c r="C4" t="s">
        <v>434</v>
      </c>
      <c r="D4" t="s">
        <v>21</v>
      </c>
      <c r="E4" t="s">
        <v>680</v>
      </c>
      <c r="F4" t="b">
        <v>0</v>
      </c>
      <c r="G4" t="b">
        <v>1</v>
      </c>
      <c r="H4">
        <v>4</v>
      </c>
      <c r="I4" t="s">
        <v>16</v>
      </c>
      <c r="J4">
        <v>0.1903</v>
      </c>
      <c r="K4">
        <v>0.12470000000000001</v>
      </c>
      <c r="L4">
        <v>7.1800000000000003E-2</v>
      </c>
      <c r="N4">
        <v>0.2432</v>
      </c>
      <c r="O4">
        <v>0.2422</v>
      </c>
      <c r="P4">
        <v>0.23960000000000001</v>
      </c>
      <c r="Q4">
        <v>0.2359</v>
      </c>
      <c r="R4">
        <v>0.46010000000000001</v>
      </c>
      <c r="S4">
        <v>0.52139999999999997</v>
      </c>
      <c r="T4">
        <v>0.55410000000000004</v>
      </c>
      <c r="U4">
        <v>0.57279999999999998</v>
      </c>
      <c r="V4">
        <v>1.1999999999999999E-3</v>
      </c>
      <c r="W4">
        <v>2.0999999999999999E-3</v>
      </c>
      <c r="X4">
        <v>5.9999999999999995E-4</v>
      </c>
      <c r="Y4">
        <v>0</v>
      </c>
      <c r="Z4">
        <v>3.3999999999999998E-3</v>
      </c>
      <c r="AA4">
        <v>4.4000000000000003E-3</v>
      </c>
      <c r="AB4">
        <v>3.0999999999999999E-3</v>
      </c>
      <c r="AC4">
        <v>1.8E-3</v>
      </c>
      <c r="AD4" t="s">
        <v>17</v>
      </c>
      <c r="AE4" t="s">
        <v>17</v>
      </c>
      <c r="AG4">
        <v>0.12470000000000001</v>
      </c>
      <c r="AH4">
        <v>0.1237</v>
      </c>
      <c r="AI4">
        <v>0.12110000000000001</v>
      </c>
      <c r="AJ4">
        <v>0.11739999999999998</v>
      </c>
      <c r="AK4">
        <v>0.34160000000000001</v>
      </c>
      <c r="AL4">
        <v>0.40289999999999992</v>
      </c>
      <c r="AM4">
        <v>0.43559999999999999</v>
      </c>
      <c r="AN4">
        <v>0.45429999999999993</v>
      </c>
      <c r="AO4">
        <v>-0.11729999999999999</v>
      </c>
      <c r="AP4">
        <v>-0.11639999999999999</v>
      </c>
      <c r="AQ4">
        <v>-0.11789999999999999</v>
      </c>
      <c r="AR4">
        <v>-0.11849999999999999</v>
      </c>
      <c r="AS4">
        <v>-0.11509999999999999</v>
      </c>
      <c r="AT4">
        <v>-0.11409999999999999</v>
      </c>
      <c r="AU4">
        <v>-0.11539999999999999</v>
      </c>
      <c r="AV4">
        <v>-0.1167</v>
      </c>
      <c r="AX4">
        <v>4</v>
      </c>
      <c r="AY4" t="s">
        <v>897</v>
      </c>
      <c r="AZ4" s="1">
        <v>0.40859999999999996</v>
      </c>
      <c r="BA4">
        <v>0.125</v>
      </c>
      <c r="BG4">
        <v>4</v>
      </c>
      <c r="BH4" t="s">
        <v>937</v>
      </c>
      <c r="BJ4" t="str">
        <f t="shared" si="0"/>
        <v/>
      </c>
      <c r="BK4">
        <v>4</v>
      </c>
      <c r="BM4" s="1">
        <f t="shared" si="1"/>
        <v>0.125</v>
      </c>
      <c r="BN4" s="2" t="str">
        <f t="shared" si="2"/>
        <v/>
      </c>
      <c r="BO4" t="b">
        <f t="shared" si="5"/>
        <v>0</v>
      </c>
      <c r="BR4" s="7">
        <f t="shared" si="3"/>
        <v>0.40859999999999996</v>
      </c>
      <c r="BS4" s="10" t="str">
        <f t="shared" si="4"/>
        <v/>
      </c>
      <c r="BT4" t="b">
        <f t="shared" si="6"/>
        <v>0</v>
      </c>
    </row>
    <row r="5" spans="1:72" x14ac:dyDescent="0.25">
      <c r="A5" t="s">
        <v>622</v>
      </c>
      <c r="B5" t="s">
        <v>618</v>
      </c>
      <c r="C5" t="s">
        <v>435</v>
      </c>
      <c r="D5" t="s">
        <v>22</v>
      </c>
      <c r="E5" t="s">
        <v>683</v>
      </c>
      <c r="F5" t="b">
        <v>0</v>
      </c>
      <c r="G5" t="b">
        <v>1</v>
      </c>
      <c r="H5">
        <v>5</v>
      </c>
      <c r="I5" t="s">
        <v>16</v>
      </c>
      <c r="J5">
        <v>0.19020000000000001</v>
      </c>
      <c r="K5">
        <v>0.2233</v>
      </c>
      <c r="L5">
        <v>0.40360000000000001</v>
      </c>
      <c r="N5">
        <v>9.9000000000000008E-3</v>
      </c>
      <c r="O5">
        <v>9.9000000000000008E-3</v>
      </c>
      <c r="P5">
        <v>2.7000000000000001E-3</v>
      </c>
      <c r="Q5">
        <v>0</v>
      </c>
      <c r="R5">
        <v>0.38040000000000002</v>
      </c>
      <c r="S5">
        <v>0.50770000000000004</v>
      </c>
      <c r="T5">
        <v>0.5786</v>
      </c>
      <c r="U5">
        <v>0.60580000000000001</v>
      </c>
      <c r="V5">
        <v>8.3900000000000002E-2</v>
      </c>
      <c r="W5">
        <v>7.5800000000000006E-2</v>
      </c>
      <c r="X5">
        <v>8.9700000000000002E-2</v>
      </c>
      <c r="Y5">
        <v>0.1158</v>
      </c>
      <c r="Z5">
        <v>4.8000000000000001E-2</v>
      </c>
      <c r="AA5">
        <v>0.16569999999999999</v>
      </c>
      <c r="AB5">
        <v>0.21809999999999999</v>
      </c>
      <c r="AC5">
        <v>0.2402</v>
      </c>
      <c r="AD5" t="s">
        <v>17</v>
      </c>
      <c r="AE5" t="s">
        <v>17</v>
      </c>
      <c r="AG5">
        <v>0.22330000000000003</v>
      </c>
      <c r="AH5">
        <v>0.22330000000000003</v>
      </c>
      <c r="AI5">
        <v>0.21609999999999999</v>
      </c>
      <c r="AJ5">
        <v>0.21340000000000001</v>
      </c>
      <c r="AK5">
        <v>0.59379999999999999</v>
      </c>
      <c r="AL5">
        <v>0.72109999999999996</v>
      </c>
      <c r="AM5">
        <v>0.79199999999999993</v>
      </c>
      <c r="AN5">
        <v>0.81920000000000004</v>
      </c>
      <c r="AO5">
        <v>0.29730000000000001</v>
      </c>
      <c r="AP5">
        <v>0.28920000000000001</v>
      </c>
      <c r="AQ5">
        <v>0.30310000000000004</v>
      </c>
      <c r="AR5">
        <v>0.32919999999999994</v>
      </c>
      <c r="AS5">
        <v>0.26139999999999997</v>
      </c>
      <c r="AT5">
        <v>0.37909999999999999</v>
      </c>
      <c r="AU5">
        <v>0.43149999999999999</v>
      </c>
      <c r="AV5">
        <v>0.4536</v>
      </c>
      <c r="AX5">
        <v>5</v>
      </c>
      <c r="AY5" t="s">
        <v>897</v>
      </c>
      <c r="AZ5" s="1">
        <v>0.73152499999999998</v>
      </c>
      <c r="BA5">
        <v>0.13600000000000001</v>
      </c>
      <c r="BG5">
        <v>5</v>
      </c>
      <c r="BH5" t="s">
        <v>937</v>
      </c>
      <c r="BJ5" t="str">
        <f t="shared" si="0"/>
        <v/>
      </c>
      <c r="BK5">
        <v>5</v>
      </c>
      <c r="BM5" s="1">
        <f t="shared" si="1"/>
        <v>0.13600000000000001</v>
      </c>
      <c r="BN5" s="2" t="str">
        <f t="shared" si="2"/>
        <v/>
      </c>
      <c r="BO5" t="b">
        <f t="shared" si="5"/>
        <v>0</v>
      </c>
      <c r="BR5" s="7">
        <f t="shared" si="3"/>
        <v>0.73152499999999998</v>
      </c>
      <c r="BS5" s="10" t="str">
        <f t="shared" si="4"/>
        <v/>
      </c>
      <c r="BT5" t="b">
        <f t="shared" si="6"/>
        <v>0</v>
      </c>
    </row>
    <row r="6" spans="1:72" x14ac:dyDescent="0.25">
      <c r="A6" t="s">
        <v>623</v>
      </c>
      <c r="B6" t="s">
        <v>618</v>
      </c>
      <c r="C6" t="s">
        <v>436</v>
      </c>
      <c r="D6" t="s">
        <v>23</v>
      </c>
      <c r="E6" t="s">
        <v>684</v>
      </c>
      <c r="F6" t="b">
        <v>0</v>
      </c>
      <c r="G6" t="b">
        <v>1</v>
      </c>
      <c r="H6">
        <v>6</v>
      </c>
      <c r="I6" t="s">
        <v>16</v>
      </c>
      <c r="J6">
        <v>0.18920000000000001</v>
      </c>
      <c r="K6">
        <v>0.19989999999999999</v>
      </c>
      <c r="L6">
        <v>6.8400000000000002E-2</v>
      </c>
      <c r="N6">
        <v>0.32069999999999999</v>
      </c>
      <c r="O6">
        <v>0.31219999999999998</v>
      </c>
      <c r="P6">
        <v>0.31919999999999998</v>
      </c>
      <c r="Q6">
        <v>0.312</v>
      </c>
      <c r="R6">
        <v>1.6224000000000001</v>
      </c>
      <c r="S6">
        <v>1.6263000000000001</v>
      </c>
      <c r="T6">
        <v>1.6103000000000001</v>
      </c>
      <c r="U6">
        <v>1.6452</v>
      </c>
      <c r="V6">
        <v>3.2000000000000002E-3</v>
      </c>
      <c r="W6">
        <v>1.1000000000000001E-3</v>
      </c>
      <c r="X6">
        <v>8.9999999999999998E-4</v>
      </c>
      <c r="Y6">
        <v>0</v>
      </c>
      <c r="Z6">
        <v>6.3E-3</v>
      </c>
      <c r="AA6">
        <v>5.3E-3</v>
      </c>
      <c r="AB6">
        <v>5.0000000000000001E-3</v>
      </c>
      <c r="AC6">
        <v>5.8999999999999999E-3</v>
      </c>
      <c r="AD6" t="s">
        <v>17</v>
      </c>
      <c r="AE6" t="s">
        <v>17</v>
      </c>
      <c r="AG6">
        <v>0.19989999999999999</v>
      </c>
      <c r="AH6">
        <v>0.19139999999999999</v>
      </c>
      <c r="AI6">
        <v>0.19839999999999999</v>
      </c>
      <c r="AJ6">
        <v>0.19120000000000001</v>
      </c>
      <c r="AK6">
        <v>1.5016</v>
      </c>
      <c r="AL6">
        <v>1.5055000000000001</v>
      </c>
      <c r="AM6">
        <v>1.4895</v>
      </c>
      <c r="AN6">
        <v>1.5244</v>
      </c>
      <c r="AO6">
        <v>-0.11760000000000001</v>
      </c>
      <c r="AP6">
        <v>-0.1197</v>
      </c>
      <c r="AQ6">
        <v>-0.11990000000000001</v>
      </c>
      <c r="AR6">
        <v>-0.1208</v>
      </c>
      <c r="AS6">
        <v>-0.1145</v>
      </c>
      <c r="AT6">
        <v>-0.11550000000000001</v>
      </c>
      <c r="AU6">
        <v>-0.1158</v>
      </c>
      <c r="AV6">
        <v>-0.1149</v>
      </c>
      <c r="AX6">
        <v>6</v>
      </c>
      <c r="AY6" t="s">
        <v>897</v>
      </c>
      <c r="AZ6" s="1">
        <v>1.5052500000000002</v>
      </c>
      <c r="BA6">
        <v>0.217</v>
      </c>
      <c r="BG6">
        <v>6</v>
      </c>
      <c r="BH6" t="s">
        <v>937</v>
      </c>
      <c r="BJ6" t="str">
        <f t="shared" si="0"/>
        <v/>
      </c>
      <c r="BK6">
        <v>6</v>
      </c>
      <c r="BM6" s="1">
        <f t="shared" si="1"/>
        <v>0.217</v>
      </c>
      <c r="BN6" s="2" t="str">
        <f t="shared" si="2"/>
        <v/>
      </c>
      <c r="BO6" t="b">
        <f t="shared" si="5"/>
        <v>0</v>
      </c>
      <c r="BR6" s="7">
        <f t="shared" si="3"/>
        <v>1.5052500000000002</v>
      </c>
      <c r="BS6" s="10" t="str">
        <f t="shared" si="4"/>
        <v/>
      </c>
      <c r="BT6" t="b">
        <f t="shared" si="6"/>
        <v>0</v>
      </c>
    </row>
    <row r="7" spans="1:72" x14ac:dyDescent="0.25">
      <c r="A7" t="s">
        <v>624</v>
      </c>
      <c r="B7" t="s">
        <v>618</v>
      </c>
      <c r="C7" t="s">
        <v>437</v>
      </c>
      <c r="D7" t="s">
        <v>25</v>
      </c>
      <c r="E7" t="s">
        <v>685</v>
      </c>
      <c r="F7" t="b">
        <v>0</v>
      </c>
      <c r="G7" t="b">
        <v>1</v>
      </c>
      <c r="H7">
        <v>21</v>
      </c>
      <c r="I7" t="s">
        <v>16</v>
      </c>
      <c r="J7">
        <v>0.18609999999999999</v>
      </c>
      <c r="K7">
        <v>6.1999999999999998E-3</v>
      </c>
      <c r="L7">
        <v>9.74E-2</v>
      </c>
      <c r="N7">
        <v>9.4899999999999998E-2</v>
      </c>
      <c r="O7">
        <v>9.2399999999999996E-2</v>
      </c>
      <c r="P7">
        <v>9.3100000000000002E-2</v>
      </c>
      <c r="Q7">
        <v>9.2100000000000001E-2</v>
      </c>
      <c r="R7">
        <v>0.16489999999999999</v>
      </c>
      <c r="S7">
        <v>0.22370000000000001</v>
      </c>
      <c r="T7">
        <v>0.24959999999999999</v>
      </c>
      <c r="U7">
        <v>0.25619999999999998</v>
      </c>
      <c r="V7">
        <v>0.1028</v>
      </c>
      <c r="W7">
        <v>0.1011</v>
      </c>
      <c r="X7">
        <v>0.1019</v>
      </c>
      <c r="Y7">
        <v>0.10009999999999999</v>
      </c>
      <c r="Z7">
        <v>2.5000000000000001E-3</v>
      </c>
      <c r="AA7">
        <v>0</v>
      </c>
      <c r="AB7">
        <v>2.0999999999999999E-3</v>
      </c>
      <c r="AC7">
        <v>3.5999999999999999E-3</v>
      </c>
      <c r="AD7" t="s">
        <v>17</v>
      </c>
      <c r="AE7" t="s">
        <v>17</v>
      </c>
      <c r="AG7">
        <v>6.2000000000000111E-3</v>
      </c>
      <c r="AH7">
        <v>3.7000000000000088E-3</v>
      </c>
      <c r="AI7">
        <v>4.400000000000015E-3</v>
      </c>
      <c r="AJ7">
        <v>3.4000000000000141E-3</v>
      </c>
      <c r="AK7">
        <v>7.619999999999999E-2</v>
      </c>
      <c r="AL7">
        <v>0.13500000000000001</v>
      </c>
      <c r="AM7">
        <v>0.16089999999999999</v>
      </c>
      <c r="AN7">
        <v>0.16749999999999998</v>
      </c>
      <c r="AO7">
        <v>1.4100000000000001E-2</v>
      </c>
      <c r="AP7">
        <v>1.2400000000000022E-2</v>
      </c>
      <c r="AQ7">
        <v>1.3200000000000017E-2</v>
      </c>
      <c r="AR7">
        <v>1.1400000000000021E-2</v>
      </c>
      <c r="AS7">
        <v>-8.6199999999999985E-2</v>
      </c>
      <c r="AT7">
        <v>-8.8699999999999987E-2</v>
      </c>
      <c r="AU7">
        <v>-8.6599999999999983E-2</v>
      </c>
      <c r="AV7">
        <v>-8.5099999999999981E-2</v>
      </c>
      <c r="AX7">
        <v>21</v>
      </c>
      <c r="AY7" t="s">
        <v>897</v>
      </c>
      <c r="AZ7" s="1">
        <v>1.2775000000000016E-2</v>
      </c>
      <c r="BA7">
        <v>4.2999999999999997E-2</v>
      </c>
      <c r="BG7">
        <v>21</v>
      </c>
      <c r="BH7" t="s">
        <v>937</v>
      </c>
      <c r="BJ7" t="str">
        <f t="shared" si="0"/>
        <v/>
      </c>
      <c r="BK7">
        <v>7</v>
      </c>
      <c r="BM7" s="1">
        <f t="shared" si="1"/>
        <v>4.2999999999999997E-2</v>
      </c>
      <c r="BN7" s="2" t="str">
        <f t="shared" si="2"/>
        <v/>
      </c>
      <c r="BO7" t="b">
        <f t="shared" si="5"/>
        <v>0</v>
      </c>
      <c r="BR7" s="7">
        <f t="shared" si="3"/>
        <v>1.2775000000000016E-2</v>
      </c>
      <c r="BS7" s="10" t="str">
        <f t="shared" si="4"/>
        <v/>
      </c>
      <c r="BT7" t="b">
        <f t="shared" si="6"/>
        <v>0</v>
      </c>
    </row>
    <row r="8" spans="1:72" x14ac:dyDescent="0.25">
      <c r="A8" t="s">
        <v>625</v>
      </c>
      <c r="B8" t="s">
        <v>618</v>
      </c>
      <c r="C8" t="s">
        <v>438</v>
      </c>
      <c r="D8" t="s">
        <v>33</v>
      </c>
      <c r="E8" t="s">
        <v>686</v>
      </c>
      <c r="F8" t="b">
        <v>0</v>
      </c>
      <c r="G8" t="b">
        <v>0</v>
      </c>
      <c r="H8">
        <v>26</v>
      </c>
      <c r="I8" t="s">
        <v>16</v>
      </c>
      <c r="J8">
        <v>0.18759999999999999</v>
      </c>
      <c r="K8">
        <v>0.13170000000000001</v>
      </c>
      <c r="L8">
        <v>0.29249999999999998</v>
      </c>
      <c r="N8">
        <v>2.6800000000000001E-2</v>
      </c>
      <c r="O8">
        <v>2.07E-2</v>
      </c>
      <c r="P8">
        <v>4.1999999999999997E-3</v>
      </c>
      <c r="Q8">
        <v>0</v>
      </c>
      <c r="R8">
        <v>0.41689999999999999</v>
      </c>
      <c r="S8">
        <v>0.52139999999999997</v>
      </c>
      <c r="T8">
        <v>0.56440000000000001</v>
      </c>
      <c r="U8">
        <v>0.60750000000000004</v>
      </c>
      <c r="V8">
        <v>1.6276999999999999</v>
      </c>
      <c r="W8">
        <v>1.6111</v>
      </c>
      <c r="X8">
        <v>1.5872999999999999</v>
      </c>
      <c r="Y8">
        <v>1.5898000000000001</v>
      </c>
      <c r="Z8">
        <v>1.6935</v>
      </c>
      <c r="AA8">
        <v>1.6895</v>
      </c>
      <c r="AB8">
        <v>1.6753</v>
      </c>
      <c r="AC8">
        <v>1.6717</v>
      </c>
      <c r="AD8" t="s">
        <v>17</v>
      </c>
      <c r="AE8" t="s">
        <v>17</v>
      </c>
      <c r="AG8">
        <v>0.13169999999999998</v>
      </c>
      <c r="AH8">
        <v>0.12559999999999999</v>
      </c>
      <c r="AI8">
        <v>0.10909999999999997</v>
      </c>
      <c r="AJ8">
        <v>0.10489999999999999</v>
      </c>
      <c r="AK8">
        <v>0.52180000000000004</v>
      </c>
      <c r="AL8">
        <v>0.62629999999999997</v>
      </c>
      <c r="AM8">
        <v>0.66930000000000001</v>
      </c>
      <c r="AN8">
        <v>0.71240000000000003</v>
      </c>
      <c r="AO8">
        <v>1.7325999999999999</v>
      </c>
      <c r="AP8">
        <v>1.716</v>
      </c>
      <c r="AQ8">
        <v>1.6921999999999999</v>
      </c>
      <c r="AR8">
        <v>1.6947000000000001</v>
      </c>
      <c r="AS8">
        <v>1.7984</v>
      </c>
      <c r="AT8">
        <v>1.7944</v>
      </c>
      <c r="AU8">
        <v>1.7802</v>
      </c>
      <c r="AV8">
        <v>1.7766</v>
      </c>
      <c r="AX8">
        <v>26</v>
      </c>
      <c r="AY8" t="s">
        <v>897</v>
      </c>
      <c r="AZ8" s="1">
        <v>1.7874000000000001</v>
      </c>
      <c r="BA8">
        <v>0.36299999999999999</v>
      </c>
      <c r="BG8">
        <v>26</v>
      </c>
      <c r="BH8" t="s">
        <v>937</v>
      </c>
      <c r="BJ8" t="str">
        <f t="shared" si="0"/>
        <v/>
      </c>
      <c r="BK8">
        <v>8</v>
      </c>
      <c r="BM8" s="1">
        <f t="shared" si="1"/>
        <v>0.36299999999999999</v>
      </c>
      <c r="BN8" s="2" t="str">
        <f t="shared" si="2"/>
        <v/>
      </c>
      <c r="BO8" t="b">
        <f t="shared" si="5"/>
        <v>0</v>
      </c>
      <c r="BR8" s="7">
        <f t="shared" si="3"/>
        <v>1.7874000000000001</v>
      </c>
      <c r="BS8" s="10" t="str">
        <f t="shared" si="4"/>
        <v/>
      </c>
      <c r="BT8" t="b">
        <f t="shared" si="6"/>
        <v>0</v>
      </c>
    </row>
    <row r="9" spans="1:72" x14ac:dyDescent="0.25">
      <c r="A9" t="s">
        <v>626</v>
      </c>
      <c r="B9" t="s">
        <v>618</v>
      </c>
      <c r="C9" t="s">
        <v>439</v>
      </c>
      <c r="D9" t="s">
        <v>34</v>
      </c>
      <c r="E9" t="s">
        <v>687</v>
      </c>
      <c r="F9" t="b">
        <v>0</v>
      </c>
      <c r="G9" t="b">
        <v>0</v>
      </c>
      <c r="H9">
        <v>27</v>
      </c>
      <c r="I9" t="s">
        <v>16</v>
      </c>
      <c r="J9">
        <v>0.18920000000000001</v>
      </c>
      <c r="K9">
        <v>0.43020000000000003</v>
      </c>
      <c r="L9">
        <v>0.57799999999999996</v>
      </c>
      <c r="N9">
        <v>4.1399999999999999E-2</v>
      </c>
      <c r="O9">
        <v>6.3E-3</v>
      </c>
      <c r="P9">
        <v>0</v>
      </c>
      <c r="Q9">
        <v>1.6899999999999998E-2</v>
      </c>
      <c r="R9">
        <v>1.0639000000000001</v>
      </c>
      <c r="S9">
        <v>1.127</v>
      </c>
      <c r="T9">
        <v>1.1571</v>
      </c>
      <c r="U9">
        <v>1.1644000000000001</v>
      </c>
      <c r="V9">
        <v>1.6597999999999999</v>
      </c>
      <c r="W9">
        <v>1.6113999999999999</v>
      </c>
      <c r="X9">
        <v>1.5781000000000001</v>
      </c>
      <c r="Y9">
        <v>1.5854999999999999</v>
      </c>
      <c r="Z9">
        <v>1.6837</v>
      </c>
      <c r="AA9">
        <v>1.8169999999999999</v>
      </c>
      <c r="AB9">
        <v>1.8146</v>
      </c>
      <c r="AC9">
        <v>1.8223</v>
      </c>
      <c r="AD9" t="s">
        <v>17</v>
      </c>
      <c r="AE9" t="s">
        <v>17</v>
      </c>
      <c r="AG9">
        <v>0.43019999999999992</v>
      </c>
      <c r="AH9">
        <v>0.3950999999999999</v>
      </c>
      <c r="AI9">
        <v>0.38879999999999992</v>
      </c>
      <c r="AJ9">
        <v>0.40569999999999995</v>
      </c>
      <c r="AK9">
        <v>1.4527000000000001</v>
      </c>
      <c r="AL9">
        <v>1.5158</v>
      </c>
      <c r="AM9">
        <v>1.5459000000000001</v>
      </c>
      <c r="AN9">
        <v>1.5531999999999999</v>
      </c>
      <c r="AO9">
        <v>2.0486</v>
      </c>
      <c r="AP9">
        <v>2.0002</v>
      </c>
      <c r="AQ9">
        <v>1.9668999999999999</v>
      </c>
      <c r="AR9">
        <v>1.9742999999999999</v>
      </c>
      <c r="AS9">
        <v>2.0724999999999998</v>
      </c>
      <c r="AT9">
        <v>2.2058</v>
      </c>
      <c r="AU9">
        <v>2.2033999999999998</v>
      </c>
      <c r="AV9">
        <v>2.2111000000000001</v>
      </c>
      <c r="AX9">
        <v>27</v>
      </c>
      <c r="AY9" t="s">
        <v>897</v>
      </c>
      <c r="AZ9" s="1">
        <v>2.1732</v>
      </c>
      <c r="BA9">
        <v>0.59799999999999998</v>
      </c>
      <c r="BG9">
        <v>27</v>
      </c>
      <c r="BH9" t="s">
        <v>937</v>
      </c>
      <c r="BJ9" t="str">
        <f t="shared" si="0"/>
        <v/>
      </c>
      <c r="BK9">
        <v>9</v>
      </c>
      <c r="BM9" s="1">
        <f t="shared" si="1"/>
        <v>0.59799999999999998</v>
      </c>
      <c r="BN9" s="2" t="str">
        <f t="shared" si="2"/>
        <v/>
      </c>
      <c r="BO9" t="b">
        <f t="shared" si="5"/>
        <v>0</v>
      </c>
      <c r="BR9" s="7">
        <f t="shared" si="3"/>
        <v>2.1732</v>
      </c>
      <c r="BS9" s="10" t="str">
        <f t="shared" si="4"/>
        <v/>
      </c>
      <c r="BT9" t="b">
        <f t="shared" si="6"/>
        <v>0</v>
      </c>
    </row>
    <row r="10" spans="1:72" x14ac:dyDescent="0.25">
      <c r="A10" t="s">
        <v>627</v>
      </c>
      <c r="B10" t="s">
        <v>618</v>
      </c>
      <c r="C10" t="s">
        <v>440</v>
      </c>
      <c r="D10" t="s">
        <v>35</v>
      </c>
      <c r="E10" t="s">
        <v>688</v>
      </c>
      <c r="F10" t="b">
        <v>0</v>
      </c>
      <c r="G10" t="b">
        <v>0</v>
      </c>
      <c r="H10">
        <v>28</v>
      </c>
      <c r="I10" t="s">
        <v>16</v>
      </c>
      <c r="J10">
        <v>0.20849999999999999</v>
      </c>
      <c r="K10">
        <v>0.24479999999999999</v>
      </c>
      <c r="L10">
        <v>0.42609999999999998</v>
      </c>
      <c r="N10">
        <v>2.7199999999999998E-2</v>
      </c>
      <c r="O10">
        <v>1.2E-2</v>
      </c>
      <c r="P10">
        <v>6.0000000000000001E-3</v>
      </c>
      <c r="Q10">
        <v>0</v>
      </c>
      <c r="R10">
        <v>0.73519999999999996</v>
      </c>
      <c r="S10">
        <v>0.80230000000000001</v>
      </c>
      <c r="T10">
        <v>0.82630000000000003</v>
      </c>
      <c r="U10">
        <v>0.83609999999999995</v>
      </c>
      <c r="V10">
        <v>1.8723000000000001</v>
      </c>
      <c r="W10">
        <v>1.8795999999999999</v>
      </c>
      <c r="X10">
        <v>1.8492</v>
      </c>
      <c r="Y10">
        <v>1.8369</v>
      </c>
      <c r="Z10">
        <v>1.9092</v>
      </c>
      <c r="AA10">
        <v>2.0470999999999999</v>
      </c>
      <c r="AB10">
        <v>2.0499999999999998</v>
      </c>
      <c r="AC10">
        <v>2.0703</v>
      </c>
      <c r="AD10" t="s">
        <v>17</v>
      </c>
      <c r="AE10" t="s">
        <v>17</v>
      </c>
      <c r="AG10">
        <v>0.24479999999999999</v>
      </c>
      <c r="AH10">
        <v>0.2296</v>
      </c>
      <c r="AI10">
        <v>0.22359999999999999</v>
      </c>
      <c r="AJ10">
        <v>0.21759999999999999</v>
      </c>
      <c r="AK10">
        <v>0.95279999999999998</v>
      </c>
      <c r="AL10">
        <v>1.0199</v>
      </c>
      <c r="AM10">
        <v>1.0439000000000001</v>
      </c>
      <c r="AN10">
        <v>1.0537000000000001</v>
      </c>
      <c r="AO10">
        <v>2.0899000000000001</v>
      </c>
      <c r="AP10">
        <v>2.0972</v>
      </c>
      <c r="AQ10">
        <v>2.0668000000000002</v>
      </c>
      <c r="AR10">
        <v>2.0545</v>
      </c>
      <c r="AS10">
        <v>2.1268000000000002</v>
      </c>
      <c r="AT10">
        <v>2.2646999999999999</v>
      </c>
      <c r="AU10">
        <v>2.2675999999999998</v>
      </c>
      <c r="AV10">
        <v>2.2879</v>
      </c>
      <c r="AX10">
        <v>28</v>
      </c>
      <c r="AY10" t="s">
        <v>897</v>
      </c>
      <c r="AZ10" s="1">
        <v>2.2367500000000002</v>
      </c>
      <c r="BA10">
        <v>0.50900000000000001</v>
      </c>
      <c r="BG10">
        <v>28</v>
      </c>
      <c r="BH10" t="s">
        <v>937</v>
      </c>
      <c r="BJ10" t="str">
        <f t="shared" si="0"/>
        <v/>
      </c>
      <c r="BK10">
        <v>10</v>
      </c>
      <c r="BM10" s="1">
        <f t="shared" si="1"/>
        <v>0.50900000000000001</v>
      </c>
      <c r="BN10" s="2" t="str">
        <f t="shared" si="2"/>
        <v/>
      </c>
      <c r="BO10" t="b">
        <f t="shared" si="5"/>
        <v>0</v>
      </c>
      <c r="BR10" s="7">
        <f t="shared" si="3"/>
        <v>2.2367500000000002</v>
      </c>
      <c r="BS10" s="10" t="str">
        <f t="shared" si="4"/>
        <v/>
      </c>
      <c r="BT10" t="b">
        <f t="shared" si="6"/>
        <v>0</v>
      </c>
    </row>
    <row r="11" spans="1:72" x14ac:dyDescent="0.25">
      <c r="A11" t="s">
        <v>628</v>
      </c>
      <c r="B11" t="s">
        <v>618</v>
      </c>
      <c r="C11" t="s">
        <v>441</v>
      </c>
      <c r="D11" t="s">
        <v>36</v>
      </c>
      <c r="E11" t="s">
        <v>689</v>
      </c>
      <c r="F11" t="b">
        <v>0</v>
      </c>
      <c r="G11" t="b">
        <v>0</v>
      </c>
      <c r="H11">
        <v>29</v>
      </c>
      <c r="I11" t="s">
        <v>16</v>
      </c>
      <c r="J11">
        <v>0.1883</v>
      </c>
      <c r="K11">
        <v>0.28799999999999998</v>
      </c>
      <c r="L11">
        <v>0.44429999999999997</v>
      </c>
      <c r="N11">
        <v>3.2000000000000001E-2</v>
      </c>
      <c r="O11">
        <v>1.1999999999999999E-3</v>
      </c>
      <c r="P11">
        <v>0</v>
      </c>
      <c r="Q11">
        <v>1.3100000000000001E-2</v>
      </c>
      <c r="R11">
        <v>1.1136999999999999</v>
      </c>
      <c r="S11">
        <v>1.1592</v>
      </c>
      <c r="T11">
        <v>1.181</v>
      </c>
      <c r="U11">
        <v>1.1757</v>
      </c>
      <c r="V11">
        <v>1.8834</v>
      </c>
      <c r="W11">
        <v>1.9140999999999999</v>
      </c>
      <c r="X11">
        <v>1.8848</v>
      </c>
      <c r="Y11">
        <v>1.875</v>
      </c>
      <c r="Z11">
        <v>1.9531000000000001</v>
      </c>
      <c r="AA11">
        <v>2.1093000000000002</v>
      </c>
      <c r="AB11">
        <v>2.1164000000000001</v>
      </c>
      <c r="AC11">
        <v>2.1236999999999999</v>
      </c>
      <c r="AD11" t="s">
        <v>17</v>
      </c>
      <c r="AE11" t="s">
        <v>17</v>
      </c>
      <c r="AG11">
        <v>0.28799999999999992</v>
      </c>
      <c r="AH11">
        <v>0.25719999999999998</v>
      </c>
      <c r="AI11">
        <v>0.25600000000000001</v>
      </c>
      <c r="AJ11">
        <v>0.26910000000000001</v>
      </c>
      <c r="AK11">
        <v>1.3696999999999999</v>
      </c>
      <c r="AL11">
        <v>1.4152</v>
      </c>
      <c r="AM11">
        <v>1.4370000000000001</v>
      </c>
      <c r="AN11">
        <v>1.4317</v>
      </c>
      <c r="AO11">
        <v>2.1394000000000002</v>
      </c>
      <c r="AP11">
        <v>2.1701000000000001</v>
      </c>
      <c r="AQ11">
        <v>2.1408</v>
      </c>
      <c r="AR11">
        <v>2.1310000000000002</v>
      </c>
      <c r="AS11">
        <v>2.2091000000000003</v>
      </c>
      <c r="AT11">
        <v>2.3653000000000004</v>
      </c>
      <c r="AU11">
        <v>2.3724000000000003</v>
      </c>
      <c r="AV11">
        <v>2.3797000000000001</v>
      </c>
      <c r="AX11">
        <v>29</v>
      </c>
      <c r="AY11" t="s">
        <v>897</v>
      </c>
      <c r="AZ11" s="1">
        <v>2.3316250000000003</v>
      </c>
      <c r="BA11">
        <v>0.53100000000000003</v>
      </c>
      <c r="BG11">
        <v>29</v>
      </c>
      <c r="BH11" t="s">
        <v>937</v>
      </c>
      <c r="BJ11" t="str">
        <f t="shared" si="0"/>
        <v/>
      </c>
      <c r="BK11">
        <v>11</v>
      </c>
      <c r="BM11" s="1">
        <f t="shared" si="1"/>
        <v>0.53100000000000003</v>
      </c>
      <c r="BN11" s="2" t="str">
        <f t="shared" si="2"/>
        <v/>
      </c>
      <c r="BO11" t="b">
        <f t="shared" si="5"/>
        <v>0</v>
      </c>
      <c r="BR11" s="7">
        <f t="shared" si="3"/>
        <v>2.3316250000000003</v>
      </c>
      <c r="BS11" s="10" t="str">
        <f t="shared" si="4"/>
        <v/>
      </c>
      <c r="BT11" t="b">
        <f t="shared" si="6"/>
        <v>0</v>
      </c>
    </row>
    <row r="12" spans="1:72" x14ac:dyDescent="0.25">
      <c r="A12" t="s">
        <v>629</v>
      </c>
      <c r="B12" t="s">
        <v>618</v>
      </c>
      <c r="C12" t="s">
        <v>442</v>
      </c>
      <c r="D12" t="s">
        <v>37</v>
      </c>
      <c r="E12" t="s">
        <v>690</v>
      </c>
      <c r="F12" t="b">
        <v>0</v>
      </c>
      <c r="G12" t="b">
        <v>0</v>
      </c>
      <c r="H12">
        <v>30</v>
      </c>
      <c r="I12" t="s">
        <v>16</v>
      </c>
      <c r="J12">
        <v>0.1918</v>
      </c>
      <c r="K12">
        <v>0.1706</v>
      </c>
      <c r="L12">
        <v>0.3422</v>
      </c>
      <c r="N12">
        <v>2.0199999999999999E-2</v>
      </c>
      <c r="O12">
        <v>1.37E-2</v>
      </c>
      <c r="P12">
        <v>8.2000000000000007E-3</v>
      </c>
      <c r="Q12">
        <v>0</v>
      </c>
      <c r="R12">
        <v>0.2213</v>
      </c>
      <c r="S12">
        <v>0.28620000000000001</v>
      </c>
      <c r="T12">
        <v>0.3095</v>
      </c>
      <c r="U12">
        <v>0.32790000000000002</v>
      </c>
      <c r="V12">
        <v>1.4979</v>
      </c>
      <c r="W12">
        <v>1.5069999999999999</v>
      </c>
      <c r="X12">
        <v>1.504</v>
      </c>
      <c r="Y12">
        <v>1.4862</v>
      </c>
      <c r="Z12">
        <v>1.5026999999999999</v>
      </c>
      <c r="AA12">
        <v>1.5365</v>
      </c>
      <c r="AB12">
        <v>1.5421</v>
      </c>
      <c r="AC12">
        <v>1.5267999999999999</v>
      </c>
      <c r="AD12" t="s">
        <v>17</v>
      </c>
      <c r="AE12" t="s">
        <v>17</v>
      </c>
      <c r="AG12">
        <v>0.1706</v>
      </c>
      <c r="AH12">
        <v>0.1641</v>
      </c>
      <c r="AI12">
        <v>0.15859999999999999</v>
      </c>
      <c r="AJ12">
        <v>0.15040000000000001</v>
      </c>
      <c r="AK12">
        <v>0.37170000000000003</v>
      </c>
      <c r="AL12">
        <v>0.4366000000000001</v>
      </c>
      <c r="AM12">
        <v>0.45989999999999998</v>
      </c>
      <c r="AN12">
        <v>0.47830000000000006</v>
      </c>
      <c r="AO12">
        <v>1.6483000000000001</v>
      </c>
      <c r="AP12">
        <v>1.6574</v>
      </c>
      <c r="AQ12">
        <v>1.6544000000000001</v>
      </c>
      <c r="AR12">
        <v>1.6366000000000001</v>
      </c>
      <c r="AS12">
        <v>1.6531</v>
      </c>
      <c r="AT12">
        <v>1.6869000000000001</v>
      </c>
      <c r="AU12">
        <v>1.6925000000000001</v>
      </c>
      <c r="AV12">
        <v>1.6772</v>
      </c>
      <c r="AX12">
        <v>30</v>
      </c>
      <c r="AY12" t="s">
        <v>897</v>
      </c>
      <c r="AZ12" s="1">
        <v>1.6774249999999999</v>
      </c>
      <c r="BA12">
        <v>0.309</v>
      </c>
      <c r="BG12">
        <v>30</v>
      </c>
      <c r="BH12" t="s">
        <v>937</v>
      </c>
      <c r="BJ12" t="str">
        <f t="shared" si="0"/>
        <v/>
      </c>
      <c r="BK12">
        <v>12</v>
      </c>
      <c r="BM12" s="1">
        <f t="shared" si="1"/>
        <v>0.309</v>
      </c>
      <c r="BN12" s="2" t="str">
        <f t="shared" si="2"/>
        <v/>
      </c>
      <c r="BO12" t="b">
        <f t="shared" si="5"/>
        <v>0</v>
      </c>
      <c r="BR12" s="7">
        <f t="shared" si="3"/>
        <v>1.6774249999999999</v>
      </c>
      <c r="BS12" s="10" t="str">
        <f t="shared" si="4"/>
        <v/>
      </c>
      <c r="BT12" t="b">
        <f t="shared" si="6"/>
        <v>0</v>
      </c>
    </row>
    <row r="13" spans="1:72" x14ac:dyDescent="0.25">
      <c r="A13" t="s">
        <v>630</v>
      </c>
      <c r="B13" t="s">
        <v>618</v>
      </c>
      <c r="C13" t="s">
        <v>443</v>
      </c>
      <c r="D13" t="s">
        <v>45</v>
      </c>
      <c r="E13" t="s">
        <v>703</v>
      </c>
      <c r="F13" t="b">
        <v>0</v>
      </c>
      <c r="G13" t="b">
        <v>0</v>
      </c>
      <c r="H13">
        <v>47</v>
      </c>
      <c r="I13" t="s">
        <v>16</v>
      </c>
      <c r="J13">
        <v>0.18390000000000001</v>
      </c>
      <c r="K13">
        <v>9.9000000000000008E-3</v>
      </c>
      <c r="L13">
        <v>0.10299999999999999</v>
      </c>
      <c r="N13">
        <v>9.0800000000000006E-2</v>
      </c>
      <c r="O13">
        <v>8.9099999999999999E-2</v>
      </c>
      <c r="P13">
        <v>8.9599999999999999E-2</v>
      </c>
      <c r="Q13">
        <v>8.7099999999999997E-2</v>
      </c>
      <c r="R13">
        <v>0.13619999999999999</v>
      </c>
      <c r="S13">
        <v>0.17080000000000001</v>
      </c>
      <c r="T13">
        <v>0.19409999999999999</v>
      </c>
      <c r="U13">
        <v>0.20349999999999999</v>
      </c>
      <c r="V13">
        <v>9.8199999999999996E-2</v>
      </c>
      <c r="W13">
        <v>9.7799999999999998E-2</v>
      </c>
      <c r="X13">
        <v>9.9299999999999999E-2</v>
      </c>
      <c r="Y13">
        <v>9.9099999999999994E-2</v>
      </c>
      <c r="Z13">
        <v>0</v>
      </c>
      <c r="AA13">
        <v>5.8999999999999999E-3</v>
      </c>
      <c r="AB13">
        <v>5.1999999999999998E-3</v>
      </c>
      <c r="AC13">
        <v>7.1999999999999998E-3</v>
      </c>
      <c r="AD13" t="s">
        <v>17</v>
      </c>
      <c r="AE13" t="s">
        <v>17</v>
      </c>
      <c r="AG13">
        <v>9.8999999999999921E-3</v>
      </c>
      <c r="AH13">
        <v>8.1999999999999851E-3</v>
      </c>
      <c r="AI13">
        <v>8.6999999999999855E-3</v>
      </c>
      <c r="AJ13">
        <v>6.1999999999999833E-3</v>
      </c>
      <c r="AK13">
        <v>5.529999999999996E-2</v>
      </c>
      <c r="AL13">
        <v>8.989999999999998E-2</v>
      </c>
      <c r="AM13">
        <v>0.11319999999999997</v>
      </c>
      <c r="AN13">
        <v>0.12259999999999999</v>
      </c>
      <c r="AO13">
        <v>1.7299999999999982E-2</v>
      </c>
      <c r="AP13">
        <v>1.6899999999999971E-2</v>
      </c>
      <c r="AQ13">
        <v>1.8399999999999972E-2</v>
      </c>
      <c r="AR13">
        <v>1.8199999999999994E-2</v>
      </c>
      <c r="AS13">
        <v>-8.0900000000000014E-2</v>
      </c>
      <c r="AT13">
        <v>-7.5000000000000011E-2</v>
      </c>
      <c r="AU13">
        <v>-7.5700000000000017E-2</v>
      </c>
      <c r="AV13">
        <v>-7.3700000000000015E-2</v>
      </c>
      <c r="AX13">
        <v>47</v>
      </c>
      <c r="AY13" t="s">
        <v>897</v>
      </c>
      <c r="AZ13" s="1">
        <v>1.769999999999998E-2</v>
      </c>
      <c r="BA13">
        <v>1.4999999999999999E-2</v>
      </c>
      <c r="BG13">
        <v>47</v>
      </c>
      <c r="BH13" t="s">
        <v>937</v>
      </c>
      <c r="BJ13" t="str">
        <f t="shared" si="0"/>
        <v/>
      </c>
      <c r="BK13">
        <v>13</v>
      </c>
      <c r="BM13" s="1">
        <f t="shared" si="1"/>
        <v>1.4999999999999999E-2</v>
      </c>
      <c r="BN13" s="2" t="str">
        <f t="shared" si="2"/>
        <v/>
      </c>
      <c r="BO13" t="b">
        <f t="shared" si="5"/>
        <v>0</v>
      </c>
      <c r="BR13" s="7">
        <f t="shared" si="3"/>
        <v>1.769999999999998E-2</v>
      </c>
      <c r="BS13" s="10" t="str">
        <f t="shared" si="4"/>
        <v/>
      </c>
      <c r="BT13" t="b">
        <f t="shared" si="6"/>
        <v>0</v>
      </c>
    </row>
    <row r="14" spans="1:72" x14ac:dyDescent="0.25">
      <c r="A14" t="s">
        <v>631</v>
      </c>
      <c r="B14" t="s">
        <v>618</v>
      </c>
      <c r="C14" t="s">
        <v>454</v>
      </c>
      <c r="D14" t="s">
        <v>59</v>
      </c>
      <c r="E14" t="s">
        <v>704</v>
      </c>
      <c r="F14" t="b">
        <v>0</v>
      </c>
      <c r="G14" t="b">
        <v>0</v>
      </c>
      <c r="H14">
        <v>55</v>
      </c>
      <c r="I14" t="s">
        <v>16</v>
      </c>
      <c r="J14">
        <v>0.18279999999999999</v>
      </c>
      <c r="K14">
        <v>0.436</v>
      </c>
      <c r="L14">
        <v>7.4700000000000003E-2</v>
      </c>
      <c r="N14">
        <v>0.54410000000000003</v>
      </c>
      <c r="O14">
        <v>0.53320000000000001</v>
      </c>
      <c r="P14">
        <v>0.53439999999999999</v>
      </c>
      <c r="Q14">
        <v>0.53949999999999998</v>
      </c>
      <c r="R14">
        <v>1.7025999999999999</v>
      </c>
      <c r="S14">
        <v>1.7325999999999999</v>
      </c>
      <c r="T14">
        <v>1.7486999999999999</v>
      </c>
      <c r="U14">
        <v>1.7591000000000001</v>
      </c>
      <c r="V14">
        <v>2.2364999999999999</v>
      </c>
      <c r="W14">
        <v>2.2225000000000001</v>
      </c>
      <c r="X14">
        <v>2.1951999999999998</v>
      </c>
      <c r="Y14">
        <v>2.3363</v>
      </c>
      <c r="Z14">
        <v>3.0000000000000001E-3</v>
      </c>
      <c r="AA14">
        <v>1E-4</v>
      </c>
      <c r="AB14">
        <v>2.0000000000000001E-4</v>
      </c>
      <c r="AC14">
        <v>0</v>
      </c>
      <c r="AD14" t="s">
        <v>17</v>
      </c>
      <c r="AE14" t="s">
        <v>17</v>
      </c>
      <c r="AG14">
        <v>0.43600000000000005</v>
      </c>
      <c r="AH14">
        <v>0.42510000000000003</v>
      </c>
      <c r="AI14">
        <v>0.42630000000000001</v>
      </c>
      <c r="AJ14">
        <v>0.43140000000000001</v>
      </c>
      <c r="AK14">
        <v>1.5944999999999998</v>
      </c>
      <c r="AL14">
        <v>1.6244999999999998</v>
      </c>
      <c r="AM14">
        <v>1.6405999999999998</v>
      </c>
      <c r="AN14">
        <v>1.651</v>
      </c>
      <c r="AO14">
        <v>2.1284000000000001</v>
      </c>
      <c r="AP14">
        <v>2.1144000000000003</v>
      </c>
      <c r="AQ14">
        <v>2.0871</v>
      </c>
      <c r="AR14">
        <v>2.2282000000000002</v>
      </c>
      <c r="AS14">
        <v>-0.10509999999999999</v>
      </c>
      <c r="AT14">
        <v>-0.10799999999999998</v>
      </c>
      <c r="AU14">
        <v>-0.10789999999999998</v>
      </c>
      <c r="AV14">
        <v>-0.10809999999999999</v>
      </c>
      <c r="AX14">
        <v>55</v>
      </c>
      <c r="AY14" t="s">
        <v>897</v>
      </c>
      <c r="AZ14" s="1">
        <v>2.1395249999999999</v>
      </c>
      <c r="BA14">
        <v>0.46</v>
      </c>
      <c r="BG14">
        <v>55</v>
      </c>
      <c r="BH14" t="s">
        <v>937</v>
      </c>
      <c r="BJ14" t="str">
        <f t="shared" si="0"/>
        <v/>
      </c>
      <c r="BK14">
        <v>14</v>
      </c>
      <c r="BM14" s="1">
        <f t="shared" si="1"/>
        <v>0.46</v>
      </c>
      <c r="BN14" s="2" t="str">
        <f t="shared" si="2"/>
        <v/>
      </c>
      <c r="BO14" t="b">
        <f t="shared" si="5"/>
        <v>0</v>
      </c>
      <c r="BR14" s="7">
        <f t="shared" si="3"/>
        <v>2.1395249999999999</v>
      </c>
      <c r="BS14" s="10" t="str">
        <f t="shared" si="4"/>
        <v/>
      </c>
      <c r="BT14" t="b">
        <f t="shared" si="6"/>
        <v>0</v>
      </c>
    </row>
    <row r="15" spans="1:72" x14ac:dyDescent="0.25">
      <c r="A15" t="s">
        <v>632</v>
      </c>
      <c r="B15" t="s">
        <v>618</v>
      </c>
      <c r="C15" t="s">
        <v>455</v>
      </c>
      <c r="D15" t="s">
        <v>82</v>
      </c>
      <c r="E15" t="s">
        <v>740</v>
      </c>
      <c r="F15" t="b">
        <v>0</v>
      </c>
      <c r="G15" t="b">
        <v>0</v>
      </c>
      <c r="H15">
        <v>85</v>
      </c>
      <c r="I15" t="s">
        <v>16</v>
      </c>
      <c r="J15">
        <v>0.1817</v>
      </c>
      <c r="K15">
        <v>0.43080000000000002</v>
      </c>
      <c r="L15">
        <v>9.5500000000000002E-2</v>
      </c>
      <c r="N15">
        <v>0.51700000000000002</v>
      </c>
      <c r="O15">
        <v>0.5171</v>
      </c>
      <c r="P15">
        <v>0.48520000000000002</v>
      </c>
      <c r="Q15">
        <v>0.45379999999999998</v>
      </c>
      <c r="R15">
        <v>1.19</v>
      </c>
      <c r="S15">
        <v>1.2302</v>
      </c>
      <c r="T15">
        <v>1.2698</v>
      </c>
      <c r="U15">
        <v>1.2743</v>
      </c>
      <c r="V15">
        <v>1.7119</v>
      </c>
      <c r="W15">
        <v>1.6968000000000001</v>
      </c>
      <c r="X15">
        <v>1.7154</v>
      </c>
      <c r="Y15">
        <v>1.7045999999999999</v>
      </c>
      <c r="Z15">
        <v>3.3999999999999998E-3</v>
      </c>
      <c r="AA15">
        <v>0</v>
      </c>
      <c r="AB15">
        <v>8.9999999999999998E-4</v>
      </c>
      <c r="AC15">
        <v>2E-3</v>
      </c>
      <c r="AD15" t="s">
        <v>17</v>
      </c>
      <c r="AE15" t="s">
        <v>17</v>
      </c>
      <c r="AG15">
        <v>0.43080000000000007</v>
      </c>
      <c r="AH15">
        <v>0.43090000000000006</v>
      </c>
      <c r="AI15">
        <v>0.39900000000000002</v>
      </c>
      <c r="AJ15">
        <v>0.36760000000000004</v>
      </c>
      <c r="AK15">
        <v>1.1037999999999999</v>
      </c>
      <c r="AL15">
        <v>1.1439999999999999</v>
      </c>
      <c r="AM15">
        <v>1.1836</v>
      </c>
      <c r="AN15">
        <v>1.1880999999999999</v>
      </c>
      <c r="AO15">
        <v>1.6256999999999999</v>
      </c>
      <c r="AP15">
        <v>1.6106</v>
      </c>
      <c r="AQ15">
        <v>1.6292</v>
      </c>
      <c r="AR15">
        <v>1.6183999999999998</v>
      </c>
      <c r="AS15">
        <v>-8.2799999999999999E-2</v>
      </c>
      <c r="AT15">
        <v>-8.6199999999999999E-2</v>
      </c>
      <c r="AU15">
        <v>-8.5300000000000001E-2</v>
      </c>
      <c r="AV15">
        <v>-8.4199999999999997E-2</v>
      </c>
      <c r="AX15">
        <v>85</v>
      </c>
      <c r="AY15" t="s">
        <v>897</v>
      </c>
      <c r="AZ15" s="1">
        <v>1.6209750000000001</v>
      </c>
      <c r="BA15">
        <v>0.23799999999999999</v>
      </c>
      <c r="BG15">
        <v>85</v>
      </c>
      <c r="BH15" t="s">
        <v>937</v>
      </c>
      <c r="BJ15" t="str">
        <f t="shared" si="0"/>
        <v/>
      </c>
      <c r="BK15">
        <v>15</v>
      </c>
      <c r="BM15" s="1">
        <f t="shared" si="1"/>
        <v>0.23799999999999999</v>
      </c>
      <c r="BN15" s="2" t="str">
        <f t="shared" si="2"/>
        <v/>
      </c>
      <c r="BO15" t="b">
        <f t="shared" si="5"/>
        <v>0</v>
      </c>
      <c r="BR15" s="7">
        <f t="shared" si="3"/>
        <v>1.6209750000000001</v>
      </c>
      <c r="BS15" s="10" t="str">
        <f t="shared" si="4"/>
        <v/>
      </c>
      <c r="BT15" t="b">
        <f t="shared" si="6"/>
        <v>0</v>
      </c>
    </row>
    <row r="16" spans="1:72" x14ac:dyDescent="0.25">
      <c r="A16" t="s">
        <v>633</v>
      </c>
      <c r="B16" t="s">
        <v>618</v>
      </c>
      <c r="C16" t="s">
        <v>456</v>
      </c>
      <c r="D16" t="s">
        <v>92</v>
      </c>
      <c r="E16" t="s">
        <v>744</v>
      </c>
      <c r="F16" t="b">
        <v>0</v>
      </c>
      <c r="G16" t="b">
        <v>0</v>
      </c>
      <c r="H16">
        <v>100</v>
      </c>
      <c r="I16" t="s">
        <v>16</v>
      </c>
      <c r="J16">
        <v>0.17979999999999999</v>
      </c>
      <c r="K16">
        <v>2.3199999999999998E-2</v>
      </c>
      <c r="L16">
        <v>0.2011</v>
      </c>
      <c r="N16">
        <v>1.9E-3</v>
      </c>
      <c r="O16">
        <v>2.9999999999999997E-4</v>
      </c>
      <c r="P16">
        <v>1.4E-3</v>
      </c>
      <c r="Q16">
        <v>0</v>
      </c>
      <c r="R16">
        <v>0.20979999999999999</v>
      </c>
      <c r="S16">
        <v>0.23960000000000001</v>
      </c>
      <c r="T16">
        <v>0.25340000000000001</v>
      </c>
      <c r="U16">
        <v>0.25609999999999999</v>
      </c>
      <c r="V16">
        <v>0.98740000000000006</v>
      </c>
      <c r="W16">
        <v>0.99099999999999999</v>
      </c>
      <c r="X16">
        <v>0.98499999999999999</v>
      </c>
      <c r="Y16">
        <v>0.99609999999999999</v>
      </c>
      <c r="Z16">
        <v>1.2131000000000001</v>
      </c>
      <c r="AA16">
        <v>1.2786999999999999</v>
      </c>
      <c r="AB16">
        <v>1.3147</v>
      </c>
      <c r="AC16">
        <v>1.3259000000000001</v>
      </c>
      <c r="AD16" t="s">
        <v>17</v>
      </c>
      <c r="AE16" t="s">
        <v>17</v>
      </c>
      <c r="AG16">
        <v>2.3200000000000026E-2</v>
      </c>
      <c r="AH16">
        <v>2.1600000000000008E-2</v>
      </c>
      <c r="AI16">
        <v>2.2700000000000026E-2</v>
      </c>
      <c r="AJ16">
        <v>2.1300000000000013E-2</v>
      </c>
      <c r="AK16">
        <v>0.2311</v>
      </c>
      <c r="AL16">
        <v>0.26090000000000002</v>
      </c>
      <c r="AM16">
        <v>0.27470000000000006</v>
      </c>
      <c r="AN16">
        <v>0.27739999999999998</v>
      </c>
      <c r="AO16">
        <v>1.0087000000000002</v>
      </c>
      <c r="AP16">
        <v>1.0123</v>
      </c>
      <c r="AQ16">
        <v>1.0063</v>
      </c>
      <c r="AR16">
        <v>1.0174000000000001</v>
      </c>
      <c r="AS16">
        <v>1.2344000000000002</v>
      </c>
      <c r="AT16">
        <v>1.3</v>
      </c>
      <c r="AU16">
        <v>1.3360000000000001</v>
      </c>
      <c r="AV16">
        <v>1.3472000000000002</v>
      </c>
      <c r="AX16">
        <v>100</v>
      </c>
      <c r="AY16" t="s">
        <v>897</v>
      </c>
      <c r="AZ16" s="1">
        <v>1.3044</v>
      </c>
      <c r="BA16">
        <v>0.16600000000000001</v>
      </c>
      <c r="BG16">
        <v>100</v>
      </c>
      <c r="BH16" t="s">
        <v>937</v>
      </c>
      <c r="BJ16" t="str">
        <f t="shared" si="0"/>
        <v/>
      </c>
      <c r="BK16">
        <v>16</v>
      </c>
      <c r="BM16" s="1">
        <f t="shared" si="1"/>
        <v>0.16600000000000001</v>
      </c>
      <c r="BN16" s="2" t="str">
        <f t="shared" si="2"/>
        <v/>
      </c>
      <c r="BO16" t="b">
        <f t="shared" si="5"/>
        <v>0</v>
      </c>
      <c r="BR16" s="7">
        <f t="shared" si="3"/>
        <v>1.3044</v>
      </c>
      <c r="BS16" s="10" t="str">
        <f t="shared" si="4"/>
        <v/>
      </c>
      <c r="BT16" t="b">
        <f t="shared" si="6"/>
        <v>0</v>
      </c>
    </row>
    <row r="17" spans="1:72" x14ac:dyDescent="0.25">
      <c r="A17" t="s">
        <v>634</v>
      </c>
      <c r="B17" t="s">
        <v>618</v>
      </c>
      <c r="C17" t="s">
        <v>457</v>
      </c>
      <c r="D17" t="s">
        <v>93</v>
      </c>
      <c r="E17" t="s">
        <v>745</v>
      </c>
      <c r="F17" t="b">
        <v>0</v>
      </c>
      <c r="G17" t="b">
        <v>0</v>
      </c>
      <c r="H17">
        <v>101</v>
      </c>
      <c r="I17" t="s">
        <v>16</v>
      </c>
      <c r="J17">
        <v>0.1825</v>
      </c>
      <c r="K17">
        <v>0.68779999999999997</v>
      </c>
      <c r="L17">
        <v>0.87029999999999996</v>
      </c>
      <c r="N17">
        <v>0</v>
      </c>
      <c r="O17">
        <v>6.6299999999999998E-2</v>
      </c>
      <c r="P17">
        <v>9.0399999999999994E-2</v>
      </c>
      <c r="Q17">
        <v>9.01E-2</v>
      </c>
      <c r="R17">
        <v>1.3631</v>
      </c>
      <c r="S17">
        <v>1.3331999999999999</v>
      </c>
      <c r="T17">
        <v>1.3295999999999999</v>
      </c>
      <c r="U17">
        <v>1.3602000000000001</v>
      </c>
      <c r="V17">
        <v>1.7077</v>
      </c>
      <c r="W17">
        <v>1.8453999999999999</v>
      </c>
      <c r="X17">
        <v>1.9399</v>
      </c>
      <c r="Y17">
        <v>1.9389000000000001</v>
      </c>
      <c r="Z17">
        <v>1.8452999999999999</v>
      </c>
      <c r="AA17">
        <v>1.9355</v>
      </c>
      <c r="AB17">
        <v>2.2299000000000002</v>
      </c>
      <c r="AC17">
        <v>2.2183000000000002</v>
      </c>
      <c r="AD17" t="s">
        <v>17</v>
      </c>
      <c r="AE17" t="s">
        <v>17</v>
      </c>
      <c r="AG17">
        <v>0.68779999999999997</v>
      </c>
      <c r="AH17">
        <v>0.75409999999999999</v>
      </c>
      <c r="AI17">
        <v>0.7782</v>
      </c>
      <c r="AJ17">
        <v>0.77789999999999992</v>
      </c>
      <c r="AK17">
        <v>2.0508999999999999</v>
      </c>
      <c r="AL17">
        <v>2.0209999999999999</v>
      </c>
      <c r="AM17">
        <v>2.0173999999999999</v>
      </c>
      <c r="AN17">
        <v>2.048</v>
      </c>
      <c r="AO17">
        <v>2.3954999999999997</v>
      </c>
      <c r="AP17">
        <v>2.5331999999999999</v>
      </c>
      <c r="AQ17">
        <v>2.6276999999999999</v>
      </c>
      <c r="AR17">
        <v>2.6267</v>
      </c>
      <c r="AS17">
        <v>2.5330999999999997</v>
      </c>
      <c r="AT17">
        <v>2.6233</v>
      </c>
      <c r="AU17">
        <v>2.9177</v>
      </c>
      <c r="AV17">
        <v>2.9060999999999999</v>
      </c>
      <c r="AX17">
        <v>101</v>
      </c>
      <c r="AY17" t="s">
        <v>897</v>
      </c>
      <c r="AZ17" s="1">
        <v>2.74505</v>
      </c>
      <c r="BA17">
        <v>0.875</v>
      </c>
      <c r="BG17">
        <v>101</v>
      </c>
      <c r="BH17" t="s">
        <v>937</v>
      </c>
      <c r="BJ17" t="str">
        <f t="shared" si="0"/>
        <v/>
      </c>
      <c r="BK17">
        <v>17</v>
      </c>
      <c r="BM17" s="1">
        <f t="shared" si="1"/>
        <v>0.875</v>
      </c>
      <c r="BN17" s="2" t="str">
        <f t="shared" si="2"/>
        <v/>
      </c>
      <c r="BO17" t="b">
        <f t="shared" si="5"/>
        <v>0</v>
      </c>
      <c r="BR17" s="7">
        <f t="shared" si="3"/>
        <v>2.74505</v>
      </c>
      <c r="BS17" s="10" t="str">
        <f t="shared" si="4"/>
        <v/>
      </c>
      <c r="BT17" t="b">
        <f t="shared" si="6"/>
        <v>0</v>
      </c>
    </row>
    <row r="18" spans="1:72" x14ac:dyDescent="0.25">
      <c r="A18" t="s">
        <v>635</v>
      </c>
      <c r="B18" t="s">
        <v>618</v>
      </c>
      <c r="C18" t="s">
        <v>458</v>
      </c>
      <c r="D18" t="s">
        <v>94</v>
      </c>
      <c r="E18" t="s">
        <v>746</v>
      </c>
      <c r="F18" t="b">
        <v>0</v>
      </c>
      <c r="G18" t="b">
        <v>0</v>
      </c>
      <c r="H18">
        <v>102</v>
      </c>
      <c r="I18" t="s">
        <v>16</v>
      </c>
      <c r="J18">
        <v>0.17710000000000001</v>
      </c>
      <c r="K18">
        <v>0.35770000000000002</v>
      </c>
      <c r="L18">
        <v>0.53480000000000005</v>
      </c>
      <c r="N18">
        <v>0</v>
      </c>
      <c r="O18">
        <v>1.52E-2</v>
      </c>
      <c r="P18">
        <v>2.1600000000000001E-2</v>
      </c>
      <c r="Q18">
        <v>2.3400000000000001E-2</v>
      </c>
      <c r="R18">
        <v>1.0684</v>
      </c>
      <c r="S18">
        <v>1.085</v>
      </c>
      <c r="T18">
        <v>1.0819000000000001</v>
      </c>
      <c r="U18">
        <v>1.0883</v>
      </c>
      <c r="V18">
        <v>1.6497999999999999</v>
      </c>
      <c r="W18">
        <v>1.5991</v>
      </c>
      <c r="X18">
        <v>1.6321000000000001</v>
      </c>
      <c r="Y18">
        <v>1.6513</v>
      </c>
      <c r="Z18">
        <v>1.6772</v>
      </c>
      <c r="AA18">
        <v>1.7464999999999999</v>
      </c>
      <c r="AB18">
        <v>1.8079000000000001</v>
      </c>
      <c r="AC18">
        <v>1.8166</v>
      </c>
      <c r="AD18" t="s">
        <v>17</v>
      </c>
      <c r="AE18" t="s">
        <v>17</v>
      </c>
      <c r="AG18">
        <v>0.35770000000000002</v>
      </c>
      <c r="AH18">
        <v>0.37290000000000001</v>
      </c>
      <c r="AI18">
        <v>0.37929999999999997</v>
      </c>
      <c r="AJ18">
        <v>0.38109999999999999</v>
      </c>
      <c r="AK18">
        <v>1.4261000000000001</v>
      </c>
      <c r="AL18">
        <v>1.4427000000000001</v>
      </c>
      <c r="AM18">
        <v>1.4396000000000002</v>
      </c>
      <c r="AN18">
        <v>1.446</v>
      </c>
      <c r="AO18">
        <v>2.0075000000000003</v>
      </c>
      <c r="AP18">
        <v>1.9568000000000001</v>
      </c>
      <c r="AQ18">
        <v>1.9898</v>
      </c>
      <c r="AR18">
        <v>2.0090000000000003</v>
      </c>
      <c r="AS18">
        <v>2.0349000000000004</v>
      </c>
      <c r="AT18">
        <v>2.1042000000000001</v>
      </c>
      <c r="AU18">
        <v>2.1656000000000004</v>
      </c>
      <c r="AV18">
        <v>2.1743000000000001</v>
      </c>
      <c r="AX18">
        <v>102</v>
      </c>
      <c r="AY18" t="s">
        <v>897</v>
      </c>
      <c r="AZ18" s="1">
        <v>2.1197500000000002</v>
      </c>
      <c r="BA18">
        <v>0.48799999999999999</v>
      </c>
      <c r="BG18">
        <v>102</v>
      </c>
      <c r="BH18" t="s">
        <v>937</v>
      </c>
      <c r="BJ18" t="str">
        <f t="shared" si="0"/>
        <v/>
      </c>
      <c r="BK18">
        <v>18</v>
      </c>
      <c r="BM18" s="1">
        <f t="shared" si="1"/>
        <v>0.48799999999999999</v>
      </c>
      <c r="BN18" s="2" t="str">
        <f t="shared" si="2"/>
        <v/>
      </c>
      <c r="BO18" t="b">
        <f t="shared" si="5"/>
        <v>0</v>
      </c>
      <c r="BR18" s="7">
        <f t="shared" si="3"/>
        <v>2.1197500000000002</v>
      </c>
      <c r="BS18" s="10" t="str">
        <f t="shared" si="4"/>
        <v/>
      </c>
      <c r="BT18" t="b">
        <f t="shared" si="6"/>
        <v>0</v>
      </c>
    </row>
    <row r="19" spans="1:72" x14ac:dyDescent="0.25">
      <c r="A19" t="s">
        <v>636</v>
      </c>
      <c r="B19" t="s">
        <v>618</v>
      </c>
      <c r="C19" t="s">
        <v>459</v>
      </c>
      <c r="D19" t="s">
        <v>95</v>
      </c>
      <c r="E19" t="s">
        <v>747</v>
      </c>
      <c r="F19" t="b">
        <v>0</v>
      </c>
      <c r="G19" t="b">
        <v>0</v>
      </c>
      <c r="H19">
        <v>103</v>
      </c>
      <c r="I19" t="s">
        <v>16</v>
      </c>
      <c r="J19">
        <v>0.17829999999999999</v>
      </c>
      <c r="K19">
        <v>0.24729999999999999</v>
      </c>
      <c r="L19">
        <v>0.42559999999999998</v>
      </c>
      <c r="N19">
        <v>0</v>
      </c>
      <c r="O19">
        <v>2.1499999999999998E-2</v>
      </c>
      <c r="P19">
        <v>3.0200000000000001E-2</v>
      </c>
      <c r="Q19">
        <v>3.8600000000000002E-2</v>
      </c>
      <c r="R19">
        <v>1.4904999999999999</v>
      </c>
      <c r="S19">
        <v>1.4982</v>
      </c>
      <c r="T19">
        <v>1.5036</v>
      </c>
      <c r="U19">
        <v>1.5315000000000001</v>
      </c>
      <c r="V19">
        <v>2.0823999999999998</v>
      </c>
      <c r="W19">
        <v>2.0034000000000001</v>
      </c>
      <c r="X19">
        <v>2.1057999999999999</v>
      </c>
      <c r="Y19">
        <v>2.0947</v>
      </c>
      <c r="Z19">
        <v>2.0004</v>
      </c>
      <c r="AA19">
        <v>2.0992999999999999</v>
      </c>
      <c r="AB19">
        <v>2.2107000000000001</v>
      </c>
      <c r="AC19">
        <v>2.2117</v>
      </c>
      <c r="AD19" t="s">
        <v>17</v>
      </c>
      <c r="AE19" t="s">
        <v>17</v>
      </c>
      <c r="AG19">
        <v>0.24729999999999999</v>
      </c>
      <c r="AH19">
        <v>0.26880000000000004</v>
      </c>
      <c r="AI19">
        <v>0.27749999999999997</v>
      </c>
      <c r="AJ19">
        <v>0.28590000000000004</v>
      </c>
      <c r="AK19">
        <v>1.7378</v>
      </c>
      <c r="AL19">
        <v>1.7455000000000001</v>
      </c>
      <c r="AM19">
        <v>1.7509000000000001</v>
      </c>
      <c r="AN19">
        <v>1.7788000000000002</v>
      </c>
      <c r="AO19">
        <v>2.3296999999999999</v>
      </c>
      <c r="AP19">
        <v>2.2507000000000001</v>
      </c>
      <c r="AQ19">
        <v>2.3530999999999995</v>
      </c>
      <c r="AR19">
        <v>2.3419999999999996</v>
      </c>
      <c r="AS19">
        <v>2.2477</v>
      </c>
      <c r="AT19">
        <v>2.3465999999999996</v>
      </c>
      <c r="AU19">
        <v>2.4580000000000002</v>
      </c>
      <c r="AV19">
        <v>2.4589999999999996</v>
      </c>
      <c r="AX19">
        <v>103</v>
      </c>
      <c r="AY19" t="s">
        <v>897</v>
      </c>
      <c r="AZ19" s="1">
        <v>2.3778249999999996</v>
      </c>
      <c r="BA19">
        <v>0.68500000000000005</v>
      </c>
      <c r="BG19">
        <v>103</v>
      </c>
      <c r="BH19" t="s">
        <v>937</v>
      </c>
      <c r="BJ19" t="str">
        <f t="shared" si="0"/>
        <v/>
      </c>
      <c r="BK19">
        <v>19</v>
      </c>
      <c r="BM19" s="1">
        <f t="shared" si="1"/>
        <v>0.68500000000000005</v>
      </c>
      <c r="BN19" s="2" t="str">
        <f t="shared" si="2"/>
        <v/>
      </c>
      <c r="BO19" t="b">
        <f t="shared" si="5"/>
        <v>0</v>
      </c>
      <c r="BR19" s="7">
        <f t="shared" si="3"/>
        <v>2.3778249999999996</v>
      </c>
      <c r="BS19" s="10" t="str">
        <f t="shared" si="4"/>
        <v/>
      </c>
      <c r="BT19" t="b">
        <f t="shared" si="6"/>
        <v>0</v>
      </c>
    </row>
    <row r="20" spans="1:72" x14ac:dyDescent="0.25">
      <c r="A20" t="s">
        <v>637</v>
      </c>
      <c r="B20" t="s">
        <v>618</v>
      </c>
      <c r="C20" t="s">
        <v>460</v>
      </c>
      <c r="D20" t="s">
        <v>96</v>
      </c>
      <c r="E20" t="s">
        <v>748</v>
      </c>
      <c r="F20" t="b">
        <v>0</v>
      </c>
      <c r="G20" t="b">
        <v>0</v>
      </c>
      <c r="H20">
        <v>104</v>
      </c>
      <c r="I20" t="s">
        <v>16</v>
      </c>
      <c r="J20">
        <v>0.1802</v>
      </c>
      <c r="K20">
        <v>1.2444</v>
      </c>
      <c r="L20">
        <v>1.4246000000000001</v>
      </c>
      <c r="N20">
        <v>0</v>
      </c>
      <c r="O20">
        <v>2.3199999999999998E-2</v>
      </c>
      <c r="P20">
        <v>4.7300000000000002E-2</v>
      </c>
      <c r="Q20">
        <v>5.0999999999999997E-2</v>
      </c>
      <c r="R20">
        <v>0.69910000000000005</v>
      </c>
      <c r="S20">
        <v>0.68120000000000003</v>
      </c>
      <c r="T20">
        <v>0.72430000000000005</v>
      </c>
      <c r="U20">
        <v>0.71630000000000005</v>
      </c>
      <c r="V20">
        <v>1.3501000000000001</v>
      </c>
      <c r="W20">
        <v>1.2151000000000001</v>
      </c>
      <c r="X20">
        <v>1.4487000000000001</v>
      </c>
      <c r="Y20">
        <v>1.4126000000000001</v>
      </c>
      <c r="Z20">
        <v>1.1375</v>
      </c>
      <c r="AA20">
        <v>1.2588999999999999</v>
      </c>
      <c r="AB20">
        <v>1.359</v>
      </c>
      <c r="AC20">
        <v>1.4194</v>
      </c>
      <c r="AD20" t="s">
        <v>17</v>
      </c>
      <c r="AE20" t="s">
        <v>17</v>
      </c>
      <c r="AG20">
        <v>1.2444000000000002</v>
      </c>
      <c r="AH20">
        <v>1.2676000000000001</v>
      </c>
      <c r="AI20">
        <v>1.2917000000000001</v>
      </c>
      <c r="AJ20">
        <v>1.2954000000000001</v>
      </c>
      <c r="AK20">
        <v>1.9435000000000004</v>
      </c>
      <c r="AL20">
        <v>1.9256000000000004</v>
      </c>
      <c r="AM20">
        <v>1.9687000000000003</v>
      </c>
      <c r="AN20">
        <v>1.9607000000000003</v>
      </c>
      <c r="AO20">
        <v>2.5945</v>
      </c>
      <c r="AP20">
        <v>2.4595000000000002</v>
      </c>
      <c r="AQ20">
        <v>2.6931000000000003</v>
      </c>
      <c r="AR20">
        <v>2.657</v>
      </c>
      <c r="AS20">
        <v>2.3818999999999999</v>
      </c>
      <c r="AT20">
        <v>2.5032999999999999</v>
      </c>
      <c r="AU20">
        <v>2.6033999999999997</v>
      </c>
      <c r="AV20">
        <v>2.6638000000000002</v>
      </c>
      <c r="AX20">
        <v>104</v>
      </c>
      <c r="AY20" t="s">
        <v>897</v>
      </c>
      <c r="AZ20" s="1">
        <v>2.5381</v>
      </c>
      <c r="BA20">
        <v>0.80600000000000005</v>
      </c>
      <c r="BG20">
        <v>104</v>
      </c>
      <c r="BH20" t="s">
        <v>937</v>
      </c>
      <c r="BJ20" t="str">
        <f t="shared" si="0"/>
        <v/>
      </c>
      <c r="BK20">
        <v>20</v>
      </c>
      <c r="BM20" s="1">
        <f t="shared" si="1"/>
        <v>0.80600000000000005</v>
      </c>
      <c r="BN20" s="2" t="str">
        <f t="shared" si="2"/>
        <v/>
      </c>
      <c r="BO20" t="b">
        <f t="shared" si="5"/>
        <v>0</v>
      </c>
      <c r="BR20" s="7">
        <f t="shared" si="3"/>
        <v>2.5381</v>
      </c>
      <c r="BS20" s="10" t="str">
        <f t="shared" si="4"/>
        <v/>
      </c>
      <c r="BT20" t="b">
        <f t="shared" si="6"/>
        <v>0</v>
      </c>
    </row>
    <row r="21" spans="1:72" x14ac:dyDescent="0.25">
      <c r="A21" t="s">
        <v>638</v>
      </c>
      <c r="B21" t="s">
        <v>618</v>
      </c>
      <c r="C21" t="s">
        <v>471</v>
      </c>
      <c r="D21" t="s">
        <v>121</v>
      </c>
      <c r="E21" t="s">
        <v>802</v>
      </c>
      <c r="F21" t="b">
        <v>0</v>
      </c>
      <c r="G21" t="b">
        <v>0</v>
      </c>
      <c r="H21">
        <v>133</v>
      </c>
      <c r="I21" t="s">
        <v>16</v>
      </c>
      <c r="J21">
        <v>0.18</v>
      </c>
      <c r="K21">
        <v>0.29770000000000002</v>
      </c>
      <c r="L21">
        <v>7.3400000000000007E-2</v>
      </c>
      <c r="N21">
        <v>0.40429999999999999</v>
      </c>
      <c r="O21">
        <v>0.39229999999999998</v>
      </c>
      <c r="P21">
        <v>0.38929999999999998</v>
      </c>
      <c r="Q21">
        <v>0.38</v>
      </c>
      <c r="R21">
        <v>0.55079999999999996</v>
      </c>
      <c r="S21">
        <v>0.60070000000000001</v>
      </c>
      <c r="T21">
        <v>0.63890000000000002</v>
      </c>
      <c r="U21">
        <v>0.6613</v>
      </c>
      <c r="V21">
        <v>1.5899000000000001</v>
      </c>
      <c r="W21">
        <v>1.5883</v>
      </c>
      <c r="X21">
        <v>1.5919000000000001</v>
      </c>
      <c r="Y21">
        <v>1.5923</v>
      </c>
      <c r="Z21">
        <v>2.0999999999999999E-3</v>
      </c>
      <c r="AA21">
        <v>0</v>
      </c>
      <c r="AB21">
        <v>1E-4</v>
      </c>
      <c r="AC21">
        <v>1.1000000000000001E-3</v>
      </c>
      <c r="AD21" t="s">
        <v>17</v>
      </c>
      <c r="AE21" t="s">
        <v>17</v>
      </c>
      <c r="AG21">
        <v>0.29770000000000002</v>
      </c>
      <c r="AH21">
        <v>0.28570000000000001</v>
      </c>
      <c r="AI21">
        <v>0.28270000000000001</v>
      </c>
      <c r="AJ21">
        <v>0.27340000000000003</v>
      </c>
      <c r="AK21">
        <v>0.44419999999999998</v>
      </c>
      <c r="AL21">
        <v>0.49410000000000004</v>
      </c>
      <c r="AM21">
        <v>0.5323</v>
      </c>
      <c r="AN21">
        <v>0.55469999999999997</v>
      </c>
      <c r="AO21">
        <v>1.4833000000000001</v>
      </c>
      <c r="AP21">
        <v>1.4817</v>
      </c>
      <c r="AQ21">
        <v>1.4853000000000001</v>
      </c>
      <c r="AR21">
        <v>1.4857</v>
      </c>
      <c r="AS21">
        <v>-0.10449999999999998</v>
      </c>
      <c r="AT21">
        <v>-0.10659999999999999</v>
      </c>
      <c r="AU21">
        <v>-0.10649999999999998</v>
      </c>
      <c r="AV21">
        <v>-0.10549999999999998</v>
      </c>
      <c r="AX21">
        <v>133</v>
      </c>
      <c r="AY21" t="s">
        <v>897</v>
      </c>
      <c r="AZ21" s="1">
        <v>1.484</v>
      </c>
      <c r="BA21">
        <v>6.3E-2</v>
      </c>
      <c r="BG21">
        <v>133</v>
      </c>
      <c r="BH21" t="s">
        <v>937</v>
      </c>
      <c r="BJ21" t="str">
        <f t="shared" si="0"/>
        <v/>
      </c>
      <c r="BK21">
        <v>21</v>
      </c>
      <c r="BM21" s="1">
        <f t="shared" si="1"/>
        <v>6.3E-2</v>
      </c>
      <c r="BN21" s="2" t="str">
        <f t="shared" si="2"/>
        <v/>
      </c>
      <c r="BO21" t="b">
        <f t="shared" si="5"/>
        <v>0</v>
      </c>
      <c r="BR21" s="7">
        <f t="shared" si="3"/>
        <v>1.484</v>
      </c>
      <c r="BS21" s="10" t="str">
        <f t="shared" si="4"/>
        <v/>
      </c>
      <c r="BT21" t="b">
        <f t="shared" si="6"/>
        <v>0</v>
      </c>
    </row>
    <row r="22" spans="1:72" x14ac:dyDescent="0.25">
      <c r="A22" t="s">
        <v>639</v>
      </c>
      <c r="B22" t="s">
        <v>618</v>
      </c>
      <c r="C22" t="s">
        <v>472</v>
      </c>
      <c r="D22" t="s">
        <v>130</v>
      </c>
      <c r="E22" t="s">
        <v>803</v>
      </c>
      <c r="F22" t="b">
        <v>0</v>
      </c>
      <c r="G22" t="b">
        <v>0</v>
      </c>
      <c r="H22">
        <v>152</v>
      </c>
      <c r="I22" t="s">
        <v>16</v>
      </c>
      <c r="J22">
        <v>0.17630000000000001</v>
      </c>
      <c r="K22">
        <v>0.43159999999999998</v>
      </c>
      <c r="L22">
        <v>7.2599999999999998E-2</v>
      </c>
      <c r="N22">
        <v>0.5353</v>
      </c>
      <c r="O22">
        <v>0.53810000000000002</v>
      </c>
      <c r="P22">
        <v>0.54630000000000001</v>
      </c>
      <c r="Q22">
        <v>0.55369999999999997</v>
      </c>
      <c r="R22">
        <v>1.1295999999999999</v>
      </c>
      <c r="S22">
        <v>1.2452000000000001</v>
      </c>
      <c r="T22">
        <v>1.3125</v>
      </c>
      <c r="U22">
        <v>1.3513999999999999</v>
      </c>
      <c r="V22">
        <v>1.9603999999999999</v>
      </c>
      <c r="W22">
        <v>1.9522999999999999</v>
      </c>
      <c r="X22">
        <v>1.9341999999999999</v>
      </c>
      <c r="Y22">
        <v>1.9915</v>
      </c>
      <c r="Z22">
        <v>4.4000000000000003E-3</v>
      </c>
      <c r="AA22">
        <v>2.9999999999999997E-4</v>
      </c>
      <c r="AB22">
        <v>2.9999999999999997E-4</v>
      </c>
      <c r="AC22">
        <v>0</v>
      </c>
      <c r="AD22" t="s">
        <v>17</v>
      </c>
      <c r="AE22" t="s">
        <v>17</v>
      </c>
      <c r="AG22">
        <v>0.43159999999999998</v>
      </c>
      <c r="AH22">
        <v>0.43440000000000001</v>
      </c>
      <c r="AI22">
        <v>0.44259999999999999</v>
      </c>
      <c r="AJ22">
        <v>0.44999999999999996</v>
      </c>
      <c r="AK22">
        <v>1.0259</v>
      </c>
      <c r="AL22">
        <v>1.1415000000000002</v>
      </c>
      <c r="AM22">
        <v>1.2088000000000001</v>
      </c>
      <c r="AN22">
        <v>1.2477</v>
      </c>
      <c r="AO22">
        <v>1.8567</v>
      </c>
      <c r="AP22">
        <v>1.8485999999999998</v>
      </c>
      <c r="AQ22">
        <v>1.8305000000000002</v>
      </c>
      <c r="AR22">
        <v>1.8877999999999999</v>
      </c>
      <c r="AS22">
        <v>-9.9300000000000013E-2</v>
      </c>
      <c r="AT22">
        <v>-0.10340000000000002</v>
      </c>
      <c r="AU22">
        <v>-0.10340000000000002</v>
      </c>
      <c r="AV22">
        <v>-0.10370000000000001</v>
      </c>
      <c r="AX22">
        <v>152</v>
      </c>
      <c r="AY22" t="s">
        <v>897</v>
      </c>
      <c r="AZ22" s="1">
        <v>1.8559000000000001</v>
      </c>
      <c r="BA22">
        <v>0.21099999999999999</v>
      </c>
      <c r="BG22">
        <v>152</v>
      </c>
      <c r="BH22" t="s">
        <v>937</v>
      </c>
      <c r="BJ22" t="str">
        <f t="shared" si="0"/>
        <v/>
      </c>
      <c r="BK22">
        <v>22</v>
      </c>
      <c r="BM22" s="1">
        <f t="shared" si="1"/>
        <v>0.21099999999999999</v>
      </c>
      <c r="BN22" s="2" t="str">
        <f t="shared" si="2"/>
        <v/>
      </c>
      <c r="BO22" t="b">
        <f t="shared" si="5"/>
        <v>0</v>
      </c>
      <c r="BR22" s="7">
        <f t="shared" si="3"/>
        <v>1.8559000000000001</v>
      </c>
      <c r="BS22" s="10" t="str">
        <f t="shared" si="4"/>
        <v/>
      </c>
      <c r="BT22" t="b">
        <f t="shared" si="6"/>
        <v>0</v>
      </c>
    </row>
    <row r="23" spans="1:72" x14ac:dyDescent="0.25">
      <c r="A23" t="s">
        <v>640</v>
      </c>
      <c r="B23" t="s">
        <v>618</v>
      </c>
      <c r="C23" t="s">
        <v>477</v>
      </c>
      <c r="D23" t="s">
        <v>141</v>
      </c>
      <c r="E23" t="s">
        <v>804</v>
      </c>
      <c r="F23" t="b">
        <v>0</v>
      </c>
      <c r="G23" t="b">
        <v>0</v>
      </c>
      <c r="H23">
        <v>186</v>
      </c>
      <c r="I23" t="s">
        <v>16</v>
      </c>
      <c r="J23">
        <v>0.17299999999999999</v>
      </c>
      <c r="K23">
        <v>1.016</v>
      </c>
      <c r="L23">
        <v>7.6300000000000007E-2</v>
      </c>
      <c r="N23">
        <v>1.1127</v>
      </c>
      <c r="O23">
        <v>1.1224000000000001</v>
      </c>
      <c r="P23">
        <v>1.1351</v>
      </c>
      <c r="Q23">
        <v>1.1079000000000001</v>
      </c>
      <c r="R23">
        <v>1.8685</v>
      </c>
      <c r="S23">
        <v>1.8474999999999999</v>
      </c>
      <c r="T23">
        <v>1.8714999999999999</v>
      </c>
      <c r="U23">
        <v>1.8759999999999999</v>
      </c>
      <c r="V23">
        <v>2.5748000000000002</v>
      </c>
      <c r="W23">
        <v>2.52</v>
      </c>
      <c r="X23">
        <v>2.5558999999999998</v>
      </c>
      <c r="Y23">
        <v>2.7115999999999998</v>
      </c>
      <c r="Z23">
        <v>1.4E-3</v>
      </c>
      <c r="AA23">
        <v>8.9999999999999998E-4</v>
      </c>
      <c r="AB23">
        <v>2.0000000000000001E-4</v>
      </c>
      <c r="AC23">
        <v>0</v>
      </c>
      <c r="AD23" t="s">
        <v>17</v>
      </c>
      <c r="AE23" t="s">
        <v>17</v>
      </c>
      <c r="AG23">
        <v>1.016</v>
      </c>
      <c r="AH23">
        <v>1.0257000000000001</v>
      </c>
      <c r="AI23">
        <v>1.0384</v>
      </c>
      <c r="AJ23">
        <v>1.0112000000000001</v>
      </c>
      <c r="AK23">
        <v>1.7718</v>
      </c>
      <c r="AL23">
        <v>1.7507999999999999</v>
      </c>
      <c r="AM23">
        <v>1.7747999999999999</v>
      </c>
      <c r="AN23">
        <v>1.7792999999999999</v>
      </c>
      <c r="AO23">
        <v>2.4781</v>
      </c>
      <c r="AP23">
        <v>2.4232999999999998</v>
      </c>
      <c r="AQ23">
        <v>2.4591999999999996</v>
      </c>
      <c r="AR23">
        <v>2.6148999999999996</v>
      </c>
      <c r="AS23">
        <v>-9.5299999999999982E-2</v>
      </c>
      <c r="AT23">
        <v>-9.5799999999999982E-2</v>
      </c>
      <c r="AU23">
        <v>-9.6499999999999975E-2</v>
      </c>
      <c r="AV23">
        <v>-9.669999999999998E-2</v>
      </c>
      <c r="AX23">
        <v>186</v>
      </c>
      <c r="AY23" t="s">
        <v>897</v>
      </c>
      <c r="AZ23" s="1">
        <v>2.4938750000000001</v>
      </c>
      <c r="BA23">
        <v>0.71299999999999997</v>
      </c>
      <c r="BG23">
        <v>186</v>
      </c>
      <c r="BH23" t="s">
        <v>937</v>
      </c>
      <c r="BJ23" t="str">
        <f t="shared" si="0"/>
        <v/>
      </c>
      <c r="BK23">
        <v>23</v>
      </c>
      <c r="BM23" s="1">
        <f t="shared" si="1"/>
        <v>0.71299999999999997</v>
      </c>
      <c r="BN23" s="2" t="str">
        <f t="shared" si="2"/>
        <v/>
      </c>
      <c r="BO23" t="b">
        <f t="shared" si="5"/>
        <v>0</v>
      </c>
      <c r="BR23" s="7">
        <f t="shared" si="3"/>
        <v>2.4938750000000001</v>
      </c>
      <c r="BS23" s="10" t="str">
        <f t="shared" si="4"/>
        <v/>
      </c>
      <c r="BT23" t="b">
        <f t="shared" si="6"/>
        <v>0</v>
      </c>
    </row>
    <row r="24" spans="1:72" x14ac:dyDescent="0.25">
      <c r="A24" t="s">
        <v>641</v>
      </c>
      <c r="B24" t="s">
        <v>618</v>
      </c>
      <c r="C24" t="s">
        <v>479</v>
      </c>
      <c r="D24" t="s">
        <v>142</v>
      </c>
      <c r="E24" t="s">
        <v>805</v>
      </c>
      <c r="F24" t="b">
        <v>0</v>
      </c>
      <c r="G24" t="b">
        <v>0</v>
      </c>
      <c r="H24">
        <v>188</v>
      </c>
      <c r="I24" t="s">
        <v>16</v>
      </c>
      <c r="J24">
        <v>0.17230000000000001</v>
      </c>
      <c r="K24">
        <v>1.17E-2</v>
      </c>
      <c r="L24">
        <v>0.18029999999999999</v>
      </c>
      <c r="N24">
        <v>3.7000000000000002E-3</v>
      </c>
      <c r="O24">
        <v>1.4E-3</v>
      </c>
      <c r="P24">
        <v>2.3999999999999998E-3</v>
      </c>
      <c r="Q24">
        <v>0</v>
      </c>
      <c r="R24">
        <v>6.08E-2</v>
      </c>
      <c r="S24">
        <v>8.43E-2</v>
      </c>
      <c r="T24">
        <v>9.8400000000000001E-2</v>
      </c>
      <c r="U24">
        <v>0.10580000000000001</v>
      </c>
      <c r="V24">
        <v>0.16470000000000001</v>
      </c>
      <c r="W24">
        <v>0.1681</v>
      </c>
      <c r="X24">
        <v>0.17879999999999999</v>
      </c>
      <c r="Y24">
        <v>0.1716</v>
      </c>
      <c r="Z24">
        <v>0.24149999999999999</v>
      </c>
      <c r="AA24">
        <v>0.25519999999999998</v>
      </c>
      <c r="AB24">
        <v>0.25419999999999998</v>
      </c>
      <c r="AC24">
        <v>0.2374</v>
      </c>
      <c r="AD24" t="s">
        <v>17</v>
      </c>
      <c r="AE24" t="s">
        <v>17</v>
      </c>
      <c r="AG24">
        <v>1.1699999999999988E-2</v>
      </c>
      <c r="AH24">
        <v>9.3999999999999917E-3</v>
      </c>
      <c r="AI24">
        <v>1.0399999999999993E-2</v>
      </c>
      <c r="AJ24">
        <v>7.9999999999999793E-3</v>
      </c>
      <c r="AK24">
        <v>6.8799999999999972E-2</v>
      </c>
      <c r="AL24">
        <v>9.2299999999999993E-2</v>
      </c>
      <c r="AM24">
        <v>0.10639999999999999</v>
      </c>
      <c r="AN24">
        <v>0.11380000000000001</v>
      </c>
      <c r="AO24">
        <v>0.17269999999999996</v>
      </c>
      <c r="AP24">
        <v>0.17609999999999998</v>
      </c>
      <c r="AQ24">
        <v>0.18679999999999997</v>
      </c>
      <c r="AR24">
        <v>0.17959999999999998</v>
      </c>
      <c r="AS24">
        <v>0.24949999999999994</v>
      </c>
      <c r="AT24">
        <v>0.26319999999999999</v>
      </c>
      <c r="AU24">
        <v>0.26219999999999999</v>
      </c>
      <c r="AV24">
        <v>0.24539999999999995</v>
      </c>
      <c r="AX24">
        <v>188</v>
      </c>
      <c r="AY24" t="s">
        <v>897</v>
      </c>
      <c r="AZ24" s="1">
        <v>0.25507499999999994</v>
      </c>
      <c r="BA24">
        <v>0.03</v>
      </c>
      <c r="BG24">
        <v>188</v>
      </c>
      <c r="BH24" t="s">
        <v>937</v>
      </c>
      <c r="BJ24" t="str">
        <f t="shared" si="0"/>
        <v/>
      </c>
      <c r="BK24">
        <v>24</v>
      </c>
      <c r="BM24" s="1">
        <f t="shared" si="1"/>
        <v>0.03</v>
      </c>
      <c r="BN24" s="2" t="str">
        <f t="shared" si="2"/>
        <v/>
      </c>
      <c r="BO24" t="b">
        <f t="shared" si="5"/>
        <v>0</v>
      </c>
      <c r="BR24" s="7">
        <f t="shared" si="3"/>
        <v>0.25507499999999994</v>
      </c>
      <c r="BS24" s="10" t="str">
        <f t="shared" si="4"/>
        <v/>
      </c>
      <c r="BT24" t="b">
        <f t="shared" si="6"/>
        <v>0</v>
      </c>
    </row>
    <row r="25" spans="1:72" x14ac:dyDescent="0.25">
      <c r="A25" t="s">
        <v>642</v>
      </c>
      <c r="B25" t="s">
        <v>618</v>
      </c>
      <c r="C25" t="s">
        <v>480</v>
      </c>
      <c r="D25" t="s">
        <v>147</v>
      </c>
      <c r="E25" t="s">
        <v>806</v>
      </c>
      <c r="F25" t="b">
        <v>0</v>
      </c>
      <c r="G25" t="b">
        <v>1</v>
      </c>
      <c r="H25">
        <v>192</v>
      </c>
      <c r="I25" t="s">
        <v>16</v>
      </c>
      <c r="J25">
        <v>0.16980000000000001</v>
      </c>
      <c r="K25">
        <v>0.61160000000000003</v>
      </c>
      <c r="L25">
        <v>6.6699999999999995E-2</v>
      </c>
      <c r="N25">
        <v>0.7147</v>
      </c>
      <c r="O25">
        <v>0.73009999999999997</v>
      </c>
      <c r="P25">
        <v>0.74460000000000004</v>
      </c>
      <c r="Q25">
        <v>0.70950000000000002</v>
      </c>
      <c r="R25">
        <v>1.7544999999999999</v>
      </c>
      <c r="S25">
        <v>1.7344999999999999</v>
      </c>
      <c r="T25">
        <v>1.7815000000000001</v>
      </c>
      <c r="U25">
        <v>1.7626999999999999</v>
      </c>
      <c r="V25">
        <v>2.5270999999999999</v>
      </c>
      <c r="W25">
        <v>2.5023</v>
      </c>
      <c r="X25">
        <v>2.5192000000000001</v>
      </c>
      <c r="Y25">
        <v>2.6543999999999999</v>
      </c>
      <c r="Z25">
        <v>6.6E-3</v>
      </c>
      <c r="AA25">
        <v>3.0000000000000001E-3</v>
      </c>
      <c r="AB25">
        <v>1.8E-3</v>
      </c>
      <c r="AC25">
        <v>0</v>
      </c>
      <c r="AD25" t="s">
        <v>17</v>
      </c>
      <c r="AE25" t="s">
        <v>17</v>
      </c>
      <c r="AG25">
        <v>0.61159999999999992</v>
      </c>
      <c r="AH25">
        <v>0.627</v>
      </c>
      <c r="AI25">
        <v>0.64149999999999996</v>
      </c>
      <c r="AJ25">
        <v>0.60640000000000005</v>
      </c>
      <c r="AK25">
        <v>1.6514</v>
      </c>
      <c r="AL25">
        <v>1.6314</v>
      </c>
      <c r="AM25">
        <v>1.6784000000000001</v>
      </c>
      <c r="AN25">
        <v>1.6596</v>
      </c>
      <c r="AO25">
        <v>2.4239999999999999</v>
      </c>
      <c r="AP25">
        <v>2.3992</v>
      </c>
      <c r="AQ25">
        <v>2.4161000000000001</v>
      </c>
      <c r="AR25">
        <v>2.5512999999999999</v>
      </c>
      <c r="AS25">
        <v>-9.6500000000000016E-2</v>
      </c>
      <c r="AT25">
        <v>-0.10010000000000001</v>
      </c>
      <c r="AU25">
        <v>-0.10130000000000002</v>
      </c>
      <c r="AV25">
        <v>-0.10310000000000001</v>
      </c>
      <c r="AX25">
        <v>192</v>
      </c>
      <c r="AY25" t="s">
        <v>897</v>
      </c>
      <c r="AZ25" s="1">
        <v>2.4476499999999999</v>
      </c>
      <c r="BA25">
        <v>0.85399999999999998</v>
      </c>
      <c r="BG25">
        <v>192</v>
      </c>
      <c r="BH25" t="s">
        <v>937</v>
      </c>
      <c r="BJ25" t="str">
        <f t="shared" si="0"/>
        <v/>
      </c>
      <c r="BK25">
        <v>25</v>
      </c>
      <c r="BM25" s="1">
        <f t="shared" si="1"/>
        <v>0.85399999999999998</v>
      </c>
      <c r="BN25" s="2" t="str">
        <f t="shared" si="2"/>
        <v/>
      </c>
      <c r="BO25" t="b">
        <f t="shared" si="5"/>
        <v>0</v>
      </c>
      <c r="BR25" s="7">
        <f t="shared" si="3"/>
        <v>2.4476499999999999</v>
      </c>
      <c r="BS25" s="10" t="str">
        <f t="shared" si="4"/>
        <v/>
      </c>
      <c r="BT25" t="b">
        <f t="shared" si="6"/>
        <v>0</v>
      </c>
    </row>
    <row r="26" spans="1:72" x14ac:dyDescent="0.25">
      <c r="A26" t="s">
        <v>643</v>
      </c>
      <c r="B26" t="s">
        <v>618</v>
      </c>
      <c r="C26" t="s">
        <v>481</v>
      </c>
      <c r="D26" t="s">
        <v>154</v>
      </c>
      <c r="E26" t="s">
        <v>818</v>
      </c>
      <c r="F26" t="b">
        <v>0</v>
      </c>
      <c r="G26" t="b">
        <v>0</v>
      </c>
      <c r="H26">
        <v>196</v>
      </c>
      <c r="I26" t="s">
        <v>16</v>
      </c>
      <c r="J26">
        <v>0.1736</v>
      </c>
      <c r="K26">
        <v>0.19389999999999999</v>
      </c>
      <c r="L26">
        <v>0.35709999999999997</v>
      </c>
      <c r="N26">
        <v>1.04E-2</v>
      </c>
      <c r="O26">
        <v>7.6E-3</v>
      </c>
      <c r="P26">
        <v>4.4000000000000003E-3</v>
      </c>
      <c r="Q26">
        <v>0</v>
      </c>
      <c r="R26">
        <v>0.31509999999999999</v>
      </c>
      <c r="S26">
        <v>0.39510000000000001</v>
      </c>
      <c r="T26">
        <v>0.4672</v>
      </c>
      <c r="U26">
        <v>0.51839999999999997</v>
      </c>
      <c r="V26">
        <v>1.6963999999999999</v>
      </c>
      <c r="W26">
        <v>1.6898</v>
      </c>
      <c r="X26">
        <v>1.6982999999999999</v>
      </c>
      <c r="Y26">
        <v>1.7025999999999999</v>
      </c>
      <c r="Z26">
        <v>1.6753</v>
      </c>
      <c r="AA26">
        <v>1.732</v>
      </c>
      <c r="AB26">
        <v>1.7258</v>
      </c>
      <c r="AC26">
        <v>1.6594</v>
      </c>
      <c r="AD26" t="s">
        <v>17</v>
      </c>
      <c r="AE26" t="s">
        <v>17</v>
      </c>
      <c r="AG26">
        <v>0.19389999999999999</v>
      </c>
      <c r="AH26">
        <v>0.19109999999999996</v>
      </c>
      <c r="AI26">
        <v>0.18789999999999998</v>
      </c>
      <c r="AJ26">
        <v>0.18349999999999997</v>
      </c>
      <c r="AK26">
        <v>0.49859999999999993</v>
      </c>
      <c r="AL26">
        <v>0.5786</v>
      </c>
      <c r="AM26">
        <v>0.65070000000000006</v>
      </c>
      <c r="AN26">
        <v>0.70189999999999997</v>
      </c>
      <c r="AO26">
        <v>1.8798999999999997</v>
      </c>
      <c r="AP26">
        <v>1.8733</v>
      </c>
      <c r="AQ26">
        <v>1.8817999999999997</v>
      </c>
      <c r="AR26">
        <v>1.8860999999999999</v>
      </c>
      <c r="AS26">
        <v>1.8588</v>
      </c>
      <c r="AT26">
        <v>1.9155000000000002</v>
      </c>
      <c r="AU26">
        <v>1.9093</v>
      </c>
      <c r="AV26">
        <v>1.8428999999999998</v>
      </c>
      <c r="AX26">
        <v>196</v>
      </c>
      <c r="AY26" t="s">
        <v>897</v>
      </c>
      <c r="AZ26" s="1">
        <v>1.8816250000000001</v>
      </c>
      <c r="BA26">
        <v>0.32700000000000001</v>
      </c>
      <c r="BG26">
        <v>196</v>
      </c>
      <c r="BH26" t="s">
        <v>937</v>
      </c>
      <c r="BJ26" t="str">
        <f t="shared" si="0"/>
        <v/>
      </c>
      <c r="BK26">
        <v>26</v>
      </c>
      <c r="BM26" s="1">
        <f t="shared" si="1"/>
        <v>0.32700000000000001</v>
      </c>
      <c r="BN26" s="2" t="str">
        <f t="shared" si="2"/>
        <v/>
      </c>
      <c r="BO26" t="b">
        <f t="shared" si="5"/>
        <v>0</v>
      </c>
      <c r="BR26" s="7">
        <f t="shared" si="3"/>
        <v>1.8816250000000001</v>
      </c>
      <c r="BS26" s="10" t="str">
        <f t="shared" si="4"/>
        <v/>
      </c>
      <c r="BT26" t="b">
        <f t="shared" si="6"/>
        <v>0</v>
      </c>
    </row>
    <row r="27" spans="1:72" x14ac:dyDescent="0.25">
      <c r="A27" t="s">
        <v>644</v>
      </c>
      <c r="B27" t="s">
        <v>618</v>
      </c>
      <c r="C27" t="s">
        <v>482</v>
      </c>
      <c r="D27" t="s">
        <v>155</v>
      </c>
      <c r="E27" t="s">
        <v>821</v>
      </c>
      <c r="F27" t="b">
        <v>0</v>
      </c>
      <c r="G27" t="b">
        <v>0</v>
      </c>
      <c r="H27">
        <v>197</v>
      </c>
      <c r="I27" t="s">
        <v>16</v>
      </c>
      <c r="J27">
        <v>0.17580000000000001</v>
      </c>
      <c r="K27">
        <v>0.10829999999999999</v>
      </c>
      <c r="L27">
        <v>0.28360000000000002</v>
      </c>
      <c r="N27">
        <v>5.0000000000000001E-4</v>
      </c>
      <c r="O27">
        <v>0</v>
      </c>
      <c r="P27">
        <v>2.3E-3</v>
      </c>
      <c r="Q27">
        <v>1.9E-3</v>
      </c>
      <c r="R27">
        <v>0.2319</v>
      </c>
      <c r="S27">
        <v>0.27510000000000001</v>
      </c>
      <c r="T27">
        <v>0.2994</v>
      </c>
      <c r="U27">
        <v>0.3165</v>
      </c>
      <c r="V27">
        <v>1.4543999999999999</v>
      </c>
      <c r="W27">
        <v>1.4572000000000001</v>
      </c>
      <c r="X27">
        <v>1.4605999999999999</v>
      </c>
      <c r="Y27">
        <v>1.4446000000000001</v>
      </c>
      <c r="Z27">
        <v>1.4248000000000001</v>
      </c>
      <c r="AA27">
        <v>1.4228000000000001</v>
      </c>
      <c r="AB27">
        <v>1.4006000000000001</v>
      </c>
      <c r="AC27">
        <v>1.3653999999999999</v>
      </c>
      <c r="AD27" t="s">
        <v>17</v>
      </c>
      <c r="AE27" t="s">
        <v>17</v>
      </c>
      <c r="AG27">
        <v>0.10830000000000001</v>
      </c>
      <c r="AH27">
        <v>0.10780000000000001</v>
      </c>
      <c r="AI27">
        <v>0.11010000000000003</v>
      </c>
      <c r="AJ27">
        <v>0.10970000000000002</v>
      </c>
      <c r="AK27">
        <v>0.33970000000000006</v>
      </c>
      <c r="AL27">
        <v>0.38289999999999996</v>
      </c>
      <c r="AM27">
        <v>0.40719999999999995</v>
      </c>
      <c r="AN27">
        <v>0.42430000000000007</v>
      </c>
      <c r="AO27">
        <v>1.5622</v>
      </c>
      <c r="AP27">
        <v>1.5650000000000002</v>
      </c>
      <c r="AQ27">
        <v>1.5684</v>
      </c>
      <c r="AR27">
        <v>1.5524000000000002</v>
      </c>
      <c r="AS27">
        <v>1.5326000000000002</v>
      </c>
      <c r="AT27">
        <v>1.5306000000000002</v>
      </c>
      <c r="AU27">
        <v>1.5084000000000002</v>
      </c>
      <c r="AV27">
        <v>1.4732000000000001</v>
      </c>
      <c r="AX27">
        <v>197</v>
      </c>
      <c r="AY27" t="s">
        <v>897</v>
      </c>
      <c r="AZ27" s="1">
        <v>1.5112000000000001</v>
      </c>
      <c r="BA27">
        <v>9.9000000000000005E-2</v>
      </c>
      <c r="BG27">
        <v>197</v>
      </c>
      <c r="BH27" t="s">
        <v>937</v>
      </c>
      <c r="BJ27" t="str">
        <f t="shared" si="0"/>
        <v/>
      </c>
      <c r="BK27">
        <v>27</v>
      </c>
      <c r="BM27" s="1">
        <f t="shared" si="1"/>
        <v>9.9000000000000005E-2</v>
      </c>
      <c r="BN27" s="2" t="str">
        <f t="shared" si="2"/>
        <v/>
      </c>
      <c r="BO27" t="b">
        <f t="shared" si="5"/>
        <v>0</v>
      </c>
      <c r="BR27" s="7">
        <f t="shared" si="3"/>
        <v>1.5112000000000001</v>
      </c>
      <c r="BS27" s="10" t="str">
        <f t="shared" si="4"/>
        <v/>
      </c>
      <c r="BT27" t="b">
        <f t="shared" si="6"/>
        <v>0</v>
      </c>
    </row>
    <row r="28" spans="1:72" x14ac:dyDescent="0.25">
      <c r="A28" t="s">
        <v>645</v>
      </c>
      <c r="B28" t="s">
        <v>618</v>
      </c>
      <c r="C28" t="s">
        <v>483</v>
      </c>
      <c r="D28" t="s">
        <v>156</v>
      </c>
      <c r="E28" t="s">
        <v>824</v>
      </c>
      <c r="F28" t="b">
        <v>0</v>
      </c>
      <c r="G28" t="b">
        <v>0</v>
      </c>
      <c r="H28">
        <v>198</v>
      </c>
      <c r="I28" t="s">
        <v>16</v>
      </c>
      <c r="J28">
        <v>0.17469999999999999</v>
      </c>
      <c r="K28">
        <v>0.40039999999999998</v>
      </c>
      <c r="L28">
        <v>0.57509999999999994</v>
      </c>
      <c r="N28">
        <v>0</v>
      </c>
      <c r="O28">
        <v>4.7000000000000002E-3</v>
      </c>
      <c r="P28">
        <v>5.62E-2</v>
      </c>
      <c r="Q28">
        <v>8.1199999999999994E-2</v>
      </c>
      <c r="R28">
        <v>1.5037</v>
      </c>
      <c r="S28">
        <v>1.4724999999999999</v>
      </c>
      <c r="T28">
        <v>1.5403</v>
      </c>
      <c r="U28">
        <v>1.49</v>
      </c>
      <c r="V28">
        <v>2.1189</v>
      </c>
      <c r="W28">
        <v>2.0699000000000001</v>
      </c>
      <c r="X28">
        <v>2.2107000000000001</v>
      </c>
      <c r="Y28">
        <v>2.1846999999999999</v>
      </c>
      <c r="Z28">
        <v>2.2284000000000002</v>
      </c>
      <c r="AA28">
        <v>2.3961000000000001</v>
      </c>
      <c r="AB28">
        <v>2.2101000000000002</v>
      </c>
      <c r="AC28">
        <v>2.3403999999999998</v>
      </c>
      <c r="AD28" t="s">
        <v>17</v>
      </c>
      <c r="AE28" t="s">
        <v>17</v>
      </c>
      <c r="AG28">
        <v>0.40039999999999998</v>
      </c>
      <c r="AH28">
        <v>0.40510000000000002</v>
      </c>
      <c r="AI28">
        <v>0.45660000000000001</v>
      </c>
      <c r="AJ28">
        <v>0.48159999999999992</v>
      </c>
      <c r="AK28">
        <v>1.9041000000000001</v>
      </c>
      <c r="AL28">
        <v>1.8729</v>
      </c>
      <c r="AM28">
        <v>1.9407000000000001</v>
      </c>
      <c r="AN28">
        <v>1.8904000000000001</v>
      </c>
      <c r="AO28">
        <v>2.5192999999999999</v>
      </c>
      <c r="AP28">
        <v>2.4702999999999999</v>
      </c>
      <c r="AQ28">
        <v>2.6111</v>
      </c>
      <c r="AR28">
        <v>2.5850999999999997</v>
      </c>
      <c r="AS28">
        <v>2.6288</v>
      </c>
      <c r="AT28">
        <v>2.7965</v>
      </c>
      <c r="AU28">
        <v>2.6105</v>
      </c>
      <c r="AV28">
        <v>2.7407999999999997</v>
      </c>
      <c r="AX28">
        <v>198</v>
      </c>
      <c r="AY28" t="s">
        <v>897</v>
      </c>
      <c r="AZ28" s="1">
        <v>2.69415</v>
      </c>
      <c r="BA28">
        <v>0.71299999999999997</v>
      </c>
      <c r="BG28">
        <v>198</v>
      </c>
      <c r="BH28" t="s">
        <v>937</v>
      </c>
      <c r="BJ28" t="str">
        <f t="shared" si="0"/>
        <v/>
      </c>
      <c r="BK28">
        <v>28</v>
      </c>
      <c r="BM28" s="1">
        <f t="shared" si="1"/>
        <v>0.71299999999999997</v>
      </c>
      <c r="BN28" s="2" t="str">
        <f t="shared" si="2"/>
        <v/>
      </c>
      <c r="BO28" t="b">
        <f t="shared" si="5"/>
        <v>0</v>
      </c>
      <c r="BR28" s="7">
        <f t="shared" si="3"/>
        <v>2.69415</v>
      </c>
      <c r="BS28" s="10" t="str">
        <f t="shared" si="4"/>
        <v/>
      </c>
      <c r="BT28" t="b">
        <f t="shared" si="6"/>
        <v>0</v>
      </c>
    </row>
    <row r="29" spans="1:72" x14ac:dyDescent="0.25">
      <c r="A29" t="s">
        <v>646</v>
      </c>
      <c r="B29" t="s">
        <v>618</v>
      </c>
      <c r="C29" t="s">
        <v>484</v>
      </c>
      <c r="D29" t="s">
        <v>157</v>
      </c>
      <c r="E29" t="s">
        <v>827</v>
      </c>
      <c r="F29" t="b">
        <v>0</v>
      </c>
      <c r="G29" t="b">
        <v>0</v>
      </c>
      <c r="H29">
        <v>199</v>
      </c>
      <c r="I29" t="s">
        <v>16</v>
      </c>
      <c r="J29">
        <v>0.17199999999999999</v>
      </c>
      <c r="K29">
        <v>0.1459</v>
      </c>
      <c r="L29">
        <v>0.31790000000000002</v>
      </c>
      <c r="N29">
        <v>0</v>
      </c>
      <c r="O29">
        <v>2.5999999999999999E-3</v>
      </c>
      <c r="P29">
        <v>1.32E-2</v>
      </c>
      <c r="Q29">
        <v>1.89E-2</v>
      </c>
      <c r="R29">
        <v>1.4141999999999999</v>
      </c>
      <c r="S29">
        <v>1.4459</v>
      </c>
      <c r="T29">
        <v>1.4642999999999999</v>
      </c>
      <c r="U29">
        <v>1.4773000000000001</v>
      </c>
      <c r="V29">
        <v>2.1097000000000001</v>
      </c>
      <c r="W29">
        <v>2.1421000000000001</v>
      </c>
      <c r="X29">
        <v>2.1911</v>
      </c>
      <c r="Y29">
        <v>2.2772999999999999</v>
      </c>
      <c r="Z29">
        <v>2.2363</v>
      </c>
      <c r="AA29">
        <v>2.3003999999999998</v>
      </c>
      <c r="AB29">
        <v>2.1739999999999999</v>
      </c>
      <c r="AC29">
        <v>2.3349000000000002</v>
      </c>
      <c r="AD29" t="s">
        <v>17</v>
      </c>
      <c r="AE29" t="s">
        <v>17</v>
      </c>
      <c r="AG29">
        <v>0.14590000000000003</v>
      </c>
      <c r="AH29">
        <v>0.14850000000000002</v>
      </c>
      <c r="AI29">
        <v>0.15910000000000002</v>
      </c>
      <c r="AJ29">
        <v>0.1648</v>
      </c>
      <c r="AK29">
        <v>1.5601</v>
      </c>
      <c r="AL29">
        <v>1.5918000000000001</v>
      </c>
      <c r="AM29">
        <v>1.6102000000000001</v>
      </c>
      <c r="AN29">
        <v>1.6232000000000002</v>
      </c>
      <c r="AO29">
        <v>2.2555999999999998</v>
      </c>
      <c r="AP29">
        <v>2.2879999999999998</v>
      </c>
      <c r="AQ29">
        <v>2.3369999999999997</v>
      </c>
      <c r="AR29">
        <v>2.4231999999999996</v>
      </c>
      <c r="AS29">
        <v>2.3821999999999997</v>
      </c>
      <c r="AT29">
        <v>2.4462999999999995</v>
      </c>
      <c r="AU29">
        <v>2.3198999999999996</v>
      </c>
      <c r="AV29">
        <v>2.4807999999999999</v>
      </c>
      <c r="AX29">
        <v>199</v>
      </c>
      <c r="AY29" t="s">
        <v>897</v>
      </c>
      <c r="AZ29" s="1">
        <v>2.4072999999999998</v>
      </c>
      <c r="BA29">
        <v>0.75700000000000001</v>
      </c>
      <c r="BG29">
        <v>199</v>
      </c>
      <c r="BH29" t="s">
        <v>937</v>
      </c>
      <c r="BJ29" t="str">
        <f t="shared" si="0"/>
        <v/>
      </c>
      <c r="BK29">
        <v>29</v>
      </c>
      <c r="BM29" s="1">
        <f t="shared" si="1"/>
        <v>0.75700000000000001</v>
      </c>
      <c r="BN29" s="2" t="str">
        <f t="shared" si="2"/>
        <v/>
      </c>
      <c r="BO29" t="b">
        <f t="shared" si="5"/>
        <v>0</v>
      </c>
      <c r="BR29" s="7">
        <f t="shared" si="3"/>
        <v>2.4072999999999998</v>
      </c>
      <c r="BS29" s="10" t="str">
        <f t="shared" si="4"/>
        <v/>
      </c>
      <c r="BT29" t="b">
        <f t="shared" si="6"/>
        <v>0</v>
      </c>
    </row>
    <row r="30" spans="1:72" x14ac:dyDescent="0.25">
      <c r="A30" t="s">
        <v>647</v>
      </c>
      <c r="B30" t="s">
        <v>618</v>
      </c>
      <c r="C30" t="s">
        <v>485</v>
      </c>
      <c r="D30" t="s">
        <v>158</v>
      </c>
      <c r="E30" t="s">
        <v>830</v>
      </c>
      <c r="F30" t="b">
        <v>0</v>
      </c>
      <c r="G30" t="b">
        <v>0</v>
      </c>
      <c r="H30">
        <v>200</v>
      </c>
      <c r="I30" t="s">
        <v>16</v>
      </c>
      <c r="J30">
        <v>0.17150000000000001</v>
      </c>
      <c r="K30">
        <v>0.22989999999999999</v>
      </c>
      <c r="L30">
        <v>0.40139999999999998</v>
      </c>
      <c r="N30">
        <v>0</v>
      </c>
      <c r="O30">
        <v>6.1000000000000004E-3</v>
      </c>
      <c r="P30">
        <v>2.7099999999999999E-2</v>
      </c>
      <c r="Q30">
        <v>3.8199999999999998E-2</v>
      </c>
      <c r="R30">
        <v>1.0230999999999999</v>
      </c>
      <c r="S30">
        <v>1.1052</v>
      </c>
      <c r="T30">
        <v>1.1827000000000001</v>
      </c>
      <c r="U30">
        <v>1.2151000000000001</v>
      </c>
      <c r="V30">
        <v>1.9218999999999999</v>
      </c>
      <c r="W30">
        <v>1.9206000000000001</v>
      </c>
      <c r="X30">
        <v>1.9956</v>
      </c>
      <c r="Y30">
        <v>2.0051999999999999</v>
      </c>
      <c r="Z30">
        <v>1.9855</v>
      </c>
      <c r="AA30">
        <v>2.0672999999999999</v>
      </c>
      <c r="AB30">
        <v>1.9548000000000001</v>
      </c>
      <c r="AC30">
        <v>2.1234999999999999</v>
      </c>
      <c r="AD30" t="s">
        <v>17</v>
      </c>
      <c r="AE30" t="s">
        <v>17</v>
      </c>
      <c r="AG30">
        <v>0.22989999999999997</v>
      </c>
      <c r="AH30">
        <v>0.23599999999999996</v>
      </c>
      <c r="AI30">
        <v>0.25700000000000001</v>
      </c>
      <c r="AJ30">
        <v>0.2681</v>
      </c>
      <c r="AK30">
        <v>1.2529999999999999</v>
      </c>
      <c r="AL30">
        <v>1.3351</v>
      </c>
      <c r="AM30">
        <v>1.4126000000000001</v>
      </c>
      <c r="AN30">
        <v>1.4450000000000001</v>
      </c>
      <c r="AO30">
        <v>2.1517999999999997</v>
      </c>
      <c r="AP30">
        <v>2.1505000000000001</v>
      </c>
      <c r="AQ30">
        <v>2.2255000000000003</v>
      </c>
      <c r="AR30">
        <v>2.2351000000000001</v>
      </c>
      <c r="AS30">
        <v>2.2153999999999998</v>
      </c>
      <c r="AT30">
        <v>2.2972000000000001</v>
      </c>
      <c r="AU30">
        <v>2.1847000000000003</v>
      </c>
      <c r="AV30">
        <v>2.3533999999999997</v>
      </c>
      <c r="AX30">
        <v>200</v>
      </c>
      <c r="AY30" t="s">
        <v>897</v>
      </c>
      <c r="AZ30" s="1">
        <v>2.2626749999999998</v>
      </c>
      <c r="BA30">
        <v>0.60699999999999998</v>
      </c>
      <c r="BG30">
        <v>200</v>
      </c>
      <c r="BH30" t="s">
        <v>937</v>
      </c>
      <c r="BJ30" t="str">
        <f t="shared" si="0"/>
        <v/>
      </c>
      <c r="BK30">
        <v>30</v>
      </c>
      <c r="BM30" s="1">
        <f t="shared" si="1"/>
        <v>0.60699999999999998</v>
      </c>
      <c r="BN30" s="2" t="str">
        <f t="shared" si="2"/>
        <v/>
      </c>
      <c r="BO30" t="b">
        <f t="shared" si="5"/>
        <v>0</v>
      </c>
      <c r="BR30" s="7">
        <f t="shared" si="3"/>
        <v>2.2626749999999998</v>
      </c>
      <c r="BS30" s="10" t="str">
        <f t="shared" si="4"/>
        <v/>
      </c>
      <c r="BT30" t="b">
        <f t="shared" si="6"/>
        <v>0</v>
      </c>
    </row>
    <row r="31" spans="1:72" x14ac:dyDescent="0.25">
      <c r="A31" t="s">
        <v>648</v>
      </c>
      <c r="B31" t="s">
        <v>618</v>
      </c>
      <c r="C31" t="s">
        <v>487</v>
      </c>
      <c r="D31" t="s">
        <v>164</v>
      </c>
      <c r="E31" t="s">
        <v>834</v>
      </c>
      <c r="F31" t="b">
        <v>0</v>
      </c>
      <c r="G31" t="b">
        <v>0</v>
      </c>
      <c r="H31">
        <v>212</v>
      </c>
      <c r="I31" t="s">
        <v>16</v>
      </c>
      <c r="J31">
        <v>0.1706</v>
      </c>
      <c r="K31">
        <v>0.1341</v>
      </c>
      <c r="L31">
        <v>0.30380000000000001</v>
      </c>
      <c r="N31">
        <v>8.9999999999999998E-4</v>
      </c>
      <c r="O31">
        <v>0</v>
      </c>
      <c r="P31">
        <v>8.8000000000000005E-3</v>
      </c>
      <c r="Q31">
        <v>8.2000000000000007E-3</v>
      </c>
      <c r="R31">
        <v>0.34710000000000002</v>
      </c>
      <c r="S31">
        <v>0.39560000000000001</v>
      </c>
      <c r="T31">
        <v>0.41560000000000002</v>
      </c>
      <c r="U31">
        <v>0.43269999999999997</v>
      </c>
      <c r="V31">
        <v>1.3826000000000001</v>
      </c>
      <c r="W31">
        <v>1.3803000000000001</v>
      </c>
      <c r="X31">
        <v>1.3773</v>
      </c>
      <c r="Y31">
        <v>1.3727</v>
      </c>
      <c r="Z31">
        <v>1.4274</v>
      </c>
      <c r="AA31">
        <v>1.4311</v>
      </c>
      <c r="AB31">
        <v>1.4119999999999999</v>
      </c>
      <c r="AC31">
        <v>1.4511000000000001</v>
      </c>
      <c r="AD31" t="s">
        <v>17</v>
      </c>
      <c r="AE31" t="s">
        <v>17</v>
      </c>
      <c r="AG31">
        <v>0.13410000000000002</v>
      </c>
      <c r="AH31">
        <v>0.13320000000000001</v>
      </c>
      <c r="AI31">
        <v>0.14199999999999999</v>
      </c>
      <c r="AJ31">
        <v>0.1414</v>
      </c>
      <c r="AK31">
        <v>0.48030000000000006</v>
      </c>
      <c r="AL31">
        <v>0.52880000000000005</v>
      </c>
      <c r="AM31">
        <v>0.54880000000000007</v>
      </c>
      <c r="AN31">
        <v>0.56589999999999996</v>
      </c>
      <c r="AO31">
        <v>1.5158</v>
      </c>
      <c r="AP31">
        <v>1.5135000000000001</v>
      </c>
      <c r="AQ31">
        <v>1.5105</v>
      </c>
      <c r="AR31">
        <v>1.5059</v>
      </c>
      <c r="AS31">
        <v>1.5606</v>
      </c>
      <c r="AT31">
        <v>1.5643</v>
      </c>
      <c r="AU31">
        <v>1.5451999999999999</v>
      </c>
      <c r="AV31">
        <v>1.5843</v>
      </c>
      <c r="AX31">
        <v>212</v>
      </c>
      <c r="AY31" t="s">
        <v>897</v>
      </c>
      <c r="AZ31" s="1">
        <v>1.5635999999999999</v>
      </c>
      <c r="BA31">
        <v>0.187</v>
      </c>
      <c r="BG31">
        <v>212</v>
      </c>
      <c r="BH31" t="s">
        <v>937</v>
      </c>
      <c r="BJ31" t="str">
        <f t="shared" si="0"/>
        <v/>
      </c>
      <c r="BK31">
        <v>31</v>
      </c>
      <c r="BM31" s="1">
        <f t="shared" si="1"/>
        <v>0.187</v>
      </c>
      <c r="BN31" s="2" t="str">
        <f t="shared" si="2"/>
        <v/>
      </c>
      <c r="BO31" t="b">
        <f t="shared" si="5"/>
        <v>0</v>
      </c>
      <c r="BR31" s="7">
        <f t="shared" si="3"/>
        <v>1.5635999999999999</v>
      </c>
      <c r="BS31" s="10" t="str">
        <f t="shared" si="4"/>
        <v/>
      </c>
      <c r="BT31" t="b">
        <f t="shared" si="6"/>
        <v>0</v>
      </c>
    </row>
    <row r="32" spans="1:72" x14ac:dyDescent="0.25">
      <c r="A32" t="s">
        <v>649</v>
      </c>
      <c r="B32" t="s">
        <v>618</v>
      </c>
      <c r="C32" t="s">
        <v>488</v>
      </c>
      <c r="D32" t="s">
        <v>174</v>
      </c>
      <c r="E32" t="s">
        <v>841</v>
      </c>
      <c r="F32" t="b">
        <v>0</v>
      </c>
      <c r="G32" t="b">
        <v>0</v>
      </c>
      <c r="H32">
        <v>228</v>
      </c>
      <c r="I32" t="s">
        <v>16</v>
      </c>
      <c r="J32">
        <v>0.1711</v>
      </c>
      <c r="K32">
        <v>0.1963</v>
      </c>
      <c r="L32">
        <v>7.3700000000000002E-2</v>
      </c>
      <c r="N32">
        <v>0.29370000000000002</v>
      </c>
      <c r="O32">
        <v>0.30959999999999999</v>
      </c>
      <c r="P32">
        <v>0.3105</v>
      </c>
      <c r="Q32">
        <v>0.3125</v>
      </c>
      <c r="R32">
        <v>1.6727000000000001</v>
      </c>
      <c r="S32">
        <v>1.6536</v>
      </c>
      <c r="T32">
        <v>1.7027000000000001</v>
      </c>
      <c r="U32">
        <v>1.7032</v>
      </c>
      <c r="V32">
        <v>2.4241999999999999</v>
      </c>
      <c r="W32">
        <v>2.3793000000000002</v>
      </c>
      <c r="X32">
        <v>2.3704000000000001</v>
      </c>
      <c r="Y32">
        <v>2.4571999999999998</v>
      </c>
      <c r="Z32">
        <v>2.7000000000000001E-3</v>
      </c>
      <c r="AA32">
        <v>0</v>
      </c>
      <c r="AB32">
        <v>1E-4</v>
      </c>
      <c r="AC32">
        <v>2.9999999999999997E-4</v>
      </c>
      <c r="AD32" t="s">
        <v>17</v>
      </c>
      <c r="AE32" t="s">
        <v>17</v>
      </c>
      <c r="AG32">
        <v>0.1963</v>
      </c>
      <c r="AH32">
        <v>0.21219999999999997</v>
      </c>
      <c r="AI32">
        <v>0.21309999999999998</v>
      </c>
      <c r="AJ32">
        <v>0.21509999999999999</v>
      </c>
      <c r="AK32">
        <v>1.5753000000000001</v>
      </c>
      <c r="AL32">
        <v>1.5562</v>
      </c>
      <c r="AM32">
        <v>1.6053000000000002</v>
      </c>
      <c r="AN32">
        <v>1.6058000000000001</v>
      </c>
      <c r="AO32">
        <v>2.3268</v>
      </c>
      <c r="AP32">
        <v>2.2819000000000003</v>
      </c>
      <c r="AQ32">
        <v>2.2730000000000001</v>
      </c>
      <c r="AR32">
        <v>2.3597999999999999</v>
      </c>
      <c r="AS32">
        <v>-9.4700000000000006E-2</v>
      </c>
      <c r="AT32">
        <v>-9.74E-2</v>
      </c>
      <c r="AU32">
        <v>-9.7299999999999998E-2</v>
      </c>
      <c r="AV32">
        <v>-9.7100000000000006E-2</v>
      </c>
      <c r="AX32">
        <v>228</v>
      </c>
      <c r="AY32" t="s">
        <v>897</v>
      </c>
      <c r="AZ32" s="1">
        <v>2.3103750000000001</v>
      </c>
      <c r="BA32">
        <v>0.32</v>
      </c>
      <c r="BG32">
        <v>228</v>
      </c>
      <c r="BH32" t="s">
        <v>937</v>
      </c>
      <c r="BJ32" t="str">
        <f t="shared" si="0"/>
        <v/>
      </c>
      <c r="BK32">
        <v>32</v>
      </c>
      <c r="BM32" s="1">
        <f t="shared" si="1"/>
        <v>0.32</v>
      </c>
      <c r="BN32" s="2" t="str">
        <f t="shared" si="2"/>
        <v/>
      </c>
      <c r="BO32" t="b">
        <f t="shared" si="5"/>
        <v>0</v>
      </c>
      <c r="BR32" s="7">
        <f t="shared" si="3"/>
        <v>2.3103750000000001</v>
      </c>
      <c r="BS32" s="10" t="str">
        <f t="shared" si="4"/>
        <v/>
      </c>
      <c r="BT32" t="b">
        <f t="shared" si="6"/>
        <v>0</v>
      </c>
    </row>
    <row r="33" spans="1:72" x14ac:dyDescent="0.25">
      <c r="A33" t="s">
        <v>650</v>
      </c>
      <c r="B33" t="s">
        <v>618</v>
      </c>
      <c r="C33" t="s">
        <v>490</v>
      </c>
      <c r="D33" t="s">
        <v>175</v>
      </c>
      <c r="E33" t="s">
        <v>842</v>
      </c>
      <c r="F33" t="b">
        <v>0</v>
      </c>
      <c r="G33" t="b">
        <v>0</v>
      </c>
      <c r="H33">
        <v>236</v>
      </c>
      <c r="I33" t="s">
        <v>16</v>
      </c>
      <c r="J33">
        <v>0.1706</v>
      </c>
      <c r="K33">
        <v>0.56589999999999996</v>
      </c>
      <c r="L33">
        <v>0.73650000000000004</v>
      </c>
      <c r="N33">
        <v>0</v>
      </c>
      <c r="O33">
        <v>5.3499999999999999E-2</v>
      </c>
      <c r="P33">
        <v>5.8099999999999999E-2</v>
      </c>
      <c r="Q33">
        <v>5.7500000000000002E-2</v>
      </c>
      <c r="R33">
        <v>0.89149999999999996</v>
      </c>
      <c r="S33">
        <v>0.8831</v>
      </c>
      <c r="T33">
        <v>0.91269999999999996</v>
      </c>
      <c r="U33">
        <v>0.92379999999999995</v>
      </c>
      <c r="V33">
        <v>1.2836000000000001</v>
      </c>
      <c r="W33">
        <v>1.2472000000000001</v>
      </c>
      <c r="X33">
        <v>1.3</v>
      </c>
      <c r="Y33">
        <v>1.2567999999999999</v>
      </c>
      <c r="Z33">
        <v>1.3168</v>
      </c>
      <c r="AA33">
        <v>1.3532999999999999</v>
      </c>
      <c r="AB33">
        <v>1.3440000000000001</v>
      </c>
      <c r="AC33">
        <v>1.3352999999999999</v>
      </c>
      <c r="AD33" t="s">
        <v>17</v>
      </c>
      <c r="AE33" t="s">
        <v>17</v>
      </c>
      <c r="AG33">
        <v>0.56590000000000007</v>
      </c>
      <c r="AH33">
        <v>0.61940000000000006</v>
      </c>
      <c r="AI33">
        <v>0.62400000000000011</v>
      </c>
      <c r="AJ33">
        <v>0.62340000000000007</v>
      </c>
      <c r="AK33">
        <v>1.4574</v>
      </c>
      <c r="AL33">
        <v>1.4490000000000001</v>
      </c>
      <c r="AM33">
        <v>1.4785999999999999</v>
      </c>
      <c r="AN33">
        <v>1.4896999999999998</v>
      </c>
      <c r="AO33">
        <v>1.8495000000000001</v>
      </c>
      <c r="AP33">
        <v>1.8131000000000002</v>
      </c>
      <c r="AQ33">
        <v>1.8659000000000001</v>
      </c>
      <c r="AR33">
        <v>1.8227</v>
      </c>
      <c r="AS33">
        <v>1.8827</v>
      </c>
      <c r="AT33">
        <v>1.9191999999999998</v>
      </c>
      <c r="AU33">
        <v>1.9099000000000002</v>
      </c>
      <c r="AV33">
        <v>1.9012</v>
      </c>
      <c r="AX33">
        <v>236</v>
      </c>
      <c r="AY33" t="s">
        <v>897</v>
      </c>
      <c r="AZ33" s="1">
        <v>1.9032500000000001</v>
      </c>
      <c r="BA33">
        <v>0.42299999999999999</v>
      </c>
      <c r="BG33">
        <v>236</v>
      </c>
      <c r="BH33" t="s">
        <v>937</v>
      </c>
      <c r="BJ33" t="str">
        <f t="shared" si="0"/>
        <v/>
      </c>
      <c r="BK33">
        <v>33</v>
      </c>
      <c r="BM33" s="1">
        <f t="shared" si="1"/>
        <v>0.42299999999999999</v>
      </c>
      <c r="BN33" s="2" t="str">
        <f t="shared" si="2"/>
        <v/>
      </c>
      <c r="BO33" t="b">
        <f t="shared" si="5"/>
        <v>0</v>
      </c>
      <c r="BR33" s="7">
        <f t="shared" si="3"/>
        <v>1.9032500000000001</v>
      </c>
      <c r="BS33" s="10" t="str">
        <f t="shared" si="4"/>
        <v/>
      </c>
      <c r="BT33" t="b">
        <f t="shared" si="6"/>
        <v>0</v>
      </c>
    </row>
    <row r="34" spans="1:72" x14ac:dyDescent="0.25">
      <c r="A34" t="s">
        <v>651</v>
      </c>
      <c r="B34" t="s">
        <v>618</v>
      </c>
      <c r="C34" t="s">
        <v>492</v>
      </c>
      <c r="D34" t="s">
        <v>185</v>
      </c>
      <c r="E34" t="s">
        <v>846</v>
      </c>
      <c r="F34" t="b">
        <v>0</v>
      </c>
      <c r="G34" t="b">
        <v>0</v>
      </c>
      <c r="H34">
        <v>260</v>
      </c>
      <c r="I34" t="s">
        <v>16</v>
      </c>
      <c r="J34">
        <v>0.1676</v>
      </c>
      <c r="K34">
        <v>1.1637999999999999</v>
      </c>
      <c r="L34">
        <v>1.3313999999999999</v>
      </c>
      <c r="N34">
        <v>0</v>
      </c>
      <c r="O34">
        <v>1.5800000000000002E-2</v>
      </c>
      <c r="P34">
        <v>4.2999999999999997E-2</v>
      </c>
      <c r="Q34">
        <v>3.85E-2</v>
      </c>
      <c r="R34">
        <v>0.6925</v>
      </c>
      <c r="S34">
        <v>0.62849999999999995</v>
      </c>
      <c r="T34">
        <v>0.6532</v>
      </c>
      <c r="U34">
        <v>0.64359999999999995</v>
      </c>
      <c r="V34">
        <v>1.2384999999999999</v>
      </c>
      <c r="W34">
        <v>1.2604</v>
      </c>
      <c r="X34">
        <v>1.2837000000000001</v>
      </c>
      <c r="Y34">
        <v>1.2766999999999999</v>
      </c>
      <c r="Z34">
        <v>1.2444</v>
      </c>
      <c r="AA34">
        <v>1.3407</v>
      </c>
      <c r="AB34">
        <v>1.3472</v>
      </c>
      <c r="AC34">
        <v>1.391</v>
      </c>
      <c r="AD34" t="s">
        <v>17</v>
      </c>
      <c r="AE34" t="s">
        <v>17</v>
      </c>
      <c r="AG34">
        <v>1.1637999999999999</v>
      </c>
      <c r="AH34">
        <v>1.1796</v>
      </c>
      <c r="AI34">
        <v>1.2067999999999999</v>
      </c>
      <c r="AJ34">
        <v>1.2022999999999999</v>
      </c>
      <c r="AK34">
        <v>1.8562999999999998</v>
      </c>
      <c r="AL34">
        <v>1.7922999999999998</v>
      </c>
      <c r="AM34">
        <v>1.8169999999999999</v>
      </c>
      <c r="AN34">
        <v>1.8073999999999999</v>
      </c>
      <c r="AO34">
        <v>2.4022999999999994</v>
      </c>
      <c r="AP34">
        <v>2.4241999999999999</v>
      </c>
      <c r="AQ34">
        <v>2.4474999999999998</v>
      </c>
      <c r="AR34">
        <v>2.4404999999999997</v>
      </c>
      <c r="AS34">
        <v>2.4081999999999999</v>
      </c>
      <c r="AT34">
        <v>2.5044999999999997</v>
      </c>
      <c r="AU34">
        <v>2.5109999999999997</v>
      </c>
      <c r="AV34">
        <v>2.5547999999999997</v>
      </c>
      <c r="AX34">
        <v>260</v>
      </c>
      <c r="AY34" t="s">
        <v>897</v>
      </c>
      <c r="AZ34" s="1">
        <v>2.4946249999999996</v>
      </c>
      <c r="BA34">
        <v>0.73699999999999999</v>
      </c>
      <c r="BG34">
        <v>260</v>
      </c>
      <c r="BH34" t="s">
        <v>937</v>
      </c>
      <c r="BJ34" t="str">
        <f t="shared" si="0"/>
        <v/>
      </c>
      <c r="BK34">
        <v>34</v>
      </c>
      <c r="BM34" s="1">
        <f t="shared" si="1"/>
        <v>0.73699999999999999</v>
      </c>
      <c r="BN34" s="2" t="str">
        <f t="shared" ref="BN34:BN65" si="7">IF(ISBLANK(BD34),"",BD34)</f>
        <v/>
      </c>
      <c r="BO34" t="b">
        <f t="shared" si="5"/>
        <v>0</v>
      </c>
      <c r="BR34" s="7">
        <f t="shared" si="3"/>
        <v>2.4946249999999996</v>
      </c>
      <c r="BS34" s="10" t="str">
        <f t="shared" si="4"/>
        <v/>
      </c>
      <c r="BT34" t="b">
        <f t="shared" si="6"/>
        <v>0</v>
      </c>
    </row>
    <row r="35" spans="1:72" x14ac:dyDescent="0.25">
      <c r="A35" t="s">
        <v>652</v>
      </c>
      <c r="B35" t="s">
        <v>618</v>
      </c>
      <c r="C35" t="s">
        <v>493</v>
      </c>
      <c r="D35" t="s">
        <v>193</v>
      </c>
      <c r="E35" t="s">
        <v>850</v>
      </c>
      <c r="F35" t="b">
        <v>0</v>
      </c>
      <c r="G35" t="b">
        <v>0</v>
      </c>
      <c r="H35">
        <v>266</v>
      </c>
      <c r="I35" t="s">
        <v>16</v>
      </c>
      <c r="J35">
        <v>0.1724</v>
      </c>
      <c r="K35">
        <v>0.66100000000000003</v>
      </c>
      <c r="L35">
        <v>7.2599999999999998E-2</v>
      </c>
      <c r="N35">
        <v>0.76080000000000003</v>
      </c>
      <c r="O35">
        <v>0.76080000000000003</v>
      </c>
      <c r="P35">
        <v>0.74729999999999996</v>
      </c>
      <c r="Q35">
        <v>0.74060000000000004</v>
      </c>
      <c r="R35">
        <v>0.75600000000000001</v>
      </c>
      <c r="S35">
        <v>0.8448</v>
      </c>
      <c r="T35">
        <v>0.89570000000000005</v>
      </c>
      <c r="U35">
        <v>0.94669999999999999</v>
      </c>
      <c r="V35">
        <v>2.1248</v>
      </c>
      <c r="W35">
        <v>2.0956999999999999</v>
      </c>
      <c r="X35">
        <v>2.0808</v>
      </c>
      <c r="Y35">
        <v>2.0981000000000001</v>
      </c>
      <c r="Z35">
        <v>3.8E-3</v>
      </c>
      <c r="AA35">
        <v>2.3999999999999998E-3</v>
      </c>
      <c r="AB35">
        <v>0</v>
      </c>
      <c r="AC35">
        <v>1.6999999999999999E-3</v>
      </c>
      <c r="AD35" t="s">
        <v>17</v>
      </c>
      <c r="AE35" t="s">
        <v>17</v>
      </c>
      <c r="AG35">
        <v>0.66100000000000003</v>
      </c>
      <c r="AH35">
        <v>0.66100000000000003</v>
      </c>
      <c r="AI35">
        <v>0.64749999999999996</v>
      </c>
      <c r="AJ35">
        <v>0.64080000000000004</v>
      </c>
      <c r="AK35">
        <v>0.65620000000000001</v>
      </c>
      <c r="AL35">
        <v>0.745</v>
      </c>
      <c r="AM35">
        <v>0.79590000000000005</v>
      </c>
      <c r="AN35">
        <v>0.84689999999999988</v>
      </c>
      <c r="AO35">
        <v>2.0249999999999999</v>
      </c>
      <c r="AP35">
        <v>1.9958999999999998</v>
      </c>
      <c r="AQ35">
        <v>1.9809999999999999</v>
      </c>
      <c r="AR35">
        <v>1.9983</v>
      </c>
      <c r="AS35">
        <v>-9.6000000000000002E-2</v>
      </c>
      <c r="AT35">
        <v>-9.74E-2</v>
      </c>
      <c r="AU35">
        <v>-9.98E-2</v>
      </c>
      <c r="AV35">
        <v>-9.8100000000000007E-2</v>
      </c>
      <c r="AX35">
        <v>266</v>
      </c>
      <c r="AY35" t="s">
        <v>897</v>
      </c>
      <c r="AZ35" s="1">
        <v>2.0000499999999999</v>
      </c>
      <c r="BA35">
        <v>0.11799999999999999</v>
      </c>
      <c r="BG35">
        <v>266</v>
      </c>
      <c r="BH35" t="s">
        <v>937</v>
      </c>
      <c r="BJ35" t="str">
        <f t="shared" si="0"/>
        <v/>
      </c>
      <c r="BK35">
        <v>35</v>
      </c>
      <c r="BM35" s="1">
        <f t="shared" si="1"/>
        <v>0.11799999999999999</v>
      </c>
      <c r="BN35" s="2" t="str">
        <f t="shared" si="7"/>
        <v/>
      </c>
      <c r="BO35" t="b">
        <f t="shared" si="5"/>
        <v>0</v>
      </c>
      <c r="BR35" s="7">
        <f t="shared" si="3"/>
        <v>2.0000499999999999</v>
      </c>
      <c r="BS35" s="10" t="str">
        <f t="shared" si="4"/>
        <v/>
      </c>
      <c r="BT35" t="b">
        <f t="shared" si="6"/>
        <v>0</v>
      </c>
    </row>
    <row r="36" spans="1:72" x14ac:dyDescent="0.25">
      <c r="A36" t="s">
        <v>653</v>
      </c>
      <c r="B36" t="s">
        <v>618</v>
      </c>
      <c r="C36" t="s">
        <v>494</v>
      </c>
      <c r="D36" t="s">
        <v>200</v>
      </c>
      <c r="E36" t="s">
        <v>869</v>
      </c>
      <c r="F36" t="b">
        <v>0</v>
      </c>
      <c r="G36" t="b">
        <v>0</v>
      </c>
      <c r="H36">
        <v>274</v>
      </c>
      <c r="I36" t="s">
        <v>16</v>
      </c>
      <c r="J36">
        <v>0.1719</v>
      </c>
      <c r="K36">
        <v>0.23680000000000001</v>
      </c>
      <c r="L36">
        <v>0.38419999999999999</v>
      </c>
      <c r="N36">
        <v>2.4500000000000001E-2</v>
      </c>
      <c r="O36">
        <v>1.8800000000000001E-2</v>
      </c>
      <c r="P36">
        <v>7.4000000000000003E-3</v>
      </c>
      <c r="Q36">
        <v>0</v>
      </c>
      <c r="R36">
        <v>0.32679999999999998</v>
      </c>
      <c r="S36">
        <v>0.36199999999999999</v>
      </c>
      <c r="T36">
        <v>0.39319999999999999</v>
      </c>
      <c r="U36">
        <v>0.40689999999999998</v>
      </c>
      <c r="V36">
        <v>1.21</v>
      </c>
      <c r="W36">
        <v>1.2285999999999999</v>
      </c>
      <c r="X36">
        <v>1.2391000000000001</v>
      </c>
      <c r="Y36">
        <v>1.2370000000000001</v>
      </c>
      <c r="Z36">
        <v>1.2384999999999999</v>
      </c>
      <c r="AA36">
        <v>1.2345999999999999</v>
      </c>
      <c r="AB36">
        <v>1.2172000000000001</v>
      </c>
      <c r="AC36">
        <v>1.2330000000000001</v>
      </c>
      <c r="AD36" t="s">
        <v>17</v>
      </c>
      <c r="AE36" t="s">
        <v>17</v>
      </c>
      <c r="AG36">
        <v>0.23680000000000001</v>
      </c>
      <c r="AH36">
        <v>0.23109999999999997</v>
      </c>
      <c r="AI36">
        <v>0.21970000000000001</v>
      </c>
      <c r="AJ36">
        <v>0.21229999999999999</v>
      </c>
      <c r="AK36">
        <v>0.53909999999999991</v>
      </c>
      <c r="AL36">
        <v>0.57430000000000003</v>
      </c>
      <c r="AM36">
        <v>0.60549999999999993</v>
      </c>
      <c r="AN36">
        <v>0.61919999999999997</v>
      </c>
      <c r="AO36">
        <v>1.4222999999999999</v>
      </c>
      <c r="AP36">
        <v>1.4409000000000001</v>
      </c>
      <c r="AQ36">
        <v>1.4514</v>
      </c>
      <c r="AR36">
        <v>1.4493</v>
      </c>
      <c r="AS36">
        <v>1.4508000000000001</v>
      </c>
      <c r="AT36">
        <v>1.4468999999999999</v>
      </c>
      <c r="AU36">
        <v>1.4295</v>
      </c>
      <c r="AV36">
        <v>1.4453</v>
      </c>
      <c r="AX36">
        <v>274</v>
      </c>
      <c r="AY36" t="s">
        <v>897</v>
      </c>
      <c r="AZ36" s="1">
        <v>1.4431249999999998</v>
      </c>
      <c r="BA36">
        <v>4.1000000000000002E-2</v>
      </c>
      <c r="BG36">
        <v>274</v>
      </c>
      <c r="BH36" t="s">
        <v>937</v>
      </c>
      <c r="BJ36" t="str">
        <f t="shared" si="0"/>
        <v/>
      </c>
      <c r="BK36">
        <v>36</v>
      </c>
      <c r="BM36" s="1">
        <f t="shared" si="1"/>
        <v>4.1000000000000002E-2</v>
      </c>
      <c r="BN36" s="2" t="str">
        <f t="shared" si="7"/>
        <v/>
      </c>
      <c r="BO36" t="b">
        <f t="shared" si="5"/>
        <v>0</v>
      </c>
      <c r="BR36" s="7">
        <f t="shared" si="3"/>
        <v>1.4431249999999998</v>
      </c>
      <c r="BS36" s="10" t="str">
        <f t="shared" si="4"/>
        <v/>
      </c>
      <c r="BT36" t="b">
        <f t="shared" si="6"/>
        <v>0</v>
      </c>
    </row>
    <row r="37" spans="1:72" x14ac:dyDescent="0.25">
      <c r="A37" t="s">
        <v>654</v>
      </c>
      <c r="B37" t="s">
        <v>618</v>
      </c>
      <c r="C37" t="s">
        <v>495</v>
      </c>
      <c r="D37" t="s">
        <v>201</v>
      </c>
      <c r="E37" t="s">
        <v>870</v>
      </c>
      <c r="F37" t="b">
        <v>0</v>
      </c>
      <c r="G37" t="b">
        <v>0</v>
      </c>
      <c r="H37">
        <v>275</v>
      </c>
      <c r="I37" t="s">
        <v>16</v>
      </c>
      <c r="J37">
        <v>0.17050000000000001</v>
      </c>
      <c r="K37">
        <v>0.25840000000000002</v>
      </c>
      <c r="L37">
        <v>0.42670000000000002</v>
      </c>
      <c r="N37">
        <v>2.2000000000000001E-3</v>
      </c>
      <c r="O37">
        <v>4.0000000000000002E-4</v>
      </c>
      <c r="P37">
        <v>0</v>
      </c>
      <c r="Q37">
        <v>4.0000000000000002E-4</v>
      </c>
      <c r="R37">
        <v>3.73E-2</v>
      </c>
      <c r="S37">
        <v>7.9899999999999999E-2</v>
      </c>
      <c r="T37">
        <v>0.1057</v>
      </c>
      <c r="U37">
        <v>0.112</v>
      </c>
      <c r="V37">
        <v>1.4277</v>
      </c>
      <c r="W37">
        <v>1.4207000000000001</v>
      </c>
      <c r="X37">
        <v>1.4440999999999999</v>
      </c>
      <c r="Y37">
        <v>1.4483999999999999</v>
      </c>
      <c r="Z37">
        <v>1.4972000000000001</v>
      </c>
      <c r="AA37">
        <v>1.4856</v>
      </c>
      <c r="AB37">
        <v>1.46</v>
      </c>
      <c r="AC37">
        <v>1.4863999999999999</v>
      </c>
      <c r="AD37" t="s">
        <v>17</v>
      </c>
      <c r="AE37" t="s">
        <v>17</v>
      </c>
      <c r="AG37">
        <v>0.25839999999999996</v>
      </c>
      <c r="AH37">
        <v>0.25660000000000005</v>
      </c>
      <c r="AI37">
        <v>0.25619999999999998</v>
      </c>
      <c r="AJ37">
        <v>0.25660000000000005</v>
      </c>
      <c r="AK37">
        <v>0.29349999999999998</v>
      </c>
      <c r="AL37">
        <v>0.33610000000000007</v>
      </c>
      <c r="AM37">
        <v>0.3619</v>
      </c>
      <c r="AN37">
        <v>0.36820000000000008</v>
      </c>
      <c r="AO37">
        <v>1.6839</v>
      </c>
      <c r="AP37">
        <v>1.6769000000000001</v>
      </c>
      <c r="AQ37">
        <v>1.7002999999999999</v>
      </c>
      <c r="AR37">
        <v>1.7045999999999999</v>
      </c>
      <c r="AS37">
        <v>1.7534000000000001</v>
      </c>
      <c r="AT37">
        <v>1.7418</v>
      </c>
      <c r="AU37">
        <v>1.7161999999999999</v>
      </c>
      <c r="AV37">
        <v>1.7425999999999999</v>
      </c>
      <c r="AX37">
        <v>275</v>
      </c>
      <c r="AY37" t="s">
        <v>897</v>
      </c>
      <c r="AZ37" s="1">
        <v>1.7385000000000002</v>
      </c>
      <c r="BA37">
        <v>0.13200000000000001</v>
      </c>
      <c r="BG37">
        <v>275</v>
      </c>
      <c r="BH37" t="s">
        <v>937</v>
      </c>
      <c r="BJ37" t="str">
        <f t="shared" si="0"/>
        <v/>
      </c>
      <c r="BK37">
        <v>37</v>
      </c>
      <c r="BM37" s="1">
        <f t="shared" si="1"/>
        <v>0.13200000000000001</v>
      </c>
      <c r="BN37" s="2" t="str">
        <f t="shared" si="7"/>
        <v/>
      </c>
      <c r="BO37" t="b">
        <f t="shared" si="5"/>
        <v>0</v>
      </c>
      <c r="BR37" s="7">
        <f t="shared" si="3"/>
        <v>1.7385000000000002</v>
      </c>
      <c r="BS37" s="10" t="str">
        <f t="shared" si="4"/>
        <v/>
      </c>
      <c r="BT37" t="b">
        <f t="shared" si="6"/>
        <v>0</v>
      </c>
    </row>
    <row r="38" spans="1:72" x14ac:dyDescent="0.25">
      <c r="A38" t="s">
        <v>655</v>
      </c>
      <c r="B38" t="s">
        <v>618</v>
      </c>
      <c r="C38" t="s">
        <v>496</v>
      </c>
      <c r="D38" t="s">
        <v>202</v>
      </c>
      <c r="E38" t="s">
        <v>871</v>
      </c>
      <c r="F38" t="b">
        <v>0</v>
      </c>
      <c r="G38" t="b">
        <v>0</v>
      </c>
      <c r="H38">
        <v>276</v>
      </c>
      <c r="I38" t="s">
        <v>16</v>
      </c>
      <c r="J38">
        <v>0.16980000000000001</v>
      </c>
      <c r="K38">
        <v>0.28620000000000001</v>
      </c>
      <c r="L38">
        <v>0.45479999999999998</v>
      </c>
      <c r="N38">
        <v>1.1999999999999999E-3</v>
      </c>
      <c r="O38">
        <v>0</v>
      </c>
      <c r="P38">
        <v>1.4E-3</v>
      </c>
      <c r="Q38">
        <v>4.4000000000000003E-3</v>
      </c>
      <c r="R38">
        <v>0.97070000000000001</v>
      </c>
      <c r="S38">
        <v>0.96819999999999995</v>
      </c>
      <c r="T38">
        <v>1.0087999999999999</v>
      </c>
      <c r="U38">
        <v>1.0327</v>
      </c>
      <c r="V38">
        <v>1.7375</v>
      </c>
      <c r="W38">
        <v>1.7302999999999999</v>
      </c>
      <c r="X38">
        <v>1.7657</v>
      </c>
      <c r="Y38">
        <v>1.7331000000000001</v>
      </c>
      <c r="Z38">
        <v>1.819</v>
      </c>
      <c r="AA38">
        <v>1.8366</v>
      </c>
      <c r="AB38">
        <v>1.7794000000000001</v>
      </c>
      <c r="AC38">
        <v>1.9027000000000001</v>
      </c>
      <c r="AD38" t="s">
        <v>17</v>
      </c>
      <c r="AE38" t="s">
        <v>17</v>
      </c>
      <c r="AG38">
        <v>0.28619999999999995</v>
      </c>
      <c r="AH38">
        <v>0.28499999999999998</v>
      </c>
      <c r="AI38">
        <v>0.28639999999999999</v>
      </c>
      <c r="AJ38">
        <v>0.28939999999999999</v>
      </c>
      <c r="AK38">
        <v>1.2557</v>
      </c>
      <c r="AL38">
        <v>1.2532000000000001</v>
      </c>
      <c r="AM38">
        <v>1.2938000000000001</v>
      </c>
      <c r="AN38">
        <v>1.3176999999999999</v>
      </c>
      <c r="AO38">
        <v>2.0225</v>
      </c>
      <c r="AP38">
        <v>2.0152999999999999</v>
      </c>
      <c r="AQ38">
        <v>2.0507</v>
      </c>
      <c r="AR38">
        <v>2.0181</v>
      </c>
      <c r="AS38">
        <v>2.1040000000000001</v>
      </c>
      <c r="AT38">
        <v>2.1215999999999999</v>
      </c>
      <c r="AU38">
        <v>2.0644</v>
      </c>
      <c r="AV38">
        <v>2.1877</v>
      </c>
      <c r="AX38">
        <v>276</v>
      </c>
      <c r="AY38" t="s">
        <v>897</v>
      </c>
      <c r="AZ38" s="1">
        <v>2.1194250000000001</v>
      </c>
      <c r="BA38">
        <v>0.51200000000000001</v>
      </c>
      <c r="BG38">
        <v>276</v>
      </c>
      <c r="BH38" t="s">
        <v>937</v>
      </c>
      <c r="BJ38" t="str">
        <f t="shared" si="0"/>
        <v/>
      </c>
      <c r="BK38">
        <v>38</v>
      </c>
      <c r="BM38" s="1">
        <f t="shared" si="1"/>
        <v>0.51200000000000001</v>
      </c>
      <c r="BN38" s="2" t="str">
        <f t="shared" si="7"/>
        <v/>
      </c>
      <c r="BO38" t="b">
        <f t="shared" si="5"/>
        <v>0</v>
      </c>
      <c r="BR38" s="7">
        <f t="shared" si="3"/>
        <v>2.1194250000000001</v>
      </c>
      <c r="BS38" s="10" t="str">
        <f t="shared" si="4"/>
        <v/>
      </c>
      <c r="BT38" t="b">
        <f t="shared" si="6"/>
        <v>0</v>
      </c>
    </row>
    <row r="39" spans="1:72" x14ac:dyDescent="0.25">
      <c r="A39" t="s">
        <v>656</v>
      </c>
      <c r="B39" t="s">
        <v>618</v>
      </c>
      <c r="C39" t="s">
        <v>497</v>
      </c>
      <c r="D39" t="s">
        <v>203</v>
      </c>
      <c r="E39" t="s">
        <v>872</v>
      </c>
      <c r="F39" t="b">
        <v>0</v>
      </c>
      <c r="G39" t="b">
        <v>0</v>
      </c>
      <c r="H39">
        <v>277</v>
      </c>
      <c r="I39" t="s">
        <v>16</v>
      </c>
      <c r="J39">
        <v>0.16980000000000001</v>
      </c>
      <c r="K39">
        <v>0.11119999999999999</v>
      </c>
      <c r="L39">
        <v>0.28060000000000002</v>
      </c>
      <c r="N39">
        <v>4.0000000000000002E-4</v>
      </c>
      <c r="O39">
        <v>0</v>
      </c>
      <c r="P39">
        <v>3.7000000000000002E-3</v>
      </c>
      <c r="Q39">
        <v>7.0000000000000001E-3</v>
      </c>
      <c r="R39">
        <v>1.0738000000000001</v>
      </c>
      <c r="S39">
        <v>1.0793999999999999</v>
      </c>
      <c r="T39">
        <v>1.1084000000000001</v>
      </c>
      <c r="U39">
        <v>1.1185</v>
      </c>
      <c r="V39">
        <v>1.7242999999999999</v>
      </c>
      <c r="W39">
        <v>1.7476</v>
      </c>
      <c r="X39">
        <v>1.7739</v>
      </c>
      <c r="Y39">
        <v>1.7391000000000001</v>
      </c>
      <c r="Z39">
        <v>1.8137000000000001</v>
      </c>
      <c r="AA39">
        <v>1.8412999999999999</v>
      </c>
      <c r="AB39">
        <v>1.7955000000000001</v>
      </c>
      <c r="AC39">
        <v>1.88</v>
      </c>
      <c r="AD39" t="s">
        <v>17</v>
      </c>
      <c r="AE39" t="s">
        <v>17</v>
      </c>
      <c r="AG39">
        <v>0.11120000000000002</v>
      </c>
      <c r="AH39">
        <v>0.11080000000000001</v>
      </c>
      <c r="AI39">
        <v>0.11449999999999999</v>
      </c>
      <c r="AJ39">
        <v>0.11780000000000002</v>
      </c>
      <c r="AK39">
        <v>1.1846000000000001</v>
      </c>
      <c r="AL39">
        <v>1.1901999999999999</v>
      </c>
      <c r="AM39">
        <v>1.2192000000000001</v>
      </c>
      <c r="AN39">
        <v>1.2293000000000001</v>
      </c>
      <c r="AO39">
        <v>1.8351000000000002</v>
      </c>
      <c r="AP39">
        <v>1.8584000000000001</v>
      </c>
      <c r="AQ39">
        <v>1.8847</v>
      </c>
      <c r="AR39">
        <v>1.8499000000000003</v>
      </c>
      <c r="AS39">
        <v>1.9245000000000001</v>
      </c>
      <c r="AT39">
        <v>1.9521000000000002</v>
      </c>
      <c r="AU39">
        <v>1.9063000000000003</v>
      </c>
      <c r="AV39">
        <v>1.9908000000000001</v>
      </c>
      <c r="AX39">
        <v>277</v>
      </c>
      <c r="AY39" t="s">
        <v>897</v>
      </c>
      <c r="AZ39" s="1">
        <v>1.9434250000000002</v>
      </c>
      <c r="BA39">
        <v>0.29899999999999999</v>
      </c>
      <c r="BG39">
        <v>277</v>
      </c>
      <c r="BH39" t="s">
        <v>937</v>
      </c>
      <c r="BJ39" t="str">
        <f t="shared" si="0"/>
        <v/>
      </c>
      <c r="BK39">
        <v>39</v>
      </c>
      <c r="BM39" s="1">
        <f t="shared" si="1"/>
        <v>0.29899999999999999</v>
      </c>
      <c r="BN39" s="2" t="str">
        <f t="shared" si="7"/>
        <v/>
      </c>
      <c r="BO39" t="b">
        <f t="shared" si="5"/>
        <v>0</v>
      </c>
      <c r="BR39" s="7">
        <f t="shared" si="3"/>
        <v>1.9434250000000002</v>
      </c>
      <c r="BS39" s="10" t="str">
        <f t="shared" si="4"/>
        <v/>
      </c>
      <c r="BT39" t="b">
        <f t="shared" si="6"/>
        <v>0</v>
      </c>
    </row>
    <row r="40" spans="1:72" x14ac:dyDescent="0.25">
      <c r="A40" t="s">
        <v>657</v>
      </c>
      <c r="B40" t="s">
        <v>618</v>
      </c>
      <c r="C40" t="s">
        <v>498</v>
      </c>
      <c r="D40" t="s">
        <v>204</v>
      </c>
      <c r="E40" t="s">
        <v>873</v>
      </c>
      <c r="F40" t="b">
        <v>0</v>
      </c>
      <c r="G40" t="b">
        <v>0</v>
      </c>
      <c r="H40">
        <v>278</v>
      </c>
      <c r="I40" t="s">
        <v>16</v>
      </c>
      <c r="J40">
        <v>0.1696</v>
      </c>
      <c r="K40">
        <v>8.2400000000000001E-2</v>
      </c>
      <c r="L40">
        <v>0.24779999999999999</v>
      </c>
      <c r="N40">
        <v>4.1999999999999997E-3</v>
      </c>
      <c r="O40">
        <v>0</v>
      </c>
      <c r="P40">
        <v>2.8999999999999998E-3</v>
      </c>
      <c r="Q40">
        <v>2.5000000000000001E-3</v>
      </c>
      <c r="R40">
        <v>0.70569999999999999</v>
      </c>
      <c r="S40">
        <v>0.71389999999999998</v>
      </c>
      <c r="T40">
        <v>0.75</v>
      </c>
      <c r="U40">
        <v>0.76690000000000003</v>
      </c>
      <c r="V40">
        <v>1.7371000000000001</v>
      </c>
      <c r="W40">
        <v>1.7597</v>
      </c>
      <c r="X40">
        <v>1.792</v>
      </c>
      <c r="Y40">
        <v>1.7448999999999999</v>
      </c>
      <c r="Z40">
        <v>1.7699</v>
      </c>
      <c r="AA40">
        <v>1.8093999999999999</v>
      </c>
      <c r="AB40">
        <v>1.7577</v>
      </c>
      <c r="AC40">
        <v>1.8188</v>
      </c>
      <c r="AD40" t="s">
        <v>17</v>
      </c>
      <c r="AE40" t="s">
        <v>17</v>
      </c>
      <c r="AG40">
        <v>8.2400000000000001E-2</v>
      </c>
      <c r="AH40">
        <v>7.8199999999999992E-2</v>
      </c>
      <c r="AI40">
        <v>8.1099999999999978E-2</v>
      </c>
      <c r="AJ40">
        <v>8.0699999999999966E-2</v>
      </c>
      <c r="AK40">
        <v>0.78390000000000004</v>
      </c>
      <c r="AL40">
        <v>0.79210000000000003</v>
      </c>
      <c r="AM40">
        <v>0.82820000000000005</v>
      </c>
      <c r="AN40">
        <v>0.84509999999999996</v>
      </c>
      <c r="AO40">
        <v>1.8153000000000001</v>
      </c>
      <c r="AP40">
        <v>1.8378999999999999</v>
      </c>
      <c r="AQ40">
        <v>1.8702000000000001</v>
      </c>
      <c r="AR40">
        <v>1.8230999999999999</v>
      </c>
      <c r="AS40">
        <v>1.8481000000000001</v>
      </c>
      <c r="AT40">
        <v>1.8875999999999999</v>
      </c>
      <c r="AU40">
        <v>1.8359000000000001</v>
      </c>
      <c r="AV40">
        <v>1.8969999999999998</v>
      </c>
      <c r="AX40">
        <v>278</v>
      </c>
      <c r="AY40" t="s">
        <v>897</v>
      </c>
      <c r="AZ40" s="1">
        <v>1.8671500000000001</v>
      </c>
      <c r="BA40">
        <v>0.32</v>
      </c>
      <c r="BG40">
        <v>278</v>
      </c>
      <c r="BH40" t="s">
        <v>937</v>
      </c>
      <c r="BJ40" t="str">
        <f t="shared" si="0"/>
        <v/>
      </c>
      <c r="BK40">
        <v>40</v>
      </c>
      <c r="BM40" s="1">
        <f t="shared" si="1"/>
        <v>0.32</v>
      </c>
      <c r="BN40" s="2" t="str">
        <f t="shared" si="7"/>
        <v/>
      </c>
      <c r="BO40" t="b">
        <f t="shared" si="5"/>
        <v>0</v>
      </c>
      <c r="BR40" s="7">
        <f t="shared" si="3"/>
        <v>1.8671500000000001</v>
      </c>
      <c r="BS40" s="10" t="str">
        <f t="shared" si="4"/>
        <v/>
      </c>
      <c r="BT40" t="b">
        <f t="shared" si="6"/>
        <v>0</v>
      </c>
    </row>
    <row r="41" spans="1:72" x14ac:dyDescent="0.25">
      <c r="A41" t="s">
        <v>658</v>
      </c>
      <c r="B41" t="s">
        <v>618</v>
      </c>
      <c r="C41" t="s">
        <v>502</v>
      </c>
      <c r="D41" t="s">
        <v>206</v>
      </c>
      <c r="E41" t="s">
        <v>874</v>
      </c>
      <c r="F41" t="b">
        <v>0</v>
      </c>
      <c r="G41" t="b">
        <v>0</v>
      </c>
      <c r="H41">
        <v>284</v>
      </c>
      <c r="I41" t="s">
        <v>16</v>
      </c>
      <c r="J41">
        <v>0.1691</v>
      </c>
      <c r="K41">
        <v>0.54110000000000003</v>
      </c>
      <c r="L41">
        <v>0.68759999999999999</v>
      </c>
      <c r="N41">
        <v>2.2599999999999999E-2</v>
      </c>
      <c r="O41">
        <v>4.7000000000000002E-3</v>
      </c>
      <c r="P41">
        <v>4.1999999999999997E-3</v>
      </c>
      <c r="Q41">
        <v>0</v>
      </c>
      <c r="R41">
        <v>1.1538999999999999</v>
      </c>
      <c r="S41">
        <v>1.1264000000000001</v>
      </c>
      <c r="T41">
        <v>1.135</v>
      </c>
      <c r="U41">
        <v>1.1429</v>
      </c>
      <c r="V41">
        <v>1.7343999999999999</v>
      </c>
      <c r="W41">
        <v>1.7375</v>
      </c>
      <c r="X41">
        <v>1.7139</v>
      </c>
      <c r="Y41">
        <v>1.6439999999999999</v>
      </c>
      <c r="Z41">
        <v>1.794</v>
      </c>
      <c r="AA41">
        <v>1.9045000000000001</v>
      </c>
      <c r="AB41">
        <v>1.7235</v>
      </c>
      <c r="AC41">
        <v>1.8742000000000001</v>
      </c>
      <c r="AD41" t="s">
        <v>17</v>
      </c>
      <c r="AE41" t="s">
        <v>17</v>
      </c>
      <c r="AG41">
        <v>0.54109999999999991</v>
      </c>
      <c r="AH41">
        <v>0.5232</v>
      </c>
      <c r="AI41">
        <v>0.52269999999999994</v>
      </c>
      <c r="AJ41">
        <v>0.51849999999999996</v>
      </c>
      <c r="AK41">
        <v>1.6723999999999999</v>
      </c>
      <c r="AL41">
        <v>1.6449</v>
      </c>
      <c r="AM41">
        <v>1.6535</v>
      </c>
      <c r="AN41">
        <v>1.6614</v>
      </c>
      <c r="AO41">
        <v>2.2528999999999999</v>
      </c>
      <c r="AP41">
        <v>2.2560000000000002</v>
      </c>
      <c r="AQ41">
        <v>2.2324000000000002</v>
      </c>
      <c r="AR41">
        <v>2.1625000000000001</v>
      </c>
      <c r="AS41">
        <v>2.3125000000000004</v>
      </c>
      <c r="AT41">
        <v>2.4230000000000005</v>
      </c>
      <c r="AU41">
        <v>2.2420000000000004</v>
      </c>
      <c r="AV41">
        <v>2.3927</v>
      </c>
      <c r="AX41">
        <v>284</v>
      </c>
      <c r="AY41" t="s">
        <v>897</v>
      </c>
      <c r="AZ41" s="1">
        <v>2.3425500000000001</v>
      </c>
      <c r="BA41">
        <v>0.57999999999999996</v>
      </c>
      <c r="BG41">
        <v>284</v>
      </c>
      <c r="BH41" t="s">
        <v>937</v>
      </c>
      <c r="BJ41" t="str">
        <f t="shared" si="0"/>
        <v/>
      </c>
      <c r="BK41">
        <v>41</v>
      </c>
      <c r="BM41" s="1">
        <f t="shared" si="1"/>
        <v>0.57999999999999996</v>
      </c>
      <c r="BN41" s="2" t="str">
        <f t="shared" si="7"/>
        <v/>
      </c>
      <c r="BO41" t="b">
        <f t="shared" si="5"/>
        <v>0</v>
      </c>
      <c r="BR41" s="7">
        <f t="shared" si="3"/>
        <v>2.3425500000000001</v>
      </c>
      <c r="BS41" s="10" t="str">
        <f t="shared" si="4"/>
        <v/>
      </c>
      <c r="BT41" t="b">
        <f t="shared" si="6"/>
        <v>0</v>
      </c>
    </row>
    <row r="42" spans="1:72" x14ac:dyDescent="0.25">
      <c r="A42" t="s">
        <v>659</v>
      </c>
      <c r="B42" t="s">
        <v>618</v>
      </c>
      <c r="C42" t="s">
        <v>510</v>
      </c>
      <c r="D42" t="s">
        <v>212</v>
      </c>
      <c r="E42" t="s">
        <v>875</v>
      </c>
      <c r="F42" t="b">
        <v>0</v>
      </c>
      <c r="G42" t="b">
        <v>1</v>
      </c>
      <c r="H42">
        <v>288</v>
      </c>
      <c r="I42" t="s">
        <v>16</v>
      </c>
      <c r="J42">
        <v>0.16500000000000001</v>
      </c>
      <c r="K42">
        <v>0.50180000000000002</v>
      </c>
      <c r="L42">
        <v>0.6351</v>
      </c>
      <c r="N42">
        <v>3.1699999999999999E-2</v>
      </c>
      <c r="O42">
        <v>6.7000000000000002E-3</v>
      </c>
      <c r="P42">
        <v>0</v>
      </c>
      <c r="Q42">
        <v>2E-3</v>
      </c>
      <c r="R42">
        <v>1.0302</v>
      </c>
      <c r="S42">
        <v>1.0241</v>
      </c>
      <c r="T42">
        <v>1.0335000000000001</v>
      </c>
      <c r="U42">
        <v>1.0305</v>
      </c>
      <c r="V42">
        <v>1.4861</v>
      </c>
      <c r="W42">
        <v>1.4930000000000001</v>
      </c>
      <c r="X42">
        <v>1.5119</v>
      </c>
      <c r="Y42">
        <v>1.4762</v>
      </c>
      <c r="Z42">
        <v>1.5376000000000001</v>
      </c>
      <c r="AA42">
        <v>1.6444000000000001</v>
      </c>
      <c r="AB42">
        <v>1.6564000000000001</v>
      </c>
      <c r="AC42">
        <v>1.6608000000000001</v>
      </c>
      <c r="AD42" t="s">
        <v>17</v>
      </c>
      <c r="AE42" t="s">
        <v>17</v>
      </c>
      <c r="AG42">
        <v>0.50179999999999991</v>
      </c>
      <c r="AH42">
        <v>0.4768</v>
      </c>
      <c r="AI42">
        <v>0.47009999999999996</v>
      </c>
      <c r="AJ42">
        <v>0.47209999999999996</v>
      </c>
      <c r="AK42">
        <v>1.5003</v>
      </c>
      <c r="AL42">
        <v>1.4942</v>
      </c>
      <c r="AM42">
        <v>1.5036</v>
      </c>
      <c r="AN42">
        <v>1.5005999999999999</v>
      </c>
      <c r="AO42">
        <v>1.9561999999999999</v>
      </c>
      <c r="AP42">
        <v>1.9630999999999998</v>
      </c>
      <c r="AQ42">
        <v>1.9820000000000002</v>
      </c>
      <c r="AR42">
        <v>1.9462999999999999</v>
      </c>
      <c r="AS42">
        <v>2.0076999999999998</v>
      </c>
      <c r="AT42">
        <v>2.1145</v>
      </c>
      <c r="AU42">
        <v>2.1265000000000001</v>
      </c>
      <c r="AV42">
        <v>2.1309</v>
      </c>
      <c r="AX42">
        <v>288</v>
      </c>
      <c r="AY42" t="s">
        <v>897</v>
      </c>
      <c r="AZ42" s="1">
        <v>2.0949</v>
      </c>
      <c r="BA42">
        <v>0.58199999999999996</v>
      </c>
      <c r="BG42">
        <v>288</v>
      </c>
      <c r="BH42" t="s">
        <v>937</v>
      </c>
      <c r="BJ42" t="str">
        <f t="shared" si="0"/>
        <v/>
      </c>
      <c r="BK42">
        <v>42</v>
      </c>
      <c r="BM42" s="1">
        <f t="shared" si="1"/>
        <v>0.58199999999999996</v>
      </c>
      <c r="BN42" s="2" t="str">
        <f t="shared" si="7"/>
        <v/>
      </c>
      <c r="BO42" t="b">
        <f t="shared" si="5"/>
        <v>0</v>
      </c>
      <c r="BR42" s="7">
        <f t="shared" si="3"/>
        <v>2.0949</v>
      </c>
      <c r="BS42" s="10" t="str">
        <f t="shared" si="4"/>
        <v/>
      </c>
      <c r="BT42" t="b">
        <f t="shared" si="6"/>
        <v>0</v>
      </c>
    </row>
    <row r="43" spans="1:72" x14ac:dyDescent="0.25">
      <c r="A43" t="s">
        <v>660</v>
      </c>
      <c r="B43" t="s">
        <v>618</v>
      </c>
      <c r="C43" t="s">
        <v>513</v>
      </c>
      <c r="D43" t="s">
        <v>226</v>
      </c>
      <c r="E43" t="s">
        <v>879</v>
      </c>
      <c r="F43" t="b">
        <v>0</v>
      </c>
      <c r="G43" t="b">
        <v>1</v>
      </c>
      <c r="H43">
        <v>312</v>
      </c>
      <c r="I43" t="s">
        <v>16</v>
      </c>
      <c r="J43">
        <v>0.16880000000000001</v>
      </c>
      <c r="K43">
        <v>0.72760000000000002</v>
      </c>
      <c r="L43">
        <v>0.83660000000000001</v>
      </c>
      <c r="N43">
        <v>5.9799999999999999E-2</v>
      </c>
      <c r="O43">
        <v>3.5499999999999997E-2</v>
      </c>
      <c r="P43">
        <v>1.5699999999999999E-2</v>
      </c>
      <c r="Q43">
        <v>0</v>
      </c>
      <c r="R43">
        <v>1.0358000000000001</v>
      </c>
      <c r="S43">
        <v>1.0032000000000001</v>
      </c>
      <c r="T43">
        <v>1.0149999999999999</v>
      </c>
      <c r="U43">
        <v>0.99890000000000001</v>
      </c>
      <c r="V43">
        <v>1.8144</v>
      </c>
      <c r="W43">
        <v>1.7708999999999999</v>
      </c>
      <c r="X43">
        <v>1.6791</v>
      </c>
      <c r="Y43">
        <v>1.9179999999999999</v>
      </c>
      <c r="Z43">
        <v>1.8145</v>
      </c>
      <c r="AA43">
        <v>1.7823</v>
      </c>
      <c r="AB43">
        <v>2.1377999999999999</v>
      </c>
      <c r="AC43">
        <v>1.7619</v>
      </c>
      <c r="AD43" t="s">
        <v>17</v>
      </c>
      <c r="AE43" t="s">
        <v>17</v>
      </c>
      <c r="AG43">
        <v>0.72760000000000002</v>
      </c>
      <c r="AH43">
        <v>0.70330000000000004</v>
      </c>
      <c r="AI43">
        <v>0.6835</v>
      </c>
      <c r="AJ43">
        <v>0.66779999999999995</v>
      </c>
      <c r="AK43">
        <v>1.7036</v>
      </c>
      <c r="AL43">
        <v>1.671</v>
      </c>
      <c r="AM43">
        <v>1.6827999999999999</v>
      </c>
      <c r="AN43">
        <v>1.6667000000000001</v>
      </c>
      <c r="AO43">
        <v>2.4821999999999997</v>
      </c>
      <c r="AP43">
        <v>2.4386999999999999</v>
      </c>
      <c r="AQ43">
        <v>2.3468999999999998</v>
      </c>
      <c r="AR43">
        <v>2.5857999999999999</v>
      </c>
      <c r="AS43">
        <v>2.4823</v>
      </c>
      <c r="AT43">
        <v>2.4500999999999999</v>
      </c>
      <c r="AU43">
        <v>2.8056000000000001</v>
      </c>
      <c r="AV43">
        <v>2.4297</v>
      </c>
      <c r="AX43">
        <v>312</v>
      </c>
      <c r="AY43" t="s">
        <v>897</v>
      </c>
      <c r="AZ43" s="1">
        <v>2.541925</v>
      </c>
      <c r="BA43">
        <v>0.83299999999999996</v>
      </c>
      <c r="BG43">
        <v>312</v>
      </c>
      <c r="BH43" t="s">
        <v>937</v>
      </c>
      <c r="BJ43" t="str">
        <f t="shared" si="0"/>
        <v/>
      </c>
      <c r="BK43">
        <v>43</v>
      </c>
      <c r="BM43" s="1">
        <f t="shared" si="1"/>
        <v>0.83299999999999996</v>
      </c>
      <c r="BN43" s="2" t="str">
        <f t="shared" si="7"/>
        <v/>
      </c>
      <c r="BO43" t="b">
        <f t="shared" si="5"/>
        <v>0</v>
      </c>
      <c r="BR43" s="7">
        <f t="shared" si="3"/>
        <v>2.541925</v>
      </c>
      <c r="BS43" s="10" t="str">
        <f t="shared" si="4"/>
        <v/>
      </c>
      <c r="BT43" t="b">
        <f t="shared" si="6"/>
        <v>0</v>
      </c>
    </row>
    <row r="44" spans="1:72" x14ac:dyDescent="0.25">
      <c r="A44" t="s">
        <v>661</v>
      </c>
      <c r="B44" t="s">
        <v>618</v>
      </c>
      <c r="C44" t="s">
        <v>521</v>
      </c>
      <c r="D44" t="s">
        <v>232</v>
      </c>
      <c r="E44" t="s">
        <v>880</v>
      </c>
      <c r="F44" t="b">
        <v>0</v>
      </c>
      <c r="G44" t="b">
        <v>0</v>
      </c>
      <c r="H44">
        <v>316</v>
      </c>
      <c r="I44" t="s">
        <v>16</v>
      </c>
      <c r="J44">
        <v>0.17249999999999999</v>
      </c>
      <c r="K44">
        <v>0.161</v>
      </c>
      <c r="L44">
        <v>0.32540000000000002</v>
      </c>
      <c r="N44">
        <v>8.0999999999999996E-3</v>
      </c>
      <c r="O44">
        <v>0</v>
      </c>
      <c r="P44">
        <v>2.0000000000000001E-4</v>
      </c>
      <c r="Q44">
        <v>1E-3</v>
      </c>
      <c r="R44">
        <v>0.52939999999999998</v>
      </c>
      <c r="S44">
        <v>0.54530000000000001</v>
      </c>
      <c r="T44">
        <v>0.55330000000000001</v>
      </c>
      <c r="U44">
        <v>0.55859999999999999</v>
      </c>
      <c r="V44">
        <v>1.4533</v>
      </c>
      <c r="W44">
        <v>1.4527000000000001</v>
      </c>
      <c r="X44">
        <v>1.4761</v>
      </c>
      <c r="Y44">
        <v>1.4484999999999999</v>
      </c>
      <c r="Z44">
        <v>1.5645</v>
      </c>
      <c r="AA44">
        <v>1.524</v>
      </c>
      <c r="AB44">
        <v>1.554</v>
      </c>
      <c r="AC44">
        <v>1.5423</v>
      </c>
      <c r="AD44" t="s">
        <v>17</v>
      </c>
      <c r="AE44" t="s">
        <v>17</v>
      </c>
      <c r="AG44">
        <v>0.16100000000000003</v>
      </c>
      <c r="AH44">
        <v>0.15290000000000004</v>
      </c>
      <c r="AI44">
        <v>0.15310000000000001</v>
      </c>
      <c r="AJ44">
        <v>0.15390000000000004</v>
      </c>
      <c r="AK44">
        <v>0.68230000000000002</v>
      </c>
      <c r="AL44">
        <v>0.69820000000000004</v>
      </c>
      <c r="AM44">
        <v>0.70620000000000005</v>
      </c>
      <c r="AN44">
        <v>0.71150000000000002</v>
      </c>
      <c r="AO44">
        <v>1.6062000000000003</v>
      </c>
      <c r="AP44">
        <v>1.6056000000000004</v>
      </c>
      <c r="AQ44">
        <v>1.629</v>
      </c>
      <c r="AR44">
        <v>1.6013999999999999</v>
      </c>
      <c r="AS44">
        <v>1.7174</v>
      </c>
      <c r="AT44">
        <v>1.6769000000000003</v>
      </c>
      <c r="AU44">
        <v>1.7069000000000001</v>
      </c>
      <c r="AV44">
        <v>1.6952000000000003</v>
      </c>
      <c r="AX44">
        <v>316</v>
      </c>
      <c r="AY44" t="s">
        <v>897</v>
      </c>
      <c r="AZ44" s="1">
        <v>1.6991000000000001</v>
      </c>
      <c r="BA44">
        <v>0.13200000000000001</v>
      </c>
      <c r="BG44">
        <v>316</v>
      </c>
      <c r="BH44" t="s">
        <v>937</v>
      </c>
      <c r="BJ44" t="str">
        <f t="shared" si="0"/>
        <v/>
      </c>
      <c r="BK44">
        <v>44</v>
      </c>
      <c r="BM44" s="1">
        <f t="shared" si="1"/>
        <v>0.13200000000000001</v>
      </c>
      <c r="BN44" s="2" t="str">
        <f t="shared" si="7"/>
        <v/>
      </c>
      <c r="BO44" t="b">
        <f t="shared" si="5"/>
        <v>0</v>
      </c>
      <c r="BR44" s="7">
        <f t="shared" si="3"/>
        <v>1.6991000000000001</v>
      </c>
      <c r="BS44" s="10" t="str">
        <f t="shared" si="4"/>
        <v/>
      </c>
      <c r="BT44" t="b">
        <f t="shared" si="6"/>
        <v>0</v>
      </c>
    </row>
    <row r="45" spans="1:72" x14ac:dyDescent="0.25">
      <c r="A45" t="s">
        <v>662</v>
      </c>
      <c r="B45" t="s">
        <v>618</v>
      </c>
      <c r="C45" t="s">
        <v>528</v>
      </c>
      <c r="D45" t="s">
        <v>236</v>
      </c>
      <c r="E45" t="s">
        <v>881</v>
      </c>
      <c r="F45" t="b">
        <v>0</v>
      </c>
      <c r="G45" t="b">
        <v>0</v>
      </c>
      <c r="H45">
        <v>324</v>
      </c>
      <c r="I45" t="s">
        <v>16</v>
      </c>
      <c r="J45">
        <v>0.1678</v>
      </c>
      <c r="K45">
        <v>0.44579999999999997</v>
      </c>
      <c r="L45">
        <v>0.3155</v>
      </c>
      <c r="N45">
        <v>0.29809999999999998</v>
      </c>
      <c r="O45">
        <v>0.29289999999999999</v>
      </c>
      <c r="P45">
        <v>0.30420000000000003</v>
      </c>
      <c r="Q45">
        <v>0.30170000000000002</v>
      </c>
      <c r="R45">
        <v>1.4261999999999999</v>
      </c>
      <c r="S45">
        <v>1.3969</v>
      </c>
      <c r="T45">
        <v>1.4268000000000001</v>
      </c>
      <c r="U45">
        <v>1.4188000000000001</v>
      </c>
      <c r="V45">
        <v>1.8041</v>
      </c>
      <c r="W45">
        <v>1.8091999999999999</v>
      </c>
      <c r="X45">
        <v>1.8067</v>
      </c>
      <c r="Y45">
        <v>1.8499000000000001</v>
      </c>
      <c r="Z45">
        <v>3.5400000000000001E-2</v>
      </c>
      <c r="AA45">
        <v>1.32E-2</v>
      </c>
      <c r="AB45">
        <v>5.9999999999999995E-4</v>
      </c>
      <c r="AC45">
        <v>0</v>
      </c>
      <c r="AD45" t="s">
        <v>17</v>
      </c>
      <c r="AE45" t="s">
        <v>17</v>
      </c>
      <c r="AG45">
        <v>0.44579999999999992</v>
      </c>
      <c r="AH45">
        <v>0.44060000000000005</v>
      </c>
      <c r="AI45">
        <v>0.45190000000000002</v>
      </c>
      <c r="AJ45">
        <v>0.44939999999999997</v>
      </c>
      <c r="AK45">
        <v>1.5738999999999999</v>
      </c>
      <c r="AL45">
        <v>1.5446000000000002</v>
      </c>
      <c r="AM45">
        <v>1.5745000000000002</v>
      </c>
      <c r="AN45">
        <v>1.5665000000000002</v>
      </c>
      <c r="AO45">
        <v>1.9518000000000002</v>
      </c>
      <c r="AP45">
        <v>1.9568999999999999</v>
      </c>
      <c r="AQ45">
        <v>1.9543999999999999</v>
      </c>
      <c r="AR45">
        <v>1.9976</v>
      </c>
      <c r="AS45">
        <v>0.18309999999999998</v>
      </c>
      <c r="AT45">
        <v>0.16089999999999999</v>
      </c>
      <c r="AU45">
        <v>0.14829999999999999</v>
      </c>
      <c r="AV45">
        <v>0.1477</v>
      </c>
      <c r="AX45">
        <v>324</v>
      </c>
      <c r="AY45" t="s">
        <v>897</v>
      </c>
      <c r="AZ45" s="1">
        <v>1.9651750000000001</v>
      </c>
      <c r="BA45">
        <v>0.29399999999999998</v>
      </c>
      <c r="BG45">
        <v>324</v>
      </c>
      <c r="BH45" t="s">
        <v>937</v>
      </c>
      <c r="BJ45" t="str">
        <f t="shared" si="0"/>
        <v/>
      </c>
      <c r="BK45">
        <v>45</v>
      </c>
      <c r="BM45" s="1">
        <f t="shared" si="1"/>
        <v>0.29399999999999998</v>
      </c>
      <c r="BN45" s="2" t="str">
        <f t="shared" si="7"/>
        <v/>
      </c>
      <c r="BO45" t="b">
        <f t="shared" si="5"/>
        <v>0</v>
      </c>
      <c r="BR45" s="7">
        <f t="shared" si="3"/>
        <v>1.9651750000000001</v>
      </c>
      <c r="BS45" s="10" t="str">
        <f t="shared" si="4"/>
        <v/>
      </c>
      <c r="BT45" t="b">
        <f t="shared" si="6"/>
        <v>0</v>
      </c>
    </row>
    <row r="46" spans="1:72" x14ac:dyDescent="0.25">
      <c r="A46" t="s">
        <v>663</v>
      </c>
      <c r="B46" t="s">
        <v>618</v>
      </c>
      <c r="C46" t="s">
        <v>531</v>
      </c>
      <c r="D46" t="s">
        <v>245</v>
      </c>
      <c r="E46" t="s">
        <v>882</v>
      </c>
      <c r="F46" t="b">
        <v>0</v>
      </c>
      <c r="G46" t="b">
        <v>1</v>
      </c>
      <c r="H46">
        <v>336</v>
      </c>
      <c r="I46" t="s">
        <v>16</v>
      </c>
      <c r="J46">
        <v>0.16600000000000001</v>
      </c>
      <c r="K46">
        <v>1.0743</v>
      </c>
      <c r="L46">
        <v>1.2381</v>
      </c>
      <c r="N46">
        <v>2.2000000000000001E-3</v>
      </c>
      <c r="O46">
        <v>0</v>
      </c>
      <c r="P46">
        <v>1.9099999999999999E-2</v>
      </c>
      <c r="Q46">
        <v>2.58E-2</v>
      </c>
      <c r="R46">
        <v>0.61899999999999999</v>
      </c>
      <c r="S46">
        <v>0.58399999999999996</v>
      </c>
      <c r="T46">
        <v>0.60309999999999997</v>
      </c>
      <c r="U46">
        <v>0.58360000000000001</v>
      </c>
      <c r="V46">
        <v>1.0297000000000001</v>
      </c>
      <c r="W46">
        <v>1.0489999999999999</v>
      </c>
      <c r="X46">
        <v>1.0972</v>
      </c>
      <c r="Y46">
        <v>1.0881000000000001</v>
      </c>
      <c r="Z46">
        <v>1.0544</v>
      </c>
      <c r="AA46">
        <v>1.0611999999999999</v>
      </c>
      <c r="AB46">
        <v>1.2063999999999999</v>
      </c>
      <c r="AC46">
        <v>1.2416</v>
      </c>
      <c r="AD46" t="s">
        <v>17</v>
      </c>
      <c r="AE46" t="s">
        <v>17</v>
      </c>
      <c r="AG46">
        <v>1.0743</v>
      </c>
      <c r="AH46">
        <v>1.0721000000000001</v>
      </c>
      <c r="AI46">
        <v>1.0911999999999999</v>
      </c>
      <c r="AJ46">
        <v>1.0979000000000001</v>
      </c>
      <c r="AK46">
        <v>1.6911</v>
      </c>
      <c r="AL46">
        <v>1.6560999999999999</v>
      </c>
      <c r="AM46">
        <v>1.6752</v>
      </c>
      <c r="AN46">
        <v>1.6556999999999999</v>
      </c>
      <c r="AO46">
        <v>2.1018000000000003</v>
      </c>
      <c r="AP46">
        <v>2.1210999999999998</v>
      </c>
      <c r="AQ46">
        <v>2.1693000000000002</v>
      </c>
      <c r="AR46">
        <v>2.1602000000000001</v>
      </c>
      <c r="AS46">
        <v>2.1265000000000001</v>
      </c>
      <c r="AT46">
        <v>2.1332999999999998</v>
      </c>
      <c r="AU46">
        <v>2.2784999999999997</v>
      </c>
      <c r="AV46">
        <v>2.3137000000000003</v>
      </c>
      <c r="AX46">
        <v>336</v>
      </c>
      <c r="AY46" t="s">
        <v>897</v>
      </c>
      <c r="AZ46" s="1">
        <v>2.2130000000000001</v>
      </c>
      <c r="BA46">
        <v>0.73399999999999999</v>
      </c>
      <c r="BG46">
        <v>336</v>
      </c>
      <c r="BH46" t="s">
        <v>937</v>
      </c>
      <c r="BJ46" t="str">
        <f t="shared" si="0"/>
        <v/>
      </c>
      <c r="BK46">
        <v>46</v>
      </c>
      <c r="BM46" s="1">
        <f t="shared" si="1"/>
        <v>0.73399999999999999</v>
      </c>
      <c r="BN46" s="2" t="str">
        <f t="shared" si="7"/>
        <v/>
      </c>
      <c r="BO46" t="b">
        <f t="shared" si="5"/>
        <v>0</v>
      </c>
      <c r="BR46" s="7">
        <f t="shared" si="3"/>
        <v>2.2130000000000001</v>
      </c>
      <c r="BS46" s="10" t="str">
        <f t="shared" si="4"/>
        <v/>
      </c>
      <c r="BT46" t="b">
        <f t="shared" si="6"/>
        <v>0</v>
      </c>
    </row>
    <row r="47" spans="1:72" x14ac:dyDescent="0.25">
      <c r="A47" t="s">
        <v>664</v>
      </c>
      <c r="B47" t="s">
        <v>618</v>
      </c>
      <c r="C47" t="s">
        <v>532</v>
      </c>
      <c r="D47" t="s">
        <v>253</v>
      </c>
      <c r="E47" t="s">
        <v>883</v>
      </c>
      <c r="F47" t="b">
        <v>0</v>
      </c>
      <c r="G47" t="b">
        <v>0</v>
      </c>
      <c r="H47">
        <v>340</v>
      </c>
      <c r="I47" t="s">
        <v>16</v>
      </c>
      <c r="J47">
        <v>0.16919999999999999</v>
      </c>
      <c r="K47">
        <v>1.3506</v>
      </c>
      <c r="L47">
        <v>1.5024999999999999</v>
      </c>
      <c r="N47">
        <v>1.7299999999999999E-2</v>
      </c>
      <c r="O47">
        <v>0</v>
      </c>
      <c r="P47">
        <v>2.3E-2</v>
      </c>
      <c r="Q47">
        <v>2.5499999999999998E-2</v>
      </c>
      <c r="R47">
        <v>0.65680000000000005</v>
      </c>
      <c r="S47">
        <v>0.60009999999999997</v>
      </c>
      <c r="T47">
        <v>0.62829999999999997</v>
      </c>
      <c r="U47">
        <v>0.62339999999999995</v>
      </c>
      <c r="V47">
        <v>1.4025000000000001</v>
      </c>
      <c r="W47">
        <v>1.2907999999999999</v>
      </c>
      <c r="X47">
        <v>1.2369000000000001</v>
      </c>
      <c r="Y47">
        <v>1.4125000000000001</v>
      </c>
      <c r="Z47">
        <v>1.3686</v>
      </c>
      <c r="AA47">
        <v>1.1289</v>
      </c>
      <c r="AB47">
        <v>1.4397</v>
      </c>
      <c r="AC47">
        <v>1.7471000000000001</v>
      </c>
      <c r="AD47" t="s">
        <v>17</v>
      </c>
      <c r="AE47" t="s">
        <v>17</v>
      </c>
      <c r="AG47">
        <v>1.3506</v>
      </c>
      <c r="AH47">
        <v>1.3332999999999999</v>
      </c>
      <c r="AI47">
        <v>1.3562999999999998</v>
      </c>
      <c r="AJ47">
        <v>1.3588</v>
      </c>
      <c r="AK47">
        <v>1.9901</v>
      </c>
      <c r="AL47">
        <v>1.9333999999999998</v>
      </c>
      <c r="AM47">
        <v>1.9615999999999998</v>
      </c>
      <c r="AN47">
        <v>1.9566999999999997</v>
      </c>
      <c r="AO47">
        <v>2.7358000000000002</v>
      </c>
      <c r="AP47">
        <v>2.6240999999999999</v>
      </c>
      <c r="AQ47">
        <v>2.5701999999999998</v>
      </c>
      <c r="AR47">
        <v>2.7458</v>
      </c>
      <c r="AS47">
        <v>2.7019000000000002</v>
      </c>
      <c r="AT47">
        <v>2.4622000000000002</v>
      </c>
      <c r="AU47">
        <v>2.7729999999999997</v>
      </c>
      <c r="AV47">
        <v>3.0804</v>
      </c>
      <c r="AX47">
        <v>340</v>
      </c>
      <c r="AY47" t="s">
        <v>897</v>
      </c>
      <c r="AZ47" s="1">
        <v>2.754375</v>
      </c>
      <c r="BA47">
        <v>0.85099999999999998</v>
      </c>
      <c r="BG47">
        <v>340</v>
      </c>
      <c r="BH47" t="s">
        <v>937</v>
      </c>
      <c r="BJ47" t="str">
        <f t="shared" si="0"/>
        <v/>
      </c>
      <c r="BK47">
        <v>47</v>
      </c>
      <c r="BM47" s="1">
        <f t="shared" si="1"/>
        <v>0.85099999999999998</v>
      </c>
      <c r="BN47" s="2" t="str">
        <f t="shared" si="7"/>
        <v/>
      </c>
      <c r="BO47" t="b">
        <f t="shared" si="5"/>
        <v>0</v>
      </c>
      <c r="BR47" s="7">
        <f t="shared" si="3"/>
        <v>2.754375</v>
      </c>
      <c r="BS47" s="10" t="str">
        <f t="shared" si="4"/>
        <v/>
      </c>
      <c r="BT47" t="b">
        <f t="shared" si="6"/>
        <v>0</v>
      </c>
    </row>
    <row r="48" spans="1:72" x14ac:dyDescent="0.25">
      <c r="A48" t="s">
        <v>665</v>
      </c>
      <c r="B48" t="s">
        <v>618</v>
      </c>
      <c r="C48" t="s">
        <v>554</v>
      </c>
      <c r="D48" t="s">
        <v>276</v>
      </c>
      <c r="E48" t="s">
        <v>884</v>
      </c>
      <c r="F48" t="b">
        <v>0</v>
      </c>
      <c r="G48" t="b">
        <v>1</v>
      </c>
      <c r="H48">
        <v>360</v>
      </c>
      <c r="I48" t="s">
        <v>16</v>
      </c>
      <c r="J48">
        <v>0.1653</v>
      </c>
      <c r="K48">
        <v>0.9264</v>
      </c>
      <c r="L48">
        <v>1.0792999999999999</v>
      </c>
      <c r="N48">
        <v>1.24E-2</v>
      </c>
      <c r="O48">
        <v>0</v>
      </c>
      <c r="P48">
        <v>9.4000000000000004E-3</v>
      </c>
      <c r="Q48">
        <v>2.0400000000000001E-2</v>
      </c>
      <c r="R48">
        <v>0.81469999999999998</v>
      </c>
      <c r="S48">
        <v>0.76400000000000001</v>
      </c>
      <c r="T48">
        <v>0.78639999999999999</v>
      </c>
      <c r="U48">
        <v>0.76370000000000005</v>
      </c>
      <c r="V48">
        <v>1.3503000000000001</v>
      </c>
      <c r="W48">
        <v>1.5224</v>
      </c>
      <c r="X48">
        <v>1.5528</v>
      </c>
      <c r="Y48">
        <v>1.6476</v>
      </c>
      <c r="Z48">
        <v>1.4135</v>
      </c>
      <c r="AA48">
        <v>1.5913999999999999</v>
      </c>
      <c r="AB48">
        <v>1.7709999999999999</v>
      </c>
      <c r="AC48">
        <v>1.5920000000000001</v>
      </c>
      <c r="AD48" t="s">
        <v>17</v>
      </c>
      <c r="AE48" t="s">
        <v>17</v>
      </c>
      <c r="AG48">
        <v>0.92639999999999989</v>
      </c>
      <c r="AH48">
        <v>0.91399999999999992</v>
      </c>
      <c r="AI48">
        <v>0.9234</v>
      </c>
      <c r="AJ48">
        <v>0.9343999999999999</v>
      </c>
      <c r="AK48">
        <v>1.7286999999999999</v>
      </c>
      <c r="AL48">
        <v>1.6779999999999999</v>
      </c>
      <c r="AM48">
        <v>1.7003999999999999</v>
      </c>
      <c r="AN48">
        <v>1.6777</v>
      </c>
      <c r="AO48">
        <v>2.2642999999999995</v>
      </c>
      <c r="AP48">
        <v>2.4363999999999999</v>
      </c>
      <c r="AQ48">
        <v>2.4668000000000001</v>
      </c>
      <c r="AR48">
        <v>2.5615999999999994</v>
      </c>
      <c r="AS48">
        <v>2.3274999999999997</v>
      </c>
      <c r="AT48">
        <v>2.5053999999999998</v>
      </c>
      <c r="AU48">
        <v>2.6849999999999996</v>
      </c>
      <c r="AV48">
        <v>2.5060000000000002</v>
      </c>
      <c r="AX48">
        <v>360</v>
      </c>
      <c r="AY48" t="s">
        <v>897</v>
      </c>
      <c r="AZ48" s="1">
        <v>2.5059749999999998</v>
      </c>
      <c r="BA48">
        <v>0.86599999999999999</v>
      </c>
      <c r="BG48">
        <v>360</v>
      </c>
      <c r="BH48" t="s">
        <v>937</v>
      </c>
      <c r="BJ48" t="str">
        <f t="shared" si="0"/>
        <v/>
      </c>
      <c r="BK48">
        <v>48</v>
      </c>
      <c r="BM48" s="1">
        <f t="shared" si="1"/>
        <v>0.86599999999999999</v>
      </c>
      <c r="BN48" s="2" t="str">
        <f t="shared" si="7"/>
        <v/>
      </c>
      <c r="BO48" t="b">
        <f t="shared" si="5"/>
        <v>0</v>
      </c>
      <c r="BR48" s="7">
        <f t="shared" si="3"/>
        <v>2.5059749999999998</v>
      </c>
      <c r="BS48" s="10" t="str">
        <f t="shared" si="4"/>
        <v/>
      </c>
      <c r="BT48" t="b">
        <f t="shared" si="6"/>
        <v>0</v>
      </c>
    </row>
    <row r="49" spans="1:72" x14ac:dyDescent="0.25">
      <c r="A49" t="s">
        <v>666</v>
      </c>
      <c r="B49" t="s">
        <v>618</v>
      </c>
      <c r="C49" t="s">
        <v>555</v>
      </c>
      <c r="D49" t="s">
        <v>284</v>
      </c>
      <c r="E49" t="s">
        <v>885</v>
      </c>
      <c r="F49" t="b">
        <v>0</v>
      </c>
      <c r="G49" t="b">
        <v>1</v>
      </c>
      <c r="H49">
        <v>364</v>
      </c>
      <c r="I49" t="s">
        <v>16</v>
      </c>
      <c r="J49">
        <v>0.16819999999999999</v>
      </c>
      <c r="K49">
        <v>0.99580000000000002</v>
      </c>
      <c r="L49">
        <v>1.1639999999999999</v>
      </c>
      <c r="N49">
        <v>0</v>
      </c>
      <c r="O49">
        <v>3.5299999999999998E-2</v>
      </c>
      <c r="P49">
        <v>6.1899999999999997E-2</v>
      </c>
      <c r="Q49">
        <v>7.6999999999999999E-2</v>
      </c>
      <c r="R49">
        <v>0.57789999999999997</v>
      </c>
      <c r="S49">
        <v>0.56520000000000004</v>
      </c>
      <c r="T49">
        <v>0.58509999999999995</v>
      </c>
      <c r="U49">
        <v>0.5766</v>
      </c>
      <c r="V49">
        <v>0.98109999999999997</v>
      </c>
      <c r="W49">
        <v>0.91059999999999997</v>
      </c>
      <c r="X49">
        <v>1.0001</v>
      </c>
      <c r="Y49">
        <v>1.0250999999999999</v>
      </c>
      <c r="Z49">
        <v>1.1093</v>
      </c>
      <c r="AA49">
        <v>1.0141</v>
      </c>
      <c r="AB49">
        <v>1.0439000000000001</v>
      </c>
      <c r="AC49">
        <v>1.1355999999999999</v>
      </c>
      <c r="AD49" t="s">
        <v>17</v>
      </c>
      <c r="AE49" t="s">
        <v>17</v>
      </c>
      <c r="AG49">
        <v>0.99579999999999991</v>
      </c>
      <c r="AH49">
        <v>1.0311000000000001</v>
      </c>
      <c r="AI49">
        <v>1.0577000000000001</v>
      </c>
      <c r="AJ49">
        <v>1.0728</v>
      </c>
      <c r="AK49">
        <v>1.5736999999999999</v>
      </c>
      <c r="AL49">
        <v>1.5610000000000002</v>
      </c>
      <c r="AM49">
        <v>1.5809</v>
      </c>
      <c r="AN49">
        <v>1.5724</v>
      </c>
      <c r="AO49">
        <v>1.9768999999999999</v>
      </c>
      <c r="AP49">
        <v>1.9063999999999999</v>
      </c>
      <c r="AQ49">
        <v>1.9959</v>
      </c>
      <c r="AR49">
        <v>2.0208999999999997</v>
      </c>
      <c r="AS49">
        <v>2.1050999999999997</v>
      </c>
      <c r="AT49">
        <v>2.0098999999999996</v>
      </c>
      <c r="AU49">
        <v>2.0396999999999998</v>
      </c>
      <c r="AV49">
        <v>2.1313999999999997</v>
      </c>
      <c r="AX49">
        <v>364</v>
      </c>
      <c r="AY49" t="s">
        <v>897</v>
      </c>
      <c r="AZ49" s="1">
        <v>2.0715249999999998</v>
      </c>
      <c r="BA49">
        <v>0.33700000000000002</v>
      </c>
      <c r="BG49">
        <v>364</v>
      </c>
      <c r="BH49" t="s">
        <v>937</v>
      </c>
      <c r="BJ49" t="str">
        <f t="shared" si="0"/>
        <v/>
      </c>
      <c r="BK49">
        <v>49</v>
      </c>
      <c r="BM49" s="1">
        <f t="shared" si="1"/>
        <v>0.33700000000000002</v>
      </c>
      <c r="BN49" s="2" t="str">
        <f t="shared" si="7"/>
        <v/>
      </c>
      <c r="BO49" t="b">
        <f t="shared" si="5"/>
        <v>0</v>
      </c>
      <c r="BR49" s="7">
        <f t="shared" si="3"/>
        <v>2.0715249999999998</v>
      </c>
      <c r="BS49" s="10" t="str">
        <f t="shared" si="4"/>
        <v/>
      </c>
      <c r="BT49" t="b">
        <f t="shared" si="6"/>
        <v>0</v>
      </c>
    </row>
    <row r="50" spans="1:72" x14ac:dyDescent="0.25">
      <c r="A50" t="s">
        <v>667</v>
      </c>
      <c r="B50" t="s">
        <v>618</v>
      </c>
      <c r="C50" t="s">
        <v>568</v>
      </c>
      <c r="D50" t="s">
        <v>315</v>
      </c>
      <c r="E50" t="s">
        <v>894</v>
      </c>
      <c r="F50" t="b">
        <v>0</v>
      </c>
      <c r="G50" t="b">
        <v>1</v>
      </c>
      <c r="H50">
        <v>384</v>
      </c>
      <c r="I50" t="s">
        <v>16</v>
      </c>
      <c r="J50">
        <v>0.16669999999999999</v>
      </c>
      <c r="K50">
        <v>1.2190000000000001</v>
      </c>
      <c r="L50">
        <v>1.3783000000000001</v>
      </c>
      <c r="N50">
        <v>7.4000000000000003E-3</v>
      </c>
      <c r="O50">
        <v>0</v>
      </c>
      <c r="P50">
        <v>1.0800000000000001E-2</v>
      </c>
      <c r="Q50">
        <v>1.3299999999999999E-2</v>
      </c>
      <c r="R50">
        <v>0.69469999999999998</v>
      </c>
      <c r="S50">
        <v>0.60160000000000002</v>
      </c>
      <c r="T50">
        <v>0.62739999999999996</v>
      </c>
      <c r="U50">
        <v>0.57240000000000002</v>
      </c>
      <c r="V50">
        <v>1.1627000000000001</v>
      </c>
      <c r="W50">
        <v>1.3113999999999999</v>
      </c>
      <c r="X50">
        <v>1.3839999999999999</v>
      </c>
      <c r="Y50">
        <v>1.4227000000000001</v>
      </c>
      <c r="Z50">
        <v>1.6158999999999999</v>
      </c>
      <c r="AA50">
        <v>1.3176000000000001</v>
      </c>
      <c r="AB50">
        <v>1.5166999999999999</v>
      </c>
      <c r="AC50">
        <v>1.3141</v>
      </c>
      <c r="AD50" t="s">
        <v>17</v>
      </c>
      <c r="AE50" t="s">
        <v>17</v>
      </c>
      <c r="AG50">
        <v>1.2190000000000001</v>
      </c>
      <c r="AH50">
        <v>1.2116</v>
      </c>
      <c r="AI50">
        <v>1.2223999999999999</v>
      </c>
      <c r="AJ50">
        <v>1.2249000000000001</v>
      </c>
      <c r="AK50">
        <v>1.9062999999999999</v>
      </c>
      <c r="AL50">
        <v>1.8132000000000001</v>
      </c>
      <c r="AM50">
        <v>1.839</v>
      </c>
      <c r="AN50">
        <v>1.784</v>
      </c>
      <c r="AO50">
        <v>2.3743000000000003</v>
      </c>
      <c r="AP50">
        <v>2.5230000000000001</v>
      </c>
      <c r="AQ50">
        <v>2.5955999999999997</v>
      </c>
      <c r="AR50">
        <v>2.6343000000000001</v>
      </c>
      <c r="AS50">
        <v>2.8275000000000001</v>
      </c>
      <c r="AT50">
        <v>2.5291999999999999</v>
      </c>
      <c r="AU50">
        <v>2.7282999999999999</v>
      </c>
      <c r="AV50">
        <v>2.5257000000000001</v>
      </c>
      <c r="AX50">
        <v>384</v>
      </c>
      <c r="AY50" t="s">
        <v>897</v>
      </c>
      <c r="AZ50" s="1">
        <v>2.6526750000000003</v>
      </c>
      <c r="BA50">
        <v>0.96199999999999997</v>
      </c>
      <c r="BG50">
        <v>384</v>
      </c>
      <c r="BH50" t="s">
        <v>937</v>
      </c>
      <c r="BJ50" t="str">
        <f t="shared" si="0"/>
        <v/>
      </c>
      <c r="BK50">
        <v>50</v>
      </c>
      <c r="BM50" s="1">
        <f t="shared" si="1"/>
        <v>0.96199999999999997</v>
      </c>
      <c r="BN50" s="2" t="str">
        <f t="shared" si="7"/>
        <v/>
      </c>
      <c r="BO50" t="b">
        <f t="shared" si="5"/>
        <v>0</v>
      </c>
      <c r="BR50" s="7">
        <f t="shared" si="3"/>
        <v>2.6526750000000003</v>
      </c>
      <c r="BS50" s="10" t="str">
        <f t="shared" si="4"/>
        <v/>
      </c>
      <c r="BT50" t="b">
        <f t="shared" si="6"/>
        <v>0</v>
      </c>
    </row>
    <row r="51" spans="1:72" x14ac:dyDescent="0.25">
      <c r="A51" t="s">
        <v>398</v>
      </c>
      <c r="B51" t="s">
        <v>399</v>
      </c>
      <c r="C51" t="s">
        <v>13</v>
      </c>
      <c r="D51" t="s">
        <v>14</v>
      </c>
      <c r="E51" t="s">
        <v>15</v>
      </c>
      <c r="F51" t="b">
        <v>0</v>
      </c>
      <c r="G51" t="b">
        <v>1</v>
      </c>
      <c r="H51" t="s">
        <v>15</v>
      </c>
      <c r="I51" t="s">
        <v>16</v>
      </c>
      <c r="J51">
        <v>0.25409999999999999</v>
      </c>
      <c r="K51">
        <v>9.2499999999999999E-2</v>
      </c>
      <c r="L51">
        <v>0.33589999999999998</v>
      </c>
      <c r="N51">
        <v>1.0699999999999999E-2</v>
      </c>
      <c r="O51">
        <v>2.0999999999999999E-3</v>
      </c>
      <c r="P51">
        <v>8.9999999999999998E-4</v>
      </c>
      <c r="Q51">
        <v>0</v>
      </c>
      <c r="R51">
        <v>0.5675</v>
      </c>
      <c r="S51">
        <v>0.57350000000000001</v>
      </c>
      <c r="T51">
        <v>0.59409999999999996</v>
      </c>
      <c r="U51">
        <v>0.61460000000000004</v>
      </c>
      <c r="V51" t="s">
        <v>17</v>
      </c>
      <c r="W51" t="s">
        <v>17</v>
      </c>
      <c r="AG51">
        <v>9.2499999999999971E-2</v>
      </c>
      <c r="AH51">
        <v>8.3899999999999975E-2</v>
      </c>
      <c r="AI51">
        <v>8.2699999999999996E-2</v>
      </c>
      <c r="AJ51">
        <v>8.1799999999999984E-2</v>
      </c>
      <c r="AK51">
        <v>0.64929999999999999</v>
      </c>
      <c r="AL51">
        <v>0.65529999999999999</v>
      </c>
      <c r="AM51">
        <v>0.67589999999999995</v>
      </c>
      <c r="AN51">
        <v>0.69640000000000002</v>
      </c>
      <c r="AX51">
        <v>1</v>
      </c>
      <c r="AY51" t="s">
        <v>583</v>
      </c>
      <c r="AZ51" s="1">
        <v>0.66922499999999996</v>
      </c>
      <c r="BA51">
        <v>4.3999999999999997E-2</v>
      </c>
      <c r="BB51">
        <v>36</v>
      </c>
      <c r="BC51">
        <v>25</v>
      </c>
      <c r="BD51" s="1">
        <v>360000</v>
      </c>
      <c r="BG51">
        <v>1921</v>
      </c>
      <c r="BH51" t="s">
        <v>947</v>
      </c>
      <c r="BJ51" t="str">
        <f t="shared" si="0"/>
        <v/>
      </c>
      <c r="BK51">
        <v>51</v>
      </c>
      <c r="BM51" s="1">
        <f t="shared" si="1"/>
        <v>4.3999999999999997E-2</v>
      </c>
      <c r="BN51" s="2">
        <f t="shared" si="7"/>
        <v>360000</v>
      </c>
      <c r="BO51" t="b">
        <f t="shared" si="5"/>
        <v>1</v>
      </c>
      <c r="BR51" s="7">
        <f t="shared" si="3"/>
        <v>0.66922499999999996</v>
      </c>
      <c r="BS51" s="10">
        <f t="shared" si="4"/>
        <v>5.5563025007672868</v>
      </c>
      <c r="BT51" t="b">
        <f t="shared" si="6"/>
        <v>1</v>
      </c>
    </row>
    <row r="52" spans="1:72" x14ac:dyDescent="0.25">
      <c r="A52" t="s">
        <v>400</v>
      </c>
      <c r="B52" t="s">
        <v>399</v>
      </c>
      <c r="C52" t="s">
        <v>30</v>
      </c>
      <c r="D52" t="s">
        <v>31</v>
      </c>
      <c r="E52" t="s">
        <v>15</v>
      </c>
      <c r="F52" t="b">
        <v>0</v>
      </c>
      <c r="G52" t="b">
        <v>1</v>
      </c>
      <c r="H52" t="s">
        <v>15</v>
      </c>
      <c r="I52" t="s">
        <v>16</v>
      </c>
      <c r="J52">
        <v>0.24149999999999999</v>
      </c>
      <c r="K52">
        <v>0.13739999999999999</v>
      </c>
      <c r="L52">
        <v>0.36840000000000001</v>
      </c>
      <c r="N52">
        <v>1.0500000000000001E-2</v>
      </c>
      <c r="O52">
        <v>2.3999999999999998E-3</v>
      </c>
      <c r="P52">
        <v>2.5000000000000001E-3</v>
      </c>
      <c r="Q52">
        <v>0</v>
      </c>
      <c r="R52">
        <v>0.61450000000000005</v>
      </c>
      <c r="S52">
        <v>0.6169</v>
      </c>
      <c r="T52">
        <v>0.60940000000000005</v>
      </c>
      <c r="U52">
        <v>0.62619999999999998</v>
      </c>
      <c r="V52" t="s">
        <v>17</v>
      </c>
      <c r="W52" t="s">
        <v>17</v>
      </c>
      <c r="AG52">
        <v>0.13740000000000002</v>
      </c>
      <c r="AH52">
        <v>0.12930000000000003</v>
      </c>
      <c r="AI52">
        <v>0.12940000000000002</v>
      </c>
      <c r="AJ52">
        <v>0.12690000000000001</v>
      </c>
      <c r="AK52">
        <v>0.74140000000000006</v>
      </c>
      <c r="AL52">
        <v>0.74380000000000002</v>
      </c>
      <c r="AM52">
        <v>0.73629999999999995</v>
      </c>
      <c r="AN52">
        <v>0.75309999999999988</v>
      </c>
      <c r="AX52">
        <v>25</v>
      </c>
      <c r="AY52" t="s">
        <v>583</v>
      </c>
      <c r="AZ52" s="1">
        <v>0.74364999999999992</v>
      </c>
      <c r="BA52">
        <v>1.7999999999999999E-2</v>
      </c>
      <c r="BB52">
        <v>9</v>
      </c>
      <c r="BC52">
        <v>25</v>
      </c>
      <c r="BD52" s="1">
        <v>90000</v>
      </c>
      <c r="BG52">
        <v>1945</v>
      </c>
      <c r="BH52" t="s">
        <v>947</v>
      </c>
      <c r="BJ52" t="str">
        <f t="shared" si="0"/>
        <v/>
      </c>
      <c r="BK52">
        <v>52</v>
      </c>
      <c r="BM52" s="1">
        <f t="shared" si="1"/>
        <v>1.7999999999999999E-2</v>
      </c>
      <c r="BN52" s="2">
        <f t="shared" si="7"/>
        <v>90000</v>
      </c>
      <c r="BO52" t="b">
        <f t="shared" si="5"/>
        <v>1</v>
      </c>
      <c r="BR52" s="7">
        <f t="shared" si="3"/>
        <v>0.74364999999999992</v>
      </c>
      <c r="BS52" s="10">
        <f t="shared" si="4"/>
        <v>4.9542425094393252</v>
      </c>
      <c r="BT52" t="b">
        <f t="shared" si="6"/>
        <v>1</v>
      </c>
    </row>
    <row r="53" spans="1:72" x14ac:dyDescent="0.25">
      <c r="A53" t="s">
        <v>401</v>
      </c>
      <c r="B53" t="s">
        <v>399</v>
      </c>
      <c r="C53" t="s">
        <v>46</v>
      </c>
      <c r="D53" t="s">
        <v>47</v>
      </c>
      <c r="E53" t="s">
        <v>15</v>
      </c>
      <c r="F53" t="b">
        <v>0</v>
      </c>
      <c r="G53" t="b">
        <v>1</v>
      </c>
      <c r="H53" t="s">
        <v>15</v>
      </c>
      <c r="I53" t="s">
        <v>16</v>
      </c>
      <c r="J53">
        <v>0.2364</v>
      </c>
      <c r="K53">
        <v>0.11509999999999999</v>
      </c>
      <c r="L53">
        <v>0.34610000000000002</v>
      </c>
      <c r="N53">
        <v>5.4000000000000003E-3</v>
      </c>
      <c r="O53">
        <v>8.0000000000000004E-4</v>
      </c>
      <c r="P53">
        <v>0</v>
      </c>
      <c r="Q53">
        <v>2.0000000000000001E-4</v>
      </c>
      <c r="R53">
        <v>0.59419999999999995</v>
      </c>
      <c r="S53">
        <v>0.59389999999999998</v>
      </c>
      <c r="T53">
        <v>0.5988</v>
      </c>
      <c r="U53">
        <v>0.62009999999999998</v>
      </c>
      <c r="V53" t="s">
        <v>17</v>
      </c>
      <c r="W53" t="s">
        <v>17</v>
      </c>
      <c r="AG53">
        <v>0.11510000000000004</v>
      </c>
      <c r="AH53">
        <v>0.11050000000000004</v>
      </c>
      <c r="AI53">
        <v>0.10970000000000002</v>
      </c>
      <c r="AJ53">
        <v>0.1099</v>
      </c>
      <c r="AK53">
        <v>0.70389999999999997</v>
      </c>
      <c r="AL53">
        <v>0.7036</v>
      </c>
      <c r="AM53">
        <v>0.70850000000000013</v>
      </c>
      <c r="AN53">
        <v>0.7298</v>
      </c>
      <c r="AX53">
        <v>49</v>
      </c>
      <c r="AY53" t="s">
        <v>583</v>
      </c>
      <c r="AZ53" s="1">
        <v>0.71145000000000003</v>
      </c>
      <c r="BA53">
        <v>2.8000000000000001E-2</v>
      </c>
      <c r="BB53">
        <v>18</v>
      </c>
      <c r="BC53">
        <v>25</v>
      </c>
      <c r="BD53" s="1">
        <v>180000</v>
      </c>
      <c r="BG53">
        <v>1969</v>
      </c>
      <c r="BH53" t="s">
        <v>947</v>
      </c>
      <c r="BJ53" t="str">
        <f t="shared" si="0"/>
        <v/>
      </c>
      <c r="BK53">
        <v>53</v>
      </c>
      <c r="BM53" s="1">
        <f t="shared" si="1"/>
        <v>2.8000000000000001E-2</v>
      </c>
      <c r="BN53" s="2">
        <f t="shared" si="7"/>
        <v>180000</v>
      </c>
      <c r="BO53" t="b">
        <f t="shared" si="5"/>
        <v>1</v>
      </c>
      <c r="BR53" s="7">
        <f t="shared" si="3"/>
        <v>0.71145000000000003</v>
      </c>
      <c r="BS53" s="10">
        <f t="shared" si="4"/>
        <v>5.2552725051033065</v>
      </c>
      <c r="BT53" t="b">
        <f t="shared" si="6"/>
        <v>1</v>
      </c>
    </row>
    <row r="54" spans="1:72" x14ac:dyDescent="0.25">
      <c r="A54" t="s">
        <v>402</v>
      </c>
      <c r="B54" t="s">
        <v>399</v>
      </c>
      <c r="C54" t="s">
        <v>71</v>
      </c>
      <c r="D54" t="s">
        <v>72</v>
      </c>
      <c r="E54" t="s">
        <v>15</v>
      </c>
      <c r="F54" t="b">
        <v>0</v>
      </c>
      <c r="G54" t="b">
        <v>1</v>
      </c>
      <c r="H54" t="s">
        <v>15</v>
      </c>
      <c r="I54" t="s">
        <v>16</v>
      </c>
      <c r="J54">
        <v>0.23760000000000001</v>
      </c>
      <c r="K54">
        <v>0.1532</v>
      </c>
      <c r="L54">
        <v>0.3805</v>
      </c>
      <c r="N54">
        <v>1.03E-2</v>
      </c>
      <c r="O54">
        <v>5.1000000000000004E-3</v>
      </c>
      <c r="P54">
        <v>2.3999999999999998E-3</v>
      </c>
      <c r="Q54">
        <v>0</v>
      </c>
      <c r="R54">
        <v>0.63170000000000004</v>
      </c>
      <c r="S54">
        <v>0.63380000000000003</v>
      </c>
      <c r="T54">
        <v>0.62070000000000003</v>
      </c>
      <c r="U54">
        <v>0.63790000000000002</v>
      </c>
      <c r="V54" t="s">
        <v>17</v>
      </c>
      <c r="W54" t="s">
        <v>17</v>
      </c>
      <c r="AG54">
        <v>0.15319999999999998</v>
      </c>
      <c r="AH54">
        <v>0.14799999999999999</v>
      </c>
      <c r="AI54">
        <v>0.14530000000000001</v>
      </c>
      <c r="AJ54">
        <v>0.1429</v>
      </c>
      <c r="AK54">
        <v>0.77459999999999996</v>
      </c>
      <c r="AL54">
        <v>0.77669999999999995</v>
      </c>
      <c r="AM54">
        <v>0.76360000000000006</v>
      </c>
      <c r="AN54">
        <v>0.78079999999999994</v>
      </c>
      <c r="AX54">
        <v>73</v>
      </c>
      <c r="AY54" t="s">
        <v>583</v>
      </c>
      <c r="AZ54" s="1">
        <v>0.77392499999999997</v>
      </c>
      <c r="BA54">
        <v>2.7E-2</v>
      </c>
      <c r="BB54">
        <v>16</v>
      </c>
      <c r="BC54">
        <v>25</v>
      </c>
      <c r="BD54" s="1">
        <v>160000</v>
      </c>
      <c r="BG54">
        <v>1993</v>
      </c>
      <c r="BH54" t="s">
        <v>947</v>
      </c>
      <c r="BJ54" t="str">
        <f t="shared" si="0"/>
        <v/>
      </c>
      <c r="BK54">
        <v>54</v>
      </c>
      <c r="BM54" s="1">
        <f t="shared" si="1"/>
        <v>2.7E-2</v>
      </c>
      <c r="BN54" s="2">
        <f t="shared" si="7"/>
        <v>160000</v>
      </c>
      <c r="BO54" t="b">
        <f t="shared" si="5"/>
        <v>1</v>
      </c>
      <c r="BR54" s="7">
        <f t="shared" si="3"/>
        <v>0.77392499999999997</v>
      </c>
      <c r="BS54" s="10">
        <f t="shared" si="4"/>
        <v>5.204119982655925</v>
      </c>
      <c r="BT54" t="b">
        <f t="shared" si="6"/>
        <v>1</v>
      </c>
    </row>
    <row r="55" spans="1:72" x14ac:dyDescent="0.25">
      <c r="A55" t="s">
        <v>403</v>
      </c>
      <c r="B55" t="s">
        <v>399</v>
      </c>
      <c r="C55" t="s">
        <v>88</v>
      </c>
      <c r="D55" t="s">
        <v>89</v>
      </c>
      <c r="E55" t="s">
        <v>15</v>
      </c>
      <c r="F55" t="b">
        <v>0</v>
      </c>
      <c r="G55" t="b">
        <v>1</v>
      </c>
      <c r="H55" t="s">
        <v>15</v>
      </c>
      <c r="I55" t="s">
        <v>16</v>
      </c>
      <c r="J55">
        <v>0.2361</v>
      </c>
      <c r="K55">
        <v>0.14499999999999999</v>
      </c>
      <c r="L55">
        <v>0.37409999999999999</v>
      </c>
      <c r="N55">
        <v>7.0000000000000001E-3</v>
      </c>
      <c r="O55">
        <v>7.4999999999999997E-3</v>
      </c>
      <c r="P55">
        <v>2.3999999999999998E-3</v>
      </c>
      <c r="Q55">
        <v>0</v>
      </c>
      <c r="R55">
        <v>0.43659999999999999</v>
      </c>
      <c r="S55">
        <v>0.44269999999999998</v>
      </c>
      <c r="T55">
        <v>0.45119999999999999</v>
      </c>
      <c r="U55">
        <v>0.45850000000000002</v>
      </c>
      <c r="V55" t="s">
        <v>17</v>
      </c>
      <c r="W55" t="s">
        <v>17</v>
      </c>
      <c r="AG55">
        <v>0.14499999999999999</v>
      </c>
      <c r="AH55">
        <v>0.14549999999999999</v>
      </c>
      <c r="AI55">
        <v>0.1404</v>
      </c>
      <c r="AJ55">
        <v>0.13799999999999998</v>
      </c>
      <c r="AK55">
        <v>0.5746</v>
      </c>
      <c r="AL55">
        <v>0.58069999999999999</v>
      </c>
      <c r="AM55">
        <v>0.58919999999999995</v>
      </c>
      <c r="AN55">
        <v>0.59650000000000003</v>
      </c>
      <c r="AX55">
        <v>97</v>
      </c>
      <c r="AY55" t="s">
        <v>583</v>
      </c>
      <c r="AZ55" s="1">
        <v>0.58525000000000005</v>
      </c>
      <c r="BA55">
        <v>2.9000000000000001E-2</v>
      </c>
      <c r="BB55">
        <v>21</v>
      </c>
      <c r="BC55">
        <v>25</v>
      </c>
      <c r="BD55" s="1">
        <v>210000</v>
      </c>
      <c r="BG55">
        <v>2017</v>
      </c>
      <c r="BH55" t="s">
        <v>947</v>
      </c>
      <c r="BJ55" t="str">
        <f t="shared" si="0"/>
        <v/>
      </c>
      <c r="BK55">
        <v>55</v>
      </c>
      <c r="BM55" s="1">
        <f t="shared" si="1"/>
        <v>2.9000000000000001E-2</v>
      </c>
      <c r="BN55" s="2">
        <f t="shared" si="7"/>
        <v>210000</v>
      </c>
      <c r="BO55" t="b">
        <f t="shared" si="5"/>
        <v>1</v>
      </c>
      <c r="BR55" s="7">
        <f t="shared" si="3"/>
        <v>0.58525000000000005</v>
      </c>
      <c r="BS55" s="10">
        <f t="shared" si="4"/>
        <v>5.3222192947339195</v>
      </c>
      <c r="BT55" t="b">
        <f t="shared" si="6"/>
        <v>1</v>
      </c>
    </row>
    <row r="56" spans="1:72" x14ac:dyDescent="0.25">
      <c r="A56" t="s">
        <v>404</v>
      </c>
      <c r="B56" t="s">
        <v>399</v>
      </c>
      <c r="C56" t="s">
        <v>109</v>
      </c>
      <c r="D56" t="s">
        <v>110</v>
      </c>
      <c r="E56" t="s">
        <v>15</v>
      </c>
      <c r="F56" t="b">
        <v>0</v>
      </c>
      <c r="G56" t="b">
        <v>1</v>
      </c>
      <c r="H56" t="s">
        <v>15</v>
      </c>
      <c r="I56" t="s">
        <v>16</v>
      </c>
      <c r="J56">
        <v>0.23730000000000001</v>
      </c>
      <c r="K56">
        <v>7.1099999999999997E-2</v>
      </c>
      <c r="L56">
        <v>0.3054</v>
      </c>
      <c r="N56">
        <v>3.0000000000000001E-3</v>
      </c>
      <c r="O56">
        <v>0</v>
      </c>
      <c r="P56">
        <v>8.0000000000000004E-4</v>
      </c>
      <c r="Q56">
        <v>6.9999999999999999E-4</v>
      </c>
      <c r="R56">
        <v>0.38250000000000001</v>
      </c>
      <c r="S56">
        <v>0.38969999999999999</v>
      </c>
      <c r="T56">
        <v>0.38740000000000002</v>
      </c>
      <c r="U56">
        <v>0.40200000000000002</v>
      </c>
      <c r="V56" t="s">
        <v>17</v>
      </c>
      <c r="W56" t="s">
        <v>17</v>
      </c>
      <c r="AG56">
        <v>7.1099999999999997E-2</v>
      </c>
      <c r="AH56">
        <v>6.8099999999999994E-2</v>
      </c>
      <c r="AI56">
        <v>6.8900000000000017E-2</v>
      </c>
      <c r="AJ56">
        <v>6.8799999999999972E-2</v>
      </c>
      <c r="AK56">
        <v>0.45059999999999995</v>
      </c>
      <c r="AL56">
        <v>0.45780000000000004</v>
      </c>
      <c r="AM56">
        <v>0.45550000000000007</v>
      </c>
      <c r="AN56">
        <v>0.47010000000000002</v>
      </c>
      <c r="AX56">
        <v>121</v>
      </c>
      <c r="AY56" t="s">
        <v>583</v>
      </c>
      <c r="AZ56" s="1">
        <v>0.45850000000000002</v>
      </c>
      <c r="BA56">
        <v>3.5999999999999997E-2</v>
      </c>
      <c r="BB56">
        <v>37</v>
      </c>
      <c r="BC56">
        <v>25</v>
      </c>
      <c r="BD56" s="1">
        <v>370000</v>
      </c>
      <c r="BG56">
        <v>2041</v>
      </c>
      <c r="BH56" t="s">
        <v>947</v>
      </c>
      <c r="BJ56" t="str">
        <f t="shared" si="0"/>
        <v/>
      </c>
      <c r="BK56">
        <v>56</v>
      </c>
      <c r="BM56" s="1">
        <f t="shared" si="1"/>
        <v>3.5999999999999997E-2</v>
      </c>
      <c r="BN56" s="2">
        <f t="shared" si="7"/>
        <v>370000</v>
      </c>
      <c r="BO56" t="b">
        <f t="shared" si="5"/>
        <v>1</v>
      </c>
      <c r="BR56" s="7">
        <f t="shared" si="3"/>
        <v>0.45850000000000002</v>
      </c>
      <c r="BS56" s="10">
        <f t="shared" si="4"/>
        <v>5.568201724066995</v>
      </c>
      <c r="BT56" t="b">
        <f t="shared" si="6"/>
        <v>1</v>
      </c>
    </row>
    <row r="57" spans="1:72" x14ac:dyDescent="0.25">
      <c r="A57" t="s">
        <v>405</v>
      </c>
      <c r="B57" t="s">
        <v>399</v>
      </c>
      <c r="C57" t="s">
        <v>126</v>
      </c>
      <c r="D57" t="s">
        <v>127</v>
      </c>
      <c r="E57" t="s">
        <v>15</v>
      </c>
      <c r="F57" t="b">
        <v>0</v>
      </c>
      <c r="G57" t="b">
        <v>1</v>
      </c>
      <c r="H57" t="s">
        <v>15</v>
      </c>
      <c r="I57" t="s">
        <v>16</v>
      </c>
      <c r="J57">
        <v>0.22939999999999999</v>
      </c>
      <c r="K57">
        <v>3.4299999999999997E-2</v>
      </c>
      <c r="L57">
        <v>0.25919999999999999</v>
      </c>
      <c r="N57">
        <v>4.4999999999999997E-3</v>
      </c>
      <c r="O57">
        <v>0</v>
      </c>
      <c r="P57">
        <v>6.9999999999999999E-4</v>
      </c>
      <c r="Q57">
        <v>1.1000000000000001E-3</v>
      </c>
      <c r="R57">
        <v>0.34570000000000001</v>
      </c>
      <c r="S57">
        <v>0.35299999999999998</v>
      </c>
      <c r="T57">
        <v>0.36449999999999999</v>
      </c>
      <c r="U57">
        <v>0.37340000000000001</v>
      </c>
      <c r="V57" t="s">
        <v>17</v>
      </c>
      <c r="W57" t="s">
        <v>17</v>
      </c>
      <c r="AG57">
        <v>3.4299999999999997E-2</v>
      </c>
      <c r="AH57">
        <v>2.9799999999999993E-2</v>
      </c>
      <c r="AI57">
        <v>3.0499999999999972E-2</v>
      </c>
      <c r="AJ57">
        <v>3.0899999999999983E-2</v>
      </c>
      <c r="AK57">
        <v>0.3755</v>
      </c>
      <c r="AL57">
        <v>0.38279999999999997</v>
      </c>
      <c r="AM57">
        <v>0.39429999999999993</v>
      </c>
      <c r="AN57">
        <v>0.40320000000000006</v>
      </c>
      <c r="AX57">
        <v>145</v>
      </c>
      <c r="AY57" t="s">
        <v>583</v>
      </c>
      <c r="AZ57" s="1">
        <v>0.38894999999999996</v>
      </c>
      <c r="BA57">
        <v>3.1E-2</v>
      </c>
      <c r="BB57">
        <v>21</v>
      </c>
      <c r="BC57">
        <v>25</v>
      </c>
      <c r="BD57" s="1">
        <v>210000</v>
      </c>
      <c r="BG57">
        <v>2065</v>
      </c>
      <c r="BH57" t="s">
        <v>947</v>
      </c>
      <c r="BJ57" t="str">
        <f t="shared" si="0"/>
        <v/>
      </c>
      <c r="BK57">
        <v>57</v>
      </c>
      <c r="BM57" s="1">
        <f t="shared" si="1"/>
        <v>3.1E-2</v>
      </c>
      <c r="BN57" s="2">
        <f t="shared" si="7"/>
        <v>210000</v>
      </c>
      <c r="BO57" t="b">
        <f t="shared" si="5"/>
        <v>1</v>
      </c>
      <c r="BR57" s="7">
        <f t="shared" si="3"/>
        <v>0.38894999999999996</v>
      </c>
      <c r="BS57" s="10">
        <f t="shared" si="4"/>
        <v>5.3222192947339195</v>
      </c>
      <c r="BT57" t="b">
        <f t="shared" si="6"/>
        <v>1</v>
      </c>
    </row>
    <row r="58" spans="1:72" x14ac:dyDescent="0.25">
      <c r="A58" t="s">
        <v>406</v>
      </c>
      <c r="B58" t="s">
        <v>399</v>
      </c>
      <c r="C58" t="s">
        <v>137</v>
      </c>
      <c r="D58" t="s">
        <v>138</v>
      </c>
      <c r="E58" t="s">
        <v>15</v>
      </c>
      <c r="F58" t="b">
        <v>0</v>
      </c>
      <c r="G58" t="b">
        <v>1</v>
      </c>
      <c r="H58" t="s">
        <v>15</v>
      </c>
      <c r="I58" t="s">
        <v>16</v>
      </c>
      <c r="J58">
        <v>0.23119999999999999</v>
      </c>
      <c r="K58">
        <v>4.0300000000000002E-2</v>
      </c>
      <c r="L58">
        <v>0.27029999999999998</v>
      </c>
      <c r="N58">
        <v>1.1999999999999999E-3</v>
      </c>
      <c r="O58">
        <v>8.0000000000000004E-4</v>
      </c>
      <c r="P58">
        <v>0</v>
      </c>
      <c r="Q58">
        <v>0</v>
      </c>
      <c r="R58">
        <v>0.36809999999999998</v>
      </c>
      <c r="S58">
        <v>0.38590000000000002</v>
      </c>
      <c r="T58">
        <v>0.39779999999999999</v>
      </c>
      <c r="U58">
        <v>0.41110000000000002</v>
      </c>
      <c r="V58" t="s">
        <v>17</v>
      </c>
      <c r="W58" t="s">
        <v>17</v>
      </c>
      <c r="AG58">
        <v>4.0299999999999975E-2</v>
      </c>
      <c r="AH58">
        <v>3.9900000000000019E-2</v>
      </c>
      <c r="AI58">
        <v>3.9099999999999996E-2</v>
      </c>
      <c r="AJ58">
        <v>3.9099999999999996E-2</v>
      </c>
      <c r="AK58">
        <v>0.40720000000000001</v>
      </c>
      <c r="AL58">
        <v>0.42500000000000004</v>
      </c>
      <c r="AM58">
        <v>0.43689999999999996</v>
      </c>
      <c r="AN58">
        <v>0.45020000000000004</v>
      </c>
      <c r="AX58">
        <v>169</v>
      </c>
      <c r="AY58" t="s">
        <v>583</v>
      </c>
      <c r="AZ58" s="1">
        <v>0.42982500000000001</v>
      </c>
      <c r="BA58">
        <v>3.9E-2</v>
      </c>
      <c r="BB58">
        <v>47</v>
      </c>
      <c r="BC58">
        <v>25</v>
      </c>
      <c r="BD58" s="1">
        <v>470000</v>
      </c>
      <c r="BG58">
        <v>2089</v>
      </c>
      <c r="BH58" t="s">
        <v>947</v>
      </c>
      <c r="BJ58" t="str">
        <f t="shared" si="0"/>
        <v/>
      </c>
      <c r="BK58">
        <v>58</v>
      </c>
      <c r="BM58" s="1">
        <f t="shared" si="1"/>
        <v>3.9E-2</v>
      </c>
      <c r="BN58" s="2">
        <f t="shared" si="7"/>
        <v>470000</v>
      </c>
      <c r="BO58" t="b">
        <f t="shared" si="5"/>
        <v>1</v>
      </c>
      <c r="BR58" s="7">
        <f t="shared" si="3"/>
        <v>0.42982500000000001</v>
      </c>
      <c r="BS58" s="10">
        <f t="shared" si="4"/>
        <v>5.6720978579357171</v>
      </c>
      <c r="BT58" t="b">
        <f t="shared" si="6"/>
        <v>1</v>
      </c>
    </row>
    <row r="59" spans="1:72" x14ac:dyDescent="0.25">
      <c r="A59" t="s">
        <v>407</v>
      </c>
      <c r="B59" t="s">
        <v>399</v>
      </c>
      <c r="C59" t="s">
        <v>148</v>
      </c>
      <c r="D59" t="s">
        <v>149</v>
      </c>
      <c r="E59" t="s">
        <v>15</v>
      </c>
      <c r="F59" t="b">
        <v>0</v>
      </c>
      <c r="G59" t="b">
        <v>1</v>
      </c>
      <c r="H59" t="s">
        <v>15</v>
      </c>
      <c r="I59" t="s">
        <v>16</v>
      </c>
      <c r="J59">
        <v>0.22969999999999999</v>
      </c>
      <c r="K59">
        <v>5.79E-2</v>
      </c>
      <c r="L59">
        <v>0.28760000000000002</v>
      </c>
      <c r="N59">
        <v>0</v>
      </c>
      <c r="O59">
        <v>1.2999999999999999E-3</v>
      </c>
      <c r="P59">
        <v>2.8999999999999998E-3</v>
      </c>
      <c r="Q59">
        <v>4.1999999999999997E-3</v>
      </c>
      <c r="R59">
        <v>0.48380000000000001</v>
      </c>
      <c r="S59">
        <v>0.51519999999999999</v>
      </c>
      <c r="T59">
        <v>0.5413</v>
      </c>
      <c r="U59">
        <v>0.55320000000000003</v>
      </c>
      <c r="V59" t="s">
        <v>17</v>
      </c>
      <c r="W59" t="s">
        <v>17</v>
      </c>
      <c r="AG59">
        <v>5.7900000000000035E-2</v>
      </c>
      <c r="AH59">
        <v>5.9200000000000058E-2</v>
      </c>
      <c r="AI59">
        <v>6.0800000000000048E-2</v>
      </c>
      <c r="AJ59">
        <v>6.2100000000000016E-2</v>
      </c>
      <c r="AK59">
        <v>0.54170000000000007</v>
      </c>
      <c r="AL59">
        <v>0.57309999999999994</v>
      </c>
      <c r="AM59">
        <v>0.59919999999999995</v>
      </c>
      <c r="AN59">
        <v>0.61109999999999998</v>
      </c>
      <c r="AX59">
        <v>193</v>
      </c>
      <c r="AY59" t="s">
        <v>583</v>
      </c>
      <c r="AZ59" s="1">
        <v>0.58127499999999999</v>
      </c>
      <c r="BA59">
        <v>3.6999999999999998E-2</v>
      </c>
      <c r="BB59">
        <v>45</v>
      </c>
      <c r="BC59">
        <v>25</v>
      </c>
      <c r="BD59" s="1">
        <v>450000</v>
      </c>
      <c r="BG59">
        <v>2113</v>
      </c>
      <c r="BH59" t="s">
        <v>947</v>
      </c>
      <c r="BJ59" t="str">
        <f t="shared" si="0"/>
        <v/>
      </c>
      <c r="BK59">
        <v>59</v>
      </c>
      <c r="BM59" s="1">
        <f t="shared" si="1"/>
        <v>3.6999999999999998E-2</v>
      </c>
      <c r="BN59" s="2">
        <f t="shared" si="7"/>
        <v>450000</v>
      </c>
      <c r="BO59" t="b">
        <f t="shared" si="5"/>
        <v>1</v>
      </c>
      <c r="BR59" s="7">
        <f t="shared" si="3"/>
        <v>0.58127499999999999</v>
      </c>
      <c r="BS59" s="10">
        <f t="shared" si="4"/>
        <v>5.653212513775344</v>
      </c>
      <c r="BT59" t="b">
        <f t="shared" si="6"/>
        <v>1</v>
      </c>
    </row>
    <row r="60" spans="1:72" x14ac:dyDescent="0.25">
      <c r="A60" t="s">
        <v>408</v>
      </c>
      <c r="B60" t="s">
        <v>399</v>
      </c>
      <c r="C60" t="s">
        <v>169</v>
      </c>
      <c r="D60" t="s">
        <v>170</v>
      </c>
      <c r="E60" t="s">
        <v>15</v>
      </c>
      <c r="F60" t="b">
        <v>0</v>
      </c>
      <c r="G60" t="b">
        <v>1</v>
      </c>
      <c r="H60" t="s">
        <v>15</v>
      </c>
      <c r="I60" t="s">
        <v>16</v>
      </c>
      <c r="J60">
        <v>0.2288</v>
      </c>
      <c r="K60">
        <v>4.1700000000000001E-2</v>
      </c>
      <c r="L60">
        <v>0.27050000000000002</v>
      </c>
      <c r="N60">
        <v>0</v>
      </c>
      <c r="O60">
        <v>2.0000000000000001E-4</v>
      </c>
      <c r="P60">
        <v>4.0000000000000002E-4</v>
      </c>
      <c r="Q60">
        <v>8.0000000000000004E-4</v>
      </c>
      <c r="R60">
        <v>0.68740000000000001</v>
      </c>
      <c r="S60">
        <v>0.75519999999999998</v>
      </c>
      <c r="T60">
        <v>0.76780000000000004</v>
      </c>
      <c r="U60">
        <v>0.79310000000000003</v>
      </c>
      <c r="V60" t="s">
        <v>17</v>
      </c>
      <c r="W60" t="s">
        <v>17</v>
      </c>
      <c r="AG60">
        <v>4.1700000000000015E-2</v>
      </c>
      <c r="AH60">
        <v>4.1899999999999993E-2</v>
      </c>
      <c r="AI60">
        <v>4.2100000000000026E-2</v>
      </c>
      <c r="AJ60">
        <v>4.2500000000000038E-2</v>
      </c>
      <c r="AK60">
        <v>0.72909999999999997</v>
      </c>
      <c r="AL60">
        <v>0.79690000000000005</v>
      </c>
      <c r="AM60">
        <v>0.8095</v>
      </c>
      <c r="AN60">
        <v>0.8348000000000001</v>
      </c>
      <c r="AX60">
        <v>217</v>
      </c>
      <c r="AY60" t="s">
        <v>583</v>
      </c>
      <c r="AZ60" s="1">
        <v>0.79257500000000003</v>
      </c>
      <c r="BA60">
        <v>4.7E-2</v>
      </c>
      <c r="BB60">
        <v>33</v>
      </c>
      <c r="BC60">
        <v>25</v>
      </c>
      <c r="BD60" s="1">
        <v>330000</v>
      </c>
      <c r="BG60">
        <v>2137</v>
      </c>
      <c r="BH60" t="s">
        <v>947</v>
      </c>
      <c r="BJ60" t="str">
        <f t="shared" si="0"/>
        <v/>
      </c>
      <c r="BK60">
        <v>60</v>
      </c>
      <c r="BM60" s="1">
        <f t="shared" si="1"/>
        <v>4.7E-2</v>
      </c>
      <c r="BN60" s="2">
        <f t="shared" si="7"/>
        <v>330000</v>
      </c>
      <c r="BO60" t="b">
        <f t="shared" si="5"/>
        <v>1</v>
      </c>
      <c r="BR60" s="7">
        <f t="shared" si="3"/>
        <v>0.79257500000000003</v>
      </c>
      <c r="BS60" s="10">
        <f t="shared" si="4"/>
        <v>5.5185139398778871</v>
      </c>
      <c r="BT60" t="b">
        <f t="shared" si="6"/>
        <v>1</v>
      </c>
    </row>
    <row r="61" spans="1:72" x14ac:dyDescent="0.25">
      <c r="A61" t="s">
        <v>409</v>
      </c>
      <c r="B61" t="s">
        <v>399</v>
      </c>
      <c r="C61" t="s">
        <v>180</v>
      </c>
      <c r="D61" t="s">
        <v>181</v>
      </c>
      <c r="E61" t="s">
        <v>15</v>
      </c>
      <c r="F61" t="b">
        <v>0</v>
      </c>
      <c r="G61" t="b">
        <v>1</v>
      </c>
      <c r="H61" t="s">
        <v>15</v>
      </c>
      <c r="I61" t="s">
        <v>16</v>
      </c>
      <c r="J61">
        <v>0.2261</v>
      </c>
      <c r="K61">
        <v>5.7700000000000001E-2</v>
      </c>
      <c r="L61">
        <v>0.2838</v>
      </c>
      <c r="N61">
        <v>0</v>
      </c>
      <c r="O61">
        <v>1E-3</v>
      </c>
      <c r="P61">
        <v>5.9999999999999995E-4</v>
      </c>
      <c r="Q61">
        <v>1.2999999999999999E-3</v>
      </c>
      <c r="R61">
        <v>0.64910000000000001</v>
      </c>
      <c r="S61">
        <v>0.70199999999999996</v>
      </c>
      <c r="T61">
        <v>0.72819999999999996</v>
      </c>
      <c r="U61">
        <v>0.75129999999999997</v>
      </c>
      <c r="V61" t="s">
        <v>17</v>
      </c>
      <c r="W61" t="s">
        <v>17</v>
      </c>
      <c r="AG61">
        <v>5.7700000000000001E-2</v>
      </c>
      <c r="AH61">
        <v>5.8700000000000002E-2</v>
      </c>
      <c r="AI61">
        <v>5.8299999999999991E-2</v>
      </c>
      <c r="AJ61">
        <v>5.9000000000000025E-2</v>
      </c>
      <c r="AK61">
        <v>0.70680000000000009</v>
      </c>
      <c r="AL61">
        <v>0.75970000000000004</v>
      </c>
      <c r="AM61">
        <v>0.78590000000000004</v>
      </c>
      <c r="AN61">
        <v>0.80899999999999994</v>
      </c>
      <c r="AX61">
        <v>241</v>
      </c>
      <c r="AY61" t="s">
        <v>583</v>
      </c>
      <c r="AZ61" s="1">
        <v>0.76534999999999997</v>
      </c>
      <c r="BA61">
        <v>2.5999999999999999E-2</v>
      </c>
      <c r="BB61">
        <v>16</v>
      </c>
      <c r="BC61">
        <v>25</v>
      </c>
      <c r="BD61" s="1">
        <v>160000</v>
      </c>
      <c r="BG61">
        <v>2161</v>
      </c>
      <c r="BH61" t="s">
        <v>947</v>
      </c>
      <c r="BJ61" t="str">
        <f t="shared" si="0"/>
        <v/>
      </c>
      <c r="BK61">
        <v>61</v>
      </c>
      <c r="BM61" s="1">
        <f t="shared" si="1"/>
        <v>2.5999999999999999E-2</v>
      </c>
      <c r="BN61" s="2">
        <f t="shared" si="7"/>
        <v>160000</v>
      </c>
      <c r="BO61" t="b">
        <f t="shared" si="5"/>
        <v>1</v>
      </c>
      <c r="BR61" s="7">
        <f t="shared" si="3"/>
        <v>0.76534999999999997</v>
      </c>
      <c r="BS61" s="10">
        <f t="shared" si="4"/>
        <v>5.204119982655925</v>
      </c>
      <c r="BT61" t="b">
        <f t="shared" si="6"/>
        <v>1</v>
      </c>
    </row>
    <row r="62" spans="1:72" x14ac:dyDescent="0.25">
      <c r="A62" t="s">
        <v>410</v>
      </c>
      <c r="B62" t="s">
        <v>399</v>
      </c>
      <c r="C62" t="s">
        <v>190</v>
      </c>
      <c r="D62" t="s">
        <v>191</v>
      </c>
      <c r="E62" t="s">
        <v>15</v>
      </c>
      <c r="F62" t="b">
        <v>0</v>
      </c>
      <c r="G62" t="b">
        <v>1</v>
      </c>
      <c r="H62" t="s">
        <v>15</v>
      </c>
      <c r="I62" t="s">
        <v>16</v>
      </c>
      <c r="J62">
        <v>0.22739999999999999</v>
      </c>
      <c r="K62">
        <v>9.2100000000000001E-2</v>
      </c>
      <c r="L62">
        <v>0.31790000000000002</v>
      </c>
      <c r="N62">
        <v>1.6000000000000001E-3</v>
      </c>
      <c r="O62">
        <v>2.7000000000000001E-3</v>
      </c>
      <c r="P62">
        <v>2.3E-3</v>
      </c>
      <c r="Q62">
        <v>0</v>
      </c>
      <c r="R62">
        <v>0.69259999999999999</v>
      </c>
      <c r="S62">
        <v>0.73750000000000004</v>
      </c>
      <c r="T62">
        <v>0.75119999999999998</v>
      </c>
      <c r="U62">
        <v>0.76329999999999998</v>
      </c>
      <c r="V62" t="s">
        <v>17</v>
      </c>
      <c r="W62" t="s">
        <v>17</v>
      </c>
      <c r="AG62">
        <v>9.2100000000000015E-2</v>
      </c>
      <c r="AH62">
        <v>9.3200000000000005E-2</v>
      </c>
      <c r="AI62">
        <v>9.2800000000000049E-2</v>
      </c>
      <c r="AJ62">
        <v>9.0500000000000025E-2</v>
      </c>
      <c r="AK62">
        <v>0.78309999999999991</v>
      </c>
      <c r="AL62">
        <v>0.82800000000000007</v>
      </c>
      <c r="AM62">
        <v>0.84169999999999989</v>
      </c>
      <c r="AN62">
        <v>0.85379999999999989</v>
      </c>
      <c r="AX62">
        <v>265</v>
      </c>
      <c r="AY62" t="s">
        <v>583</v>
      </c>
      <c r="AZ62" s="1">
        <v>0.82664999999999988</v>
      </c>
      <c r="BA62">
        <v>4.3999999999999997E-2</v>
      </c>
      <c r="BB62">
        <v>34</v>
      </c>
      <c r="BC62">
        <v>25</v>
      </c>
      <c r="BD62" s="1">
        <v>340000</v>
      </c>
      <c r="BG62">
        <v>2185</v>
      </c>
      <c r="BH62" t="s">
        <v>947</v>
      </c>
      <c r="BJ62" t="str">
        <f t="shared" si="0"/>
        <v/>
      </c>
      <c r="BK62">
        <v>62</v>
      </c>
      <c r="BM62" s="1">
        <f t="shared" si="1"/>
        <v>4.3999999999999997E-2</v>
      </c>
      <c r="BN62" s="2">
        <f t="shared" si="7"/>
        <v>340000</v>
      </c>
      <c r="BO62" t="b">
        <f t="shared" si="5"/>
        <v>1</v>
      </c>
      <c r="BR62" s="7">
        <f t="shared" si="3"/>
        <v>0.82664999999999988</v>
      </c>
      <c r="BS62" s="10">
        <f t="shared" si="4"/>
        <v>5.5314789170422554</v>
      </c>
      <c r="BT62" t="b">
        <f t="shared" si="6"/>
        <v>1</v>
      </c>
    </row>
    <row r="63" spans="1:72" x14ac:dyDescent="0.25">
      <c r="A63" t="s">
        <v>411</v>
      </c>
      <c r="B63" t="s">
        <v>399</v>
      </c>
      <c r="C63" t="s">
        <v>213</v>
      </c>
      <c r="D63" t="s">
        <v>214</v>
      </c>
      <c r="E63" t="s">
        <v>15</v>
      </c>
      <c r="F63" t="b">
        <v>0</v>
      </c>
      <c r="G63" t="b">
        <v>1</v>
      </c>
      <c r="H63" t="s">
        <v>15</v>
      </c>
      <c r="I63" t="s">
        <v>16</v>
      </c>
      <c r="J63">
        <v>0.2266</v>
      </c>
      <c r="K63">
        <v>8.4099999999999994E-2</v>
      </c>
      <c r="L63">
        <v>0.30880000000000002</v>
      </c>
      <c r="N63">
        <v>1.9E-3</v>
      </c>
      <c r="O63">
        <v>1.6000000000000001E-3</v>
      </c>
      <c r="P63">
        <v>1.1999999999999999E-3</v>
      </c>
      <c r="Q63">
        <v>0</v>
      </c>
      <c r="R63">
        <v>0.87290000000000001</v>
      </c>
      <c r="S63">
        <v>0.91320000000000001</v>
      </c>
      <c r="T63">
        <v>0.91479999999999995</v>
      </c>
      <c r="U63">
        <v>0.90600000000000003</v>
      </c>
      <c r="V63" t="s">
        <v>17</v>
      </c>
      <c r="W63" t="s">
        <v>17</v>
      </c>
      <c r="AG63">
        <v>8.4100000000000036E-2</v>
      </c>
      <c r="AH63">
        <v>8.3800000000000013E-2</v>
      </c>
      <c r="AI63">
        <v>8.3400000000000002E-2</v>
      </c>
      <c r="AJ63">
        <v>8.2200000000000023E-2</v>
      </c>
      <c r="AK63">
        <v>0.95509999999999995</v>
      </c>
      <c r="AL63">
        <v>0.99539999999999995</v>
      </c>
      <c r="AM63">
        <v>0.997</v>
      </c>
      <c r="AN63">
        <v>0.98820000000000008</v>
      </c>
      <c r="AX63">
        <v>289</v>
      </c>
      <c r="AY63" t="s">
        <v>583</v>
      </c>
      <c r="AZ63" s="1">
        <v>0.98392499999999994</v>
      </c>
      <c r="BA63">
        <v>4.8000000000000001E-2</v>
      </c>
      <c r="BB63">
        <v>30</v>
      </c>
      <c r="BC63">
        <v>25</v>
      </c>
      <c r="BD63" s="1">
        <v>300000</v>
      </c>
      <c r="BG63">
        <v>2209</v>
      </c>
      <c r="BH63" t="s">
        <v>947</v>
      </c>
      <c r="BJ63" t="str">
        <f t="shared" si="0"/>
        <v/>
      </c>
      <c r="BK63">
        <v>63</v>
      </c>
      <c r="BM63" s="1">
        <f t="shared" si="1"/>
        <v>4.8000000000000001E-2</v>
      </c>
      <c r="BN63" s="2">
        <f t="shared" si="7"/>
        <v>300000</v>
      </c>
      <c r="BO63" t="b">
        <f t="shared" si="5"/>
        <v>1</v>
      </c>
      <c r="BR63" s="7">
        <f t="shared" si="3"/>
        <v>0.98392499999999994</v>
      </c>
      <c r="BS63" s="10">
        <f t="shared" si="4"/>
        <v>5.4771212547196626</v>
      </c>
      <c r="BT63" t="b">
        <f t="shared" si="6"/>
        <v>1</v>
      </c>
    </row>
    <row r="64" spans="1:72" x14ac:dyDescent="0.25">
      <c r="A64" t="s">
        <v>412</v>
      </c>
      <c r="B64" t="s">
        <v>399</v>
      </c>
      <c r="C64" t="s">
        <v>227</v>
      </c>
      <c r="D64" t="s">
        <v>228</v>
      </c>
      <c r="E64" t="s">
        <v>15</v>
      </c>
      <c r="F64" t="b">
        <v>0</v>
      </c>
      <c r="G64" t="b">
        <v>1</v>
      </c>
      <c r="H64" t="s">
        <v>15</v>
      </c>
      <c r="I64" t="s">
        <v>16</v>
      </c>
      <c r="J64">
        <v>0.3266</v>
      </c>
      <c r="K64">
        <v>0.1203</v>
      </c>
      <c r="L64">
        <v>0.4345</v>
      </c>
      <c r="N64">
        <v>1.24E-2</v>
      </c>
      <c r="O64">
        <v>1.06E-2</v>
      </c>
      <c r="P64">
        <v>6.1000000000000004E-3</v>
      </c>
      <c r="Q64">
        <v>0</v>
      </c>
      <c r="R64">
        <v>0.68289999999999995</v>
      </c>
      <c r="S64">
        <v>0.68610000000000004</v>
      </c>
      <c r="T64">
        <v>0.6885</v>
      </c>
      <c r="U64">
        <v>0.68359999999999999</v>
      </c>
      <c r="V64" t="s">
        <v>17</v>
      </c>
      <c r="W64" t="s">
        <v>17</v>
      </c>
      <c r="AG64">
        <v>0.12030000000000002</v>
      </c>
      <c r="AH64">
        <v>0.11849999999999999</v>
      </c>
      <c r="AI64">
        <v>0.11399999999999999</v>
      </c>
      <c r="AJ64">
        <v>0.1079</v>
      </c>
      <c r="AK64">
        <v>0.79079999999999995</v>
      </c>
      <c r="AL64">
        <v>0.79400000000000004</v>
      </c>
      <c r="AM64">
        <v>0.7964</v>
      </c>
      <c r="AN64">
        <v>0.79150000000000009</v>
      </c>
      <c r="AX64">
        <v>313</v>
      </c>
      <c r="AY64" t="s">
        <v>583</v>
      </c>
      <c r="AZ64" s="1">
        <v>0.79317499999999996</v>
      </c>
      <c r="BA64">
        <v>1.7999999999999999E-2</v>
      </c>
      <c r="BB64">
        <v>8</v>
      </c>
      <c r="BC64">
        <v>25</v>
      </c>
      <c r="BD64" s="1">
        <v>80000</v>
      </c>
      <c r="BG64">
        <v>2233</v>
      </c>
      <c r="BH64" t="s">
        <v>947</v>
      </c>
      <c r="BJ64" t="str">
        <f t="shared" si="0"/>
        <v/>
      </c>
      <c r="BK64">
        <v>64</v>
      </c>
      <c r="BM64" s="1">
        <f t="shared" si="1"/>
        <v>1.7999999999999999E-2</v>
      </c>
      <c r="BN64" s="2">
        <f t="shared" si="7"/>
        <v>80000</v>
      </c>
      <c r="BO64" t="b">
        <f t="shared" si="5"/>
        <v>1</v>
      </c>
      <c r="BR64" s="7">
        <f t="shared" si="3"/>
        <v>0.79317499999999996</v>
      </c>
      <c r="BS64" s="10">
        <f t="shared" si="4"/>
        <v>4.9030899869919438</v>
      </c>
      <c r="BT64" t="b">
        <f t="shared" si="6"/>
        <v>1</v>
      </c>
    </row>
    <row r="65" spans="1:72" x14ac:dyDescent="0.25">
      <c r="A65" t="s">
        <v>413</v>
      </c>
      <c r="B65" t="s">
        <v>399</v>
      </c>
      <c r="C65" t="s">
        <v>246</v>
      </c>
      <c r="D65" t="s">
        <v>247</v>
      </c>
      <c r="E65" t="s">
        <v>15</v>
      </c>
      <c r="F65" t="b">
        <v>0</v>
      </c>
      <c r="G65" t="b">
        <v>1</v>
      </c>
      <c r="H65" t="s">
        <v>15</v>
      </c>
      <c r="I65" t="s">
        <v>16</v>
      </c>
      <c r="J65">
        <v>0.21759999999999999</v>
      </c>
      <c r="K65">
        <v>-1.1000000000000001E-3</v>
      </c>
      <c r="L65">
        <v>0.2165</v>
      </c>
      <c r="N65">
        <v>0</v>
      </c>
      <c r="O65">
        <v>1E-4</v>
      </c>
      <c r="P65">
        <v>5.9999999999999995E-4</v>
      </c>
      <c r="Q65">
        <v>0</v>
      </c>
      <c r="R65">
        <v>4.7999999999999996E-3</v>
      </c>
      <c r="S65">
        <v>8.8999999999999999E-3</v>
      </c>
      <c r="T65">
        <v>7.7999999999999996E-3</v>
      </c>
      <c r="U65">
        <v>6.8999999999999999E-3</v>
      </c>
      <c r="V65" t="s">
        <v>17</v>
      </c>
      <c r="W65" t="s">
        <v>17</v>
      </c>
      <c r="AG65">
        <v>-1.0999999999999899E-3</v>
      </c>
      <c r="AH65">
        <v>-1.0000000000000009E-3</v>
      </c>
      <c r="AI65">
        <v>-5.0000000000000044E-4</v>
      </c>
      <c r="AJ65">
        <v>-1.0999999999999899E-3</v>
      </c>
      <c r="AK65">
        <v>3.7000000000000088E-3</v>
      </c>
      <c r="AL65">
        <v>7.8000000000000014E-3</v>
      </c>
      <c r="AM65">
        <v>6.7000000000000115E-3</v>
      </c>
      <c r="AN65">
        <v>5.7999999999999996E-3</v>
      </c>
      <c r="AX65">
        <v>337</v>
      </c>
      <c r="AY65" t="s">
        <v>583</v>
      </c>
      <c r="AZ65" s="1">
        <v>6.0000000000000053E-3</v>
      </c>
      <c r="BA65">
        <v>8.0000000000000002E-3</v>
      </c>
      <c r="BB65">
        <v>1</v>
      </c>
      <c r="BC65">
        <v>25</v>
      </c>
      <c r="BD65" s="1">
        <v>10000</v>
      </c>
      <c r="BG65">
        <v>2257</v>
      </c>
      <c r="BH65" t="s">
        <v>947</v>
      </c>
      <c r="BJ65" t="str">
        <f t="shared" si="0"/>
        <v/>
      </c>
      <c r="BK65">
        <v>65</v>
      </c>
      <c r="BM65" s="1">
        <f t="shared" si="1"/>
        <v>8.0000000000000002E-3</v>
      </c>
      <c r="BN65" s="2">
        <f t="shared" si="7"/>
        <v>10000</v>
      </c>
      <c r="BO65" t="b">
        <f t="shared" si="5"/>
        <v>1</v>
      </c>
      <c r="BR65" s="7">
        <f t="shared" si="3"/>
        <v>6.0000000000000053E-3</v>
      </c>
      <c r="BS65" s="10">
        <f t="shared" si="4"/>
        <v>4</v>
      </c>
      <c r="BT65" t="b">
        <f t="shared" si="6"/>
        <v>1</v>
      </c>
    </row>
    <row r="66" spans="1:72" x14ac:dyDescent="0.25">
      <c r="A66" t="s">
        <v>414</v>
      </c>
      <c r="B66" t="s">
        <v>399</v>
      </c>
      <c r="C66" t="s">
        <v>277</v>
      </c>
      <c r="D66" t="s">
        <v>278</v>
      </c>
      <c r="E66" t="s">
        <v>15</v>
      </c>
      <c r="F66" t="b">
        <v>0</v>
      </c>
      <c r="G66" t="b">
        <v>1</v>
      </c>
      <c r="H66" t="s">
        <v>15</v>
      </c>
      <c r="I66" t="s">
        <v>16</v>
      </c>
      <c r="J66">
        <v>0.21629999999999999</v>
      </c>
      <c r="K66">
        <v>-3.9999799999999999E-4</v>
      </c>
      <c r="L66">
        <v>0.21379999999999999</v>
      </c>
      <c r="N66">
        <v>2.0999999999999999E-3</v>
      </c>
      <c r="O66">
        <v>5.9999999999999995E-4</v>
      </c>
      <c r="P66">
        <v>8.9999999999999998E-4</v>
      </c>
      <c r="Q66">
        <v>0</v>
      </c>
      <c r="R66">
        <v>5.0000000000000001E-3</v>
      </c>
      <c r="S66">
        <v>8.6999999999999994E-3</v>
      </c>
      <c r="T66">
        <v>8.5000000000000006E-3</v>
      </c>
      <c r="U66">
        <v>8.0999999999999996E-3</v>
      </c>
      <c r="V66" t="s">
        <v>17</v>
      </c>
      <c r="W66" t="s">
        <v>17</v>
      </c>
      <c r="AG66">
        <v>-4.0000000000001146E-4</v>
      </c>
      <c r="AH66">
        <v>-1.9000000000000128E-3</v>
      </c>
      <c r="AI66">
        <v>-1.5999999999999903E-3</v>
      </c>
      <c r="AJ66">
        <v>-2.5000000000000022E-3</v>
      </c>
      <c r="AK66">
        <v>2.5000000000000022E-3</v>
      </c>
      <c r="AL66">
        <v>6.1999999999999833E-3</v>
      </c>
      <c r="AM66">
        <v>6.0000000000000053E-3</v>
      </c>
      <c r="AN66">
        <v>5.5999999999999939E-3</v>
      </c>
      <c r="AX66">
        <v>361</v>
      </c>
      <c r="AY66" t="s">
        <v>583</v>
      </c>
      <c r="AZ66" s="1">
        <v>5.0749999999999962E-3</v>
      </c>
      <c r="BA66">
        <v>7.0000000000000001E-3</v>
      </c>
      <c r="BB66">
        <v>0</v>
      </c>
      <c r="BC66">
        <v>25</v>
      </c>
      <c r="BD66" s="1">
        <v>0</v>
      </c>
      <c r="BG66">
        <v>2281</v>
      </c>
      <c r="BH66" t="s">
        <v>947</v>
      </c>
      <c r="BJ66" t="str">
        <f t="shared" ref="BJ66:BJ129" si="8">IF(BA66&gt;1,"X","")</f>
        <v/>
      </c>
      <c r="BK66">
        <v>66</v>
      </c>
      <c r="BM66" s="1">
        <f t="shared" ref="BM66:BM129" si="9">IF(BA66&gt;1,IF(BE66,BE66*10,""),BA66)</f>
        <v>7.0000000000000001E-3</v>
      </c>
      <c r="BN66" s="2">
        <v>0</v>
      </c>
      <c r="BO66" t="b">
        <f t="shared" si="5"/>
        <v>1</v>
      </c>
      <c r="BR66" s="7">
        <f t="shared" ref="BR66:BR129" si="10">AZ66</f>
        <v>5.0749999999999962E-3</v>
      </c>
      <c r="BS66" s="10" t="str">
        <f t="shared" ref="BS66:BS129" si="11">IF(BN66="","",IFERROR(LOG10(BN66),""))</f>
        <v/>
      </c>
      <c r="BT66" t="b">
        <f t="shared" si="6"/>
        <v>0</v>
      </c>
    </row>
    <row r="67" spans="1:72" x14ac:dyDescent="0.25">
      <c r="A67" t="s">
        <v>415</v>
      </c>
      <c r="B67" t="s">
        <v>399</v>
      </c>
      <c r="C67" t="s">
        <v>279</v>
      </c>
      <c r="D67" t="s">
        <v>280</v>
      </c>
      <c r="E67" t="s">
        <v>15</v>
      </c>
      <c r="F67" t="b">
        <v>0</v>
      </c>
      <c r="G67" t="b">
        <v>1</v>
      </c>
      <c r="H67" t="s">
        <v>15</v>
      </c>
      <c r="I67" t="s">
        <v>16</v>
      </c>
      <c r="J67">
        <v>0.21299999999999999</v>
      </c>
      <c r="K67">
        <v>-1.1999999999999999E-3</v>
      </c>
      <c r="L67">
        <v>0.20949999999999999</v>
      </c>
      <c r="N67">
        <v>2.3E-3</v>
      </c>
      <c r="O67">
        <v>1.4E-3</v>
      </c>
      <c r="P67">
        <v>1.4E-3</v>
      </c>
      <c r="Q67">
        <v>0</v>
      </c>
      <c r="R67">
        <v>6.0000000000000001E-3</v>
      </c>
      <c r="S67">
        <v>1.0800000000000001E-2</v>
      </c>
      <c r="T67">
        <v>8.8999999999999999E-3</v>
      </c>
      <c r="U67">
        <v>9.1000000000000004E-3</v>
      </c>
      <c r="V67" t="s">
        <v>17</v>
      </c>
      <c r="W67" t="s">
        <v>17</v>
      </c>
      <c r="AG67">
        <v>-1.2000000000000066E-3</v>
      </c>
      <c r="AH67">
        <v>-2.0999999999999908E-3</v>
      </c>
      <c r="AI67">
        <v>-2.0999999999999908E-3</v>
      </c>
      <c r="AJ67">
        <v>-3.5000000000000031E-3</v>
      </c>
      <c r="AK67">
        <v>2.5000000000000022E-3</v>
      </c>
      <c r="AL67">
        <v>7.3000000000000009E-3</v>
      </c>
      <c r="AM67">
        <v>5.3999999999999881E-3</v>
      </c>
      <c r="AN67">
        <v>5.5999999999999939E-3</v>
      </c>
      <c r="AX67">
        <v>362</v>
      </c>
      <c r="AY67" t="s">
        <v>583</v>
      </c>
      <c r="AZ67" s="1">
        <v>5.1999999999999963E-3</v>
      </c>
      <c r="BA67">
        <v>8.9999999999999993E-3</v>
      </c>
      <c r="BB67">
        <v>0</v>
      </c>
      <c r="BC67">
        <v>25</v>
      </c>
      <c r="BD67" s="1">
        <v>0</v>
      </c>
      <c r="BG67">
        <v>2282</v>
      </c>
      <c r="BH67" t="s">
        <v>947</v>
      </c>
      <c r="BJ67" t="str">
        <f t="shared" si="8"/>
        <v/>
      </c>
      <c r="BK67">
        <v>67</v>
      </c>
      <c r="BM67" s="1">
        <f t="shared" si="9"/>
        <v>8.9999999999999993E-3</v>
      </c>
      <c r="BN67" s="2">
        <v>0</v>
      </c>
      <c r="BO67" t="b">
        <f t="shared" ref="BO67:BO130" si="12">IF(OR(BM67="",BN67=""),FALSE,TRUE)</f>
        <v>1</v>
      </c>
      <c r="BR67" s="7">
        <f t="shared" si="10"/>
        <v>5.1999999999999963E-3</v>
      </c>
      <c r="BS67" s="10" t="str">
        <f t="shared" si="11"/>
        <v/>
      </c>
      <c r="BT67" t="b">
        <f t="shared" ref="BT67:BT130" si="13">IF(OR(BR67="",BS67=""),FALSE,TRUE)</f>
        <v>0</v>
      </c>
    </row>
    <row r="68" spans="1:72" x14ac:dyDescent="0.25">
      <c r="A68" t="s">
        <v>416</v>
      </c>
      <c r="B68" t="s">
        <v>399</v>
      </c>
      <c r="C68" t="s">
        <v>281</v>
      </c>
      <c r="D68" t="s">
        <v>282</v>
      </c>
      <c r="E68" t="s">
        <v>15</v>
      </c>
      <c r="F68" t="b">
        <v>0</v>
      </c>
      <c r="G68" t="b">
        <v>1</v>
      </c>
      <c r="H68" t="s">
        <v>15</v>
      </c>
      <c r="I68" t="s">
        <v>16</v>
      </c>
      <c r="J68">
        <v>0.21679999999999999</v>
      </c>
      <c r="K68">
        <v>3.9999300000000002E-4</v>
      </c>
      <c r="L68">
        <v>0.21640000000000001</v>
      </c>
      <c r="N68">
        <v>8.0000000000000004E-4</v>
      </c>
      <c r="O68">
        <v>6.9999999999999999E-4</v>
      </c>
      <c r="P68">
        <v>5.9999999999999995E-4</v>
      </c>
      <c r="Q68">
        <v>0</v>
      </c>
      <c r="R68">
        <v>1.1900000000000001E-2</v>
      </c>
      <c r="S68">
        <v>1.6400000000000001E-2</v>
      </c>
      <c r="T68">
        <v>1.5599999999999999E-2</v>
      </c>
      <c r="U68">
        <v>1.6799999999999999E-2</v>
      </c>
      <c r="V68" t="s">
        <v>17</v>
      </c>
      <c r="W68" t="s">
        <v>17</v>
      </c>
      <c r="AG68">
        <v>4.0000000000001146E-4</v>
      </c>
      <c r="AH68">
        <v>3.0000000000002247E-4</v>
      </c>
      <c r="AI68">
        <v>2.0000000000000573E-4</v>
      </c>
      <c r="AJ68">
        <v>-3.999999999999837E-4</v>
      </c>
      <c r="AK68">
        <v>1.150000000000001E-2</v>
      </c>
      <c r="AL68">
        <v>1.6000000000000014E-2</v>
      </c>
      <c r="AM68">
        <v>1.5200000000000019E-2</v>
      </c>
      <c r="AN68">
        <v>1.6400000000000026E-2</v>
      </c>
      <c r="AX68">
        <v>363</v>
      </c>
      <c r="AY68" t="s">
        <v>583</v>
      </c>
      <c r="AZ68" s="1">
        <v>1.4775000000000017E-2</v>
      </c>
      <c r="BA68">
        <v>1.2E-2</v>
      </c>
      <c r="BB68">
        <v>2</v>
      </c>
      <c r="BC68">
        <v>25</v>
      </c>
      <c r="BD68" s="1">
        <v>20000</v>
      </c>
      <c r="BG68">
        <v>2283</v>
      </c>
      <c r="BH68" t="s">
        <v>947</v>
      </c>
      <c r="BJ68" t="str">
        <f t="shared" si="8"/>
        <v/>
      </c>
      <c r="BK68">
        <v>68</v>
      </c>
      <c r="BM68" s="1">
        <f t="shared" si="9"/>
        <v>1.2E-2</v>
      </c>
      <c r="BN68" s="2">
        <f t="shared" ref="BN68:BN112" si="14">IF(ISBLANK(BD68),"",BD68)</f>
        <v>20000</v>
      </c>
      <c r="BO68" t="b">
        <f t="shared" si="12"/>
        <v>1</v>
      </c>
      <c r="BR68" s="7">
        <f t="shared" si="10"/>
        <v>1.4775000000000017E-2</v>
      </c>
      <c r="BS68" s="10">
        <f t="shared" si="11"/>
        <v>4.3010299956639813</v>
      </c>
      <c r="BT68" t="b">
        <f t="shared" si="13"/>
        <v>1</v>
      </c>
    </row>
    <row r="69" spans="1:72" x14ac:dyDescent="0.25">
      <c r="A69" t="s">
        <v>417</v>
      </c>
      <c r="B69" t="s">
        <v>399</v>
      </c>
      <c r="C69" t="s">
        <v>283</v>
      </c>
      <c r="D69" t="s">
        <v>284</v>
      </c>
      <c r="E69" t="s">
        <v>15</v>
      </c>
      <c r="F69" t="b">
        <v>0</v>
      </c>
      <c r="G69" t="b">
        <v>1</v>
      </c>
      <c r="H69" t="s">
        <v>15</v>
      </c>
      <c r="I69" t="s">
        <v>16</v>
      </c>
      <c r="J69">
        <v>0.23280000000000001</v>
      </c>
      <c r="K69">
        <v>-9.9000100000000008E-3</v>
      </c>
      <c r="L69">
        <v>0.22170000000000001</v>
      </c>
      <c r="N69">
        <v>1.1999999999999999E-3</v>
      </c>
      <c r="O69">
        <v>0</v>
      </c>
      <c r="P69">
        <v>2.9999999999999997E-4</v>
      </c>
      <c r="Q69">
        <v>4.0000000000000002E-4</v>
      </c>
      <c r="R69">
        <v>0.19889999999999999</v>
      </c>
      <c r="S69">
        <v>0.19869999999999999</v>
      </c>
      <c r="T69">
        <v>0.2155</v>
      </c>
      <c r="U69">
        <v>0.2316</v>
      </c>
      <c r="V69" t="s">
        <v>17</v>
      </c>
      <c r="W69" t="s">
        <v>17</v>
      </c>
      <c r="AG69">
        <v>-9.8999999999999921E-3</v>
      </c>
      <c r="AH69">
        <v>-1.1099999999999999E-2</v>
      </c>
      <c r="AI69">
        <v>-1.0800000000000004E-2</v>
      </c>
      <c r="AJ69">
        <v>-1.0699999999999987E-2</v>
      </c>
      <c r="AK69">
        <v>0.18779999999999997</v>
      </c>
      <c r="AL69">
        <v>0.18759999999999999</v>
      </c>
      <c r="AM69">
        <v>0.20440000000000003</v>
      </c>
      <c r="AN69">
        <v>0.22050000000000003</v>
      </c>
      <c r="AX69">
        <v>364</v>
      </c>
      <c r="AY69" t="s">
        <v>583</v>
      </c>
      <c r="AZ69" s="1">
        <v>0.200075</v>
      </c>
      <c r="BA69">
        <v>3.5999999999999997E-2</v>
      </c>
      <c r="BB69">
        <v>38</v>
      </c>
      <c r="BC69">
        <v>25</v>
      </c>
      <c r="BD69" s="1">
        <v>380000</v>
      </c>
      <c r="BG69">
        <v>2284</v>
      </c>
      <c r="BH69" t="s">
        <v>947</v>
      </c>
      <c r="BJ69" t="str">
        <f t="shared" si="8"/>
        <v/>
      </c>
      <c r="BK69">
        <v>69</v>
      </c>
      <c r="BM69" s="1">
        <f t="shared" si="9"/>
        <v>3.5999999999999997E-2</v>
      </c>
      <c r="BN69" s="2">
        <f t="shared" si="14"/>
        <v>380000</v>
      </c>
      <c r="BO69" t="b">
        <f t="shared" si="12"/>
        <v>1</v>
      </c>
      <c r="BR69" s="7">
        <f t="shared" si="10"/>
        <v>0.200075</v>
      </c>
      <c r="BS69" s="10">
        <f t="shared" si="11"/>
        <v>5.5797835966168101</v>
      </c>
      <c r="BT69" t="b">
        <f t="shared" si="13"/>
        <v>1</v>
      </c>
    </row>
    <row r="70" spans="1:72" x14ac:dyDescent="0.25">
      <c r="A70" t="s">
        <v>418</v>
      </c>
      <c r="B70" t="s">
        <v>399</v>
      </c>
      <c r="C70" t="s">
        <v>285</v>
      </c>
      <c r="D70" t="s">
        <v>286</v>
      </c>
      <c r="E70" t="s">
        <v>15</v>
      </c>
      <c r="F70" t="b">
        <v>0</v>
      </c>
      <c r="G70" t="b">
        <v>1</v>
      </c>
      <c r="H70" t="s">
        <v>15</v>
      </c>
      <c r="I70" t="s">
        <v>16</v>
      </c>
      <c r="J70">
        <v>0.21379999999999999</v>
      </c>
      <c r="K70">
        <v>5.1000000000000004E-3</v>
      </c>
      <c r="L70">
        <v>0.21759999999999999</v>
      </c>
      <c r="N70">
        <v>1.2999999999999999E-3</v>
      </c>
      <c r="O70">
        <v>1E-4</v>
      </c>
      <c r="P70">
        <v>1.6000000000000001E-3</v>
      </c>
      <c r="Q70">
        <v>0</v>
      </c>
      <c r="R70">
        <v>0.25919999999999999</v>
      </c>
      <c r="S70">
        <v>0.24859999999999999</v>
      </c>
      <c r="T70">
        <v>0.26960000000000001</v>
      </c>
      <c r="U70">
        <v>0.28899999999999998</v>
      </c>
      <c r="V70" t="s">
        <v>17</v>
      </c>
      <c r="W70" t="s">
        <v>17</v>
      </c>
      <c r="AG70">
        <v>5.0999999999999934E-3</v>
      </c>
      <c r="AH70">
        <v>3.8999999999999868E-3</v>
      </c>
      <c r="AI70">
        <v>5.3999999999999881E-3</v>
      </c>
      <c r="AJ70">
        <v>3.7999999999999978E-3</v>
      </c>
      <c r="AK70">
        <v>0.26300000000000001</v>
      </c>
      <c r="AL70">
        <v>0.25239999999999996</v>
      </c>
      <c r="AM70">
        <v>0.27339999999999998</v>
      </c>
      <c r="AN70">
        <v>0.29279999999999995</v>
      </c>
      <c r="AX70">
        <v>365</v>
      </c>
      <c r="AY70" t="s">
        <v>583</v>
      </c>
      <c r="AZ70" s="1">
        <v>0.27039999999999997</v>
      </c>
      <c r="BA70">
        <v>3.7999999999999999E-2</v>
      </c>
      <c r="BB70">
        <v>17</v>
      </c>
      <c r="BC70">
        <v>25</v>
      </c>
      <c r="BD70" s="1">
        <v>170000</v>
      </c>
      <c r="BG70">
        <v>2285</v>
      </c>
      <c r="BH70" t="s">
        <v>947</v>
      </c>
      <c r="BJ70" t="str">
        <f t="shared" si="8"/>
        <v/>
      </c>
      <c r="BK70">
        <v>70</v>
      </c>
      <c r="BM70" s="1">
        <f t="shared" si="9"/>
        <v>3.7999999999999999E-2</v>
      </c>
      <c r="BN70" s="2">
        <f t="shared" si="14"/>
        <v>170000</v>
      </c>
      <c r="BO70" t="b">
        <f t="shared" si="12"/>
        <v>1</v>
      </c>
      <c r="BR70" s="7">
        <f t="shared" si="10"/>
        <v>0.27039999999999997</v>
      </c>
      <c r="BS70" s="10">
        <f t="shared" si="11"/>
        <v>5.2304489213782741</v>
      </c>
      <c r="BT70" t="b">
        <f t="shared" si="13"/>
        <v>1</v>
      </c>
    </row>
    <row r="71" spans="1:72" x14ac:dyDescent="0.25">
      <c r="A71" t="s">
        <v>419</v>
      </c>
      <c r="B71" t="s">
        <v>399</v>
      </c>
      <c r="C71" t="s">
        <v>287</v>
      </c>
      <c r="D71" t="s">
        <v>288</v>
      </c>
      <c r="E71" t="s">
        <v>15</v>
      </c>
      <c r="F71" t="b">
        <v>0</v>
      </c>
      <c r="G71" t="b">
        <v>1</v>
      </c>
      <c r="H71" t="s">
        <v>15</v>
      </c>
      <c r="I71" t="s">
        <v>16</v>
      </c>
      <c r="J71">
        <v>0.2162</v>
      </c>
      <c r="K71">
        <v>4.53E-2</v>
      </c>
      <c r="L71">
        <v>0.25719999999999998</v>
      </c>
      <c r="N71">
        <v>4.3E-3</v>
      </c>
      <c r="O71">
        <v>0</v>
      </c>
      <c r="P71">
        <v>2.2000000000000001E-3</v>
      </c>
      <c r="Q71">
        <v>8.0000000000000004E-4</v>
      </c>
      <c r="R71">
        <v>0.26440000000000002</v>
      </c>
      <c r="S71">
        <v>0.26740000000000003</v>
      </c>
      <c r="T71">
        <v>0.2868</v>
      </c>
      <c r="U71">
        <v>0.30659999999999998</v>
      </c>
      <c r="V71" t="s">
        <v>17</v>
      </c>
      <c r="W71" t="s">
        <v>17</v>
      </c>
      <c r="AG71">
        <v>4.5300000000000007E-2</v>
      </c>
      <c r="AH71">
        <v>4.0999999999999981E-2</v>
      </c>
      <c r="AI71">
        <v>4.3199999999999961E-2</v>
      </c>
      <c r="AJ71">
        <v>4.1800000000000004E-2</v>
      </c>
      <c r="AK71">
        <v>0.30540000000000006</v>
      </c>
      <c r="AL71">
        <v>0.30839999999999995</v>
      </c>
      <c r="AM71">
        <v>0.32780000000000004</v>
      </c>
      <c r="AN71">
        <v>0.34759999999999996</v>
      </c>
      <c r="AX71">
        <v>366</v>
      </c>
      <c r="AY71" t="s">
        <v>583</v>
      </c>
      <c r="AZ71" s="1">
        <v>0.32229999999999998</v>
      </c>
      <c r="BA71">
        <v>3.7999999999999999E-2</v>
      </c>
      <c r="BB71">
        <v>18</v>
      </c>
      <c r="BC71">
        <v>25</v>
      </c>
      <c r="BD71" s="1">
        <v>180000</v>
      </c>
      <c r="BG71">
        <v>2286</v>
      </c>
      <c r="BH71" t="s">
        <v>947</v>
      </c>
      <c r="BJ71" t="str">
        <f t="shared" si="8"/>
        <v/>
      </c>
      <c r="BK71">
        <v>71</v>
      </c>
      <c r="BM71" s="1">
        <f t="shared" si="9"/>
        <v>3.7999999999999999E-2</v>
      </c>
      <c r="BN71" s="2">
        <f t="shared" si="14"/>
        <v>180000</v>
      </c>
      <c r="BO71" t="b">
        <f t="shared" si="12"/>
        <v>1</v>
      </c>
      <c r="BR71" s="7">
        <f t="shared" si="10"/>
        <v>0.32229999999999998</v>
      </c>
      <c r="BS71" s="10">
        <f t="shared" si="11"/>
        <v>5.2552725051033065</v>
      </c>
      <c r="BT71" t="b">
        <f t="shared" si="13"/>
        <v>1</v>
      </c>
    </row>
    <row r="72" spans="1:72" x14ac:dyDescent="0.25">
      <c r="A72" t="s">
        <v>420</v>
      </c>
      <c r="B72" t="s">
        <v>399</v>
      </c>
      <c r="C72" t="s">
        <v>289</v>
      </c>
      <c r="D72" t="s">
        <v>290</v>
      </c>
      <c r="E72" t="s">
        <v>15</v>
      </c>
      <c r="F72" t="b">
        <v>0</v>
      </c>
      <c r="G72" t="b">
        <v>1</v>
      </c>
      <c r="H72" t="s">
        <v>15</v>
      </c>
      <c r="I72" t="s">
        <v>16</v>
      </c>
      <c r="J72">
        <v>0.21840000000000001</v>
      </c>
      <c r="K72">
        <v>3.6799999999999999E-2</v>
      </c>
      <c r="L72">
        <v>0.25380000000000003</v>
      </c>
      <c r="N72">
        <v>1.4E-3</v>
      </c>
      <c r="O72">
        <v>0</v>
      </c>
      <c r="P72">
        <v>5.9999999999999995E-4</v>
      </c>
      <c r="Q72">
        <v>0</v>
      </c>
      <c r="R72">
        <v>0.1363</v>
      </c>
      <c r="S72">
        <v>0.1449</v>
      </c>
      <c r="T72">
        <v>0.1517</v>
      </c>
      <c r="U72">
        <v>0.15629999999999999</v>
      </c>
      <c r="V72" t="s">
        <v>17</v>
      </c>
      <c r="W72" t="s">
        <v>17</v>
      </c>
      <c r="AG72">
        <v>3.6800000000000027E-2</v>
      </c>
      <c r="AH72">
        <v>3.5400000000000015E-2</v>
      </c>
      <c r="AI72">
        <v>3.6000000000000004E-2</v>
      </c>
      <c r="AJ72">
        <v>3.5400000000000015E-2</v>
      </c>
      <c r="AK72">
        <v>0.17169999999999999</v>
      </c>
      <c r="AL72">
        <v>0.18030000000000004</v>
      </c>
      <c r="AM72">
        <v>0.18710000000000002</v>
      </c>
      <c r="AN72">
        <v>0.19170000000000001</v>
      </c>
      <c r="AX72">
        <v>367</v>
      </c>
      <c r="AY72" t="s">
        <v>583</v>
      </c>
      <c r="AZ72" s="1">
        <v>0.1827</v>
      </c>
      <c r="BA72">
        <v>3.6999999999999998E-2</v>
      </c>
      <c r="BB72">
        <v>16</v>
      </c>
      <c r="BC72">
        <v>25</v>
      </c>
      <c r="BD72" s="1">
        <v>160000</v>
      </c>
      <c r="BG72">
        <v>2287</v>
      </c>
      <c r="BH72" t="s">
        <v>947</v>
      </c>
      <c r="BJ72" t="str">
        <f t="shared" si="8"/>
        <v/>
      </c>
      <c r="BK72">
        <v>72</v>
      </c>
      <c r="BM72" s="1">
        <f t="shared" si="9"/>
        <v>3.6999999999999998E-2</v>
      </c>
      <c r="BN72" s="2">
        <f t="shared" si="14"/>
        <v>160000</v>
      </c>
      <c r="BO72" t="b">
        <f t="shared" si="12"/>
        <v>1</v>
      </c>
      <c r="BR72" s="7">
        <f t="shared" si="10"/>
        <v>0.1827</v>
      </c>
      <c r="BS72" s="10">
        <f t="shared" si="11"/>
        <v>5.204119982655925</v>
      </c>
      <c r="BT72" t="b">
        <f t="shared" si="13"/>
        <v>1</v>
      </c>
    </row>
    <row r="73" spans="1:72" x14ac:dyDescent="0.25">
      <c r="A73" t="s">
        <v>421</v>
      </c>
      <c r="B73" t="s">
        <v>399</v>
      </c>
      <c r="C73" t="s">
        <v>291</v>
      </c>
      <c r="D73" t="s">
        <v>292</v>
      </c>
      <c r="E73" t="s">
        <v>15</v>
      </c>
      <c r="F73" t="b">
        <v>0</v>
      </c>
      <c r="G73" t="b">
        <v>1</v>
      </c>
      <c r="H73" t="s">
        <v>15</v>
      </c>
      <c r="I73" t="s">
        <v>16</v>
      </c>
      <c r="J73">
        <v>0.21240000000000001</v>
      </c>
      <c r="K73">
        <v>3.0200000000000001E-2</v>
      </c>
      <c r="L73">
        <v>0.24049999999999999</v>
      </c>
      <c r="N73">
        <v>2.0999999999999999E-3</v>
      </c>
      <c r="O73">
        <v>0</v>
      </c>
      <c r="P73">
        <v>1.2999999999999999E-3</v>
      </c>
      <c r="Q73">
        <v>1E-4</v>
      </c>
      <c r="R73">
        <v>0.1787</v>
      </c>
      <c r="S73">
        <v>0.18490000000000001</v>
      </c>
      <c r="T73">
        <v>0.19639999999999999</v>
      </c>
      <c r="U73">
        <v>0.20899999999999999</v>
      </c>
      <c r="V73" t="s">
        <v>17</v>
      </c>
      <c r="W73" t="s">
        <v>17</v>
      </c>
      <c r="AG73">
        <v>3.0199999999999977E-2</v>
      </c>
      <c r="AH73">
        <v>2.8099999999999986E-2</v>
      </c>
      <c r="AI73">
        <v>2.9399999999999982E-2</v>
      </c>
      <c r="AJ73">
        <v>2.8199999999999975E-2</v>
      </c>
      <c r="AK73">
        <v>0.20680000000000001</v>
      </c>
      <c r="AL73">
        <v>0.21299999999999999</v>
      </c>
      <c r="AM73">
        <v>0.22449999999999995</v>
      </c>
      <c r="AN73">
        <v>0.23710000000000001</v>
      </c>
      <c r="AX73">
        <v>368</v>
      </c>
      <c r="AY73" t="s">
        <v>583</v>
      </c>
      <c r="AZ73" s="1">
        <v>0.22034999999999999</v>
      </c>
      <c r="BA73">
        <v>3.5000000000000003E-2</v>
      </c>
      <c r="BB73">
        <v>22</v>
      </c>
      <c r="BC73">
        <v>25</v>
      </c>
      <c r="BD73" s="1">
        <v>220000</v>
      </c>
      <c r="BG73">
        <v>2288</v>
      </c>
      <c r="BH73" t="s">
        <v>947</v>
      </c>
      <c r="BJ73" t="str">
        <f t="shared" si="8"/>
        <v/>
      </c>
      <c r="BK73">
        <v>73</v>
      </c>
      <c r="BM73" s="1">
        <f t="shared" si="9"/>
        <v>3.5000000000000003E-2</v>
      </c>
      <c r="BN73" s="2">
        <f t="shared" si="14"/>
        <v>220000</v>
      </c>
      <c r="BO73" t="b">
        <f t="shared" si="12"/>
        <v>1</v>
      </c>
      <c r="BR73" s="7">
        <f t="shared" si="10"/>
        <v>0.22034999999999999</v>
      </c>
      <c r="BS73" s="10">
        <f t="shared" si="11"/>
        <v>5.3424226808222066</v>
      </c>
      <c r="BT73" t="b">
        <f t="shared" si="13"/>
        <v>1</v>
      </c>
    </row>
    <row r="74" spans="1:72" x14ac:dyDescent="0.25">
      <c r="A74" t="s">
        <v>422</v>
      </c>
      <c r="B74" t="s">
        <v>399</v>
      </c>
      <c r="C74" t="s">
        <v>293</v>
      </c>
      <c r="D74" t="s">
        <v>294</v>
      </c>
      <c r="E74" t="s">
        <v>15</v>
      </c>
      <c r="F74" t="b">
        <v>0</v>
      </c>
      <c r="G74" t="b">
        <v>1</v>
      </c>
      <c r="H74" t="s">
        <v>15</v>
      </c>
      <c r="I74" t="s">
        <v>16</v>
      </c>
      <c r="J74">
        <v>0.21229999999999999</v>
      </c>
      <c r="K74">
        <v>1.03E-2</v>
      </c>
      <c r="L74">
        <v>0.2195</v>
      </c>
      <c r="N74">
        <v>3.0999999999999999E-3</v>
      </c>
      <c r="O74">
        <v>6.9999999999999999E-4</v>
      </c>
      <c r="P74">
        <v>8.9999999999999998E-4</v>
      </c>
      <c r="Q74">
        <v>0</v>
      </c>
      <c r="R74">
        <v>0.34520000000000001</v>
      </c>
      <c r="S74">
        <v>0.34320000000000001</v>
      </c>
      <c r="T74">
        <v>0.36220000000000002</v>
      </c>
      <c r="U74">
        <v>0.38090000000000002</v>
      </c>
      <c r="V74" t="s">
        <v>17</v>
      </c>
      <c r="W74" t="s">
        <v>17</v>
      </c>
      <c r="AG74">
        <v>1.0300000000000004E-2</v>
      </c>
      <c r="AH74">
        <v>7.9000000000000181E-3</v>
      </c>
      <c r="AI74">
        <v>8.1000000000000238E-3</v>
      </c>
      <c r="AJ74">
        <v>7.2000000000000119E-3</v>
      </c>
      <c r="AK74">
        <v>0.35239999999999999</v>
      </c>
      <c r="AL74">
        <v>0.35039999999999999</v>
      </c>
      <c r="AM74">
        <v>0.36940000000000001</v>
      </c>
      <c r="AN74">
        <v>0.38810000000000006</v>
      </c>
      <c r="AX74">
        <v>369</v>
      </c>
      <c r="AY74" t="s">
        <v>583</v>
      </c>
      <c r="AZ74" s="1">
        <v>0.36507500000000004</v>
      </c>
      <c r="BA74">
        <v>3.5000000000000003E-2</v>
      </c>
      <c r="BB74">
        <v>22</v>
      </c>
      <c r="BC74">
        <v>25</v>
      </c>
      <c r="BD74" s="1">
        <v>220000</v>
      </c>
      <c r="BG74">
        <v>2289</v>
      </c>
      <c r="BH74" t="s">
        <v>947</v>
      </c>
      <c r="BJ74" t="str">
        <f t="shared" si="8"/>
        <v/>
      </c>
      <c r="BK74">
        <v>74</v>
      </c>
      <c r="BM74" s="1">
        <f t="shared" si="9"/>
        <v>3.5000000000000003E-2</v>
      </c>
      <c r="BN74" s="2">
        <f t="shared" si="14"/>
        <v>220000</v>
      </c>
      <c r="BO74" t="b">
        <f t="shared" si="12"/>
        <v>1</v>
      </c>
      <c r="BR74" s="7">
        <f t="shared" si="10"/>
        <v>0.36507500000000004</v>
      </c>
      <c r="BS74" s="10">
        <f t="shared" si="11"/>
        <v>5.3424226808222066</v>
      </c>
      <c r="BT74" t="b">
        <f t="shared" si="13"/>
        <v>1</v>
      </c>
    </row>
    <row r="75" spans="1:72" x14ac:dyDescent="0.25">
      <c r="A75" t="s">
        <v>423</v>
      </c>
      <c r="B75" t="s">
        <v>399</v>
      </c>
      <c r="C75" t="s">
        <v>295</v>
      </c>
      <c r="D75" t="s">
        <v>296</v>
      </c>
      <c r="E75" t="s">
        <v>15</v>
      </c>
      <c r="F75" t="b">
        <v>0</v>
      </c>
      <c r="G75" t="b">
        <v>1</v>
      </c>
      <c r="H75" t="s">
        <v>15</v>
      </c>
      <c r="I75" t="s">
        <v>16</v>
      </c>
      <c r="J75">
        <v>0.223</v>
      </c>
      <c r="K75">
        <v>7.1999999999999998E-3</v>
      </c>
      <c r="L75">
        <v>0.2293</v>
      </c>
      <c r="N75">
        <v>8.9999999999999998E-4</v>
      </c>
      <c r="O75">
        <v>1.2999999999999999E-3</v>
      </c>
      <c r="P75">
        <v>2E-3</v>
      </c>
      <c r="Q75">
        <v>0</v>
      </c>
      <c r="R75">
        <v>0.1507</v>
      </c>
      <c r="S75">
        <v>0.16619999999999999</v>
      </c>
      <c r="T75">
        <v>0.1794</v>
      </c>
      <c r="U75">
        <v>0.19189999999999999</v>
      </c>
      <c r="V75" t="s">
        <v>17</v>
      </c>
      <c r="W75" t="s">
        <v>17</v>
      </c>
      <c r="AG75">
        <v>7.2000000000000119E-3</v>
      </c>
      <c r="AH75">
        <v>7.5999999999999956E-3</v>
      </c>
      <c r="AI75">
        <v>8.3000000000000018E-3</v>
      </c>
      <c r="AJ75">
        <v>6.3E-3</v>
      </c>
      <c r="AK75">
        <v>0.157</v>
      </c>
      <c r="AL75">
        <v>0.17249999999999996</v>
      </c>
      <c r="AM75">
        <v>0.1857</v>
      </c>
      <c r="AN75">
        <v>0.19820000000000002</v>
      </c>
      <c r="AX75">
        <v>370</v>
      </c>
      <c r="AY75" t="s">
        <v>583</v>
      </c>
      <c r="AZ75" s="1">
        <v>0.17835000000000001</v>
      </c>
      <c r="BA75">
        <v>1.6E-2</v>
      </c>
      <c r="BB75">
        <v>3</v>
      </c>
      <c r="BC75">
        <v>25</v>
      </c>
      <c r="BD75" s="1">
        <v>30000</v>
      </c>
      <c r="BG75">
        <v>2290</v>
      </c>
      <c r="BH75" t="s">
        <v>947</v>
      </c>
      <c r="BJ75" t="str">
        <f t="shared" si="8"/>
        <v/>
      </c>
      <c r="BK75">
        <v>75</v>
      </c>
      <c r="BM75" s="1">
        <f t="shared" si="9"/>
        <v>1.6E-2</v>
      </c>
      <c r="BN75" s="2">
        <f t="shared" si="14"/>
        <v>30000</v>
      </c>
      <c r="BO75" t="b">
        <f t="shared" si="12"/>
        <v>1</v>
      </c>
      <c r="BR75" s="7">
        <f t="shared" si="10"/>
        <v>0.17835000000000001</v>
      </c>
      <c r="BS75" s="10">
        <f t="shared" si="11"/>
        <v>4.4771212547196626</v>
      </c>
      <c r="BT75" t="b">
        <f t="shared" si="13"/>
        <v>1</v>
      </c>
    </row>
    <row r="76" spans="1:72" x14ac:dyDescent="0.25">
      <c r="A76" t="s">
        <v>424</v>
      </c>
      <c r="B76" t="s">
        <v>399</v>
      </c>
      <c r="C76" t="s">
        <v>297</v>
      </c>
      <c r="D76" t="s">
        <v>298</v>
      </c>
      <c r="E76" t="s">
        <v>15</v>
      </c>
      <c r="F76" t="b">
        <v>0</v>
      </c>
      <c r="G76" t="b">
        <v>1</v>
      </c>
      <c r="H76" t="s">
        <v>15</v>
      </c>
      <c r="I76" t="s">
        <v>16</v>
      </c>
      <c r="J76">
        <v>0.2114</v>
      </c>
      <c r="K76">
        <v>6.3E-3</v>
      </c>
      <c r="L76">
        <v>0.216</v>
      </c>
      <c r="N76">
        <v>1.6999999999999999E-3</v>
      </c>
      <c r="O76">
        <v>4.0000000000000002E-4</v>
      </c>
      <c r="P76">
        <v>1E-4</v>
      </c>
      <c r="Q76">
        <v>0</v>
      </c>
      <c r="R76">
        <v>8.6300000000000002E-2</v>
      </c>
      <c r="S76">
        <v>9.8699999999999996E-2</v>
      </c>
      <c r="T76">
        <v>0.1076</v>
      </c>
      <c r="U76">
        <v>0.1139</v>
      </c>
      <c r="V76" t="s">
        <v>17</v>
      </c>
      <c r="W76" t="s">
        <v>17</v>
      </c>
      <c r="AG76">
        <v>6.3E-3</v>
      </c>
      <c r="AH76">
        <v>5.0000000000000044E-3</v>
      </c>
      <c r="AI76">
        <v>4.699999999999982E-3</v>
      </c>
      <c r="AJ76">
        <v>4.599999999999993E-3</v>
      </c>
      <c r="AK76">
        <v>9.0900000000000009E-2</v>
      </c>
      <c r="AL76">
        <v>0.10329999999999998</v>
      </c>
      <c r="AM76">
        <v>0.11219999999999999</v>
      </c>
      <c r="AN76">
        <v>0.11849999999999997</v>
      </c>
      <c r="AX76">
        <v>371</v>
      </c>
      <c r="AY76" t="s">
        <v>583</v>
      </c>
      <c r="AZ76" s="1">
        <v>0.10622499999999999</v>
      </c>
      <c r="BA76">
        <v>3.3000000000000002E-2</v>
      </c>
      <c r="BB76">
        <v>22</v>
      </c>
      <c r="BC76">
        <v>25</v>
      </c>
      <c r="BD76" s="1">
        <v>220000</v>
      </c>
      <c r="BG76">
        <v>2291</v>
      </c>
      <c r="BH76" t="s">
        <v>947</v>
      </c>
      <c r="BJ76" t="str">
        <f t="shared" si="8"/>
        <v/>
      </c>
      <c r="BK76">
        <v>76</v>
      </c>
      <c r="BM76" s="1">
        <f t="shared" si="9"/>
        <v>3.3000000000000002E-2</v>
      </c>
      <c r="BN76" s="2">
        <f t="shared" si="14"/>
        <v>220000</v>
      </c>
      <c r="BO76" t="b">
        <f t="shared" si="12"/>
        <v>1</v>
      </c>
      <c r="BR76" s="7">
        <f t="shared" si="10"/>
        <v>0.10622499999999999</v>
      </c>
      <c r="BS76" s="10">
        <f t="shared" si="11"/>
        <v>5.3424226808222066</v>
      </c>
      <c r="BT76" t="b">
        <f t="shared" si="13"/>
        <v>1</v>
      </c>
    </row>
    <row r="77" spans="1:72" x14ac:dyDescent="0.25">
      <c r="A77" t="s">
        <v>425</v>
      </c>
      <c r="B77" t="s">
        <v>399</v>
      </c>
      <c r="C77" t="s">
        <v>299</v>
      </c>
      <c r="D77" t="s">
        <v>300</v>
      </c>
      <c r="E77" t="s">
        <v>15</v>
      </c>
      <c r="F77" t="b">
        <v>0</v>
      </c>
      <c r="G77" t="b">
        <v>1</v>
      </c>
      <c r="H77" t="s">
        <v>15</v>
      </c>
      <c r="I77" t="s">
        <v>16</v>
      </c>
      <c r="J77">
        <v>0.21240000000000001</v>
      </c>
      <c r="K77">
        <v>2E-3</v>
      </c>
      <c r="L77">
        <v>0.2132</v>
      </c>
      <c r="N77">
        <v>1.1999999999999999E-3</v>
      </c>
      <c r="O77">
        <v>0</v>
      </c>
      <c r="P77">
        <v>5.0000000000000001E-4</v>
      </c>
      <c r="Q77">
        <v>5.0000000000000001E-4</v>
      </c>
      <c r="R77">
        <v>2.01E-2</v>
      </c>
      <c r="S77">
        <v>2.5499999999999998E-2</v>
      </c>
      <c r="T77">
        <v>2.6800000000000001E-2</v>
      </c>
      <c r="U77">
        <v>2.7300000000000001E-2</v>
      </c>
      <c r="V77" t="s">
        <v>17</v>
      </c>
      <c r="W77" t="s">
        <v>17</v>
      </c>
      <c r="AG77">
        <v>2.0000000000000018E-3</v>
      </c>
      <c r="AH77">
        <v>7.9999999999999516E-4</v>
      </c>
      <c r="AI77">
        <v>1.2999999999999956E-3</v>
      </c>
      <c r="AJ77">
        <v>1.2999999999999956E-3</v>
      </c>
      <c r="AK77">
        <v>2.0900000000000002E-2</v>
      </c>
      <c r="AL77">
        <v>2.629999999999999E-2</v>
      </c>
      <c r="AM77">
        <v>2.7599999999999986E-2</v>
      </c>
      <c r="AN77">
        <v>2.8099999999999986E-2</v>
      </c>
      <c r="AX77">
        <v>372</v>
      </c>
      <c r="AY77" t="s">
        <v>583</v>
      </c>
      <c r="AZ77" s="1">
        <v>2.5724999999999991E-2</v>
      </c>
      <c r="BA77">
        <v>3.3000000000000002E-2</v>
      </c>
      <c r="BB77">
        <v>25</v>
      </c>
      <c r="BC77">
        <v>25</v>
      </c>
      <c r="BD77" s="1">
        <v>250000</v>
      </c>
      <c r="BG77">
        <v>2292</v>
      </c>
      <c r="BH77" t="s">
        <v>947</v>
      </c>
      <c r="BJ77" t="str">
        <f t="shared" si="8"/>
        <v/>
      </c>
      <c r="BK77">
        <v>77</v>
      </c>
      <c r="BM77" s="1">
        <f t="shared" si="9"/>
        <v>3.3000000000000002E-2</v>
      </c>
      <c r="BN77" s="2">
        <f t="shared" si="14"/>
        <v>250000</v>
      </c>
      <c r="BO77" t="b">
        <f t="shared" si="12"/>
        <v>1</v>
      </c>
      <c r="BR77" s="7">
        <f t="shared" si="10"/>
        <v>2.5724999999999991E-2</v>
      </c>
      <c r="BS77" s="10">
        <f t="shared" si="11"/>
        <v>5.3979400086720375</v>
      </c>
      <c r="BT77" t="b">
        <f t="shared" si="13"/>
        <v>1</v>
      </c>
    </row>
    <row r="78" spans="1:72" x14ac:dyDescent="0.25">
      <c r="A78" t="s">
        <v>426</v>
      </c>
      <c r="B78" t="s">
        <v>399</v>
      </c>
      <c r="C78" t="s">
        <v>301</v>
      </c>
      <c r="D78" t="s">
        <v>302</v>
      </c>
      <c r="E78" t="s">
        <v>15</v>
      </c>
      <c r="F78" t="b">
        <v>0</v>
      </c>
      <c r="G78" t="b">
        <v>1</v>
      </c>
      <c r="H78" t="s">
        <v>15</v>
      </c>
      <c r="I78" t="s">
        <v>16</v>
      </c>
      <c r="J78">
        <v>0.22220000000000001</v>
      </c>
      <c r="K78">
        <v>1.69999E-3</v>
      </c>
      <c r="L78">
        <v>0.2177</v>
      </c>
      <c r="N78">
        <v>6.1999999999999998E-3</v>
      </c>
      <c r="O78">
        <v>5.8999999999999999E-3</v>
      </c>
      <c r="P78">
        <v>6.1000000000000004E-3</v>
      </c>
      <c r="Q78">
        <v>5.8999999999999999E-3</v>
      </c>
      <c r="R78">
        <v>0</v>
      </c>
      <c r="S78">
        <v>5.7999999999999996E-3</v>
      </c>
      <c r="T78">
        <v>4.4999999999999997E-3</v>
      </c>
      <c r="U78">
        <v>3.8E-3</v>
      </c>
      <c r="V78" t="s">
        <v>17</v>
      </c>
      <c r="W78" t="s">
        <v>17</v>
      </c>
      <c r="AG78">
        <v>1.7000000000000071E-3</v>
      </c>
      <c r="AH78">
        <v>1.3999999999999846E-3</v>
      </c>
      <c r="AI78">
        <v>1.5999999999999903E-3</v>
      </c>
      <c r="AJ78">
        <v>1.3999999999999846E-3</v>
      </c>
      <c r="AK78">
        <v>-4.500000000000004E-3</v>
      </c>
      <c r="AL78">
        <v>1.2999999999999956E-3</v>
      </c>
      <c r="AM78">
        <v>0</v>
      </c>
      <c r="AN78">
        <v>-7.0000000000000617E-4</v>
      </c>
      <c r="AX78">
        <v>373</v>
      </c>
      <c r="AY78" t="s">
        <v>583</v>
      </c>
      <c r="AZ78" s="1">
        <v>-9.7500000000000364E-4</v>
      </c>
      <c r="BA78">
        <v>2.8000000000000001E-2</v>
      </c>
      <c r="BB78">
        <v>26</v>
      </c>
      <c r="BC78">
        <v>25</v>
      </c>
      <c r="BD78" s="1">
        <v>260000</v>
      </c>
      <c r="BG78">
        <v>2293</v>
      </c>
      <c r="BH78" t="s">
        <v>947</v>
      </c>
      <c r="BJ78" t="str">
        <f t="shared" si="8"/>
        <v/>
      </c>
      <c r="BK78">
        <v>78</v>
      </c>
      <c r="BM78" s="1">
        <f t="shared" si="9"/>
        <v>2.8000000000000001E-2</v>
      </c>
      <c r="BN78" s="2">
        <f t="shared" si="14"/>
        <v>260000</v>
      </c>
      <c r="BO78" t="b">
        <f t="shared" si="12"/>
        <v>1</v>
      </c>
      <c r="BR78" s="7">
        <f t="shared" si="10"/>
        <v>-9.7500000000000364E-4</v>
      </c>
      <c r="BS78" s="10">
        <f t="shared" si="11"/>
        <v>5.4149733479708182</v>
      </c>
      <c r="BT78" t="b">
        <f t="shared" si="13"/>
        <v>1</v>
      </c>
    </row>
    <row r="79" spans="1:72" x14ac:dyDescent="0.25">
      <c r="A79" t="s">
        <v>427</v>
      </c>
      <c r="B79" t="s">
        <v>399</v>
      </c>
      <c r="C79" t="s">
        <v>303</v>
      </c>
      <c r="D79" t="s">
        <v>304</v>
      </c>
      <c r="E79" t="s">
        <v>15</v>
      </c>
      <c r="F79" t="b">
        <v>0</v>
      </c>
      <c r="G79" t="b">
        <v>1</v>
      </c>
      <c r="H79" t="s">
        <v>15</v>
      </c>
      <c r="I79" t="s">
        <v>16</v>
      </c>
      <c r="J79">
        <v>0.24210000000000001</v>
      </c>
      <c r="K79">
        <v>-2.3300000000000001E-2</v>
      </c>
      <c r="L79">
        <v>0.2167</v>
      </c>
      <c r="N79">
        <v>2.0999999999999999E-3</v>
      </c>
      <c r="O79">
        <v>0</v>
      </c>
      <c r="P79">
        <v>2.9999999999999997E-4</v>
      </c>
      <c r="Q79">
        <v>5.0000000000000001E-4</v>
      </c>
      <c r="R79">
        <v>1.9900000000000001E-2</v>
      </c>
      <c r="S79">
        <v>2.8899999999999999E-2</v>
      </c>
      <c r="T79">
        <v>2.9700000000000001E-2</v>
      </c>
      <c r="U79">
        <v>3.2099999999999997E-2</v>
      </c>
      <c r="V79" t="s">
        <v>17</v>
      </c>
      <c r="W79" t="s">
        <v>17</v>
      </c>
      <c r="AG79">
        <v>-2.3300000000000015E-2</v>
      </c>
      <c r="AH79">
        <v>-2.5400000000000006E-2</v>
      </c>
      <c r="AI79">
        <v>-2.5100000000000011E-2</v>
      </c>
      <c r="AJ79">
        <v>-2.4900000000000005E-2</v>
      </c>
      <c r="AK79">
        <v>-5.5000000000000049E-3</v>
      </c>
      <c r="AL79">
        <v>3.5000000000000031E-3</v>
      </c>
      <c r="AM79">
        <v>4.2999999999999983E-3</v>
      </c>
      <c r="AN79">
        <v>6.6999999999999837E-3</v>
      </c>
      <c r="AX79">
        <v>374</v>
      </c>
      <c r="AY79" t="s">
        <v>583</v>
      </c>
      <c r="AZ79" s="1">
        <v>2.2499999999999951E-3</v>
      </c>
      <c r="BA79">
        <v>2.9000000000000001E-2</v>
      </c>
      <c r="BB79">
        <v>19</v>
      </c>
      <c r="BC79">
        <v>25</v>
      </c>
      <c r="BD79" s="1">
        <v>190000</v>
      </c>
      <c r="BG79">
        <v>2294</v>
      </c>
      <c r="BH79" t="s">
        <v>947</v>
      </c>
      <c r="BJ79" t="str">
        <f t="shared" si="8"/>
        <v/>
      </c>
      <c r="BK79">
        <v>79</v>
      </c>
      <c r="BM79" s="1">
        <f t="shared" si="9"/>
        <v>2.9000000000000001E-2</v>
      </c>
      <c r="BN79" s="2">
        <f t="shared" si="14"/>
        <v>190000</v>
      </c>
      <c r="BO79" t="b">
        <f t="shared" si="12"/>
        <v>1</v>
      </c>
      <c r="BR79" s="7">
        <f t="shared" si="10"/>
        <v>2.2499999999999951E-3</v>
      </c>
      <c r="BS79" s="10">
        <f t="shared" si="11"/>
        <v>5.2787536009528289</v>
      </c>
      <c r="BT79" t="b">
        <f t="shared" si="13"/>
        <v>1</v>
      </c>
    </row>
    <row r="80" spans="1:72" x14ac:dyDescent="0.25">
      <c r="A80" t="s">
        <v>428</v>
      </c>
      <c r="B80" t="s">
        <v>399</v>
      </c>
      <c r="C80" t="s">
        <v>305</v>
      </c>
      <c r="D80" t="s">
        <v>306</v>
      </c>
      <c r="E80" t="s">
        <v>15</v>
      </c>
      <c r="F80" t="b">
        <v>0</v>
      </c>
      <c r="G80" t="b">
        <v>1</v>
      </c>
      <c r="H80" t="s">
        <v>15</v>
      </c>
      <c r="I80" t="s">
        <v>16</v>
      </c>
      <c r="J80">
        <v>0.2079</v>
      </c>
      <c r="K80">
        <v>1.26E-2</v>
      </c>
      <c r="L80">
        <v>0.21920000000000001</v>
      </c>
      <c r="N80">
        <v>1.2999999999999999E-3</v>
      </c>
      <c r="O80">
        <v>2.0000000000000001E-4</v>
      </c>
      <c r="P80">
        <v>0</v>
      </c>
      <c r="Q80">
        <v>1E-4</v>
      </c>
      <c r="R80">
        <v>4.4999999999999997E-3</v>
      </c>
      <c r="S80">
        <v>1.15E-2</v>
      </c>
      <c r="T80">
        <v>9.7000000000000003E-3</v>
      </c>
      <c r="U80">
        <v>9.4999999999999998E-3</v>
      </c>
      <c r="V80" t="s">
        <v>17</v>
      </c>
      <c r="W80" t="s">
        <v>17</v>
      </c>
      <c r="AG80">
        <v>1.26E-2</v>
      </c>
      <c r="AH80">
        <v>1.150000000000001E-2</v>
      </c>
      <c r="AI80">
        <v>1.1300000000000004E-2</v>
      </c>
      <c r="AJ80">
        <v>1.1399999999999993E-2</v>
      </c>
      <c r="AK80">
        <v>1.5800000000000008E-2</v>
      </c>
      <c r="AL80">
        <v>2.2800000000000015E-2</v>
      </c>
      <c r="AM80">
        <v>2.0999999999999991E-2</v>
      </c>
      <c r="AN80">
        <v>2.0800000000000013E-2</v>
      </c>
      <c r="AX80">
        <v>375</v>
      </c>
      <c r="AY80" t="s">
        <v>583</v>
      </c>
      <c r="AZ80" s="1">
        <v>2.0100000000000007E-2</v>
      </c>
      <c r="BA80">
        <v>3.1E-2</v>
      </c>
      <c r="BB80">
        <v>20</v>
      </c>
      <c r="BC80">
        <v>25</v>
      </c>
      <c r="BD80" s="1">
        <v>200000</v>
      </c>
      <c r="BG80">
        <v>2295</v>
      </c>
      <c r="BH80" t="s">
        <v>947</v>
      </c>
      <c r="BJ80" t="str">
        <f t="shared" si="8"/>
        <v/>
      </c>
      <c r="BK80">
        <v>80</v>
      </c>
      <c r="BM80" s="1">
        <f t="shared" si="9"/>
        <v>3.1E-2</v>
      </c>
      <c r="BN80" s="2">
        <f t="shared" si="14"/>
        <v>200000</v>
      </c>
      <c r="BO80" t="b">
        <f t="shared" si="12"/>
        <v>1</v>
      </c>
      <c r="BR80" s="7">
        <f t="shared" si="10"/>
        <v>2.0100000000000007E-2</v>
      </c>
      <c r="BS80" s="10">
        <f t="shared" si="11"/>
        <v>5.3010299956639813</v>
      </c>
      <c r="BT80" t="b">
        <f t="shared" si="13"/>
        <v>1</v>
      </c>
    </row>
    <row r="81" spans="1:72" x14ac:dyDescent="0.25">
      <c r="A81" t="s">
        <v>429</v>
      </c>
      <c r="B81" t="s">
        <v>399</v>
      </c>
      <c r="C81" t="s">
        <v>307</v>
      </c>
      <c r="D81" t="s">
        <v>308</v>
      </c>
      <c r="E81" t="s">
        <v>15</v>
      </c>
      <c r="F81" t="b">
        <v>0</v>
      </c>
      <c r="G81" t="b">
        <v>1</v>
      </c>
      <c r="H81" t="s">
        <v>15</v>
      </c>
      <c r="I81" t="s">
        <v>16</v>
      </c>
      <c r="J81">
        <v>0.20749999999999999</v>
      </c>
      <c r="K81">
        <v>2.3E-3</v>
      </c>
      <c r="L81">
        <v>0.20849999999999999</v>
      </c>
      <c r="N81">
        <v>1.2999999999999999E-3</v>
      </c>
      <c r="O81">
        <v>0</v>
      </c>
      <c r="P81">
        <v>6.9999999999999999E-4</v>
      </c>
      <c r="Q81">
        <v>0</v>
      </c>
      <c r="R81">
        <v>6.3E-3</v>
      </c>
      <c r="S81">
        <v>1.21E-2</v>
      </c>
      <c r="T81">
        <v>1.09E-2</v>
      </c>
      <c r="U81">
        <v>9.7000000000000003E-3</v>
      </c>
      <c r="V81" t="s">
        <v>17</v>
      </c>
      <c r="W81" t="s">
        <v>17</v>
      </c>
      <c r="AG81">
        <v>2.2999999999999965E-3</v>
      </c>
      <c r="AH81">
        <v>1.0000000000000009E-3</v>
      </c>
      <c r="AI81">
        <v>1.7000000000000071E-3</v>
      </c>
      <c r="AJ81">
        <v>1.0000000000000009E-3</v>
      </c>
      <c r="AK81">
        <v>7.3000000000000009E-3</v>
      </c>
      <c r="AL81">
        <v>1.3100000000000001E-2</v>
      </c>
      <c r="AM81">
        <v>1.1899999999999994E-2</v>
      </c>
      <c r="AN81">
        <v>1.0700000000000015E-2</v>
      </c>
      <c r="AX81">
        <v>376</v>
      </c>
      <c r="AY81" t="s">
        <v>583</v>
      </c>
      <c r="AZ81" s="1">
        <v>1.0750000000000003E-2</v>
      </c>
      <c r="BA81">
        <v>3.5000000000000003E-2</v>
      </c>
      <c r="BB81">
        <v>26</v>
      </c>
      <c r="BC81">
        <v>25</v>
      </c>
      <c r="BD81" s="1">
        <v>260000</v>
      </c>
      <c r="BG81">
        <v>2296</v>
      </c>
      <c r="BH81" t="s">
        <v>947</v>
      </c>
      <c r="BJ81" t="str">
        <f t="shared" si="8"/>
        <v/>
      </c>
      <c r="BK81">
        <v>81</v>
      </c>
      <c r="BM81" s="1">
        <f t="shared" si="9"/>
        <v>3.5000000000000003E-2</v>
      </c>
      <c r="BN81" s="2">
        <f t="shared" si="14"/>
        <v>260000</v>
      </c>
      <c r="BO81" t="b">
        <f t="shared" si="12"/>
        <v>1</v>
      </c>
      <c r="BR81" s="7">
        <f t="shared" si="10"/>
        <v>1.0750000000000003E-2</v>
      </c>
      <c r="BS81" s="10">
        <f t="shared" si="11"/>
        <v>5.4149733479708182</v>
      </c>
      <c r="BT81" t="b">
        <f t="shared" si="13"/>
        <v>1</v>
      </c>
    </row>
    <row r="82" spans="1:72" x14ac:dyDescent="0.25">
      <c r="A82" t="s">
        <v>430</v>
      </c>
      <c r="B82" t="s">
        <v>399</v>
      </c>
      <c r="C82" t="s">
        <v>309</v>
      </c>
      <c r="D82" t="s">
        <v>310</v>
      </c>
      <c r="E82" t="s">
        <v>15</v>
      </c>
      <c r="F82" t="b">
        <v>0</v>
      </c>
      <c r="G82" t="b">
        <v>1</v>
      </c>
      <c r="H82" t="s">
        <v>15</v>
      </c>
      <c r="I82" t="s">
        <v>16</v>
      </c>
      <c r="J82">
        <v>0.20499999999999999</v>
      </c>
      <c r="K82">
        <v>5.0000000000000001E-3</v>
      </c>
      <c r="L82">
        <v>0.20780000000000001</v>
      </c>
      <c r="N82">
        <v>2.2000000000000001E-3</v>
      </c>
      <c r="O82">
        <v>1E-4</v>
      </c>
      <c r="P82">
        <v>1E-3</v>
      </c>
      <c r="Q82">
        <v>0</v>
      </c>
      <c r="R82">
        <v>1.26E-2</v>
      </c>
      <c r="S82">
        <v>1.8700000000000001E-2</v>
      </c>
      <c r="T82">
        <v>1.8200000000000001E-2</v>
      </c>
      <c r="U82">
        <v>1.83E-2</v>
      </c>
      <c r="V82" t="s">
        <v>17</v>
      </c>
      <c r="W82" t="s">
        <v>17</v>
      </c>
      <c r="AG82">
        <v>5.0000000000000322E-3</v>
      </c>
      <c r="AH82">
        <v>2.9000000000000137E-3</v>
      </c>
      <c r="AI82">
        <v>3.8000000000000256E-3</v>
      </c>
      <c r="AJ82">
        <v>2.8000000000000247E-3</v>
      </c>
      <c r="AK82">
        <v>1.5400000000000025E-2</v>
      </c>
      <c r="AL82">
        <v>2.1500000000000019E-2</v>
      </c>
      <c r="AM82">
        <v>2.1000000000000019E-2</v>
      </c>
      <c r="AN82">
        <v>2.1100000000000035E-2</v>
      </c>
      <c r="AX82">
        <v>377</v>
      </c>
      <c r="AY82" t="s">
        <v>583</v>
      </c>
      <c r="AZ82" s="1">
        <v>1.9750000000000024E-2</v>
      </c>
      <c r="BA82">
        <v>3.6999999999999998E-2</v>
      </c>
      <c r="BB82">
        <v>13</v>
      </c>
      <c r="BC82">
        <v>25</v>
      </c>
      <c r="BD82" s="1">
        <v>130000</v>
      </c>
      <c r="BG82">
        <v>2297</v>
      </c>
      <c r="BH82" t="s">
        <v>947</v>
      </c>
      <c r="BJ82" t="str">
        <f t="shared" si="8"/>
        <v/>
      </c>
      <c r="BK82">
        <v>82</v>
      </c>
      <c r="BM82" s="1">
        <f t="shared" si="9"/>
        <v>3.6999999999999998E-2</v>
      </c>
      <c r="BN82" s="2">
        <f t="shared" si="14"/>
        <v>130000</v>
      </c>
      <c r="BO82" t="b">
        <f t="shared" si="12"/>
        <v>1</v>
      </c>
      <c r="BR82" s="7">
        <f t="shared" si="10"/>
        <v>1.9750000000000024E-2</v>
      </c>
      <c r="BS82" s="10">
        <f t="shared" si="11"/>
        <v>5.1139433523068369</v>
      </c>
      <c r="BT82" t="b">
        <f t="shared" si="13"/>
        <v>1</v>
      </c>
    </row>
    <row r="83" spans="1:72" x14ac:dyDescent="0.25">
      <c r="A83" t="s">
        <v>616</v>
      </c>
      <c r="B83" t="s">
        <v>584</v>
      </c>
      <c r="C83" t="s">
        <v>13</v>
      </c>
      <c r="D83" t="s">
        <v>14</v>
      </c>
      <c r="E83" t="s">
        <v>15</v>
      </c>
      <c r="F83" t="b">
        <v>0</v>
      </c>
      <c r="G83" t="b">
        <v>1</v>
      </c>
      <c r="H83" t="s">
        <v>15</v>
      </c>
      <c r="I83" t="s">
        <v>16</v>
      </c>
      <c r="J83">
        <v>0.20960000000000001</v>
      </c>
      <c r="K83">
        <v>0.63949999999999996</v>
      </c>
      <c r="L83">
        <v>0.80879999999999996</v>
      </c>
      <c r="N83">
        <v>4.0300000000000002E-2</v>
      </c>
      <c r="O83">
        <v>1.5599999999999999E-2</v>
      </c>
      <c r="P83">
        <v>0</v>
      </c>
      <c r="Q83">
        <v>1.11E-2</v>
      </c>
      <c r="R83">
        <v>1.1321000000000001</v>
      </c>
      <c r="S83">
        <v>1.1531</v>
      </c>
      <c r="T83">
        <v>1.1226</v>
      </c>
      <c r="U83">
        <v>1.1382000000000001</v>
      </c>
      <c r="V83" t="s">
        <v>17</v>
      </c>
      <c r="W83" t="s">
        <v>17</v>
      </c>
      <c r="AG83">
        <v>0.63949999999999996</v>
      </c>
      <c r="AH83">
        <v>0.6147999999999999</v>
      </c>
      <c r="AI83">
        <v>0.59919999999999995</v>
      </c>
      <c r="AJ83">
        <v>0.61029999999999995</v>
      </c>
      <c r="AK83">
        <v>1.7313000000000001</v>
      </c>
      <c r="AL83">
        <v>1.7523</v>
      </c>
      <c r="AM83">
        <v>1.7218</v>
      </c>
      <c r="AN83">
        <v>1.7374000000000001</v>
      </c>
      <c r="AX83">
        <v>1</v>
      </c>
      <c r="AY83" t="s">
        <v>617</v>
      </c>
      <c r="AZ83" s="1">
        <v>1.7357</v>
      </c>
      <c r="BA83">
        <v>0.24</v>
      </c>
      <c r="BB83">
        <v>61</v>
      </c>
      <c r="BC83">
        <v>10</v>
      </c>
      <c r="BD83" s="1">
        <v>1525000</v>
      </c>
      <c r="BG83">
        <v>2305</v>
      </c>
      <c r="BH83" t="s">
        <v>946</v>
      </c>
      <c r="BJ83" t="str">
        <f t="shared" si="8"/>
        <v/>
      </c>
      <c r="BK83">
        <v>83</v>
      </c>
      <c r="BM83" s="1">
        <f t="shared" si="9"/>
        <v>0.24</v>
      </c>
      <c r="BN83" s="2">
        <f t="shared" si="14"/>
        <v>1525000</v>
      </c>
      <c r="BO83" t="b">
        <f t="shared" si="12"/>
        <v>1</v>
      </c>
      <c r="BR83" s="7">
        <f t="shared" si="10"/>
        <v>1.7357</v>
      </c>
      <c r="BS83" s="10">
        <f t="shared" si="11"/>
        <v>6.1832698436828046</v>
      </c>
      <c r="BT83" t="b">
        <f t="shared" si="13"/>
        <v>1</v>
      </c>
    </row>
    <row r="84" spans="1:72" x14ac:dyDescent="0.25">
      <c r="A84" t="s">
        <v>615</v>
      </c>
      <c r="B84" t="s">
        <v>584</v>
      </c>
      <c r="C84" t="s">
        <v>18</v>
      </c>
      <c r="D84" t="s">
        <v>19</v>
      </c>
      <c r="E84" t="s">
        <v>15</v>
      </c>
      <c r="F84" t="b">
        <v>0</v>
      </c>
      <c r="G84" t="b">
        <v>1</v>
      </c>
      <c r="H84" t="s">
        <v>15</v>
      </c>
      <c r="I84" t="s">
        <v>16</v>
      </c>
      <c r="J84">
        <v>0.2082</v>
      </c>
      <c r="K84">
        <v>0.62019999999999997</v>
      </c>
      <c r="L84">
        <v>0.78210000000000002</v>
      </c>
      <c r="N84">
        <v>4.6300000000000001E-2</v>
      </c>
      <c r="O84">
        <v>4.2599999999999999E-2</v>
      </c>
      <c r="P84">
        <v>0</v>
      </c>
      <c r="Q84">
        <v>1.84E-2</v>
      </c>
      <c r="R84">
        <v>1.0621</v>
      </c>
      <c r="S84">
        <v>1.0778000000000001</v>
      </c>
      <c r="T84">
        <v>1.0547</v>
      </c>
      <c r="U84">
        <v>1.0689</v>
      </c>
      <c r="V84" t="s">
        <v>17</v>
      </c>
      <c r="W84" t="s">
        <v>17</v>
      </c>
      <c r="AG84">
        <v>0.62020000000000008</v>
      </c>
      <c r="AH84">
        <v>0.61650000000000005</v>
      </c>
      <c r="AI84">
        <v>0.57390000000000008</v>
      </c>
      <c r="AJ84">
        <v>0.59230000000000005</v>
      </c>
      <c r="AK84">
        <v>1.6360000000000001</v>
      </c>
      <c r="AL84">
        <v>1.6517000000000002</v>
      </c>
      <c r="AM84">
        <v>1.6286</v>
      </c>
      <c r="AN84">
        <v>1.6428</v>
      </c>
      <c r="AX84">
        <v>2</v>
      </c>
      <c r="AY84" t="s">
        <v>617</v>
      </c>
      <c r="AZ84" s="1">
        <v>1.639775</v>
      </c>
      <c r="BA84">
        <v>0.22</v>
      </c>
      <c r="BB84">
        <v>82</v>
      </c>
      <c r="BC84">
        <v>15</v>
      </c>
      <c r="BD84" s="1">
        <v>1366666.6666666667</v>
      </c>
      <c r="BG84">
        <v>2306</v>
      </c>
      <c r="BH84" t="s">
        <v>946</v>
      </c>
      <c r="BJ84" t="str">
        <f t="shared" si="8"/>
        <v/>
      </c>
      <c r="BK84">
        <v>84</v>
      </c>
      <c r="BM84" s="1">
        <f t="shared" si="9"/>
        <v>0.22</v>
      </c>
      <c r="BN84" s="2">
        <f t="shared" si="14"/>
        <v>1366666.6666666667</v>
      </c>
      <c r="BO84" t="b">
        <f t="shared" si="12"/>
        <v>1</v>
      </c>
      <c r="BR84" s="7">
        <f t="shared" si="10"/>
        <v>1.639775</v>
      </c>
      <c r="BS84" s="10">
        <f t="shared" si="11"/>
        <v>6.1356626020000729</v>
      </c>
      <c r="BT84" t="b">
        <f t="shared" si="13"/>
        <v>1</v>
      </c>
    </row>
    <row r="85" spans="1:72" x14ac:dyDescent="0.25">
      <c r="A85" t="s">
        <v>614</v>
      </c>
      <c r="B85" t="s">
        <v>584</v>
      </c>
      <c r="C85" t="s">
        <v>30</v>
      </c>
      <c r="D85" t="s">
        <v>31</v>
      </c>
      <c r="E85" t="s">
        <v>15</v>
      </c>
      <c r="F85" t="b">
        <v>0</v>
      </c>
      <c r="G85" t="b">
        <v>1</v>
      </c>
      <c r="H85" t="s">
        <v>15</v>
      </c>
      <c r="I85" t="s">
        <v>16</v>
      </c>
      <c r="J85">
        <v>0.20169999999999999</v>
      </c>
      <c r="K85">
        <v>0.50770000000000004</v>
      </c>
      <c r="L85">
        <v>0.66930000000000001</v>
      </c>
      <c r="N85">
        <v>4.0099999999999997E-2</v>
      </c>
      <c r="O85">
        <v>1.01E-2</v>
      </c>
      <c r="P85">
        <v>1.14E-2</v>
      </c>
      <c r="Q85">
        <v>0</v>
      </c>
      <c r="R85">
        <v>1.0659000000000001</v>
      </c>
      <c r="S85">
        <v>1.0739000000000001</v>
      </c>
      <c r="T85">
        <v>1.0583</v>
      </c>
      <c r="U85">
        <v>1.0667</v>
      </c>
      <c r="V85" t="s">
        <v>17</v>
      </c>
      <c r="W85" t="s">
        <v>17</v>
      </c>
      <c r="AG85">
        <v>0.50770000000000004</v>
      </c>
      <c r="AH85">
        <v>0.47770000000000001</v>
      </c>
      <c r="AI85">
        <v>0.47899999999999998</v>
      </c>
      <c r="AJ85">
        <v>0.46760000000000002</v>
      </c>
      <c r="AK85">
        <v>1.5335000000000001</v>
      </c>
      <c r="AL85">
        <v>1.5415000000000001</v>
      </c>
      <c r="AM85">
        <v>1.5259</v>
      </c>
      <c r="AN85">
        <v>1.5343</v>
      </c>
      <c r="AX85">
        <v>25</v>
      </c>
      <c r="AY85" t="s">
        <v>617</v>
      </c>
      <c r="AZ85" s="1">
        <v>1.5338000000000001</v>
      </c>
      <c r="BA85">
        <v>0.17399999999999999</v>
      </c>
      <c r="BB85">
        <v>74</v>
      </c>
      <c r="BC85">
        <v>25</v>
      </c>
      <c r="BD85" s="1">
        <v>740000</v>
      </c>
      <c r="BG85">
        <v>2329</v>
      </c>
      <c r="BH85" t="s">
        <v>946</v>
      </c>
      <c r="BJ85" t="str">
        <f t="shared" si="8"/>
        <v/>
      </c>
      <c r="BK85">
        <v>85</v>
      </c>
      <c r="BM85" s="1">
        <f t="shared" si="9"/>
        <v>0.17399999999999999</v>
      </c>
      <c r="BN85" s="2">
        <f t="shared" si="14"/>
        <v>740000</v>
      </c>
      <c r="BO85" t="b">
        <f t="shared" si="12"/>
        <v>1</v>
      </c>
      <c r="BR85" s="7">
        <f t="shared" si="10"/>
        <v>1.5338000000000001</v>
      </c>
      <c r="BS85" s="10">
        <f t="shared" si="11"/>
        <v>5.8692317197309762</v>
      </c>
      <c r="BT85" t="b">
        <f t="shared" si="13"/>
        <v>1</v>
      </c>
    </row>
    <row r="86" spans="1:72" x14ac:dyDescent="0.25">
      <c r="A86" t="s">
        <v>613</v>
      </c>
      <c r="B86" t="s">
        <v>584</v>
      </c>
      <c r="C86" t="s">
        <v>32</v>
      </c>
      <c r="D86" t="s">
        <v>33</v>
      </c>
      <c r="E86" t="s">
        <v>15</v>
      </c>
      <c r="F86" t="b">
        <v>0</v>
      </c>
      <c r="G86" t="b">
        <v>0</v>
      </c>
      <c r="H86" t="s">
        <v>15</v>
      </c>
      <c r="I86" t="s">
        <v>16</v>
      </c>
      <c r="J86">
        <v>0.1986</v>
      </c>
      <c r="K86">
        <v>0.55410000000000004</v>
      </c>
      <c r="L86">
        <v>0.69420000000000004</v>
      </c>
      <c r="N86">
        <v>5.8500000000000003E-2</v>
      </c>
      <c r="O86">
        <v>1.34E-2</v>
      </c>
      <c r="P86">
        <v>1.2E-2</v>
      </c>
      <c r="Q86">
        <v>0</v>
      </c>
      <c r="R86">
        <v>1.0249999999999999</v>
      </c>
      <c r="S86">
        <v>1.0168999999999999</v>
      </c>
      <c r="T86">
        <v>1.0164</v>
      </c>
      <c r="U86">
        <v>1.0204</v>
      </c>
      <c r="V86" t="s">
        <v>17</v>
      </c>
      <c r="W86" t="s">
        <v>17</v>
      </c>
      <c r="AG86">
        <v>0.55410000000000004</v>
      </c>
      <c r="AH86">
        <v>0.50900000000000001</v>
      </c>
      <c r="AI86">
        <v>0.50760000000000005</v>
      </c>
      <c r="AJ86">
        <v>0.49560000000000004</v>
      </c>
      <c r="AK86">
        <v>1.5206</v>
      </c>
      <c r="AL86">
        <v>1.5125000000000002</v>
      </c>
      <c r="AM86">
        <v>1.512</v>
      </c>
      <c r="AN86">
        <v>1.516</v>
      </c>
      <c r="AX86">
        <v>26</v>
      </c>
      <c r="AY86" t="s">
        <v>617</v>
      </c>
      <c r="AZ86" s="1">
        <v>1.5152749999999999</v>
      </c>
      <c r="BA86">
        <v>0.152</v>
      </c>
      <c r="BB86">
        <v>63</v>
      </c>
      <c r="BC86">
        <v>25</v>
      </c>
      <c r="BD86" s="1">
        <v>630000</v>
      </c>
      <c r="BG86">
        <v>2330</v>
      </c>
      <c r="BH86" t="s">
        <v>946</v>
      </c>
      <c r="BJ86" t="str">
        <f t="shared" si="8"/>
        <v/>
      </c>
      <c r="BK86">
        <v>86</v>
      </c>
      <c r="BM86" s="1">
        <f t="shared" si="9"/>
        <v>0.152</v>
      </c>
      <c r="BN86" s="2">
        <f t="shared" si="14"/>
        <v>630000</v>
      </c>
      <c r="BO86" t="b">
        <f t="shared" si="12"/>
        <v>1</v>
      </c>
      <c r="BR86" s="7">
        <f t="shared" si="10"/>
        <v>1.5152749999999999</v>
      </c>
      <c r="BS86" s="10">
        <f t="shared" si="11"/>
        <v>5.7993405494535821</v>
      </c>
      <c r="BT86" t="b">
        <f t="shared" si="13"/>
        <v>1</v>
      </c>
    </row>
    <row r="87" spans="1:72" x14ac:dyDescent="0.25">
      <c r="A87" t="s">
        <v>612</v>
      </c>
      <c r="B87" t="s">
        <v>584</v>
      </c>
      <c r="C87" t="s">
        <v>46</v>
      </c>
      <c r="D87" t="s">
        <v>47</v>
      </c>
      <c r="E87" t="s">
        <v>15</v>
      </c>
      <c r="F87" t="b">
        <v>0</v>
      </c>
      <c r="G87" t="b">
        <v>1</v>
      </c>
      <c r="H87" t="s">
        <v>15</v>
      </c>
      <c r="I87" t="s">
        <v>16</v>
      </c>
      <c r="J87">
        <v>0.19969999999999999</v>
      </c>
      <c r="K87">
        <v>0.64339999999999997</v>
      </c>
      <c r="L87">
        <v>0.82879999999999998</v>
      </c>
      <c r="N87">
        <v>1.43E-2</v>
      </c>
      <c r="O87">
        <v>2.0000000000000001E-4</v>
      </c>
      <c r="P87">
        <v>0</v>
      </c>
      <c r="Q87">
        <v>4.7000000000000002E-3</v>
      </c>
      <c r="R87">
        <v>0.98119999999999996</v>
      </c>
      <c r="S87">
        <v>0.98080000000000001</v>
      </c>
      <c r="T87">
        <v>0.96940000000000004</v>
      </c>
      <c r="U87">
        <v>0.97109999999999996</v>
      </c>
      <c r="V87" t="s">
        <v>17</v>
      </c>
      <c r="W87" t="s">
        <v>17</v>
      </c>
      <c r="AG87">
        <v>0.64339999999999997</v>
      </c>
      <c r="AH87">
        <v>0.62929999999999997</v>
      </c>
      <c r="AI87">
        <v>0.62909999999999999</v>
      </c>
      <c r="AJ87">
        <v>0.63380000000000003</v>
      </c>
      <c r="AK87">
        <v>1.6103000000000001</v>
      </c>
      <c r="AL87">
        <v>1.6099000000000001</v>
      </c>
      <c r="AM87">
        <v>1.5985</v>
      </c>
      <c r="AN87">
        <v>1.6002000000000001</v>
      </c>
      <c r="AX87">
        <v>49</v>
      </c>
      <c r="AY87" t="s">
        <v>617</v>
      </c>
      <c r="AZ87" s="1">
        <v>1.604725</v>
      </c>
      <c r="BA87">
        <v>0.20799999999999999</v>
      </c>
      <c r="BB87">
        <v>58</v>
      </c>
      <c r="BC87">
        <v>10</v>
      </c>
      <c r="BD87" s="1">
        <v>1450000</v>
      </c>
      <c r="BG87">
        <v>2353</v>
      </c>
      <c r="BH87" t="s">
        <v>946</v>
      </c>
      <c r="BJ87" t="str">
        <f t="shared" si="8"/>
        <v/>
      </c>
      <c r="BK87">
        <v>87</v>
      </c>
      <c r="BM87" s="1">
        <f t="shared" si="9"/>
        <v>0.20799999999999999</v>
      </c>
      <c r="BN87" s="2">
        <f t="shared" si="14"/>
        <v>1450000</v>
      </c>
      <c r="BO87" t="b">
        <f t="shared" si="12"/>
        <v>1</v>
      </c>
      <c r="BR87" s="7">
        <f t="shared" si="10"/>
        <v>1.604725</v>
      </c>
      <c r="BS87" s="10">
        <f t="shared" si="11"/>
        <v>6.1613680022349753</v>
      </c>
      <c r="BT87" t="b">
        <f t="shared" si="13"/>
        <v>1</v>
      </c>
    </row>
    <row r="88" spans="1:72" x14ac:dyDescent="0.25">
      <c r="A88" t="s">
        <v>611</v>
      </c>
      <c r="B88" t="s">
        <v>584</v>
      </c>
      <c r="C88" t="s">
        <v>48</v>
      </c>
      <c r="D88" t="s">
        <v>49</v>
      </c>
      <c r="E88" t="s">
        <v>15</v>
      </c>
      <c r="F88" t="b">
        <v>0</v>
      </c>
      <c r="G88" t="b">
        <v>0</v>
      </c>
      <c r="H88" t="s">
        <v>15</v>
      </c>
      <c r="I88" t="s">
        <v>16</v>
      </c>
      <c r="J88">
        <v>0.19889999999999999</v>
      </c>
      <c r="K88">
        <v>0.70020000000000004</v>
      </c>
      <c r="L88">
        <v>0.87570000000000003</v>
      </c>
      <c r="N88">
        <v>2.3400000000000001E-2</v>
      </c>
      <c r="O88">
        <v>9.9000000000000008E-3</v>
      </c>
      <c r="P88">
        <v>0</v>
      </c>
      <c r="Q88">
        <v>2.5999999999999999E-3</v>
      </c>
      <c r="R88">
        <v>0.91610000000000003</v>
      </c>
      <c r="S88">
        <v>0.91410000000000002</v>
      </c>
      <c r="T88">
        <v>0.89249999999999996</v>
      </c>
      <c r="U88">
        <v>0.90749999999999997</v>
      </c>
      <c r="V88" t="s">
        <v>17</v>
      </c>
      <c r="W88" t="s">
        <v>17</v>
      </c>
      <c r="AG88">
        <v>0.70020000000000004</v>
      </c>
      <c r="AH88">
        <v>0.68670000000000009</v>
      </c>
      <c r="AI88">
        <v>0.67680000000000007</v>
      </c>
      <c r="AJ88">
        <v>0.67940000000000011</v>
      </c>
      <c r="AK88">
        <v>1.5929</v>
      </c>
      <c r="AL88">
        <v>1.5909</v>
      </c>
      <c r="AM88">
        <v>1.5692999999999999</v>
      </c>
      <c r="AN88">
        <v>1.5842999999999998</v>
      </c>
      <c r="AX88">
        <v>50</v>
      </c>
      <c r="AY88" t="s">
        <v>617</v>
      </c>
      <c r="AZ88" s="1">
        <v>1.5843499999999999</v>
      </c>
      <c r="BA88">
        <v>0.16500000000000001</v>
      </c>
      <c r="BB88">
        <v>67</v>
      </c>
      <c r="BC88">
        <v>25</v>
      </c>
      <c r="BD88" s="1">
        <v>670000</v>
      </c>
      <c r="BG88">
        <v>2354</v>
      </c>
      <c r="BH88" t="s">
        <v>946</v>
      </c>
      <c r="BJ88" t="str">
        <f t="shared" si="8"/>
        <v/>
      </c>
      <c r="BK88">
        <v>88</v>
      </c>
      <c r="BM88" s="1">
        <f t="shared" si="9"/>
        <v>0.16500000000000001</v>
      </c>
      <c r="BN88" s="2">
        <f t="shared" si="14"/>
        <v>670000</v>
      </c>
      <c r="BO88" t="b">
        <f t="shared" si="12"/>
        <v>1</v>
      </c>
      <c r="BR88" s="7">
        <f t="shared" si="10"/>
        <v>1.5843499999999999</v>
      </c>
      <c r="BS88" s="10">
        <f t="shared" si="11"/>
        <v>5.826074802700826</v>
      </c>
      <c r="BT88" t="b">
        <f t="shared" si="13"/>
        <v>1</v>
      </c>
    </row>
    <row r="89" spans="1:72" x14ac:dyDescent="0.25">
      <c r="A89" t="s">
        <v>610</v>
      </c>
      <c r="B89" t="s">
        <v>584</v>
      </c>
      <c r="C89" t="s">
        <v>71</v>
      </c>
      <c r="D89" t="s">
        <v>72</v>
      </c>
      <c r="E89" t="s">
        <v>15</v>
      </c>
      <c r="F89" t="b">
        <v>0</v>
      </c>
      <c r="G89" t="b">
        <v>1</v>
      </c>
      <c r="H89" t="s">
        <v>15</v>
      </c>
      <c r="I89" t="s">
        <v>16</v>
      </c>
      <c r="J89">
        <v>0.20030000000000001</v>
      </c>
      <c r="K89">
        <v>0.81459999999999999</v>
      </c>
      <c r="L89">
        <v>1.0101</v>
      </c>
      <c r="N89">
        <v>4.7999999999999996E-3</v>
      </c>
      <c r="O89">
        <v>1.41E-2</v>
      </c>
      <c r="P89">
        <v>0</v>
      </c>
      <c r="Q89">
        <v>1.7899999999999999E-2</v>
      </c>
      <c r="R89">
        <v>0.84409999999999996</v>
      </c>
      <c r="S89">
        <v>0.88100000000000001</v>
      </c>
      <c r="T89">
        <v>0.86799999999999999</v>
      </c>
      <c r="U89">
        <v>0.86639999999999995</v>
      </c>
      <c r="V89" t="s">
        <v>17</v>
      </c>
      <c r="W89" t="s">
        <v>17</v>
      </c>
      <c r="AG89">
        <v>0.81459999999999988</v>
      </c>
      <c r="AH89">
        <v>0.82389999999999997</v>
      </c>
      <c r="AI89">
        <v>0.80979999999999996</v>
      </c>
      <c r="AJ89">
        <v>0.82769999999999999</v>
      </c>
      <c r="AK89">
        <v>1.6539000000000001</v>
      </c>
      <c r="AL89">
        <v>1.6908000000000001</v>
      </c>
      <c r="AM89">
        <v>1.6778</v>
      </c>
      <c r="AN89">
        <v>1.6762000000000001</v>
      </c>
      <c r="AX89">
        <v>73</v>
      </c>
      <c r="AY89" t="s">
        <v>617</v>
      </c>
      <c r="AZ89" s="1">
        <v>1.6746750000000001</v>
      </c>
      <c r="BA89">
        <v>0.22800000000000001</v>
      </c>
      <c r="BB89">
        <v>85</v>
      </c>
      <c r="BC89">
        <v>25</v>
      </c>
      <c r="BD89" s="1">
        <v>850000</v>
      </c>
      <c r="BG89">
        <v>2377</v>
      </c>
      <c r="BH89" t="s">
        <v>946</v>
      </c>
      <c r="BJ89" t="str">
        <f t="shared" si="8"/>
        <v/>
      </c>
      <c r="BK89">
        <v>89</v>
      </c>
      <c r="BM89" s="1">
        <f t="shared" si="9"/>
        <v>0.22800000000000001</v>
      </c>
      <c r="BN89" s="2">
        <f t="shared" si="14"/>
        <v>850000</v>
      </c>
      <c r="BO89" t="b">
        <f t="shared" si="12"/>
        <v>1</v>
      </c>
      <c r="BR89" s="7">
        <f t="shared" si="10"/>
        <v>1.6746750000000001</v>
      </c>
      <c r="BS89" s="10">
        <f t="shared" si="11"/>
        <v>5.9294189257142929</v>
      </c>
      <c r="BT89" t="b">
        <f t="shared" si="13"/>
        <v>1</v>
      </c>
    </row>
    <row r="90" spans="1:72" x14ac:dyDescent="0.25">
      <c r="A90" t="s">
        <v>609</v>
      </c>
      <c r="B90" t="s">
        <v>584</v>
      </c>
      <c r="C90" t="s">
        <v>73</v>
      </c>
      <c r="D90" t="s">
        <v>74</v>
      </c>
      <c r="E90" t="s">
        <v>15</v>
      </c>
      <c r="F90" t="b">
        <v>0</v>
      </c>
      <c r="G90" t="b">
        <v>0</v>
      </c>
      <c r="H90" t="s">
        <v>15</v>
      </c>
      <c r="I90" t="s">
        <v>16</v>
      </c>
      <c r="J90">
        <v>0.1988</v>
      </c>
      <c r="K90">
        <v>0.55820000000000003</v>
      </c>
      <c r="L90">
        <v>0.75700000000000001</v>
      </c>
      <c r="N90">
        <v>0</v>
      </c>
      <c r="O90">
        <v>8.6999999999999994E-3</v>
      </c>
      <c r="P90">
        <v>3.0000000000000001E-3</v>
      </c>
      <c r="Q90">
        <v>1.4200000000000001E-2</v>
      </c>
      <c r="R90">
        <v>0.98240000000000005</v>
      </c>
      <c r="S90">
        <v>1.0046999999999999</v>
      </c>
      <c r="T90">
        <v>1.0059</v>
      </c>
      <c r="U90">
        <v>1.0024</v>
      </c>
      <c r="V90" t="s">
        <v>17</v>
      </c>
      <c r="W90" t="s">
        <v>17</v>
      </c>
      <c r="AG90">
        <v>0.55820000000000003</v>
      </c>
      <c r="AH90">
        <v>0.56690000000000007</v>
      </c>
      <c r="AI90">
        <v>0.56120000000000003</v>
      </c>
      <c r="AJ90">
        <v>0.57240000000000002</v>
      </c>
      <c r="AK90">
        <v>1.5406</v>
      </c>
      <c r="AL90">
        <v>1.5628999999999997</v>
      </c>
      <c r="AM90">
        <v>1.5641</v>
      </c>
      <c r="AN90">
        <v>1.5605999999999998</v>
      </c>
      <c r="AX90">
        <v>74</v>
      </c>
      <c r="AY90" t="s">
        <v>617</v>
      </c>
      <c r="AZ90" s="1">
        <v>1.5570499999999998</v>
      </c>
      <c r="BA90">
        <v>0.16900000000000001</v>
      </c>
      <c r="BB90">
        <v>54</v>
      </c>
      <c r="BC90">
        <v>25</v>
      </c>
      <c r="BD90" s="1">
        <v>540000</v>
      </c>
      <c r="BG90">
        <v>2378</v>
      </c>
      <c r="BH90" t="s">
        <v>946</v>
      </c>
      <c r="BJ90" t="str">
        <f t="shared" si="8"/>
        <v/>
      </c>
      <c r="BK90">
        <v>90</v>
      </c>
      <c r="BM90" s="1">
        <f t="shared" si="9"/>
        <v>0.16900000000000001</v>
      </c>
      <c r="BN90" s="2">
        <f t="shared" si="14"/>
        <v>540000</v>
      </c>
      <c r="BO90" t="b">
        <f t="shared" si="12"/>
        <v>1</v>
      </c>
      <c r="BR90" s="7">
        <f t="shared" si="10"/>
        <v>1.5570499999999998</v>
      </c>
      <c r="BS90" s="10">
        <f t="shared" si="11"/>
        <v>5.7323937598229682</v>
      </c>
      <c r="BT90" t="b">
        <f t="shared" si="13"/>
        <v>1</v>
      </c>
    </row>
    <row r="91" spans="1:72" x14ac:dyDescent="0.25">
      <c r="A91" t="s">
        <v>608</v>
      </c>
      <c r="B91" t="s">
        <v>584</v>
      </c>
      <c r="C91" t="s">
        <v>88</v>
      </c>
      <c r="D91" t="s">
        <v>89</v>
      </c>
      <c r="E91" t="s">
        <v>15</v>
      </c>
      <c r="F91" t="b">
        <v>0</v>
      </c>
      <c r="G91" t="b">
        <v>1</v>
      </c>
      <c r="H91" t="s">
        <v>15</v>
      </c>
      <c r="I91" t="s">
        <v>16</v>
      </c>
      <c r="J91">
        <v>0.19819999999999999</v>
      </c>
      <c r="K91">
        <v>0.41760000000000003</v>
      </c>
      <c r="L91">
        <v>0.61580000000000001</v>
      </c>
      <c r="N91">
        <v>0</v>
      </c>
      <c r="O91">
        <v>2.3099999999999999E-2</v>
      </c>
      <c r="P91">
        <v>2.0199999999999999E-2</v>
      </c>
      <c r="Q91">
        <v>2.1000000000000001E-2</v>
      </c>
      <c r="R91">
        <v>1.1588000000000001</v>
      </c>
      <c r="S91">
        <v>1.1695</v>
      </c>
      <c r="T91">
        <v>1.1753</v>
      </c>
      <c r="U91">
        <v>1.1865000000000001</v>
      </c>
      <c r="V91" t="s">
        <v>17</v>
      </c>
      <c r="W91" t="s">
        <v>17</v>
      </c>
      <c r="AG91">
        <v>0.41760000000000003</v>
      </c>
      <c r="AH91">
        <v>0.44070000000000004</v>
      </c>
      <c r="AI91">
        <v>0.43780000000000002</v>
      </c>
      <c r="AJ91">
        <v>0.43860000000000005</v>
      </c>
      <c r="AK91">
        <v>1.5764</v>
      </c>
      <c r="AL91">
        <v>1.5871</v>
      </c>
      <c r="AM91">
        <v>1.5929000000000002</v>
      </c>
      <c r="AN91">
        <v>1.6041000000000003</v>
      </c>
      <c r="AX91">
        <v>97</v>
      </c>
      <c r="AY91" t="s">
        <v>617</v>
      </c>
      <c r="AZ91" s="1">
        <v>1.590125</v>
      </c>
      <c r="BA91">
        <v>0.14199999999999999</v>
      </c>
      <c r="BB91">
        <v>58</v>
      </c>
      <c r="BC91">
        <v>25</v>
      </c>
      <c r="BD91" s="1">
        <v>580000</v>
      </c>
      <c r="BG91">
        <v>2401</v>
      </c>
      <c r="BH91" t="s">
        <v>946</v>
      </c>
      <c r="BJ91" t="str">
        <f t="shared" si="8"/>
        <v/>
      </c>
      <c r="BK91">
        <v>91</v>
      </c>
      <c r="BM91" s="1">
        <f t="shared" si="9"/>
        <v>0.14199999999999999</v>
      </c>
      <c r="BN91" s="2">
        <f t="shared" si="14"/>
        <v>580000</v>
      </c>
      <c r="BO91" t="b">
        <f t="shared" si="12"/>
        <v>1</v>
      </c>
      <c r="BR91" s="7">
        <f t="shared" si="10"/>
        <v>1.590125</v>
      </c>
      <c r="BS91" s="10">
        <f t="shared" si="11"/>
        <v>5.7634279935629369</v>
      </c>
      <c r="BT91" t="b">
        <f t="shared" si="13"/>
        <v>1</v>
      </c>
    </row>
    <row r="92" spans="1:72" x14ac:dyDescent="0.25">
      <c r="A92" t="s">
        <v>607</v>
      </c>
      <c r="B92" t="s">
        <v>584</v>
      </c>
      <c r="C92" t="s">
        <v>90</v>
      </c>
      <c r="D92" t="s">
        <v>91</v>
      </c>
      <c r="E92" t="s">
        <v>15</v>
      </c>
      <c r="F92" t="b">
        <v>0</v>
      </c>
      <c r="G92" t="b">
        <v>0</v>
      </c>
      <c r="H92" t="s">
        <v>15</v>
      </c>
      <c r="I92" t="s">
        <v>16</v>
      </c>
      <c r="J92">
        <v>0.19589999999999999</v>
      </c>
      <c r="K92">
        <v>0.69379999999999997</v>
      </c>
      <c r="L92">
        <v>0.88970000000000005</v>
      </c>
      <c r="N92">
        <v>0</v>
      </c>
      <c r="O92">
        <v>1.9599999999999999E-2</v>
      </c>
      <c r="P92">
        <v>3.09E-2</v>
      </c>
      <c r="Q92">
        <v>2.6700000000000002E-2</v>
      </c>
      <c r="R92">
        <v>0.8427</v>
      </c>
      <c r="S92">
        <v>0.85670000000000002</v>
      </c>
      <c r="T92">
        <v>0.86170000000000002</v>
      </c>
      <c r="U92">
        <v>0.87180000000000002</v>
      </c>
      <c r="V92" t="s">
        <v>17</v>
      </c>
      <c r="W92" t="s">
        <v>17</v>
      </c>
      <c r="AG92">
        <v>0.69380000000000008</v>
      </c>
      <c r="AH92">
        <v>0.71340000000000003</v>
      </c>
      <c r="AI92">
        <v>0.72470000000000012</v>
      </c>
      <c r="AJ92">
        <v>0.72050000000000014</v>
      </c>
      <c r="AK92">
        <v>1.5365000000000002</v>
      </c>
      <c r="AL92">
        <v>1.5505</v>
      </c>
      <c r="AM92">
        <v>1.5555000000000001</v>
      </c>
      <c r="AN92">
        <v>1.5656000000000001</v>
      </c>
      <c r="AX92">
        <v>98</v>
      </c>
      <c r="AY92" t="s">
        <v>617</v>
      </c>
      <c r="AZ92" s="1">
        <v>1.552025</v>
      </c>
      <c r="BA92">
        <v>0.16700000000000001</v>
      </c>
      <c r="BB92">
        <v>81</v>
      </c>
      <c r="BC92">
        <v>25</v>
      </c>
      <c r="BD92" s="1">
        <v>810000</v>
      </c>
      <c r="BG92">
        <v>2402</v>
      </c>
      <c r="BH92" t="s">
        <v>946</v>
      </c>
      <c r="BJ92" t="str">
        <f t="shared" si="8"/>
        <v/>
      </c>
      <c r="BK92">
        <v>92</v>
      </c>
      <c r="BM92" s="1">
        <f t="shared" si="9"/>
        <v>0.16700000000000001</v>
      </c>
      <c r="BN92" s="2">
        <f t="shared" si="14"/>
        <v>810000</v>
      </c>
      <c r="BO92" t="b">
        <f t="shared" si="12"/>
        <v>1</v>
      </c>
      <c r="BR92" s="7">
        <f t="shared" si="10"/>
        <v>1.552025</v>
      </c>
      <c r="BS92" s="10">
        <f t="shared" si="11"/>
        <v>5.9084850188786495</v>
      </c>
      <c r="BT92" t="b">
        <f t="shared" si="13"/>
        <v>1</v>
      </c>
    </row>
    <row r="93" spans="1:72" x14ac:dyDescent="0.25">
      <c r="A93" t="s">
        <v>606</v>
      </c>
      <c r="B93" t="s">
        <v>584</v>
      </c>
      <c r="C93" t="s">
        <v>109</v>
      </c>
      <c r="D93" t="s">
        <v>110</v>
      </c>
      <c r="E93" t="s">
        <v>15</v>
      </c>
      <c r="F93" t="b">
        <v>0</v>
      </c>
      <c r="G93" t="b">
        <v>1</v>
      </c>
      <c r="H93" t="s">
        <v>15</v>
      </c>
      <c r="I93" t="s">
        <v>16</v>
      </c>
      <c r="J93">
        <v>0.19120000000000001</v>
      </c>
      <c r="K93">
        <v>0.40289999999999998</v>
      </c>
      <c r="L93">
        <v>0.57220000000000004</v>
      </c>
      <c r="N93">
        <v>2.1899999999999999E-2</v>
      </c>
      <c r="O93">
        <v>1.9199999999999998E-2</v>
      </c>
      <c r="P93">
        <v>6.8999999999999999E-3</v>
      </c>
      <c r="Q93">
        <v>0</v>
      </c>
      <c r="R93">
        <v>1.2371000000000001</v>
      </c>
      <c r="S93">
        <v>1.2582</v>
      </c>
      <c r="T93">
        <v>1.2457</v>
      </c>
      <c r="U93">
        <v>1.242</v>
      </c>
      <c r="V93" t="s">
        <v>17</v>
      </c>
      <c r="W93" t="s">
        <v>17</v>
      </c>
      <c r="AG93">
        <v>0.40290000000000004</v>
      </c>
      <c r="AH93">
        <v>0.4002</v>
      </c>
      <c r="AI93">
        <v>0.38790000000000002</v>
      </c>
      <c r="AJ93">
        <v>0.38100000000000001</v>
      </c>
      <c r="AK93">
        <v>1.6181000000000001</v>
      </c>
      <c r="AL93">
        <v>1.6392</v>
      </c>
      <c r="AM93">
        <v>1.6267</v>
      </c>
      <c r="AN93">
        <v>1.623</v>
      </c>
      <c r="AX93">
        <v>121</v>
      </c>
      <c r="AY93" t="s">
        <v>617</v>
      </c>
      <c r="AZ93" s="1">
        <v>1.6267500000000001</v>
      </c>
      <c r="BA93">
        <v>0.20699999999999999</v>
      </c>
      <c r="BB93">
        <v>74</v>
      </c>
      <c r="BC93">
        <v>25</v>
      </c>
      <c r="BD93" s="1">
        <v>740000</v>
      </c>
      <c r="BG93">
        <v>2425</v>
      </c>
      <c r="BH93" t="s">
        <v>946</v>
      </c>
      <c r="BJ93" t="str">
        <f t="shared" si="8"/>
        <v/>
      </c>
      <c r="BK93">
        <v>93</v>
      </c>
      <c r="BM93" s="1">
        <f t="shared" si="9"/>
        <v>0.20699999999999999</v>
      </c>
      <c r="BN93" s="2">
        <f t="shared" si="14"/>
        <v>740000</v>
      </c>
      <c r="BO93" t="b">
        <f t="shared" si="12"/>
        <v>1</v>
      </c>
      <c r="BR93" s="7">
        <f t="shared" si="10"/>
        <v>1.6267500000000001</v>
      </c>
      <c r="BS93" s="10">
        <f t="shared" si="11"/>
        <v>5.8692317197309762</v>
      </c>
      <c r="BT93" t="b">
        <f t="shared" si="13"/>
        <v>1</v>
      </c>
    </row>
    <row r="94" spans="1:72" x14ac:dyDescent="0.25">
      <c r="A94" t="s">
        <v>605</v>
      </c>
      <c r="B94" t="s">
        <v>584</v>
      </c>
      <c r="C94" t="s">
        <v>111</v>
      </c>
      <c r="D94" t="s">
        <v>112</v>
      </c>
      <c r="E94" t="s">
        <v>15</v>
      </c>
      <c r="F94" t="b">
        <v>0</v>
      </c>
      <c r="G94" t="b">
        <v>0</v>
      </c>
      <c r="H94" t="s">
        <v>15</v>
      </c>
      <c r="I94" t="s">
        <v>16</v>
      </c>
      <c r="J94">
        <v>0.19359999999999999</v>
      </c>
      <c r="K94">
        <v>0.41360000000000002</v>
      </c>
      <c r="L94">
        <v>0.60719999999999996</v>
      </c>
      <c r="N94">
        <v>0</v>
      </c>
      <c r="O94">
        <v>1.52E-2</v>
      </c>
      <c r="P94">
        <v>1.67E-2</v>
      </c>
      <c r="Q94">
        <v>7.0000000000000001E-3</v>
      </c>
      <c r="R94">
        <v>1.0787</v>
      </c>
      <c r="S94">
        <v>1.0906</v>
      </c>
      <c r="T94">
        <v>1.0820000000000001</v>
      </c>
      <c r="U94">
        <v>1.0855999999999999</v>
      </c>
      <c r="V94" t="s">
        <v>17</v>
      </c>
      <c r="W94" t="s">
        <v>17</v>
      </c>
      <c r="AG94">
        <v>0.41359999999999997</v>
      </c>
      <c r="AH94">
        <v>0.42879999999999996</v>
      </c>
      <c r="AI94">
        <v>0.43030000000000002</v>
      </c>
      <c r="AJ94">
        <v>0.42059999999999997</v>
      </c>
      <c r="AK94">
        <v>1.4923</v>
      </c>
      <c r="AL94">
        <v>1.5042</v>
      </c>
      <c r="AM94">
        <v>1.4956</v>
      </c>
      <c r="AN94">
        <v>1.4991999999999999</v>
      </c>
      <c r="AX94">
        <v>122</v>
      </c>
      <c r="AY94" t="s">
        <v>617</v>
      </c>
      <c r="AZ94" s="1">
        <v>1.4978250000000002</v>
      </c>
      <c r="BA94">
        <v>0.11600000000000001</v>
      </c>
      <c r="BB94">
        <v>45</v>
      </c>
      <c r="BC94">
        <v>25</v>
      </c>
      <c r="BD94" s="1">
        <v>450000</v>
      </c>
      <c r="BG94">
        <v>2426</v>
      </c>
      <c r="BH94" t="s">
        <v>946</v>
      </c>
      <c r="BJ94" t="str">
        <f t="shared" si="8"/>
        <v/>
      </c>
      <c r="BK94">
        <v>94</v>
      </c>
      <c r="BM94" s="1">
        <f t="shared" si="9"/>
        <v>0.11600000000000001</v>
      </c>
      <c r="BN94" s="2">
        <f t="shared" si="14"/>
        <v>450000</v>
      </c>
      <c r="BO94" t="b">
        <f t="shared" si="12"/>
        <v>1</v>
      </c>
      <c r="BR94" s="7">
        <f t="shared" si="10"/>
        <v>1.4978250000000002</v>
      </c>
      <c r="BS94" s="10">
        <f t="shared" si="11"/>
        <v>5.653212513775344</v>
      </c>
      <c r="BT94" t="b">
        <f t="shared" si="13"/>
        <v>1</v>
      </c>
    </row>
    <row r="95" spans="1:72" x14ac:dyDescent="0.25">
      <c r="A95" t="s">
        <v>604</v>
      </c>
      <c r="B95" t="s">
        <v>584</v>
      </c>
      <c r="C95" t="s">
        <v>126</v>
      </c>
      <c r="D95" t="s">
        <v>127</v>
      </c>
      <c r="E95" t="s">
        <v>15</v>
      </c>
      <c r="F95" t="b">
        <v>0</v>
      </c>
      <c r="G95" t="b">
        <v>1</v>
      </c>
      <c r="H95" t="s">
        <v>15</v>
      </c>
      <c r="I95" t="s">
        <v>16</v>
      </c>
      <c r="J95">
        <v>0.19120000000000001</v>
      </c>
      <c r="K95">
        <v>0.40479999999999999</v>
      </c>
      <c r="L95">
        <v>0.59599999999999997</v>
      </c>
      <c r="N95">
        <v>0</v>
      </c>
      <c r="O95">
        <v>6.8999999999999999E-3</v>
      </c>
      <c r="P95">
        <v>1.2200000000000001E-2</v>
      </c>
      <c r="Q95">
        <v>1.8E-3</v>
      </c>
      <c r="R95">
        <v>1.1740999999999999</v>
      </c>
      <c r="S95">
        <v>1.1963999999999999</v>
      </c>
      <c r="T95">
        <v>1.1870000000000001</v>
      </c>
      <c r="U95">
        <v>1.1886000000000001</v>
      </c>
      <c r="V95" t="s">
        <v>17</v>
      </c>
      <c r="W95" t="s">
        <v>17</v>
      </c>
      <c r="AG95">
        <v>0.40479999999999994</v>
      </c>
      <c r="AH95">
        <v>0.41169999999999995</v>
      </c>
      <c r="AI95">
        <v>0.41699999999999993</v>
      </c>
      <c r="AJ95">
        <v>0.40659999999999996</v>
      </c>
      <c r="AK95">
        <v>1.5788999999999997</v>
      </c>
      <c r="AL95">
        <v>1.6011999999999997</v>
      </c>
      <c r="AM95">
        <v>1.5917999999999999</v>
      </c>
      <c r="AN95">
        <v>1.5934000000000001</v>
      </c>
      <c r="AX95">
        <v>145</v>
      </c>
      <c r="AY95" t="s">
        <v>617</v>
      </c>
      <c r="AZ95" s="1">
        <v>1.5913249999999999</v>
      </c>
      <c r="BA95">
        <v>0.20200000000000001</v>
      </c>
      <c r="BB95">
        <v>80</v>
      </c>
      <c r="BC95">
        <v>15</v>
      </c>
      <c r="BD95" s="1">
        <v>1333333.3333333335</v>
      </c>
      <c r="BG95">
        <v>2449</v>
      </c>
      <c r="BH95" t="s">
        <v>946</v>
      </c>
      <c r="BJ95" t="str">
        <f t="shared" si="8"/>
        <v/>
      </c>
      <c r="BK95">
        <v>95</v>
      </c>
      <c r="BM95" s="1">
        <f t="shared" si="9"/>
        <v>0.20200000000000001</v>
      </c>
      <c r="BN95" s="2">
        <f t="shared" si="14"/>
        <v>1333333.3333333335</v>
      </c>
      <c r="BO95" t="b">
        <f t="shared" si="12"/>
        <v>1</v>
      </c>
      <c r="BR95" s="7">
        <f t="shared" si="10"/>
        <v>1.5913249999999999</v>
      </c>
      <c r="BS95" s="10">
        <f t="shared" si="11"/>
        <v>6.1249387366082999</v>
      </c>
      <c r="BT95" t="b">
        <f t="shared" si="13"/>
        <v>1</v>
      </c>
    </row>
    <row r="96" spans="1:72" x14ac:dyDescent="0.25">
      <c r="A96" t="s">
        <v>603</v>
      </c>
      <c r="B96" t="s">
        <v>584</v>
      </c>
      <c r="C96" t="s">
        <v>128</v>
      </c>
      <c r="D96" t="s">
        <v>129</v>
      </c>
      <c r="E96" t="s">
        <v>15</v>
      </c>
      <c r="F96" t="b">
        <v>0</v>
      </c>
      <c r="G96" t="b">
        <v>0</v>
      </c>
      <c r="H96" t="s">
        <v>15</v>
      </c>
      <c r="I96" t="s">
        <v>16</v>
      </c>
      <c r="J96">
        <v>0.1915</v>
      </c>
      <c r="K96">
        <v>0.25319999999999998</v>
      </c>
      <c r="L96">
        <v>0.44469999999999998</v>
      </c>
      <c r="N96">
        <v>0</v>
      </c>
      <c r="O96">
        <v>8.5000000000000006E-3</v>
      </c>
      <c r="P96">
        <v>1.37E-2</v>
      </c>
      <c r="Q96">
        <v>4.4000000000000003E-3</v>
      </c>
      <c r="R96">
        <v>1.1888000000000001</v>
      </c>
      <c r="S96">
        <v>1.2018</v>
      </c>
      <c r="T96">
        <v>1.2005999999999999</v>
      </c>
      <c r="U96">
        <v>1.2015</v>
      </c>
      <c r="V96" t="s">
        <v>17</v>
      </c>
      <c r="W96" t="s">
        <v>17</v>
      </c>
      <c r="AG96">
        <v>0.25319999999999998</v>
      </c>
      <c r="AH96">
        <v>0.26169999999999999</v>
      </c>
      <c r="AI96">
        <v>0.26689999999999997</v>
      </c>
      <c r="AJ96">
        <v>0.2576</v>
      </c>
      <c r="AK96">
        <v>1.4420000000000002</v>
      </c>
      <c r="AL96">
        <v>1.4550000000000001</v>
      </c>
      <c r="AM96">
        <v>1.4537999999999998</v>
      </c>
      <c r="AN96">
        <v>1.4546999999999999</v>
      </c>
      <c r="AX96">
        <v>146</v>
      </c>
      <c r="AY96" t="s">
        <v>617</v>
      </c>
      <c r="AZ96" s="1">
        <v>1.4513749999999999</v>
      </c>
      <c r="BA96">
        <v>0.156</v>
      </c>
      <c r="BB96">
        <v>64</v>
      </c>
      <c r="BC96">
        <v>25</v>
      </c>
      <c r="BD96" s="1">
        <v>640000</v>
      </c>
      <c r="BG96">
        <v>2450</v>
      </c>
      <c r="BH96" t="s">
        <v>946</v>
      </c>
      <c r="BJ96" t="str">
        <f t="shared" si="8"/>
        <v/>
      </c>
      <c r="BK96">
        <v>96</v>
      </c>
      <c r="BM96" s="1">
        <f t="shared" si="9"/>
        <v>0.156</v>
      </c>
      <c r="BN96" s="2">
        <f t="shared" si="14"/>
        <v>640000</v>
      </c>
      <c r="BO96" t="b">
        <f t="shared" si="12"/>
        <v>1</v>
      </c>
      <c r="BR96" s="7">
        <f t="shared" si="10"/>
        <v>1.4513749999999999</v>
      </c>
      <c r="BS96" s="10">
        <f t="shared" si="11"/>
        <v>5.8061799739838875</v>
      </c>
      <c r="BT96" t="b">
        <f t="shared" si="13"/>
        <v>1</v>
      </c>
    </row>
    <row r="97" spans="1:72" x14ac:dyDescent="0.25">
      <c r="A97" t="s">
        <v>602</v>
      </c>
      <c r="B97" t="s">
        <v>584</v>
      </c>
      <c r="C97" t="s">
        <v>137</v>
      </c>
      <c r="D97" t="s">
        <v>138</v>
      </c>
      <c r="E97" t="s">
        <v>15</v>
      </c>
      <c r="F97" t="b">
        <v>0</v>
      </c>
      <c r="G97" t="b">
        <v>1</v>
      </c>
      <c r="H97" t="s">
        <v>15</v>
      </c>
      <c r="I97" t="s">
        <v>16</v>
      </c>
      <c r="J97">
        <v>0.1908</v>
      </c>
      <c r="K97">
        <v>0.40339999999999998</v>
      </c>
      <c r="L97">
        <v>0.57820000000000005</v>
      </c>
      <c r="N97">
        <v>1.6E-2</v>
      </c>
      <c r="O97">
        <v>4.0000000000000001E-3</v>
      </c>
      <c r="P97">
        <v>0</v>
      </c>
      <c r="Q97">
        <v>2.24E-2</v>
      </c>
      <c r="R97">
        <v>1.1389</v>
      </c>
      <c r="S97">
        <v>1.1738999999999999</v>
      </c>
      <c r="T97">
        <v>1.1629</v>
      </c>
      <c r="U97">
        <v>1.1664000000000001</v>
      </c>
      <c r="V97" t="s">
        <v>17</v>
      </c>
      <c r="W97" t="s">
        <v>17</v>
      </c>
      <c r="AG97">
        <v>0.40340000000000009</v>
      </c>
      <c r="AH97">
        <v>0.39140000000000008</v>
      </c>
      <c r="AI97">
        <v>0.38740000000000008</v>
      </c>
      <c r="AJ97">
        <v>0.40980000000000005</v>
      </c>
      <c r="AK97">
        <v>1.5263</v>
      </c>
      <c r="AL97">
        <v>1.5612999999999999</v>
      </c>
      <c r="AM97">
        <v>1.5503</v>
      </c>
      <c r="AN97">
        <v>1.5538000000000001</v>
      </c>
      <c r="AX97">
        <v>169</v>
      </c>
      <c r="AY97" t="s">
        <v>617</v>
      </c>
      <c r="AZ97" s="1">
        <v>1.547925</v>
      </c>
      <c r="BA97">
        <v>0.184</v>
      </c>
      <c r="BB97">
        <v>79</v>
      </c>
      <c r="BC97">
        <v>10</v>
      </c>
      <c r="BD97" s="1">
        <v>1975000</v>
      </c>
      <c r="BG97">
        <v>2473</v>
      </c>
      <c r="BH97" t="s">
        <v>946</v>
      </c>
      <c r="BJ97" t="str">
        <f t="shared" si="8"/>
        <v/>
      </c>
      <c r="BK97">
        <v>97</v>
      </c>
      <c r="BM97" s="1">
        <f t="shared" si="9"/>
        <v>0.184</v>
      </c>
      <c r="BN97" s="2">
        <f t="shared" si="14"/>
        <v>1975000</v>
      </c>
      <c r="BO97" t="b">
        <f t="shared" si="12"/>
        <v>1</v>
      </c>
      <c r="BR97" s="7">
        <f t="shared" si="10"/>
        <v>1.547925</v>
      </c>
      <c r="BS97" s="10">
        <f t="shared" si="11"/>
        <v>6.2955670999624793</v>
      </c>
      <c r="BT97" t="b">
        <f t="shared" si="13"/>
        <v>1</v>
      </c>
    </row>
    <row r="98" spans="1:72" x14ac:dyDescent="0.25">
      <c r="A98" t="s">
        <v>601</v>
      </c>
      <c r="B98" t="s">
        <v>584</v>
      </c>
      <c r="C98" t="s">
        <v>139</v>
      </c>
      <c r="D98" t="s">
        <v>140</v>
      </c>
      <c r="E98" t="s">
        <v>15</v>
      </c>
      <c r="F98" t="b">
        <v>0</v>
      </c>
      <c r="G98" t="b">
        <v>0</v>
      </c>
      <c r="H98" t="s">
        <v>15</v>
      </c>
      <c r="I98" t="s">
        <v>16</v>
      </c>
      <c r="J98">
        <v>0.191</v>
      </c>
      <c r="K98">
        <v>0.35880000000000001</v>
      </c>
      <c r="L98">
        <v>0.54559999999999997</v>
      </c>
      <c r="N98">
        <v>4.1999999999999997E-3</v>
      </c>
      <c r="O98">
        <v>0</v>
      </c>
      <c r="P98">
        <v>1.5E-3</v>
      </c>
      <c r="Q98">
        <v>1.95E-2</v>
      </c>
      <c r="R98">
        <v>1.0974999999999999</v>
      </c>
      <c r="S98">
        <v>1.1367</v>
      </c>
      <c r="T98">
        <v>1.1224000000000001</v>
      </c>
      <c r="U98">
        <v>1.1315</v>
      </c>
      <c r="V98" t="s">
        <v>17</v>
      </c>
      <c r="W98" t="s">
        <v>17</v>
      </c>
      <c r="AG98">
        <v>0.35879999999999995</v>
      </c>
      <c r="AH98">
        <v>0.35459999999999997</v>
      </c>
      <c r="AI98">
        <v>0.35609999999999992</v>
      </c>
      <c r="AJ98">
        <v>0.37409999999999993</v>
      </c>
      <c r="AK98">
        <v>1.4520999999999999</v>
      </c>
      <c r="AL98">
        <v>1.4913000000000001</v>
      </c>
      <c r="AM98">
        <v>1.4770000000000001</v>
      </c>
      <c r="AN98">
        <v>1.4860999999999998</v>
      </c>
      <c r="AX98">
        <v>170</v>
      </c>
      <c r="AY98" t="s">
        <v>617</v>
      </c>
      <c r="AZ98" s="1">
        <v>1.4766249999999999</v>
      </c>
      <c r="BA98">
        <v>0.16600000000000001</v>
      </c>
      <c r="BB98">
        <v>91</v>
      </c>
      <c r="BC98">
        <v>25</v>
      </c>
      <c r="BD98" s="1">
        <v>910000</v>
      </c>
      <c r="BG98">
        <v>2474</v>
      </c>
      <c r="BH98" t="s">
        <v>946</v>
      </c>
      <c r="BJ98" t="str">
        <f t="shared" si="8"/>
        <v/>
      </c>
      <c r="BK98">
        <v>98</v>
      </c>
      <c r="BM98" s="1">
        <f t="shared" si="9"/>
        <v>0.16600000000000001</v>
      </c>
      <c r="BN98" s="2">
        <f t="shared" si="14"/>
        <v>910000</v>
      </c>
      <c r="BO98" t="b">
        <f t="shared" si="12"/>
        <v>1</v>
      </c>
      <c r="BR98" s="7">
        <f t="shared" si="10"/>
        <v>1.4766249999999999</v>
      </c>
      <c r="BS98" s="10">
        <f t="shared" si="11"/>
        <v>5.9590413923210939</v>
      </c>
      <c r="BT98" t="b">
        <f t="shared" si="13"/>
        <v>1</v>
      </c>
    </row>
    <row r="99" spans="1:72" x14ac:dyDescent="0.25">
      <c r="A99" t="s">
        <v>600</v>
      </c>
      <c r="B99" t="s">
        <v>584</v>
      </c>
      <c r="C99" t="s">
        <v>148</v>
      </c>
      <c r="D99" t="s">
        <v>149</v>
      </c>
      <c r="E99" t="s">
        <v>15</v>
      </c>
      <c r="F99" t="b">
        <v>0</v>
      </c>
      <c r="G99" t="b">
        <v>1</v>
      </c>
      <c r="H99" t="s">
        <v>15</v>
      </c>
      <c r="I99" t="s">
        <v>16</v>
      </c>
      <c r="J99">
        <v>0.18959999999999999</v>
      </c>
      <c r="K99">
        <v>0.5605</v>
      </c>
      <c r="L99">
        <v>0.75009999999999999</v>
      </c>
      <c r="N99">
        <v>0</v>
      </c>
      <c r="O99">
        <v>1.7299999999999999E-2</v>
      </c>
      <c r="P99">
        <v>1.38E-2</v>
      </c>
      <c r="Q99">
        <v>3.1199999999999999E-2</v>
      </c>
      <c r="R99">
        <v>0.96199999999999997</v>
      </c>
      <c r="S99">
        <v>0.99990000000000001</v>
      </c>
      <c r="T99">
        <v>0.98229999999999995</v>
      </c>
      <c r="U99">
        <v>0.99990000000000001</v>
      </c>
      <c r="V99" t="s">
        <v>17</v>
      </c>
      <c r="W99" t="s">
        <v>17</v>
      </c>
      <c r="AG99">
        <v>0.5605</v>
      </c>
      <c r="AH99">
        <v>0.57779999999999998</v>
      </c>
      <c r="AI99">
        <v>0.57430000000000003</v>
      </c>
      <c r="AJ99">
        <v>0.5917</v>
      </c>
      <c r="AK99">
        <v>1.5225</v>
      </c>
      <c r="AL99">
        <v>1.5604</v>
      </c>
      <c r="AM99">
        <v>1.5427999999999999</v>
      </c>
      <c r="AN99">
        <v>1.5604</v>
      </c>
      <c r="AX99">
        <v>193</v>
      </c>
      <c r="AY99" t="s">
        <v>617</v>
      </c>
      <c r="AZ99" s="1">
        <v>1.5465249999999999</v>
      </c>
      <c r="BA99">
        <v>0.15</v>
      </c>
      <c r="BB99">
        <v>88</v>
      </c>
      <c r="BC99">
        <v>25</v>
      </c>
      <c r="BD99" s="1">
        <v>880000</v>
      </c>
      <c r="BG99">
        <v>2497</v>
      </c>
      <c r="BH99" t="s">
        <v>946</v>
      </c>
      <c r="BJ99" t="str">
        <f t="shared" si="8"/>
        <v/>
      </c>
      <c r="BK99">
        <v>99</v>
      </c>
      <c r="BM99" s="1">
        <f t="shared" si="9"/>
        <v>0.15</v>
      </c>
      <c r="BN99" s="2">
        <f t="shared" si="14"/>
        <v>880000</v>
      </c>
      <c r="BO99" t="b">
        <f t="shared" si="12"/>
        <v>1</v>
      </c>
      <c r="BR99" s="7">
        <f t="shared" si="10"/>
        <v>1.5465249999999999</v>
      </c>
      <c r="BS99" s="10">
        <f t="shared" si="11"/>
        <v>5.9444826721501682</v>
      </c>
      <c r="BT99" t="b">
        <f t="shared" si="13"/>
        <v>1</v>
      </c>
    </row>
    <row r="100" spans="1:72" x14ac:dyDescent="0.25">
      <c r="A100" t="s">
        <v>599</v>
      </c>
      <c r="B100" t="s">
        <v>584</v>
      </c>
      <c r="C100" t="s">
        <v>150</v>
      </c>
      <c r="D100" t="s">
        <v>151</v>
      </c>
      <c r="E100" t="s">
        <v>15</v>
      </c>
      <c r="F100" t="b">
        <v>0</v>
      </c>
      <c r="G100" t="b">
        <v>0</v>
      </c>
      <c r="H100" t="s">
        <v>15</v>
      </c>
      <c r="I100" t="s">
        <v>16</v>
      </c>
      <c r="J100">
        <v>0.1885</v>
      </c>
      <c r="K100">
        <v>0.51670000000000005</v>
      </c>
      <c r="L100">
        <v>0.70520000000000005</v>
      </c>
      <c r="N100">
        <v>0</v>
      </c>
      <c r="O100">
        <v>8.6E-3</v>
      </c>
      <c r="P100">
        <v>6.0000000000000001E-3</v>
      </c>
      <c r="Q100">
        <v>3.0099999999999998E-2</v>
      </c>
      <c r="R100">
        <v>0.98970000000000002</v>
      </c>
      <c r="S100">
        <v>1.0337000000000001</v>
      </c>
      <c r="T100">
        <v>1.0226</v>
      </c>
      <c r="U100">
        <v>1.0244</v>
      </c>
      <c r="V100" t="s">
        <v>17</v>
      </c>
      <c r="W100" t="s">
        <v>17</v>
      </c>
      <c r="AG100">
        <v>0.51670000000000005</v>
      </c>
      <c r="AH100">
        <v>0.5253000000000001</v>
      </c>
      <c r="AI100">
        <v>0.52270000000000005</v>
      </c>
      <c r="AJ100">
        <v>0.54680000000000006</v>
      </c>
      <c r="AK100">
        <v>1.5064000000000002</v>
      </c>
      <c r="AL100">
        <v>1.5504000000000002</v>
      </c>
      <c r="AM100">
        <v>1.5392999999999999</v>
      </c>
      <c r="AN100">
        <v>1.5411000000000001</v>
      </c>
      <c r="AX100">
        <v>194</v>
      </c>
      <c r="AY100" t="s">
        <v>617</v>
      </c>
      <c r="AZ100" s="1">
        <v>1.5343</v>
      </c>
      <c r="BA100">
        <v>0.17</v>
      </c>
      <c r="BB100">
        <v>146</v>
      </c>
      <c r="BC100">
        <v>25</v>
      </c>
      <c r="BD100" s="1">
        <v>1460000</v>
      </c>
      <c r="BG100">
        <v>2498</v>
      </c>
      <c r="BH100" t="s">
        <v>946</v>
      </c>
      <c r="BJ100" t="str">
        <f t="shared" si="8"/>
        <v/>
      </c>
      <c r="BK100">
        <v>100</v>
      </c>
      <c r="BM100" s="1">
        <f t="shared" si="9"/>
        <v>0.17</v>
      </c>
      <c r="BN100" s="2">
        <f t="shared" si="14"/>
        <v>1460000</v>
      </c>
      <c r="BO100" t="b">
        <f t="shared" si="12"/>
        <v>1</v>
      </c>
      <c r="BR100" s="7">
        <f t="shared" si="10"/>
        <v>1.5343</v>
      </c>
      <c r="BS100" s="10">
        <f t="shared" si="11"/>
        <v>6.1643528557844371</v>
      </c>
      <c r="BT100" t="b">
        <f t="shared" si="13"/>
        <v>1</v>
      </c>
    </row>
    <row r="101" spans="1:72" x14ac:dyDescent="0.25">
      <c r="A101" t="s">
        <v>598</v>
      </c>
      <c r="B101" t="s">
        <v>584</v>
      </c>
      <c r="C101" t="s">
        <v>169</v>
      </c>
      <c r="D101" t="s">
        <v>170</v>
      </c>
      <c r="E101" t="s">
        <v>15</v>
      </c>
      <c r="F101" t="b">
        <v>0</v>
      </c>
      <c r="G101" t="b">
        <v>1</v>
      </c>
      <c r="H101" t="s">
        <v>15</v>
      </c>
      <c r="I101" t="s">
        <v>16</v>
      </c>
      <c r="J101">
        <v>0.18959999999999999</v>
      </c>
      <c r="K101">
        <v>0.89880000000000004</v>
      </c>
      <c r="L101">
        <v>1.0884</v>
      </c>
      <c r="N101">
        <v>0</v>
      </c>
      <c r="O101">
        <v>1.4999999999999999E-2</v>
      </c>
      <c r="P101">
        <v>1.7100000000000001E-2</v>
      </c>
      <c r="Q101">
        <v>2.0799999999999999E-2</v>
      </c>
      <c r="R101">
        <v>0.72540000000000004</v>
      </c>
      <c r="S101">
        <v>0.73760000000000003</v>
      </c>
      <c r="T101">
        <v>0.73299999999999998</v>
      </c>
      <c r="U101">
        <v>0.74939999999999996</v>
      </c>
      <c r="V101" t="s">
        <v>17</v>
      </c>
      <c r="W101" t="s">
        <v>17</v>
      </c>
      <c r="AG101">
        <v>0.89880000000000004</v>
      </c>
      <c r="AH101">
        <v>0.91379999999999995</v>
      </c>
      <c r="AI101">
        <v>0.91589999999999994</v>
      </c>
      <c r="AJ101">
        <v>0.91959999999999997</v>
      </c>
      <c r="AK101">
        <v>1.6242000000000001</v>
      </c>
      <c r="AL101">
        <v>1.6364000000000001</v>
      </c>
      <c r="AM101">
        <v>1.6318000000000001</v>
      </c>
      <c r="AN101">
        <v>1.6482000000000001</v>
      </c>
      <c r="AX101">
        <v>217</v>
      </c>
      <c r="AY101" t="s">
        <v>617</v>
      </c>
      <c r="AZ101" s="1">
        <v>1.6351500000000001</v>
      </c>
      <c r="BA101">
        <v>0.188</v>
      </c>
      <c r="BB101">
        <v>80</v>
      </c>
      <c r="BC101">
        <v>25</v>
      </c>
      <c r="BD101" s="1">
        <v>800000</v>
      </c>
      <c r="BG101">
        <v>2521</v>
      </c>
      <c r="BH101" t="s">
        <v>946</v>
      </c>
      <c r="BJ101" t="str">
        <f t="shared" si="8"/>
        <v/>
      </c>
      <c r="BK101">
        <v>101</v>
      </c>
      <c r="BM101" s="1">
        <f t="shared" si="9"/>
        <v>0.188</v>
      </c>
      <c r="BN101" s="2">
        <f t="shared" si="14"/>
        <v>800000</v>
      </c>
      <c r="BO101" t="b">
        <f t="shared" si="12"/>
        <v>1</v>
      </c>
      <c r="BR101" s="7">
        <f t="shared" si="10"/>
        <v>1.6351500000000001</v>
      </c>
      <c r="BS101" s="10">
        <f t="shared" si="11"/>
        <v>5.9030899869919438</v>
      </c>
      <c r="BT101" t="b">
        <f t="shared" si="13"/>
        <v>1</v>
      </c>
    </row>
    <row r="102" spans="1:72" x14ac:dyDescent="0.25">
      <c r="A102" t="s">
        <v>597</v>
      </c>
      <c r="B102" t="s">
        <v>584</v>
      </c>
      <c r="C102" t="s">
        <v>171</v>
      </c>
      <c r="D102" t="s">
        <v>172</v>
      </c>
      <c r="E102" t="s">
        <v>15</v>
      </c>
      <c r="F102" t="b">
        <v>0</v>
      </c>
      <c r="G102" t="b">
        <v>0</v>
      </c>
      <c r="H102" t="s">
        <v>15</v>
      </c>
      <c r="I102" t="s">
        <v>16</v>
      </c>
      <c r="J102">
        <v>0.1852</v>
      </c>
      <c r="K102">
        <v>0.185</v>
      </c>
      <c r="L102">
        <v>0.37019999999999997</v>
      </c>
      <c r="N102">
        <v>0</v>
      </c>
      <c r="O102">
        <v>1.01E-2</v>
      </c>
      <c r="P102">
        <v>1.4800000000000001E-2</v>
      </c>
      <c r="Q102">
        <v>1.9300000000000001E-2</v>
      </c>
      <c r="R102">
        <v>1.2423999999999999</v>
      </c>
      <c r="S102">
        <v>1.2603</v>
      </c>
      <c r="T102">
        <v>1.2564</v>
      </c>
      <c r="U102">
        <v>1.2703</v>
      </c>
      <c r="V102" t="s">
        <v>17</v>
      </c>
      <c r="W102" t="s">
        <v>17</v>
      </c>
      <c r="AG102">
        <v>0.18499999999999997</v>
      </c>
      <c r="AH102">
        <v>0.19509999999999997</v>
      </c>
      <c r="AI102">
        <v>0.19979999999999995</v>
      </c>
      <c r="AJ102">
        <v>0.20429999999999995</v>
      </c>
      <c r="AK102">
        <v>1.4274</v>
      </c>
      <c r="AL102">
        <v>1.4453</v>
      </c>
      <c r="AM102">
        <v>1.4413999999999998</v>
      </c>
      <c r="AN102">
        <v>1.4552999999999998</v>
      </c>
      <c r="AX102">
        <v>218</v>
      </c>
      <c r="AY102" t="s">
        <v>617</v>
      </c>
      <c r="AZ102" s="1">
        <v>1.4423499999999998</v>
      </c>
      <c r="BA102">
        <v>0.152</v>
      </c>
      <c r="BB102">
        <v>100</v>
      </c>
      <c r="BC102">
        <v>25</v>
      </c>
      <c r="BD102" s="1">
        <v>1000000</v>
      </c>
      <c r="BG102">
        <v>2522</v>
      </c>
      <c r="BH102" t="s">
        <v>946</v>
      </c>
      <c r="BJ102" t="str">
        <f t="shared" si="8"/>
        <v/>
      </c>
      <c r="BK102">
        <v>102</v>
      </c>
      <c r="BM102" s="1">
        <f t="shared" si="9"/>
        <v>0.152</v>
      </c>
      <c r="BN102" s="2">
        <f t="shared" si="14"/>
        <v>1000000</v>
      </c>
      <c r="BO102" t="b">
        <f t="shared" si="12"/>
        <v>1</v>
      </c>
      <c r="BR102" s="7">
        <f t="shared" si="10"/>
        <v>1.4423499999999998</v>
      </c>
      <c r="BS102" s="10">
        <f t="shared" si="11"/>
        <v>6</v>
      </c>
      <c r="BT102" t="b">
        <f t="shared" si="13"/>
        <v>1</v>
      </c>
    </row>
    <row r="103" spans="1:72" x14ac:dyDescent="0.25">
      <c r="A103" t="s">
        <v>596</v>
      </c>
      <c r="B103" t="s">
        <v>584</v>
      </c>
      <c r="C103" t="s">
        <v>180</v>
      </c>
      <c r="D103" t="s">
        <v>181</v>
      </c>
      <c r="E103" t="s">
        <v>15</v>
      </c>
      <c r="F103" t="b">
        <v>0</v>
      </c>
      <c r="G103" t="b">
        <v>1</v>
      </c>
      <c r="H103" t="s">
        <v>15</v>
      </c>
      <c r="I103" t="s">
        <v>16</v>
      </c>
      <c r="J103">
        <v>0.1857</v>
      </c>
      <c r="K103">
        <v>0.80200000000000005</v>
      </c>
      <c r="L103">
        <v>0.98770000000000002</v>
      </c>
      <c r="N103">
        <v>0</v>
      </c>
      <c r="O103">
        <v>9.1999999999999998E-3</v>
      </c>
      <c r="P103">
        <v>2.8899999999999999E-2</v>
      </c>
      <c r="Q103">
        <v>2.9899999999999999E-2</v>
      </c>
      <c r="R103">
        <v>0.77159999999999995</v>
      </c>
      <c r="S103">
        <v>0.79039999999999999</v>
      </c>
      <c r="T103">
        <v>0.78069999999999995</v>
      </c>
      <c r="U103">
        <v>0.79249999999999998</v>
      </c>
      <c r="V103" t="s">
        <v>17</v>
      </c>
      <c r="W103" t="s">
        <v>17</v>
      </c>
      <c r="AG103">
        <v>0.80200000000000005</v>
      </c>
      <c r="AH103">
        <v>0.81120000000000003</v>
      </c>
      <c r="AI103">
        <v>0.83089999999999997</v>
      </c>
      <c r="AJ103">
        <v>0.83190000000000008</v>
      </c>
      <c r="AK103">
        <v>1.5736000000000001</v>
      </c>
      <c r="AL103">
        <v>1.5924</v>
      </c>
      <c r="AM103">
        <v>1.5827</v>
      </c>
      <c r="AN103">
        <v>1.5945</v>
      </c>
      <c r="AX103">
        <v>241</v>
      </c>
      <c r="AY103" t="s">
        <v>617</v>
      </c>
      <c r="AZ103" s="1">
        <v>1.5858000000000001</v>
      </c>
      <c r="BA103">
        <v>0.14899999999999999</v>
      </c>
      <c r="BB103">
        <v>75</v>
      </c>
      <c r="BC103">
        <v>25</v>
      </c>
      <c r="BD103" s="1">
        <v>750000</v>
      </c>
      <c r="BG103">
        <v>2545</v>
      </c>
      <c r="BH103" t="s">
        <v>946</v>
      </c>
      <c r="BJ103" t="str">
        <f t="shared" si="8"/>
        <v/>
      </c>
      <c r="BK103">
        <v>103</v>
      </c>
      <c r="BM103" s="1">
        <f t="shared" si="9"/>
        <v>0.14899999999999999</v>
      </c>
      <c r="BN103" s="2">
        <f t="shared" si="14"/>
        <v>750000</v>
      </c>
      <c r="BO103" t="b">
        <f t="shared" si="12"/>
        <v>1</v>
      </c>
      <c r="BR103" s="7">
        <f t="shared" si="10"/>
        <v>1.5858000000000001</v>
      </c>
      <c r="BS103" s="10">
        <f t="shared" si="11"/>
        <v>5.8750612633917001</v>
      </c>
      <c r="BT103" t="b">
        <f t="shared" si="13"/>
        <v>1</v>
      </c>
    </row>
    <row r="104" spans="1:72" x14ac:dyDescent="0.25">
      <c r="A104" t="s">
        <v>595</v>
      </c>
      <c r="B104" t="s">
        <v>584</v>
      </c>
      <c r="C104" t="s">
        <v>182</v>
      </c>
      <c r="D104" t="s">
        <v>183</v>
      </c>
      <c r="E104" t="s">
        <v>15</v>
      </c>
      <c r="F104" t="b">
        <v>0</v>
      </c>
      <c r="G104" t="b">
        <v>0</v>
      </c>
      <c r="H104" t="s">
        <v>15</v>
      </c>
      <c r="I104" t="s">
        <v>16</v>
      </c>
      <c r="J104">
        <v>0.1835</v>
      </c>
      <c r="K104">
        <v>0.1075</v>
      </c>
      <c r="L104">
        <v>0.29099999999999998</v>
      </c>
      <c r="N104">
        <v>0</v>
      </c>
      <c r="O104">
        <v>4.1000000000000003E-3</v>
      </c>
      <c r="P104">
        <v>1.4999999999999999E-2</v>
      </c>
      <c r="Q104">
        <v>1.5900000000000001E-2</v>
      </c>
      <c r="R104">
        <v>1.2673000000000001</v>
      </c>
      <c r="S104">
        <v>1.2814000000000001</v>
      </c>
      <c r="T104">
        <v>1.2743</v>
      </c>
      <c r="U104">
        <v>1.29</v>
      </c>
      <c r="V104" t="s">
        <v>17</v>
      </c>
      <c r="W104" t="s">
        <v>17</v>
      </c>
      <c r="AG104">
        <v>0.10749999999999998</v>
      </c>
      <c r="AH104">
        <v>0.11159999999999998</v>
      </c>
      <c r="AI104">
        <v>0.1225</v>
      </c>
      <c r="AJ104">
        <v>0.12340000000000001</v>
      </c>
      <c r="AK104">
        <v>1.3748</v>
      </c>
      <c r="AL104">
        <v>1.3889</v>
      </c>
      <c r="AM104">
        <v>1.3817999999999999</v>
      </c>
      <c r="AN104">
        <v>1.3975</v>
      </c>
      <c r="AX104">
        <v>242</v>
      </c>
      <c r="AY104" t="s">
        <v>617</v>
      </c>
      <c r="AZ104" s="1">
        <v>1.38575</v>
      </c>
      <c r="BA104">
        <v>0.14899999999999999</v>
      </c>
      <c r="BB104">
        <v>74</v>
      </c>
      <c r="BC104">
        <v>25</v>
      </c>
      <c r="BD104" s="1">
        <v>740000</v>
      </c>
      <c r="BG104">
        <v>2546</v>
      </c>
      <c r="BH104" t="s">
        <v>946</v>
      </c>
      <c r="BJ104" t="str">
        <f t="shared" si="8"/>
        <v/>
      </c>
      <c r="BK104">
        <v>104</v>
      </c>
      <c r="BM104" s="1">
        <f t="shared" si="9"/>
        <v>0.14899999999999999</v>
      </c>
      <c r="BN104" s="2">
        <f t="shared" si="14"/>
        <v>740000</v>
      </c>
      <c r="BO104" t="b">
        <f t="shared" si="12"/>
        <v>1</v>
      </c>
      <c r="BR104" s="7">
        <f t="shared" si="10"/>
        <v>1.38575</v>
      </c>
      <c r="BS104" s="10">
        <f t="shared" si="11"/>
        <v>5.8692317197309762</v>
      </c>
      <c r="BT104" t="b">
        <f t="shared" si="13"/>
        <v>1</v>
      </c>
    </row>
    <row r="105" spans="1:72" x14ac:dyDescent="0.25">
      <c r="A105" t="s">
        <v>594</v>
      </c>
      <c r="B105" t="s">
        <v>584</v>
      </c>
      <c r="C105" t="s">
        <v>190</v>
      </c>
      <c r="D105" t="s">
        <v>191</v>
      </c>
      <c r="E105" t="s">
        <v>15</v>
      </c>
      <c r="F105" t="b">
        <v>0</v>
      </c>
      <c r="G105" t="b">
        <v>1</v>
      </c>
      <c r="H105" t="s">
        <v>15</v>
      </c>
      <c r="I105" t="s">
        <v>16</v>
      </c>
      <c r="J105">
        <v>0.18410000000000001</v>
      </c>
      <c r="K105">
        <v>8.7300000000000003E-2</v>
      </c>
      <c r="L105">
        <v>0.27139999999999997</v>
      </c>
      <c r="N105">
        <v>0</v>
      </c>
      <c r="O105">
        <v>1.12E-2</v>
      </c>
      <c r="P105">
        <v>1.37E-2</v>
      </c>
      <c r="Q105">
        <v>1.41E-2</v>
      </c>
      <c r="R105">
        <v>1.2889999999999999</v>
      </c>
      <c r="S105">
        <v>1.3233999999999999</v>
      </c>
      <c r="T105">
        <v>1.3111999999999999</v>
      </c>
      <c r="U105">
        <v>1.3260000000000001</v>
      </c>
      <c r="V105" t="s">
        <v>17</v>
      </c>
      <c r="W105" t="s">
        <v>17</v>
      </c>
      <c r="AG105">
        <v>8.7299999999999961E-2</v>
      </c>
      <c r="AH105">
        <v>9.8499999999999949E-2</v>
      </c>
      <c r="AI105">
        <v>0.10099999999999995</v>
      </c>
      <c r="AJ105">
        <v>0.10139999999999996</v>
      </c>
      <c r="AK105">
        <v>1.3763000000000001</v>
      </c>
      <c r="AL105">
        <v>1.4106999999999998</v>
      </c>
      <c r="AM105">
        <v>1.3984999999999999</v>
      </c>
      <c r="AN105">
        <v>1.4133</v>
      </c>
      <c r="AX105">
        <v>265</v>
      </c>
      <c r="AY105" t="s">
        <v>617</v>
      </c>
      <c r="AZ105" s="1">
        <v>1.3996999999999997</v>
      </c>
      <c r="BA105">
        <v>0.157</v>
      </c>
      <c r="BB105">
        <v>134</v>
      </c>
      <c r="BC105">
        <v>25</v>
      </c>
      <c r="BD105" s="1">
        <v>1340000</v>
      </c>
      <c r="BG105">
        <v>2569</v>
      </c>
      <c r="BH105" t="s">
        <v>946</v>
      </c>
      <c r="BJ105" t="str">
        <f t="shared" si="8"/>
        <v/>
      </c>
      <c r="BK105">
        <v>105</v>
      </c>
      <c r="BM105" s="1">
        <f t="shared" si="9"/>
        <v>0.157</v>
      </c>
      <c r="BN105" s="2">
        <f t="shared" si="14"/>
        <v>1340000</v>
      </c>
      <c r="BO105" t="b">
        <f t="shared" si="12"/>
        <v>1</v>
      </c>
      <c r="BR105" s="7">
        <f t="shared" si="10"/>
        <v>1.3996999999999997</v>
      </c>
      <c r="BS105" s="10">
        <f t="shared" si="11"/>
        <v>6.1271047983648073</v>
      </c>
      <c r="BT105" t="b">
        <f t="shared" si="13"/>
        <v>1</v>
      </c>
    </row>
    <row r="106" spans="1:72" x14ac:dyDescent="0.25">
      <c r="A106" t="s">
        <v>593</v>
      </c>
      <c r="B106" t="s">
        <v>584</v>
      </c>
      <c r="C106" t="s">
        <v>192</v>
      </c>
      <c r="D106" t="s">
        <v>193</v>
      </c>
      <c r="E106" t="s">
        <v>15</v>
      </c>
      <c r="F106" t="b">
        <v>0</v>
      </c>
      <c r="G106" t="b">
        <v>0</v>
      </c>
      <c r="H106" t="s">
        <v>15</v>
      </c>
      <c r="I106" t="s">
        <v>16</v>
      </c>
      <c r="J106">
        <v>0.1825</v>
      </c>
      <c r="K106">
        <v>7.5200000000000003E-2</v>
      </c>
      <c r="L106">
        <v>0.25769999999999998</v>
      </c>
      <c r="N106">
        <v>0</v>
      </c>
      <c r="O106">
        <v>1.14E-2</v>
      </c>
      <c r="P106">
        <v>1.29E-2</v>
      </c>
      <c r="Q106">
        <v>1.37E-2</v>
      </c>
      <c r="R106">
        <v>1.2768999999999999</v>
      </c>
      <c r="S106">
        <v>1.3049999999999999</v>
      </c>
      <c r="T106">
        <v>1.302</v>
      </c>
      <c r="U106">
        <v>1.3108</v>
      </c>
      <c r="V106" t="s">
        <v>17</v>
      </c>
      <c r="W106" t="s">
        <v>17</v>
      </c>
      <c r="AG106">
        <v>7.5199999999999989E-2</v>
      </c>
      <c r="AH106">
        <v>8.660000000000001E-2</v>
      </c>
      <c r="AI106">
        <v>8.8100000000000012E-2</v>
      </c>
      <c r="AJ106">
        <v>8.8899999999999979E-2</v>
      </c>
      <c r="AK106">
        <v>1.3521000000000001</v>
      </c>
      <c r="AL106">
        <v>1.3801999999999999</v>
      </c>
      <c r="AM106">
        <v>1.3772000000000002</v>
      </c>
      <c r="AN106">
        <v>1.3860000000000001</v>
      </c>
      <c r="AX106">
        <v>266</v>
      </c>
      <c r="AY106" t="s">
        <v>617</v>
      </c>
      <c r="AZ106" s="1">
        <v>1.3738750000000002</v>
      </c>
      <c r="BA106">
        <v>0.115</v>
      </c>
      <c r="BB106">
        <v>51</v>
      </c>
      <c r="BC106">
        <v>25</v>
      </c>
      <c r="BD106" s="1">
        <v>510000</v>
      </c>
      <c r="BG106">
        <v>2570</v>
      </c>
      <c r="BH106" t="s">
        <v>946</v>
      </c>
      <c r="BJ106" t="str">
        <f t="shared" si="8"/>
        <v/>
      </c>
      <c r="BK106">
        <v>106</v>
      </c>
      <c r="BM106" s="1">
        <f t="shared" si="9"/>
        <v>0.115</v>
      </c>
      <c r="BN106" s="2">
        <f t="shared" si="14"/>
        <v>510000</v>
      </c>
      <c r="BO106" t="b">
        <f t="shared" si="12"/>
        <v>1</v>
      </c>
      <c r="BR106" s="7">
        <f t="shared" si="10"/>
        <v>1.3738750000000002</v>
      </c>
      <c r="BS106" s="10">
        <f t="shared" si="11"/>
        <v>5.7075701760979367</v>
      </c>
      <c r="BT106" t="b">
        <f t="shared" si="13"/>
        <v>1</v>
      </c>
    </row>
    <row r="107" spans="1:72" x14ac:dyDescent="0.25">
      <c r="A107" t="s">
        <v>592</v>
      </c>
      <c r="B107" t="s">
        <v>584</v>
      </c>
      <c r="C107" t="s">
        <v>213</v>
      </c>
      <c r="D107" t="s">
        <v>214</v>
      </c>
      <c r="E107" t="s">
        <v>15</v>
      </c>
      <c r="F107" t="b">
        <v>0</v>
      </c>
      <c r="G107" t="b">
        <v>1</v>
      </c>
      <c r="H107" t="s">
        <v>15</v>
      </c>
      <c r="I107" t="s">
        <v>16</v>
      </c>
      <c r="J107">
        <v>0.1812</v>
      </c>
      <c r="K107">
        <v>0.78259999999999996</v>
      </c>
      <c r="L107">
        <v>0.96379999999999999</v>
      </c>
      <c r="N107">
        <v>0</v>
      </c>
      <c r="O107">
        <v>4.36E-2</v>
      </c>
      <c r="P107">
        <v>5.2200000000000003E-2</v>
      </c>
      <c r="Q107">
        <v>4.2200000000000001E-2</v>
      </c>
      <c r="R107">
        <v>0.79749999999999999</v>
      </c>
      <c r="S107">
        <v>0.84899999999999998</v>
      </c>
      <c r="T107">
        <v>0.81810000000000005</v>
      </c>
      <c r="U107">
        <v>0.84619999999999995</v>
      </c>
      <c r="V107" t="s">
        <v>17</v>
      </c>
      <c r="W107" t="s">
        <v>17</v>
      </c>
      <c r="AG107">
        <v>0.78259999999999996</v>
      </c>
      <c r="AH107">
        <v>0.82620000000000005</v>
      </c>
      <c r="AI107">
        <v>0.83479999999999999</v>
      </c>
      <c r="AJ107">
        <v>0.82479999999999998</v>
      </c>
      <c r="AK107">
        <v>1.5800999999999998</v>
      </c>
      <c r="AL107">
        <v>1.6315999999999999</v>
      </c>
      <c r="AM107">
        <v>1.6007</v>
      </c>
      <c r="AN107">
        <v>1.6288</v>
      </c>
      <c r="AX107">
        <v>289</v>
      </c>
      <c r="AY107" t="s">
        <v>617</v>
      </c>
      <c r="AZ107" s="1">
        <v>1.6102999999999998</v>
      </c>
      <c r="BA107">
        <v>0.16900000000000001</v>
      </c>
      <c r="BB107">
        <v>104</v>
      </c>
      <c r="BC107">
        <v>25</v>
      </c>
      <c r="BD107" s="1">
        <v>1040000</v>
      </c>
      <c r="BG107">
        <v>2593</v>
      </c>
      <c r="BH107" t="s">
        <v>946</v>
      </c>
      <c r="BJ107" t="str">
        <f t="shared" si="8"/>
        <v/>
      </c>
      <c r="BK107">
        <v>107</v>
      </c>
      <c r="BM107" s="1">
        <f t="shared" si="9"/>
        <v>0.16900000000000001</v>
      </c>
      <c r="BN107" s="2">
        <f t="shared" si="14"/>
        <v>1040000</v>
      </c>
      <c r="BO107" t="b">
        <f t="shared" si="12"/>
        <v>1</v>
      </c>
      <c r="BR107" s="7">
        <f t="shared" si="10"/>
        <v>1.6102999999999998</v>
      </c>
      <c r="BS107" s="10">
        <f t="shared" si="11"/>
        <v>6.0170333392987807</v>
      </c>
      <c r="BT107" t="b">
        <f t="shared" si="13"/>
        <v>1</v>
      </c>
    </row>
    <row r="108" spans="1:72" x14ac:dyDescent="0.25">
      <c r="A108" t="s">
        <v>591</v>
      </c>
      <c r="B108" t="s">
        <v>584</v>
      </c>
      <c r="C108" t="s">
        <v>215</v>
      </c>
      <c r="D108" t="s">
        <v>216</v>
      </c>
      <c r="E108" t="s">
        <v>15</v>
      </c>
      <c r="F108" t="b">
        <v>0</v>
      </c>
      <c r="G108" t="b">
        <v>0</v>
      </c>
      <c r="H108" t="s">
        <v>15</v>
      </c>
      <c r="I108" t="s">
        <v>16</v>
      </c>
      <c r="J108">
        <v>0.1797</v>
      </c>
      <c r="K108">
        <v>0.35699999999999998</v>
      </c>
      <c r="L108">
        <v>0.52339999999999998</v>
      </c>
      <c r="N108">
        <v>1.3299999999999999E-2</v>
      </c>
      <c r="O108">
        <v>3.2000000000000001E-2</v>
      </c>
      <c r="P108">
        <v>2.53E-2</v>
      </c>
      <c r="Q108">
        <v>0</v>
      </c>
      <c r="R108">
        <v>1.0991</v>
      </c>
      <c r="S108">
        <v>1.1294</v>
      </c>
      <c r="T108">
        <v>1.1028</v>
      </c>
      <c r="U108">
        <v>1.1244000000000001</v>
      </c>
      <c r="V108" t="s">
        <v>17</v>
      </c>
      <c r="W108" t="s">
        <v>17</v>
      </c>
      <c r="AG108">
        <v>0.35699999999999998</v>
      </c>
      <c r="AH108">
        <v>0.37570000000000003</v>
      </c>
      <c r="AI108">
        <v>0.36899999999999999</v>
      </c>
      <c r="AJ108">
        <v>0.34370000000000001</v>
      </c>
      <c r="AK108">
        <v>1.4428000000000001</v>
      </c>
      <c r="AL108">
        <v>1.4731000000000001</v>
      </c>
      <c r="AM108">
        <v>1.4464999999999999</v>
      </c>
      <c r="AN108">
        <v>1.4681000000000002</v>
      </c>
      <c r="AX108">
        <v>290</v>
      </c>
      <c r="AY108" t="s">
        <v>617</v>
      </c>
      <c r="AZ108" s="1">
        <v>1.4576250000000002</v>
      </c>
      <c r="BA108">
        <v>0.11700000000000001</v>
      </c>
      <c r="BB108">
        <v>61</v>
      </c>
      <c r="BC108">
        <v>25</v>
      </c>
      <c r="BD108" s="1">
        <v>610000</v>
      </c>
      <c r="BG108">
        <v>2594</v>
      </c>
      <c r="BH108" t="s">
        <v>946</v>
      </c>
      <c r="BJ108" t="str">
        <f t="shared" si="8"/>
        <v/>
      </c>
      <c r="BK108">
        <v>108</v>
      </c>
      <c r="BM108" s="1">
        <f t="shared" si="9"/>
        <v>0.11700000000000001</v>
      </c>
      <c r="BN108" s="2">
        <f t="shared" si="14"/>
        <v>610000</v>
      </c>
      <c r="BO108" t="b">
        <f t="shared" si="12"/>
        <v>1</v>
      </c>
      <c r="BR108" s="7">
        <f t="shared" si="10"/>
        <v>1.4576250000000002</v>
      </c>
      <c r="BS108" s="10">
        <f t="shared" si="11"/>
        <v>5.7853298350107671</v>
      </c>
      <c r="BT108" t="b">
        <f t="shared" si="13"/>
        <v>1</v>
      </c>
    </row>
    <row r="109" spans="1:72" x14ac:dyDescent="0.25">
      <c r="A109" t="s">
        <v>590</v>
      </c>
      <c r="B109" t="s">
        <v>584</v>
      </c>
      <c r="C109" t="s">
        <v>227</v>
      </c>
      <c r="D109" t="s">
        <v>228</v>
      </c>
      <c r="E109" t="s">
        <v>15</v>
      </c>
      <c r="F109" t="b">
        <v>0</v>
      </c>
      <c r="G109" t="b">
        <v>1</v>
      </c>
      <c r="H109" t="s">
        <v>15</v>
      </c>
      <c r="I109" t="s">
        <v>16</v>
      </c>
      <c r="J109">
        <v>0.1804</v>
      </c>
      <c r="K109">
        <v>0.9204</v>
      </c>
      <c r="L109">
        <v>1.081</v>
      </c>
      <c r="N109">
        <v>1.9800000000000002E-2</v>
      </c>
      <c r="O109">
        <v>1.4E-2</v>
      </c>
      <c r="P109">
        <v>0.02</v>
      </c>
      <c r="Q109">
        <v>0</v>
      </c>
      <c r="R109">
        <v>0.68</v>
      </c>
      <c r="S109">
        <v>0.6895</v>
      </c>
      <c r="T109">
        <v>0.67989999999999995</v>
      </c>
      <c r="U109">
        <v>0.69359999999999999</v>
      </c>
      <c r="V109" t="s">
        <v>17</v>
      </c>
      <c r="W109" t="s">
        <v>17</v>
      </c>
      <c r="AG109">
        <v>0.9204</v>
      </c>
      <c r="AH109">
        <v>0.91459999999999997</v>
      </c>
      <c r="AI109">
        <v>0.92059999999999997</v>
      </c>
      <c r="AJ109">
        <v>0.90059999999999996</v>
      </c>
      <c r="AK109">
        <v>1.5806</v>
      </c>
      <c r="AL109">
        <v>1.5901000000000001</v>
      </c>
      <c r="AM109">
        <v>1.5804999999999998</v>
      </c>
      <c r="AN109">
        <v>1.5941999999999998</v>
      </c>
      <c r="AX109">
        <v>313</v>
      </c>
      <c r="AY109" t="s">
        <v>617</v>
      </c>
      <c r="AZ109" s="1">
        <v>1.5863499999999999</v>
      </c>
      <c r="BA109">
        <v>9.6000000000000002E-2</v>
      </c>
      <c r="BB109">
        <v>63</v>
      </c>
      <c r="BC109">
        <v>25</v>
      </c>
      <c r="BD109" s="1">
        <v>630000</v>
      </c>
      <c r="BG109">
        <v>2617</v>
      </c>
      <c r="BH109" t="s">
        <v>946</v>
      </c>
      <c r="BJ109" t="str">
        <f t="shared" si="8"/>
        <v/>
      </c>
      <c r="BK109">
        <v>109</v>
      </c>
      <c r="BM109" s="1">
        <f t="shared" si="9"/>
        <v>9.6000000000000002E-2</v>
      </c>
      <c r="BN109" s="2">
        <f t="shared" si="14"/>
        <v>630000</v>
      </c>
      <c r="BO109" t="b">
        <f t="shared" si="12"/>
        <v>1</v>
      </c>
      <c r="BR109" s="7">
        <f t="shared" si="10"/>
        <v>1.5863499999999999</v>
      </c>
      <c r="BS109" s="10">
        <f t="shared" si="11"/>
        <v>5.7993405494535821</v>
      </c>
      <c r="BT109" t="b">
        <f t="shared" si="13"/>
        <v>1</v>
      </c>
    </row>
    <row r="110" spans="1:72" x14ac:dyDescent="0.25">
      <c r="A110" t="s">
        <v>589</v>
      </c>
      <c r="B110" t="s">
        <v>584</v>
      </c>
      <c r="C110" t="s">
        <v>229</v>
      </c>
      <c r="D110" t="s">
        <v>230</v>
      </c>
      <c r="E110" t="s">
        <v>15</v>
      </c>
      <c r="F110" t="b">
        <v>0</v>
      </c>
      <c r="G110" t="b">
        <v>0</v>
      </c>
      <c r="H110" t="s">
        <v>15</v>
      </c>
      <c r="I110" t="s">
        <v>16</v>
      </c>
      <c r="J110">
        <v>0.17760000000000001</v>
      </c>
      <c r="K110">
        <v>0.55840000000000001</v>
      </c>
      <c r="L110">
        <v>0.69969999999999999</v>
      </c>
      <c r="N110">
        <v>3.6299999999999999E-2</v>
      </c>
      <c r="O110">
        <v>2.4799999999999999E-2</v>
      </c>
      <c r="P110">
        <v>3.8199999999999998E-2</v>
      </c>
      <c r="Q110">
        <v>0</v>
      </c>
      <c r="R110">
        <v>1.0464</v>
      </c>
      <c r="S110">
        <v>1.0593999999999999</v>
      </c>
      <c r="T110">
        <v>1.0619000000000001</v>
      </c>
      <c r="U110">
        <v>1.0519000000000001</v>
      </c>
      <c r="V110" t="s">
        <v>17</v>
      </c>
      <c r="W110" t="s">
        <v>17</v>
      </c>
      <c r="AG110">
        <v>0.55840000000000001</v>
      </c>
      <c r="AH110">
        <v>0.54690000000000005</v>
      </c>
      <c r="AI110">
        <v>0.56030000000000002</v>
      </c>
      <c r="AJ110">
        <v>0.52210000000000001</v>
      </c>
      <c r="AK110">
        <v>1.5685</v>
      </c>
      <c r="AL110">
        <v>1.5814999999999999</v>
      </c>
      <c r="AM110">
        <v>1.5840000000000001</v>
      </c>
      <c r="AN110">
        <v>1.5740000000000001</v>
      </c>
      <c r="AX110">
        <v>314</v>
      </c>
      <c r="AY110" t="s">
        <v>617</v>
      </c>
      <c r="AZ110" s="1">
        <v>1.577</v>
      </c>
      <c r="BA110">
        <v>0.17599999999999999</v>
      </c>
      <c r="BB110">
        <v>64</v>
      </c>
      <c r="BC110">
        <v>25</v>
      </c>
      <c r="BD110" s="1">
        <v>640000</v>
      </c>
      <c r="BG110">
        <v>2618</v>
      </c>
      <c r="BH110" t="s">
        <v>946</v>
      </c>
      <c r="BJ110" t="str">
        <f t="shared" si="8"/>
        <v/>
      </c>
      <c r="BK110">
        <v>110</v>
      </c>
      <c r="BM110" s="1">
        <f t="shared" si="9"/>
        <v>0.17599999999999999</v>
      </c>
      <c r="BN110" s="2">
        <f t="shared" si="14"/>
        <v>640000</v>
      </c>
      <c r="BO110" t="b">
        <f t="shared" si="12"/>
        <v>1</v>
      </c>
      <c r="BR110" s="7">
        <f t="shared" si="10"/>
        <v>1.577</v>
      </c>
      <c r="BS110" s="10">
        <f t="shared" si="11"/>
        <v>5.8061799739838875</v>
      </c>
      <c r="BT110" t="b">
        <f t="shared" si="13"/>
        <v>1</v>
      </c>
    </row>
    <row r="111" spans="1:72" x14ac:dyDescent="0.25">
      <c r="A111" t="s">
        <v>588</v>
      </c>
      <c r="B111" t="s">
        <v>584</v>
      </c>
      <c r="C111" t="s">
        <v>246</v>
      </c>
      <c r="D111" t="s">
        <v>247</v>
      </c>
      <c r="E111" t="s">
        <v>15</v>
      </c>
      <c r="F111" t="b">
        <v>0</v>
      </c>
      <c r="G111" t="b">
        <v>1</v>
      </c>
      <c r="H111" t="s">
        <v>15</v>
      </c>
      <c r="I111" t="s">
        <v>16</v>
      </c>
      <c r="J111">
        <v>0.17660000000000001</v>
      </c>
      <c r="K111">
        <v>3.5999999999999999E-3</v>
      </c>
      <c r="L111">
        <v>0.1802</v>
      </c>
      <c r="N111">
        <v>0</v>
      </c>
      <c r="O111">
        <v>7.0000000000000001E-3</v>
      </c>
      <c r="P111">
        <v>6.4000000000000003E-3</v>
      </c>
      <c r="Q111">
        <v>5.3E-3</v>
      </c>
      <c r="R111">
        <v>1.0800000000000001E-2</v>
      </c>
      <c r="S111">
        <v>1.6199999999999999E-2</v>
      </c>
      <c r="T111">
        <v>1.5900000000000001E-2</v>
      </c>
      <c r="U111">
        <v>1.6799999999999999E-2</v>
      </c>
      <c r="V111" t="s">
        <v>17</v>
      </c>
      <c r="W111" t="s">
        <v>17</v>
      </c>
      <c r="AG111">
        <v>3.5999999999999921E-3</v>
      </c>
      <c r="AH111">
        <v>1.0599999999999998E-2</v>
      </c>
      <c r="AI111">
        <v>9.9999999999999811E-3</v>
      </c>
      <c r="AJ111">
        <v>8.8999999999999913E-3</v>
      </c>
      <c r="AK111">
        <v>1.4399999999999996E-2</v>
      </c>
      <c r="AL111">
        <v>1.9799999999999984E-2</v>
      </c>
      <c r="AM111">
        <v>1.949999999999999E-2</v>
      </c>
      <c r="AN111">
        <v>2.0400000000000001E-2</v>
      </c>
      <c r="AX111">
        <v>337</v>
      </c>
      <c r="AY111" t="s">
        <v>617</v>
      </c>
      <c r="AZ111" s="1">
        <v>1.8524999999999993E-2</v>
      </c>
      <c r="BA111">
        <v>1.4999999999999999E-2</v>
      </c>
      <c r="BB111">
        <v>3</v>
      </c>
      <c r="BC111">
        <v>25</v>
      </c>
      <c r="BD111" s="1">
        <v>30000</v>
      </c>
      <c r="BG111">
        <v>2641</v>
      </c>
      <c r="BH111" t="s">
        <v>946</v>
      </c>
      <c r="BJ111" t="str">
        <f t="shared" si="8"/>
        <v/>
      </c>
      <c r="BK111">
        <v>111</v>
      </c>
      <c r="BM111" s="1">
        <f t="shared" si="9"/>
        <v>1.4999999999999999E-2</v>
      </c>
      <c r="BN111" s="2">
        <f t="shared" si="14"/>
        <v>30000</v>
      </c>
      <c r="BO111" t="b">
        <f t="shared" si="12"/>
        <v>1</v>
      </c>
      <c r="BR111" s="7">
        <f t="shared" si="10"/>
        <v>1.8524999999999993E-2</v>
      </c>
      <c r="BS111" s="10">
        <f t="shared" si="11"/>
        <v>4.4771212547196626</v>
      </c>
      <c r="BT111" t="b">
        <f t="shared" si="13"/>
        <v>1</v>
      </c>
    </row>
    <row r="112" spans="1:72" x14ac:dyDescent="0.25">
      <c r="A112" t="s">
        <v>587</v>
      </c>
      <c r="B112" t="s">
        <v>584</v>
      </c>
      <c r="C112" t="s">
        <v>248</v>
      </c>
      <c r="D112" t="s">
        <v>249</v>
      </c>
      <c r="E112" t="s">
        <v>15</v>
      </c>
      <c r="F112" t="b">
        <v>0</v>
      </c>
      <c r="G112" t="b">
        <v>0</v>
      </c>
      <c r="H112" t="s">
        <v>15</v>
      </c>
      <c r="I112" t="s">
        <v>16</v>
      </c>
      <c r="J112">
        <v>0.17510000000000001</v>
      </c>
      <c r="K112">
        <v>4.6899999999999997E-2</v>
      </c>
      <c r="L112">
        <v>0.222</v>
      </c>
      <c r="N112">
        <v>0</v>
      </c>
      <c r="O112">
        <v>1.03E-2</v>
      </c>
      <c r="P112">
        <v>7.9000000000000008E-3</v>
      </c>
      <c r="Q112">
        <v>4.8999999999999998E-3</v>
      </c>
      <c r="R112">
        <v>1.0881000000000001</v>
      </c>
      <c r="S112">
        <v>1.103</v>
      </c>
      <c r="T112">
        <v>1.1008</v>
      </c>
      <c r="U112">
        <v>1.1079000000000001</v>
      </c>
      <c r="V112" t="s">
        <v>17</v>
      </c>
      <c r="W112" t="s">
        <v>17</v>
      </c>
      <c r="AG112">
        <v>4.6899999999999997E-2</v>
      </c>
      <c r="AH112">
        <v>5.7200000000000001E-2</v>
      </c>
      <c r="AI112">
        <v>5.4799999999999988E-2</v>
      </c>
      <c r="AJ112">
        <v>5.1799999999999985E-2</v>
      </c>
      <c r="AK112">
        <v>1.135</v>
      </c>
      <c r="AL112">
        <v>1.1498999999999999</v>
      </c>
      <c r="AM112">
        <v>1.1476999999999999</v>
      </c>
      <c r="AN112">
        <v>1.1548</v>
      </c>
      <c r="AX112">
        <v>338</v>
      </c>
      <c r="AY112" t="s">
        <v>617</v>
      </c>
      <c r="AZ112" s="1">
        <v>1.1468499999999999</v>
      </c>
      <c r="BA112">
        <v>7.0000000000000007E-2</v>
      </c>
      <c r="BB112">
        <v>24</v>
      </c>
      <c r="BC112">
        <v>25</v>
      </c>
      <c r="BD112" s="1">
        <v>240000</v>
      </c>
      <c r="BG112">
        <v>2642</v>
      </c>
      <c r="BH112" t="s">
        <v>946</v>
      </c>
      <c r="BJ112" t="str">
        <f t="shared" si="8"/>
        <v/>
      </c>
      <c r="BK112">
        <v>112</v>
      </c>
      <c r="BM112" s="1">
        <f t="shared" si="9"/>
        <v>7.0000000000000007E-2</v>
      </c>
      <c r="BN112" s="2">
        <f t="shared" si="14"/>
        <v>240000</v>
      </c>
      <c r="BO112" t="b">
        <f t="shared" si="12"/>
        <v>1</v>
      </c>
      <c r="BR112" s="7">
        <f t="shared" si="10"/>
        <v>1.1468499999999999</v>
      </c>
      <c r="BS112" s="10">
        <f t="shared" si="11"/>
        <v>5.3802112417116064</v>
      </c>
      <c r="BT112" t="b">
        <f t="shared" si="13"/>
        <v>1</v>
      </c>
    </row>
    <row r="113" spans="1:72" x14ac:dyDescent="0.25">
      <c r="A113" t="s">
        <v>586</v>
      </c>
      <c r="B113" t="s">
        <v>584</v>
      </c>
      <c r="C113" t="s">
        <v>277</v>
      </c>
      <c r="D113" t="s">
        <v>278</v>
      </c>
      <c r="E113" t="s">
        <v>15</v>
      </c>
      <c r="F113" t="b">
        <v>0</v>
      </c>
      <c r="G113" t="b">
        <v>1</v>
      </c>
      <c r="H113" t="s">
        <v>15</v>
      </c>
      <c r="I113" t="s">
        <v>16</v>
      </c>
      <c r="J113">
        <v>0.17380000000000001</v>
      </c>
      <c r="K113">
        <v>9.9998699999999992E-4</v>
      </c>
      <c r="L113">
        <v>0.17480000000000001</v>
      </c>
      <c r="N113">
        <v>0</v>
      </c>
      <c r="O113">
        <v>5.4000000000000003E-3</v>
      </c>
      <c r="P113">
        <v>5.0000000000000001E-3</v>
      </c>
      <c r="Q113">
        <v>4.1999999999999997E-3</v>
      </c>
      <c r="R113">
        <v>2.5999999999999999E-3</v>
      </c>
      <c r="S113">
        <v>8.3999999999999995E-3</v>
      </c>
      <c r="T113">
        <v>6.7000000000000002E-3</v>
      </c>
      <c r="U113">
        <v>6.7999999999999996E-3</v>
      </c>
      <c r="V113" t="s">
        <v>17</v>
      </c>
      <c r="W113" t="s">
        <v>17</v>
      </c>
      <c r="AG113">
        <v>1.0000000000000009E-3</v>
      </c>
      <c r="AH113">
        <v>6.399999999999989E-3</v>
      </c>
      <c r="AI113">
        <v>6.0000000000000053E-3</v>
      </c>
      <c r="AJ113">
        <v>5.2000000000000102E-3</v>
      </c>
      <c r="AK113">
        <v>3.5999999999999921E-3</v>
      </c>
      <c r="AL113">
        <v>9.3999999999999917E-3</v>
      </c>
      <c r="AM113">
        <v>7.7000000000000124E-3</v>
      </c>
      <c r="AN113">
        <v>7.8000000000000014E-3</v>
      </c>
      <c r="AX113">
        <v>361</v>
      </c>
      <c r="AY113" t="s">
        <v>617</v>
      </c>
      <c r="AZ113" s="1">
        <v>7.1249999999999994E-3</v>
      </c>
      <c r="BA113">
        <v>7.0000000000000001E-3</v>
      </c>
      <c r="BB113">
        <v>0</v>
      </c>
      <c r="BC113">
        <v>25</v>
      </c>
      <c r="BD113" s="1">
        <v>0</v>
      </c>
      <c r="BG113">
        <v>2665</v>
      </c>
      <c r="BH113" t="s">
        <v>946</v>
      </c>
      <c r="BJ113" t="str">
        <f t="shared" si="8"/>
        <v/>
      </c>
      <c r="BK113">
        <v>113</v>
      </c>
      <c r="BM113" s="1">
        <f t="shared" si="9"/>
        <v>7.0000000000000001E-3</v>
      </c>
      <c r="BN113" s="2">
        <v>0</v>
      </c>
      <c r="BO113" t="b">
        <f t="shared" si="12"/>
        <v>1</v>
      </c>
      <c r="BR113" s="7">
        <f t="shared" si="10"/>
        <v>7.1249999999999994E-3</v>
      </c>
      <c r="BS113" s="10" t="str">
        <f t="shared" si="11"/>
        <v/>
      </c>
      <c r="BT113" t="b">
        <f t="shared" si="13"/>
        <v>0</v>
      </c>
    </row>
    <row r="114" spans="1:72" x14ac:dyDescent="0.25">
      <c r="A114" t="s">
        <v>585</v>
      </c>
      <c r="B114" t="s">
        <v>584</v>
      </c>
      <c r="C114" t="s">
        <v>279</v>
      </c>
      <c r="D114" t="s">
        <v>280</v>
      </c>
      <c r="E114" t="s">
        <v>15</v>
      </c>
      <c r="F114" t="b">
        <v>0</v>
      </c>
      <c r="G114" t="b">
        <v>1</v>
      </c>
      <c r="H114" t="s">
        <v>15</v>
      </c>
      <c r="I114" t="s">
        <v>16</v>
      </c>
      <c r="J114">
        <v>0.1734</v>
      </c>
      <c r="K114">
        <v>2.1700000000000001E-2</v>
      </c>
      <c r="L114">
        <v>0.1951</v>
      </c>
      <c r="N114">
        <v>0</v>
      </c>
      <c r="O114">
        <v>6.4000000000000003E-3</v>
      </c>
      <c r="P114">
        <v>4.4000000000000003E-3</v>
      </c>
      <c r="Q114">
        <v>3.0999999999999999E-3</v>
      </c>
      <c r="R114">
        <v>1.0960000000000001</v>
      </c>
      <c r="S114">
        <v>1.1187</v>
      </c>
      <c r="T114">
        <v>1.1108</v>
      </c>
      <c r="U114">
        <v>1.1325000000000001</v>
      </c>
      <c r="V114" t="s">
        <v>17</v>
      </c>
      <c r="W114" t="s">
        <v>17</v>
      </c>
      <c r="AG114">
        <v>2.1699999999999997E-2</v>
      </c>
      <c r="AH114">
        <v>2.8099999999999986E-2</v>
      </c>
      <c r="AI114">
        <v>2.6099999999999984E-2</v>
      </c>
      <c r="AJ114">
        <v>2.4799999999999989E-2</v>
      </c>
      <c r="AK114">
        <v>1.1177000000000001</v>
      </c>
      <c r="AL114">
        <v>1.1404000000000001</v>
      </c>
      <c r="AM114">
        <v>1.1325000000000001</v>
      </c>
      <c r="AN114">
        <v>1.1542000000000001</v>
      </c>
      <c r="AX114">
        <v>362</v>
      </c>
      <c r="AY114" t="s">
        <v>617</v>
      </c>
      <c r="AZ114" s="1">
        <v>1.1362000000000001</v>
      </c>
      <c r="BA114">
        <v>6.9000000000000006E-2</v>
      </c>
      <c r="BB114">
        <v>27</v>
      </c>
      <c r="BC114">
        <v>25</v>
      </c>
      <c r="BD114" s="1">
        <v>270000</v>
      </c>
      <c r="BG114">
        <v>2666</v>
      </c>
      <c r="BH114" t="s">
        <v>946</v>
      </c>
      <c r="BJ114" t="str">
        <f t="shared" si="8"/>
        <v/>
      </c>
      <c r="BK114">
        <v>114</v>
      </c>
      <c r="BM114" s="1">
        <f t="shared" si="9"/>
        <v>6.9000000000000006E-2</v>
      </c>
      <c r="BN114" s="2">
        <f t="shared" ref="BN114:BN145" si="15">IF(ISBLANK(BD114),"",BD114)</f>
        <v>270000</v>
      </c>
      <c r="BO114" t="b">
        <f t="shared" si="12"/>
        <v>1</v>
      </c>
      <c r="BR114" s="7">
        <f t="shared" si="10"/>
        <v>1.1362000000000001</v>
      </c>
      <c r="BS114" s="10">
        <f t="shared" si="11"/>
        <v>5.4313637641589869</v>
      </c>
      <c r="BT114" t="b">
        <f t="shared" si="13"/>
        <v>1</v>
      </c>
    </row>
    <row r="115" spans="1:72" x14ac:dyDescent="0.25">
      <c r="A115" t="s">
        <v>901</v>
      </c>
      <c r="B115" t="s">
        <v>900</v>
      </c>
      <c r="C115" t="s">
        <v>85</v>
      </c>
      <c r="D115" t="s">
        <v>86</v>
      </c>
      <c r="E115" t="s">
        <v>15</v>
      </c>
      <c r="F115" t="b">
        <v>0</v>
      </c>
      <c r="G115" t="b">
        <v>0</v>
      </c>
      <c r="H115" t="s">
        <v>15</v>
      </c>
      <c r="I115" t="s">
        <v>16</v>
      </c>
      <c r="J115">
        <v>0.19939999999999999</v>
      </c>
      <c r="K115">
        <v>1.4000099999999999E-3</v>
      </c>
      <c r="L115">
        <v>0.1973</v>
      </c>
      <c r="N115">
        <v>3.5000000000000001E-3</v>
      </c>
      <c r="O115">
        <v>4.0000000000000002E-4</v>
      </c>
      <c r="P115">
        <v>4.0000000000000002E-4</v>
      </c>
      <c r="Q115">
        <v>0</v>
      </c>
      <c r="R115">
        <v>0.3387</v>
      </c>
      <c r="S115">
        <v>0.32719999999999999</v>
      </c>
      <c r="T115">
        <v>0.3584</v>
      </c>
      <c r="U115">
        <v>0.3322</v>
      </c>
      <c r="V115" t="s">
        <v>17</v>
      </c>
      <c r="W115" t="s">
        <v>17</v>
      </c>
      <c r="AG115">
        <v>1.4000000000000123E-3</v>
      </c>
      <c r="AH115">
        <v>-1.6999999999999793E-3</v>
      </c>
      <c r="AI115">
        <v>-1.6999999999999793E-3</v>
      </c>
      <c r="AJ115">
        <v>-2.0999999999999908E-3</v>
      </c>
      <c r="AK115">
        <v>0.33660000000000001</v>
      </c>
      <c r="AL115">
        <v>0.32509999999999994</v>
      </c>
      <c r="AM115">
        <v>0.35629999999999995</v>
      </c>
      <c r="AN115">
        <v>0.33009999999999995</v>
      </c>
      <c r="AX115">
        <v>95</v>
      </c>
      <c r="AY115" t="s">
        <v>917</v>
      </c>
      <c r="AZ115" s="1">
        <v>0.33702499999999991</v>
      </c>
      <c r="BA115">
        <v>0.08</v>
      </c>
      <c r="BB115">
        <v>50</v>
      </c>
      <c r="BC115">
        <v>25</v>
      </c>
      <c r="BD115" s="1">
        <v>500000</v>
      </c>
      <c r="BG115">
        <v>2783</v>
      </c>
      <c r="BH115" t="s">
        <v>945</v>
      </c>
      <c r="BJ115" t="str">
        <f t="shared" si="8"/>
        <v/>
      </c>
      <c r="BK115">
        <v>115</v>
      </c>
      <c r="BM115" s="1">
        <f t="shared" si="9"/>
        <v>0.08</v>
      </c>
      <c r="BN115" s="2">
        <f t="shared" si="15"/>
        <v>500000</v>
      </c>
      <c r="BO115" t="b">
        <f t="shared" si="12"/>
        <v>1</v>
      </c>
      <c r="BR115" s="7">
        <f t="shared" si="10"/>
        <v>0.33702499999999991</v>
      </c>
      <c r="BS115" s="10">
        <f t="shared" si="11"/>
        <v>5.6989700043360187</v>
      </c>
      <c r="BT115" t="b">
        <f t="shared" si="13"/>
        <v>1</v>
      </c>
    </row>
    <row r="116" spans="1:72" x14ac:dyDescent="0.25">
      <c r="A116" t="s">
        <v>902</v>
      </c>
      <c r="B116" t="s">
        <v>900</v>
      </c>
      <c r="C116" t="s">
        <v>107</v>
      </c>
      <c r="D116" t="s">
        <v>108</v>
      </c>
      <c r="E116" t="s">
        <v>15</v>
      </c>
      <c r="F116" t="b">
        <v>0</v>
      </c>
      <c r="G116" t="b">
        <v>0</v>
      </c>
      <c r="H116" t="s">
        <v>15</v>
      </c>
      <c r="I116" t="s">
        <v>16</v>
      </c>
      <c r="J116">
        <v>0.19159999999999999</v>
      </c>
      <c r="K116">
        <v>1.12E-2</v>
      </c>
      <c r="L116">
        <v>0.2001</v>
      </c>
      <c r="N116">
        <v>2.7000000000000001E-3</v>
      </c>
      <c r="O116">
        <v>1.1000000000000001E-3</v>
      </c>
      <c r="P116">
        <v>0</v>
      </c>
      <c r="Q116">
        <v>1E-4</v>
      </c>
      <c r="R116">
        <v>0.72929999999999995</v>
      </c>
      <c r="S116">
        <v>0.74639999999999995</v>
      </c>
      <c r="T116">
        <v>0.75209999999999999</v>
      </c>
      <c r="U116">
        <v>0.79859999999999998</v>
      </c>
      <c r="V116" t="s">
        <v>17</v>
      </c>
      <c r="W116" t="s">
        <v>17</v>
      </c>
      <c r="AG116">
        <v>1.1200000000000015E-2</v>
      </c>
      <c r="AH116">
        <v>9.5999999999999974E-3</v>
      </c>
      <c r="AI116">
        <v>8.5000000000000075E-3</v>
      </c>
      <c r="AJ116">
        <v>8.5999999999999965E-3</v>
      </c>
      <c r="AK116">
        <v>0.73780000000000001</v>
      </c>
      <c r="AL116">
        <v>0.7548999999999999</v>
      </c>
      <c r="AM116">
        <v>0.76059999999999994</v>
      </c>
      <c r="AN116">
        <v>0.80709999999999993</v>
      </c>
      <c r="AX116">
        <v>119</v>
      </c>
      <c r="AY116" t="s">
        <v>917</v>
      </c>
      <c r="AZ116" s="1">
        <v>0.76509999999999989</v>
      </c>
      <c r="BA116">
        <v>8.6999999999999994E-2</v>
      </c>
      <c r="BB116">
        <v>91</v>
      </c>
      <c r="BC116">
        <v>25</v>
      </c>
      <c r="BD116" s="1">
        <v>910000</v>
      </c>
      <c r="BG116">
        <v>2807</v>
      </c>
      <c r="BH116" t="s">
        <v>945</v>
      </c>
      <c r="BJ116" t="str">
        <f t="shared" si="8"/>
        <v/>
      </c>
      <c r="BK116">
        <v>116</v>
      </c>
      <c r="BM116" s="1">
        <f t="shared" si="9"/>
        <v>8.6999999999999994E-2</v>
      </c>
      <c r="BN116" s="2">
        <f t="shared" si="15"/>
        <v>910000</v>
      </c>
      <c r="BO116" t="b">
        <f t="shared" si="12"/>
        <v>1</v>
      </c>
      <c r="BR116" s="7">
        <f t="shared" si="10"/>
        <v>0.76509999999999989</v>
      </c>
      <c r="BS116" s="10">
        <f t="shared" si="11"/>
        <v>5.9590413923210939</v>
      </c>
      <c r="BT116" t="b">
        <f t="shared" si="13"/>
        <v>1</v>
      </c>
    </row>
    <row r="117" spans="1:72" x14ac:dyDescent="0.25">
      <c r="A117" t="s">
        <v>903</v>
      </c>
      <c r="B117" t="s">
        <v>900</v>
      </c>
      <c r="C117" t="s">
        <v>124</v>
      </c>
      <c r="D117" t="s">
        <v>125</v>
      </c>
      <c r="E117" t="s">
        <v>15</v>
      </c>
      <c r="F117" t="b">
        <v>0</v>
      </c>
      <c r="G117" t="b">
        <v>0</v>
      </c>
      <c r="H117" t="s">
        <v>15</v>
      </c>
      <c r="I117" t="s">
        <v>16</v>
      </c>
      <c r="J117">
        <v>0.18840000000000001</v>
      </c>
      <c r="K117">
        <v>1.5599999999999999E-2</v>
      </c>
      <c r="L117">
        <v>0.2016</v>
      </c>
      <c r="N117">
        <v>2.3999999999999998E-3</v>
      </c>
      <c r="O117">
        <v>2.5000000000000001E-3</v>
      </c>
      <c r="P117">
        <v>0</v>
      </c>
      <c r="Q117">
        <v>1E-3</v>
      </c>
      <c r="R117">
        <v>0.70220000000000005</v>
      </c>
      <c r="S117">
        <v>0.71540000000000004</v>
      </c>
      <c r="T117">
        <v>0.74580000000000002</v>
      </c>
      <c r="U117">
        <v>0.75780000000000003</v>
      </c>
      <c r="V117" t="s">
        <v>17</v>
      </c>
      <c r="W117" t="s">
        <v>17</v>
      </c>
      <c r="AG117">
        <v>1.5600000000000003E-2</v>
      </c>
      <c r="AH117">
        <v>1.5699999999999992E-2</v>
      </c>
      <c r="AI117">
        <v>1.319999999999999E-2</v>
      </c>
      <c r="AJ117">
        <v>1.419999999999999E-2</v>
      </c>
      <c r="AK117">
        <v>0.71540000000000004</v>
      </c>
      <c r="AL117">
        <v>0.72860000000000003</v>
      </c>
      <c r="AM117">
        <v>0.75900000000000001</v>
      </c>
      <c r="AN117">
        <v>0.77100000000000002</v>
      </c>
      <c r="AX117">
        <v>143</v>
      </c>
      <c r="AY117" t="s">
        <v>917</v>
      </c>
      <c r="AZ117" s="1">
        <v>0.74349999999999994</v>
      </c>
      <c r="BA117">
        <v>7.6999999999999999E-2</v>
      </c>
      <c r="BB117">
        <v>75</v>
      </c>
      <c r="BC117">
        <v>25</v>
      </c>
      <c r="BD117" s="1">
        <v>750000</v>
      </c>
      <c r="BG117">
        <v>2831</v>
      </c>
      <c r="BH117" t="s">
        <v>945</v>
      </c>
      <c r="BJ117" t="str">
        <f t="shared" si="8"/>
        <v/>
      </c>
      <c r="BK117">
        <v>117</v>
      </c>
      <c r="BM117" s="1">
        <f t="shared" si="9"/>
        <v>7.6999999999999999E-2</v>
      </c>
      <c r="BN117" s="2">
        <f t="shared" si="15"/>
        <v>750000</v>
      </c>
      <c r="BO117" t="b">
        <f t="shared" si="12"/>
        <v>1</v>
      </c>
      <c r="BR117" s="7">
        <f t="shared" si="10"/>
        <v>0.74349999999999994</v>
      </c>
      <c r="BS117" s="10">
        <f t="shared" si="11"/>
        <v>5.8750612633917001</v>
      </c>
      <c r="BT117" t="b">
        <f t="shared" si="13"/>
        <v>1</v>
      </c>
    </row>
    <row r="118" spans="1:72" x14ac:dyDescent="0.25">
      <c r="A118" t="s">
        <v>904</v>
      </c>
      <c r="B118" t="s">
        <v>900</v>
      </c>
      <c r="C118" t="s">
        <v>135</v>
      </c>
      <c r="D118" t="s">
        <v>136</v>
      </c>
      <c r="E118" t="s">
        <v>15</v>
      </c>
      <c r="F118" t="b">
        <v>0</v>
      </c>
      <c r="G118" t="b">
        <v>0</v>
      </c>
      <c r="H118" t="s">
        <v>15</v>
      </c>
      <c r="I118" t="s">
        <v>16</v>
      </c>
      <c r="J118">
        <v>0.18890000000000001</v>
      </c>
      <c r="K118">
        <v>1.0699999999999999E-2</v>
      </c>
      <c r="L118">
        <v>0.19670000000000001</v>
      </c>
      <c r="N118">
        <v>2.8999999999999998E-3</v>
      </c>
      <c r="O118">
        <v>1.5E-3</v>
      </c>
      <c r="P118">
        <v>0</v>
      </c>
      <c r="Q118">
        <v>1.8E-3</v>
      </c>
      <c r="R118">
        <v>1.0250999999999999</v>
      </c>
      <c r="S118">
        <v>1.0341</v>
      </c>
      <c r="T118">
        <v>1.0595000000000001</v>
      </c>
      <c r="U118">
        <v>1.0903</v>
      </c>
      <c r="V118" t="s">
        <v>17</v>
      </c>
      <c r="W118" t="s">
        <v>17</v>
      </c>
      <c r="AG118">
        <v>1.0699999999999987E-2</v>
      </c>
      <c r="AH118">
        <v>9.3000000000000027E-3</v>
      </c>
      <c r="AI118">
        <v>7.8000000000000014E-3</v>
      </c>
      <c r="AJ118">
        <v>9.5999999999999974E-3</v>
      </c>
      <c r="AK118">
        <v>1.0328999999999999</v>
      </c>
      <c r="AL118">
        <v>1.0419</v>
      </c>
      <c r="AM118">
        <v>1.0673000000000001</v>
      </c>
      <c r="AN118">
        <v>1.0981000000000001</v>
      </c>
      <c r="AX118">
        <v>167</v>
      </c>
      <c r="AY118" t="s">
        <v>917</v>
      </c>
      <c r="AZ118" s="1">
        <v>1.0600499999999999</v>
      </c>
      <c r="BA118">
        <v>8.1000000000000003E-2</v>
      </c>
      <c r="BB118">
        <v>70</v>
      </c>
      <c r="BC118">
        <v>25</v>
      </c>
      <c r="BD118" s="1">
        <v>700000</v>
      </c>
      <c r="BG118">
        <v>2855</v>
      </c>
      <c r="BH118" t="s">
        <v>945</v>
      </c>
      <c r="BJ118" t="str">
        <f t="shared" si="8"/>
        <v/>
      </c>
      <c r="BK118">
        <v>118</v>
      </c>
      <c r="BM118" s="1">
        <f t="shared" si="9"/>
        <v>8.1000000000000003E-2</v>
      </c>
      <c r="BN118" s="2">
        <f t="shared" si="15"/>
        <v>700000</v>
      </c>
      <c r="BO118" t="b">
        <f t="shared" si="12"/>
        <v>1</v>
      </c>
      <c r="BR118" s="7">
        <f t="shared" si="10"/>
        <v>1.0600499999999999</v>
      </c>
      <c r="BS118" s="10">
        <f t="shared" si="11"/>
        <v>5.8450980400142569</v>
      </c>
      <c r="BT118" t="b">
        <f t="shared" si="13"/>
        <v>1</v>
      </c>
    </row>
    <row r="119" spans="1:72" x14ac:dyDescent="0.25">
      <c r="A119" t="s">
        <v>905</v>
      </c>
      <c r="B119" t="s">
        <v>900</v>
      </c>
      <c r="C119" t="s">
        <v>145</v>
      </c>
      <c r="D119" t="s">
        <v>146</v>
      </c>
      <c r="E119" t="s">
        <v>15</v>
      </c>
      <c r="F119" t="b">
        <v>0</v>
      </c>
      <c r="G119" t="b">
        <v>0</v>
      </c>
      <c r="H119" t="s">
        <v>15</v>
      </c>
      <c r="I119" t="s">
        <v>16</v>
      </c>
      <c r="J119">
        <v>0.1888</v>
      </c>
      <c r="K119">
        <v>1.9400000000000001E-2</v>
      </c>
      <c r="L119">
        <v>0.2064</v>
      </c>
      <c r="N119">
        <v>1.8E-3</v>
      </c>
      <c r="O119">
        <v>1.4E-3</v>
      </c>
      <c r="P119">
        <v>0</v>
      </c>
      <c r="Q119">
        <v>8.9999999999999998E-4</v>
      </c>
      <c r="R119">
        <v>0.56399999999999995</v>
      </c>
      <c r="S119">
        <v>0.5837</v>
      </c>
      <c r="T119">
        <v>0.60870000000000002</v>
      </c>
      <c r="U119">
        <v>0.63670000000000004</v>
      </c>
      <c r="V119" t="s">
        <v>17</v>
      </c>
      <c r="W119" t="s">
        <v>17</v>
      </c>
      <c r="AG119">
        <v>1.9400000000000001E-2</v>
      </c>
      <c r="AH119">
        <v>1.9000000000000017E-2</v>
      </c>
      <c r="AI119">
        <v>1.7600000000000005E-2</v>
      </c>
      <c r="AJ119">
        <v>1.8500000000000016E-2</v>
      </c>
      <c r="AK119">
        <v>0.58160000000000001</v>
      </c>
      <c r="AL119">
        <v>0.60130000000000006</v>
      </c>
      <c r="AM119">
        <v>0.62630000000000008</v>
      </c>
      <c r="AN119">
        <v>0.6543000000000001</v>
      </c>
      <c r="AX119">
        <v>191</v>
      </c>
      <c r="AY119" t="s">
        <v>917</v>
      </c>
      <c r="AZ119" s="1">
        <v>0.61587500000000006</v>
      </c>
      <c r="BA119">
        <v>7.6999999999999999E-2</v>
      </c>
      <c r="BB119">
        <v>56</v>
      </c>
      <c r="BC119">
        <v>25</v>
      </c>
      <c r="BD119" s="1">
        <v>560000</v>
      </c>
      <c r="BG119">
        <v>2879</v>
      </c>
      <c r="BH119" t="s">
        <v>945</v>
      </c>
      <c r="BJ119" t="str">
        <f t="shared" si="8"/>
        <v/>
      </c>
      <c r="BK119">
        <v>119</v>
      </c>
      <c r="BM119" s="1">
        <f t="shared" si="9"/>
        <v>7.6999999999999999E-2</v>
      </c>
      <c r="BN119" s="2">
        <f t="shared" si="15"/>
        <v>560000</v>
      </c>
      <c r="BO119" t="b">
        <f t="shared" si="12"/>
        <v>1</v>
      </c>
      <c r="BR119" s="7">
        <f t="shared" si="10"/>
        <v>0.61587500000000006</v>
      </c>
      <c r="BS119" s="10">
        <f t="shared" si="11"/>
        <v>5.7481880270062007</v>
      </c>
      <c r="BT119" t="b">
        <f t="shared" si="13"/>
        <v>1</v>
      </c>
    </row>
    <row r="120" spans="1:72" x14ac:dyDescent="0.25">
      <c r="A120" t="s">
        <v>906</v>
      </c>
      <c r="B120" t="s">
        <v>900</v>
      </c>
      <c r="C120" t="s">
        <v>167</v>
      </c>
      <c r="D120" t="s">
        <v>168</v>
      </c>
      <c r="E120" t="s">
        <v>15</v>
      </c>
      <c r="F120" t="b">
        <v>0</v>
      </c>
      <c r="G120" t="b">
        <v>0</v>
      </c>
      <c r="H120" t="s">
        <v>15</v>
      </c>
      <c r="I120" t="s">
        <v>16</v>
      </c>
      <c r="J120">
        <v>0.1865</v>
      </c>
      <c r="K120">
        <v>0.1726</v>
      </c>
      <c r="L120">
        <v>0.35909999999999997</v>
      </c>
      <c r="N120">
        <v>0</v>
      </c>
      <c r="O120">
        <v>6.9999999999999999E-4</v>
      </c>
      <c r="P120">
        <v>1.9E-3</v>
      </c>
      <c r="Q120">
        <v>5.1999999999999998E-3</v>
      </c>
      <c r="R120">
        <v>1.0166999999999999</v>
      </c>
      <c r="S120">
        <v>1.0326</v>
      </c>
      <c r="T120">
        <v>1.0471999999999999</v>
      </c>
      <c r="U120">
        <v>1.0533999999999999</v>
      </c>
      <c r="V120" t="s">
        <v>17</v>
      </c>
      <c r="W120" t="s">
        <v>17</v>
      </c>
      <c r="AG120">
        <v>0.17259999999999998</v>
      </c>
      <c r="AH120">
        <v>0.17329999999999995</v>
      </c>
      <c r="AI120">
        <v>0.17449999999999999</v>
      </c>
      <c r="AJ120">
        <v>0.17779999999999996</v>
      </c>
      <c r="AK120">
        <v>1.1892999999999998</v>
      </c>
      <c r="AL120">
        <v>1.2052</v>
      </c>
      <c r="AM120">
        <v>1.2197999999999998</v>
      </c>
      <c r="AN120">
        <v>1.226</v>
      </c>
      <c r="AX120">
        <v>215</v>
      </c>
      <c r="AY120" t="s">
        <v>917</v>
      </c>
      <c r="AZ120" s="1">
        <v>1.2100749999999998</v>
      </c>
      <c r="BA120">
        <v>9.2999999999999999E-2</v>
      </c>
      <c r="BB120">
        <v>90</v>
      </c>
      <c r="BC120">
        <v>25</v>
      </c>
      <c r="BD120" s="1">
        <v>900000</v>
      </c>
      <c r="BG120">
        <v>2903</v>
      </c>
      <c r="BH120" t="s">
        <v>945</v>
      </c>
      <c r="BJ120" t="str">
        <f t="shared" si="8"/>
        <v/>
      </c>
      <c r="BK120">
        <v>120</v>
      </c>
      <c r="BM120" s="1">
        <f t="shared" si="9"/>
        <v>9.2999999999999999E-2</v>
      </c>
      <c r="BN120" s="2">
        <f t="shared" si="15"/>
        <v>900000</v>
      </c>
      <c r="BO120" t="b">
        <f t="shared" si="12"/>
        <v>1</v>
      </c>
      <c r="BR120" s="7">
        <f t="shared" si="10"/>
        <v>1.2100749999999998</v>
      </c>
      <c r="BS120" s="10">
        <f t="shared" si="11"/>
        <v>5.9542425094393252</v>
      </c>
      <c r="BT120" t="b">
        <f t="shared" si="13"/>
        <v>1</v>
      </c>
    </row>
    <row r="121" spans="1:72" x14ac:dyDescent="0.25">
      <c r="A121" t="s">
        <v>907</v>
      </c>
      <c r="B121" t="s">
        <v>900</v>
      </c>
      <c r="C121" t="s">
        <v>178</v>
      </c>
      <c r="D121" t="s">
        <v>179</v>
      </c>
      <c r="E121" t="s">
        <v>15</v>
      </c>
      <c r="F121" t="b">
        <v>0</v>
      </c>
      <c r="G121" t="b">
        <v>0</v>
      </c>
      <c r="H121" t="s">
        <v>15</v>
      </c>
      <c r="I121" t="s">
        <v>16</v>
      </c>
      <c r="J121">
        <v>0.18770000000000001</v>
      </c>
      <c r="K121">
        <v>3.5900000000000001E-2</v>
      </c>
      <c r="L121">
        <v>0.22359999999999999</v>
      </c>
      <c r="N121">
        <v>0</v>
      </c>
      <c r="O121">
        <v>2.7000000000000001E-3</v>
      </c>
      <c r="P121">
        <v>1E-4</v>
      </c>
      <c r="Q121">
        <v>1.1000000000000001E-3</v>
      </c>
      <c r="R121">
        <v>1.0006999999999999</v>
      </c>
      <c r="S121">
        <v>1.0197000000000001</v>
      </c>
      <c r="T121">
        <v>1.0470999999999999</v>
      </c>
      <c r="U121">
        <v>1.0604</v>
      </c>
      <c r="V121" t="s">
        <v>17</v>
      </c>
      <c r="W121" t="s">
        <v>17</v>
      </c>
      <c r="AG121">
        <v>3.5899999999999987E-2</v>
      </c>
      <c r="AH121">
        <v>3.8599999999999995E-2</v>
      </c>
      <c r="AI121">
        <v>3.5999999999999976E-2</v>
      </c>
      <c r="AJ121">
        <v>3.6999999999999977E-2</v>
      </c>
      <c r="AK121">
        <v>1.0366</v>
      </c>
      <c r="AL121">
        <v>1.0556000000000001</v>
      </c>
      <c r="AM121">
        <v>1.083</v>
      </c>
      <c r="AN121">
        <v>1.0963000000000001</v>
      </c>
      <c r="AX121">
        <v>239</v>
      </c>
      <c r="AY121" t="s">
        <v>917</v>
      </c>
      <c r="AZ121" s="1">
        <v>1.0678750000000001</v>
      </c>
      <c r="BA121">
        <v>8.8999999999999996E-2</v>
      </c>
      <c r="BB121">
        <v>51</v>
      </c>
      <c r="BC121">
        <v>25</v>
      </c>
      <c r="BD121" s="1">
        <v>510000</v>
      </c>
      <c r="BG121">
        <v>2927</v>
      </c>
      <c r="BH121" t="s">
        <v>945</v>
      </c>
      <c r="BJ121" t="str">
        <f t="shared" si="8"/>
        <v/>
      </c>
      <c r="BK121">
        <v>121</v>
      </c>
      <c r="BM121" s="1">
        <f t="shared" si="9"/>
        <v>8.8999999999999996E-2</v>
      </c>
      <c r="BN121" s="2">
        <f t="shared" si="15"/>
        <v>510000</v>
      </c>
      <c r="BO121" t="b">
        <f t="shared" si="12"/>
        <v>1</v>
      </c>
      <c r="BR121" s="7">
        <f t="shared" si="10"/>
        <v>1.0678750000000001</v>
      </c>
      <c r="BS121" s="10">
        <f t="shared" si="11"/>
        <v>5.7075701760979367</v>
      </c>
      <c r="BT121" t="b">
        <f t="shared" si="13"/>
        <v>1</v>
      </c>
    </row>
    <row r="122" spans="1:72" x14ac:dyDescent="0.25">
      <c r="A122" t="s">
        <v>908</v>
      </c>
      <c r="B122" t="s">
        <v>900</v>
      </c>
      <c r="C122" t="s">
        <v>188</v>
      </c>
      <c r="D122" t="s">
        <v>189</v>
      </c>
      <c r="E122" t="s">
        <v>15</v>
      </c>
      <c r="F122" t="b">
        <v>0</v>
      </c>
      <c r="G122" t="b">
        <v>0</v>
      </c>
      <c r="H122" t="s">
        <v>15</v>
      </c>
      <c r="I122" t="s">
        <v>16</v>
      </c>
      <c r="J122">
        <v>0.1893</v>
      </c>
      <c r="K122">
        <v>1.29E-2</v>
      </c>
      <c r="L122">
        <v>0.19980000000000001</v>
      </c>
      <c r="N122">
        <v>2.3999999999999998E-3</v>
      </c>
      <c r="O122">
        <v>4.0000000000000002E-4</v>
      </c>
      <c r="P122">
        <v>0</v>
      </c>
      <c r="Q122">
        <v>1.1000000000000001E-3</v>
      </c>
      <c r="R122">
        <v>0.92530000000000001</v>
      </c>
      <c r="S122">
        <v>0.95489999999999997</v>
      </c>
      <c r="T122">
        <v>0.99129999999999996</v>
      </c>
      <c r="U122">
        <v>1.0183</v>
      </c>
      <c r="V122" t="s">
        <v>17</v>
      </c>
      <c r="W122" t="s">
        <v>17</v>
      </c>
      <c r="AG122">
        <v>1.2900000000000023E-2</v>
      </c>
      <c r="AH122">
        <v>1.0900000000000021E-2</v>
      </c>
      <c r="AI122">
        <v>1.0500000000000009E-2</v>
      </c>
      <c r="AJ122">
        <v>1.1599999999999999E-2</v>
      </c>
      <c r="AK122">
        <v>0.93579999999999997</v>
      </c>
      <c r="AL122">
        <v>0.96540000000000004</v>
      </c>
      <c r="AM122">
        <v>1.0018</v>
      </c>
      <c r="AN122">
        <v>1.0287999999999999</v>
      </c>
      <c r="AX122">
        <v>263</v>
      </c>
      <c r="AY122" t="s">
        <v>917</v>
      </c>
      <c r="AZ122" s="1">
        <v>0.98294999999999999</v>
      </c>
      <c r="BA122">
        <v>7.5999999999999998E-2</v>
      </c>
      <c r="BB122">
        <v>52</v>
      </c>
      <c r="BC122">
        <v>25</v>
      </c>
      <c r="BD122" s="1">
        <v>520000</v>
      </c>
      <c r="BG122">
        <v>2951</v>
      </c>
      <c r="BH122" t="s">
        <v>945</v>
      </c>
      <c r="BJ122" t="str">
        <f t="shared" si="8"/>
        <v/>
      </c>
      <c r="BK122">
        <v>122</v>
      </c>
      <c r="BM122" s="1">
        <f t="shared" si="9"/>
        <v>7.5999999999999998E-2</v>
      </c>
      <c r="BN122" s="2">
        <f t="shared" si="15"/>
        <v>520000</v>
      </c>
      <c r="BO122" t="b">
        <f t="shared" si="12"/>
        <v>1</v>
      </c>
      <c r="BR122" s="7">
        <f t="shared" si="10"/>
        <v>0.98294999999999999</v>
      </c>
      <c r="BS122" s="10">
        <f t="shared" si="11"/>
        <v>5.7160033436347994</v>
      </c>
      <c r="BT122" t="b">
        <f t="shared" si="13"/>
        <v>1</v>
      </c>
    </row>
    <row r="123" spans="1:72" x14ac:dyDescent="0.25">
      <c r="A123" t="s">
        <v>909</v>
      </c>
      <c r="B123" t="s">
        <v>900</v>
      </c>
      <c r="C123" t="s">
        <v>210</v>
      </c>
      <c r="D123" t="s">
        <v>211</v>
      </c>
      <c r="E123" t="s">
        <v>15</v>
      </c>
      <c r="F123" t="b">
        <v>0</v>
      </c>
      <c r="G123" t="b">
        <v>0</v>
      </c>
      <c r="H123" t="s">
        <v>15</v>
      </c>
      <c r="I123" t="s">
        <v>16</v>
      </c>
      <c r="J123">
        <v>0.18890000000000001</v>
      </c>
      <c r="K123">
        <v>4.7600000000000003E-2</v>
      </c>
      <c r="L123">
        <v>0.23549999999999999</v>
      </c>
      <c r="N123">
        <v>1E-3</v>
      </c>
      <c r="O123">
        <v>1.5E-3</v>
      </c>
      <c r="P123">
        <v>0</v>
      </c>
      <c r="Q123">
        <v>2.5000000000000001E-3</v>
      </c>
      <c r="R123">
        <v>1.1035999999999999</v>
      </c>
      <c r="S123">
        <v>1.1208</v>
      </c>
      <c r="T123">
        <v>1.1374</v>
      </c>
      <c r="U123">
        <v>1.1520999999999999</v>
      </c>
      <c r="V123" t="s">
        <v>17</v>
      </c>
      <c r="W123" t="s">
        <v>17</v>
      </c>
      <c r="AG123">
        <v>4.7599999999999976E-2</v>
      </c>
      <c r="AH123">
        <v>4.8099999999999976E-2</v>
      </c>
      <c r="AI123">
        <v>4.6599999999999975E-2</v>
      </c>
      <c r="AJ123">
        <v>4.9099999999999977E-2</v>
      </c>
      <c r="AK123">
        <v>1.1501999999999999</v>
      </c>
      <c r="AL123">
        <v>1.1674</v>
      </c>
      <c r="AM123">
        <v>1.1839999999999999</v>
      </c>
      <c r="AN123">
        <v>1.1986999999999999</v>
      </c>
      <c r="AX123">
        <v>287</v>
      </c>
      <c r="AY123" t="s">
        <v>917</v>
      </c>
      <c r="AZ123" s="1">
        <v>1.1750749999999999</v>
      </c>
      <c r="BA123">
        <v>8.8999999999999996E-2</v>
      </c>
      <c r="BB123">
        <v>44</v>
      </c>
      <c r="BC123">
        <v>25</v>
      </c>
      <c r="BD123" s="1">
        <v>440000</v>
      </c>
      <c r="BG123">
        <v>2975</v>
      </c>
      <c r="BH123" t="s">
        <v>945</v>
      </c>
      <c r="BJ123" t="str">
        <f t="shared" si="8"/>
        <v/>
      </c>
      <c r="BK123">
        <v>123</v>
      </c>
      <c r="BM123" s="1">
        <f t="shared" si="9"/>
        <v>8.8999999999999996E-2</v>
      </c>
      <c r="BN123" s="2">
        <f t="shared" si="15"/>
        <v>440000</v>
      </c>
      <c r="BO123" t="b">
        <f t="shared" si="12"/>
        <v>1</v>
      </c>
      <c r="BR123" s="7">
        <f t="shared" si="10"/>
        <v>1.1750749999999999</v>
      </c>
      <c r="BS123" s="10">
        <f t="shared" si="11"/>
        <v>5.6434526764861879</v>
      </c>
      <c r="BT123" t="b">
        <f t="shared" si="13"/>
        <v>1</v>
      </c>
    </row>
    <row r="124" spans="1:72" x14ac:dyDescent="0.25">
      <c r="A124" t="s">
        <v>910</v>
      </c>
      <c r="B124" t="s">
        <v>900</v>
      </c>
      <c r="C124" t="s">
        <v>219</v>
      </c>
      <c r="D124" t="s">
        <v>220</v>
      </c>
      <c r="E124" t="s">
        <v>15</v>
      </c>
      <c r="F124" t="b">
        <v>0</v>
      </c>
      <c r="G124" t="b">
        <v>0</v>
      </c>
      <c r="H124" t="s">
        <v>15</v>
      </c>
      <c r="I124" t="s">
        <v>16</v>
      </c>
      <c r="J124">
        <v>0.18909999999999999</v>
      </c>
      <c r="K124">
        <v>8.8300000000000003E-2</v>
      </c>
      <c r="L124">
        <v>0.27510000000000001</v>
      </c>
      <c r="N124">
        <v>2.3E-3</v>
      </c>
      <c r="O124">
        <v>2E-3</v>
      </c>
      <c r="P124">
        <v>0</v>
      </c>
      <c r="Q124">
        <v>3.0000000000000001E-3</v>
      </c>
      <c r="R124">
        <v>1.2314000000000001</v>
      </c>
      <c r="S124">
        <v>1.2205999999999999</v>
      </c>
      <c r="T124">
        <v>1.2375</v>
      </c>
      <c r="U124">
        <v>1.2548999999999999</v>
      </c>
      <c r="V124" t="s">
        <v>17</v>
      </c>
      <c r="W124" t="s">
        <v>17</v>
      </c>
      <c r="AG124">
        <v>8.8300000000000045E-2</v>
      </c>
      <c r="AH124">
        <v>8.8000000000000023E-2</v>
      </c>
      <c r="AI124">
        <v>8.6000000000000021E-2</v>
      </c>
      <c r="AJ124">
        <v>8.9000000000000024E-2</v>
      </c>
      <c r="AK124">
        <v>1.3173999999999999</v>
      </c>
      <c r="AL124">
        <v>1.3065999999999998</v>
      </c>
      <c r="AM124">
        <v>1.3234999999999999</v>
      </c>
      <c r="AN124">
        <v>1.3408999999999998</v>
      </c>
      <c r="AX124">
        <v>309</v>
      </c>
      <c r="AY124" t="s">
        <v>917</v>
      </c>
      <c r="AZ124" s="1">
        <v>1.3220999999999998</v>
      </c>
      <c r="BA124">
        <v>6.8000000000000005E-2</v>
      </c>
      <c r="BB124">
        <v>47</v>
      </c>
      <c r="BC124">
        <v>25</v>
      </c>
      <c r="BD124" s="1">
        <v>470000</v>
      </c>
      <c r="BG124">
        <v>2997</v>
      </c>
      <c r="BH124" t="s">
        <v>945</v>
      </c>
      <c r="BJ124" t="str">
        <f t="shared" si="8"/>
        <v/>
      </c>
      <c r="BK124">
        <v>124</v>
      </c>
      <c r="BM124" s="1">
        <f t="shared" si="9"/>
        <v>6.8000000000000005E-2</v>
      </c>
      <c r="BN124" s="2">
        <f t="shared" si="15"/>
        <v>470000</v>
      </c>
      <c r="BO124" t="b">
        <f t="shared" si="12"/>
        <v>1</v>
      </c>
      <c r="BR124" s="7">
        <f t="shared" si="10"/>
        <v>1.3220999999999998</v>
      </c>
      <c r="BS124" s="10">
        <f t="shared" si="11"/>
        <v>5.6720978579357171</v>
      </c>
      <c r="BT124" t="b">
        <f t="shared" si="13"/>
        <v>1</v>
      </c>
    </row>
    <row r="125" spans="1:72" x14ac:dyDescent="0.25">
      <c r="A125" t="s">
        <v>911</v>
      </c>
      <c r="B125" t="s">
        <v>900</v>
      </c>
      <c r="C125" t="s">
        <v>221</v>
      </c>
      <c r="D125" t="s">
        <v>222</v>
      </c>
      <c r="E125" t="s">
        <v>15</v>
      </c>
      <c r="F125" t="b">
        <v>0</v>
      </c>
      <c r="G125" t="b">
        <v>0</v>
      </c>
      <c r="H125" t="s">
        <v>15</v>
      </c>
      <c r="I125" t="s">
        <v>16</v>
      </c>
      <c r="J125">
        <v>0.1913</v>
      </c>
      <c r="K125">
        <v>8.3400000000000002E-2</v>
      </c>
      <c r="L125">
        <v>0.27010000000000001</v>
      </c>
      <c r="N125">
        <v>4.5999999999999999E-3</v>
      </c>
      <c r="O125">
        <v>3.8E-3</v>
      </c>
      <c r="P125">
        <v>0</v>
      </c>
      <c r="Q125">
        <v>5.1000000000000004E-3</v>
      </c>
      <c r="R125">
        <v>1.1684000000000001</v>
      </c>
      <c r="S125">
        <v>1.1653</v>
      </c>
      <c r="T125">
        <v>1.1823999999999999</v>
      </c>
      <c r="U125">
        <v>1.2002999999999999</v>
      </c>
      <c r="V125" t="s">
        <v>17</v>
      </c>
      <c r="W125" t="s">
        <v>17</v>
      </c>
      <c r="AG125">
        <v>8.3400000000000002E-2</v>
      </c>
      <c r="AH125">
        <v>8.2600000000000035E-2</v>
      </c>
      <c r="AI125">
        <v>7.8800000000000009E-2</v>
      </c>
      <c r="AJ125">
        <v>8.3900000000000002E-2</v>
      </c>
      <c r="AK125">
        <v>1.2472000000000001</v>
      </c>
      <c r="AL125">
        <v>1.2441</v>
      </c>
      <c r="AM125">
        <v>1.2611999999999999</v>
      </c>
      <c r="AN125">
        <v>1.2790999999999999</v>
      </c>
      <c r="AX125">
        <v>310</v>
      </c>
      <c r="AY125" t="s">
        <v>917</v>
      </c>
      <c r="AZ125" s="1">
        <v>1.2578999999999998</v>
      </c>
      <c r="BA125">
        <v>7.9000000000000001E-2</v>
      </c>
      <c r="BB125">
        <v>62</v>
      </c>
      <c r="BC125">
        <v>25</v>
      </c>
      <c r="BD125" s="1">
        <v>620000</v>
      </c>
      <c r="BG125">
        <v>2998</v>
      </c>
      <c r="BH125" t="s">
        <v>945</v>
      </c>
      <c r="BJ125" t="str">
        <f t="shared" si="8"/>
        <v/>
      </c>
      <c r="BK125">
        <v>125</v>
      </c>
      <c r="BM125" s="1">
        <f t="shared" si="9"/>
        <v>7.9000000000000001E-2</v>
      </c>
      <c r="BN125" s="2">
        <f t="shared" si="15"/>
        <v>620000</v>
      </c>
      <c r="BO125" t="b">
        <f t="shared" si="12"/>
        <v>1</v>
      </c>
      <c r="BR125" s="7">
        <f t="shared" si="10"/>
        <v>1.2578999999999998</v>
      </c>
      <c r="BS125" s="10">
        <f t="shared" si="11"/>
        <v>5.7923916894982534</v>
      </c>
      <c r="BT125" t="b">
        <f t="shared" si="13"/>
        <v>1</v>
      </c>
    </row>
    <row r="126" spans="1:72" x14ac:dyDescent="0.25">
      <c r="A126" t="s">
        <v>912</v>
      </c>
      <c r="B126" t="s">
        <v>900</v>
      </c>
      <c r="C126" t="s">
        <v>223</v>
      </c>
      <c r="D126" t="s">
        <v>224</v>
      </c>
      <c r="E126" t="s">
        <v>15</v>
      </c>
      <c r="F126" t="b">
        <v>0</v>
      </c>
      <c r="G126" t="b">
        <v>0</v>
      </c>
      <c r="H126" t="s">
        <v>15</v>
      </c>
      <c r="I126" t="s">
        <v>16</v>
      </c>
      <c r="J126">
        <v>0.1875</v>
      </c>
      <c r="K126">
        <v>1.0800000000000001E-2</v>
      </c>
      <c r="L126">
        <v>0.19570000000000001</v>
      </c>
      <c r="N126">
        <v>2.5999999999999999E-3</v>
      </c>
      <c r="O126">
        <v>1.8E-3</v>
      </c>
      <c r="P126">
        <v>0</v>
      </c>
      <c r="Q126">
        <v>2.0999999999999999E-3</v>
      </c>
      <c r="R126">
        <v>0.6331</v>
      </c>
      <c r="S126">
        <v>0.68289999999999995</v>
      </c>
      <c r="T126">
        <v>0.71589999999999998</v>
      </c>
      <c r="U126">
        <v>0.74670000000000003</v>
      </c>
      <c r="V126" t="s">
        <v>17</v>
      </c>
      <c r="W126" t="s">
        <v>17</v>
      </c>
      <c r="AG126">
        <v>1.0800000000000004E-2</v>
      </c>
      <c r="AH126">
        <v>1.0000000000000009E-2</v>
      </c>
      <c r="AI126">
        <v>8.2000000000000128E-3</v>
      </c>
      <c r="AJ126">
        <v>1.0300000000000004E-2</v>
      </c>
      <c r="AK126">
        <v>0.64129999999999998</v>
      </c>
      <c r="AL126">
        <v>0.69109999999999994</v>
      </c>
      <c r="AM126">
        <v>0.72409999999999997</v>
      </c>
      <c r="AN126">
        <v>0.75490000000000002</v>
      </c>
      <c r="AX126">
        <v>311</v>
      </c>
      <c r="AY126" t="s">
        <v>917</v>
      </c>
      <c r="AZ126" s="1">
        <v>0.70284999999999997</v>
      </c>
      <c r="BA126">
        <v>9.1999999999999998E-2</v>
      </c>
      <c r="BB126">
        <v>51</v>
      </c>
      <c r="BC126">
        <v>25</v>
      </c>
      <c r="BD126" s="1">
        <v>510000</v>
      </c>
      <c r="BG126">
        <v>2999</v>
      </c>
      <c r="BH126" t="s">
        <v>945</v>
      </c>
      <c r="BJ126" t="str">
        <f t="shared" si="8"/>
        <v/>
      </c>
      <c r="BK126">
        <v>126</v>
      </c>
      <c r="BM126" s="1">
        <f t="shared" si="9"/>
        <v>9.1999999999999998E-2</v>
      </c>
      <c r="BN126" s="2">
        <f t="shared" si="15"/>
        <v>510000</v>
      </c>
      <c r="BO126" t="b">
        <f t="shared" si="12"/>
        <v>1</v>
      </c>
      <c r="BR126" s="7">
        <f t="shared" si="10"/>
        <v>0.70284999999999997</v>
      </c>
      <c r="BS126" s="10">
        <f t="shared" si="11"/>
        <v>5.7075701760979367</v>
      </c>
      <c r="BT126" t="b">
        <f t="shared" si="13"/>
        <v>1</v>
      </c>
    </row>
    <row r="127" spans="1:72" x14ac:dyDescent="0.25">
      <c r="A127" t="s">
        <v>913</v>
      </c>
      <c r="B127" t="s">
        <v>900</v>
      </c>
      <c r="C127" t="s">
        <v>238</v>
      </c>
      <c r="D127" t="s">
        <v>239</v>
      </c>
      <c r="E127" t="s">
        <v>15</v>
      </c>
      <c r="F127" t="b">
        <v>0</v>
      </c>
      <c r="G127" t="b">
        <v>0</v>
      </c>
      <c r="H127" t="s">
        <v>15</v>
      </c>
      <c r="I127" t="s">
        <v>16</v>
      </c>
      <c r="J127">
        <v>0.18990000000000001</v>
      </c>
      <c r="K127">
        <v>4.65E-2</v>
      </c>
      <c r="L127">
        <v>0.2349</v>
      </c>
      <c r="N127">
        <v>1.5E-3</v>
      </c>
      <c r="O127">
        <v>2.2000000000000001E-3</v>
      </c>
      <c r="P127">
        <v>0</v>
      </c>
      <c r="Q127">
        <v>1.1999999999999999E-3</v>
      </c>
      <c r="R127">
        <v>1.0017</v>
      </c>
      <c r="S127">
        <v>1.0233000000000001</v>
      </c>
      <c r="T127">
        <v>1.0489999999999999</v>
      </c>
      <c r="U127">
        <v>1.0640000000000001</v>
      </c>
      <c r="V127" t="s">
        <v>17</v>
      </c>
      <c r="W127" t="s">
        <v>17</v>
      </c>
      <c r="AG127">
        <v>4.6499999999999986E-2</v>
      </c>
      <c r="AH127">
        <v>4.7199999999999992E-2</v>
      </c>
      <c r="AI127">
        <v>4.4999999999999984E-2</v>
      </c>
      <c r="AJ127">
        <v>4.6199999999999991E-2</v>
      </c>
      <c r="AK127">
        <v>1.0467000000000002</v>
      </c>
      <c r="AL127">
        <v>1.0683</v>
      </c>
      <c r="AM127">
        <v>1.0940000000000001</v>
      </c>
      <c r="AN127">
        <v>1.1090000000000002</v>
      </c>
      <c r="AX127">
        <v>333</v>
      </c>
      <c r="AY127" t="s">
        <v>917</v>
      </c>
      <c r="AZ127" s="1">
        <v>1.0795000000000001</v>
      </c>
      <c r="BA127">
        <v>7.1999999999999995E-2</v>
      </c>
      <c r="BB127">
        <v>48</v>
      </c>
      <c r="BC127">
        <v>25</v>
      </c>
      <c r="BD127" s="1">
        <v>480000</v>
      </c>
      <c r="BG127">
        <v>3021</v>
      </c>
      <c r="BH127" t="s">
        <v>945</v>
      </c>
      <c r="BJ127" t="str">
        <f t="shared" si="8"/>
        <v/>
      </c>
      <c r="BK127">
        <v>127</v>
      </c>
      <c r="BM127" s="1">
        <f t="shared" si="9"/>
        <v>7.1999999999999995E-2</v>
      </c>
      <c r="BN127" s="2">
        <f t="shared" si="15"/>
        <v>480000</v>
      </c>
      <c r="BO127" t="b">
        <f t="shared" si="12"/>
        <v>1</v>
      </c>
      <c r="BR127" s="7">
        <f t="shared" si="10"/>
        <v>1.0795000000000001</v>
      </c>
      <c r="BS127" s="10">
        <f t="shared" si="11"/>
        <v>5.6812412373755876</v>
      </c>
      <c r="BT127" t="b">
        <f t="shared" si="13"/>
        <v>1</v>
      </c>
    </row>
    <row r="128" spans="1:72" x14ac:dyDescent="0.25">
      <c r="A128" t="s">
        <v>914</v>
      </c>
      <c r="B128" t="s">
        <v>900</v>
      </c>
      <c r="C128" t="s">
        <v>240</v>
      </c>
      <c r="D128" t="s">
        <v>241</v>
      </c>
      <c r="E128" t="s">
        <v>15</v>
      </c>
      <c r="F128" t="b">
        <v>0</v>
      </c>
      <c r="G128" t="b">
        <v>0</v>
      </c>
      <c r="H128" t="s">
        <v>15</v>
      </c>
      <c r="I128" t="s">
        <v>16</v>
      </c>
      <c r="J128">
        <v>0.18870000000000001</v>
      </c>
      <c r="K128">
        <v>5.0999900000000004E-3</v>
      </c>
      <c r="L128">
        <v>0.191</v>
      </c>
      <c r="N128">
        <v>2.8E-3</v>
      </c>
      <c r="O128">
        <v>1.2999999999999999E-3</v>
      </c>
      <c r="P128">
        <v>0</v>
      </c>
      <c r="Q128">
        <v>1.4E-3</v>
      </c>
      <c r="R128">
        <v>0.27539999999999998</v>
      </c>
      <c r="S128">
        <v>0.28610000000000002</v>
      </c>
      <c r="T128">
        <v>0.31090000000000001</v>
      </c>
      <c r="U128">
        <v>0.3196</v>
      </c>
      <c r="V128" t="s">
        <v>17</v>
      </c>
      <c r="W128" t="s">
        <v>17</v>
      </c>
      <c r="AG128">
        <v>5.0999999999999934E-3</v>
      </c>
      <c r="AH128">
        <v>3.5999999999999921E-3</v>
      </c>
      <c r="AI128">
        <v>2.2999999999999965E-3</v>
      </c>
      <c r="AJ128">
        <v>3.7000000000000088E-3</v>
      </c>
      <c r="AK128">
        <v>0.27769999999999995</v>
      </c>
      <c r="AL128">
        <v>0.28839999999999999</v>
      </c>
      <c r="AM128">
        <v>0.31320000000000003</v>
      </c>
      <c r="AN128">
        <v>0.32189999999999996</v>
      </c>
      <c r="AX128">
        <v>334</v>
      </c>
      <c r="AY128" t="s">
        <v>917</v>
      </c>
      <c r="AZ128" s="1">
        <v>0.30030000000000001</v>
      </c>
      <c r="BA128">
        <v>6.4000000000000001E-2</v>
      </c>
      <c r="BB128">
        <v>43</v>
      </c>
      <c r="BC128">
        <v>25</v>
      </c>
      <c r="BD128" s="1">
        <v>430000</v>
      </c>
      <c r="BG128">
        <v>3022</v>
      </c>
      <c r="BH128" t="s">
        <v>945</v>
      </c>
      <c r="BJ128" t="str">
        <f t="shared" si="8"/>
        <v/>
      </c>
      <c r="BK128">
        <v>128</v>
      </c>
      <c r="BM128" s="1">
        <f t="shared" si="9"/>
        <v>6.4000000000000001E-2</v>
      </c>
      <c r="BN128" s="2">
        <f t="shared" si="15"/>
        <v>430000</v>
      </c>
      <c r="BO128" t="b">
        <f t="shared" si="12"/>
        <v>1</v>
      </c>
      <c r="BR128" s="7">
        <f t="shared" si="10"/>
        <v>0.30030000000000001</v>
      </c>
      <c r="BS128" s="10">
        <f t="shared" si="11"/>
        <v>5.6334684555795862</v>
      </c>
      <c r="BT128" t="b">
        <f t="shared" si="13"/>
        <v>1</v>
      </c>
    </row>
    <row r="129" spans="1:72" x14ac:dyDescent="0.25">
      <c r="A129" t="s">
        <v>915</v>
      </c>
      <c r="B129" t="s">
        <v>900</v>
      </c>
      <c r="C129" t="s">
        <v>242</v>
      </c>
      <c r="D129" t="s">
        <v>243</v>
      </c>
      <c r="E129" t="s">
        <v>15</v>
      </c>
      <c r="F129" t="b">
        <v>0</v>
      </c>
      <c r="G129" t="b">
        <v>0</v>
      </c>
      <c r="H129" t="s">
        <v>15</v>
      </c>
      <c r="I129" t="s">
        <v>16</v>
      </c>
      <c r="J129">
        <v>0.18779999999999999</v>
      </c>
      <c r="K129">
        <v>9.9999900000000003E-3</v>
      </c>
      <c r="L129">
        <v>0.19500000000000001</v>
      </c>
      <c r="N129">
        <v>2.8E-3</v>
      </c>
      <c r="O129">
        <v>1.4E-3</v>
      </c>
      <c r="P129">
        <v>0</v>
      </c>
      <c r="Q129">
        <v>6.9999999999999999E-4</v>
      </c>
      <c r="R129">
        <v>0.2344</v>
      </c>
      <c r="S129">
        <v>0.24149999999999999</v>
      </c>
      <c r="T129">
        <v>0.26769999999999999</v>
      </c>
      <c r="U129">
        <v>0.28160000000000002</v>
      </c>
      <c r="V129" t="s">
        <v>17</v>
      </c>
      <c r="W129" t="s">
        <v>17</v>
      </c>
      <c r="AG129">
        <v>1.0000000000000009E-2</v>
      </c>
      <c r="AH129">
        <v>8.6000000000000243E-3</v>
      </c>
      <c r="AI129">
        <v>7.2000000000000119E-3</v>
      </c>
      <c r="AJ129">
        <v>7.9000000000000181E-3</v>
      </c>
      <c r="AK129">
        <v>0.24160000000000001</v>
      </c>
      <c r="AL129">
        <v>0.2487</v>
      </c>
      <c r="AM129">
        <v>0.27490000000000003</v>
      </c>
      <c r="AN129">
        <v>0.28880000000000006</v>
      </c>
      <c r="AX129">
        <v>335</v>
      </c>
      <c r="AY129" t="s">
        <v>917</v>
      </c>
      <c r="AZ129" s="1">
        <v>0.26350000000000007</v>
      </c>
      <c r="BA129">
        <v>8.3000000000000004E-2</v>
      </c>
      <c r="BB129">
        <v>55</v>
      </c>
      <c r="BC129">
        <v>25</v>
      </c>
      <c r="BD129" s="1">
        <v>550000</v>
      </c>
      <c r="BG129">
        <v>3023</v>
      </c>
      <c r="BH129" t="s">
        <v>945</v>
      </c>
      <c r="BJ129" t="str">
        <f t="shared" si="8"/>
        <v/>
      </c>
      <c r="BK129">
        <v>129</v>
      </c>
      <c r="BM129" s="1">
        <f t="shared" si="9"/>
        <v>8.3000000000000004E-2</v>
      </c>
      <c r="BN129" s="2">
        <f t="shared" si="15"/>
        <v>550000</v>
      </c>
      <c r="BO129" t="b">
        <f t="shared" si="12"/>
        <v>1</v>
      </c>
      <c r="BR129" s="7">
        <f t="shared" si="10"/>
        <v>0.26350000000000007</v>
      </c>
      <c r="BS129" s="10">
        <f t="shared" si="11"/>
        <v>5.7403626894942441</v>
      </c>
      <c r="BT129" t="b">
        <f t="shared" si="13"/>
        <v>1</v>
      </c>
    </row>
    <row r="130" spans="1:72" x14ac:dyDescent="0.25">
      <c r="A130" t="s">
        <v>916</v>
      </c>
      <c r="B130" t="s">
        <v>900</v>
      </c>
      <c r="C130" t="s">
        <v>277</v>
      </c>
      <c r="D130" t="s">
        <v>278</v>
      </c>
      <c r="E130" t="s">
        <v>15</v>
      </c>
      <c r="F130" t="b">
        <v>0</v>
      </c>
      <c r="G130" t="b">
        <v>1</v>
      </c>
      <c r="H130" t="s">
        <v>15</v>
      </c>
      <c r="I130" t="s">
        <v>16</v>
      </c>
      <c r="J130">
        <v>0.2084</v>
      </c>
      <c r="K130">
        <v>0.1951</v>
      </c>
      <c r="L130">
        <v>0.39090000000000003</v>
      </c>
      <c r="N130">
        <v>1.26E-2</v>
      </c>
      <c r="O130">
        <v>7.6E-3</v>
      </c>
      <c r="P130">
        <v>6.6E-3</v>
      </c>
      <c r="Q130">
        <v>0</v>
      </c>
      <c r="R130">
        <v>1.0051000000000001</v>
      </c>
      <c r="S130">
        <v>1.0099</v>
      </c>
      <c r="T130">
        <v>1.0185</v>
      </c>
      <c r="U130">
        <v>1.0224</v>
      </c>
      <c r="V130" t="s">
        <v>17</v>
      </c>
      <c r="W130" t="s">
        <v>17</v>
      </c>
      <c r="AG130">
        <v>0.19510000000000002</v>
      </c>
      <c r="AH130">
        <v>0.19010000000000002</v>
      </c>
      <c r="AI130">
        <v>0.18910000000000002</v>
      </c>
      <c r="AJ130">
        <v>0.18250000000000002</v>
      </c>
      <c r="AK130">
        <v>1.1876000000000002</v>
      </c>
      <c r="AL130">
        <v>1.1924000000000001</v>
      </c>
      <c r="AM130">
        <v>1.2010000000000001</v>
      </c>
      <c r="AN130">
        <v>1.2049000000000001</v>
      </c>
      <c r="AX130">
        <v>361</v>
      </c>
      <c r="AY130" t="s">
        <v>917</v>
      </c>
      <c r="AZ130" s="1">
        <v>1.1964750000000002</v>
      </c>
      <c r="BA130">
        <v>3.5000000000000003E-2</v>
      </c>
      <c r="BB130">
        <v>16</v>
      </c>
      <c r="BC130">
        <v>25</v>
      </c>
      <c r="BD130" s="1">
        <v>160000</v>
      </c>
      <c r="BG130">
        <v>3049</v>
      </c>
      <c r="BH130" t="s">
        <v>945</v>
      </c>
      <c r="BJ130" t="str">
        <f t="shared" ref="BJ130:BJ193" si="16">IF(BA130&gt;1,"X","")</f>
        <v/>
      </c>
      <c r="BK130">
        <v>130</v>
      </c>
      <c r="BM130" s="1">
        <f t="shared" ref="BM130:BM193" si="17">IF(BA130&gt;1,IF(BE130,BE130*10,""),BA130)</f>
        <v>3.5000000000000003E-2</v>
      </c>
      <c r="BN130" s="2">
        <f t="shared" si="15"/>
        <v>160000</v>
      </c>
      <c r="BO130" t="b">
        <f t="shared" si="12"/>
        <v>1</v>
      </c>
      <c r="BR130" s="7">
        <f t="shared" ref="BR130:BR193" si="18">AZ130</f>
        <v>1.1964750000000002</v>
      </c>
      <c r="BS130" s="10">
        <f t="shared" ref="BS130:BS193" si="19">IF(BN130="","",IFERROR(LOG10(BN130),""))</f>
        <v>5.204119982655925</v>
      </c>
      <c r="BT130" t="b">
        <f t="shared" si="13"/>
        <v>1</v>
      </c>
    </row>
    <row r="131" spans="1:72" x14ac:dyDescent="0.25">
      <c r="A131" t="s">
        <v>668</v>
      </c>
      <c r="B131" t="s">
        <v>669</v>
      </c>
      <c r="C131" t="s">
        <v>670</v>
      </c>
      <c r="D131" t="s">
        <v>14</v>
      </c>
      <c r="E131" t="s">
        <v>671</v>
      </c>
      <c r="F131" t="b">
        <v>0</v>
      </c>
      <c r="G131" t="b">
        <v>1</v>
      </c>
      <c r="H131">
        <v>1</v>
      </c>
      <c r="I131" t="s">
        <v>16</v>
      </c>
      <c r="J131">
        <v>0.21809999999999999</v>
      </c>
      <c r="K131" t="s">
        <v>17</v>
      </c>
      <c r="L131">
        <v>0.21809999999999999</v>
      </c>
      <c r="N131">
        <v>0</v>
      </c>
      <c r="O131">
        <v>2.0390000000000001</v>
      </c>
      <c r="P131">
        <v>2.0636000000000001</v>
      </c>
      <c r="Q131">
        <v>2.0596000000000001</v>
      </c>
      <c r="R131">
        <v>2.0592999999999999</v>
      </c>
      <c r="S131">
        <v>2.5840999999999998</v>
      </c>
      <c r="T131">
        <v>2.6004</v>
      </c>
      <c r="U131">
        <v>2.6023999999999998</v>
      </c>
      <c r="V131">
        <v>2.78</v>
      </c>
      <c r="W131" t="s">
        <v>17</v>
      </c>
      <c r="X131" t="s">
        <v>17</v>
      </c>
      <c r="AG131">
        <v>0</v>
      </c>
      <c r="AH131">
        <v>2.0390000000000001</v>
      </c>
      <c r="AI131">
        <v>2.0636000000000001</v>
      </c>
      <c r="AJ131">
        <v>2.0596000000000001</v>
      </c>
      <c r="AK131">
        <v>2.0592999999999999</v>
      </c>
      <c r="AL131">
        <v>2.5840999999999998</v>
      </c>
      <c r="AM131">
        <v>2.6004</v>
      </c>
      <c r="AN131">
        <v>2.6023999999999998</v>
      </c>
      <c r="AO131">
        <v>2.78</v>
      </c>
      <c r="AX131">
        <v>1</v>
      </c>
      <c r="AY131" t="s">
        <v>895</v>
      </c>
      <c r="AZ131" s="1">
        <v>2.0553750000000002</v>
      </c>
      <c r="BA131">
        <v>0.58299999999999996</v>
      </c>
      <c r="BD131" s="1" t="s">
        <v>580</v>
      </c>
      <c r="BG131">
        <v>385</v>
      </c>
      <c r="BH131" t="s">
        <v>938</v>
      </c>
      <c r="BJ131" t="str">
        <f t="shared" si="16"/>
        <v/>
      </c>
      <c r="BK131">
        <v>131</v>
      </c>
      <c r="BM131" s="1">
        <f t="shared" si="17"/>
        <v>0.58299999999999996</v>
      </c>
      <c r="BN131" s="2" t="str">
        <f t="shared" si="15"/>
        <v/>
      </c>
      <c r="BO131" t="b">
        <f t="shared" ref="BO131:BO194" si="20">IF(OR(BM131="",BN131=""),FALSE,TRUE)</f>
        <v>0</v>
      </c>
      <c r="BR131" s="7">
        <f t="shared" si="18"/>
        <v>2.0553750000000002</v>
      </c>
      <c r="BS131" s="10" t="str">
        <f t="shared" si="19"/>
        <v/>
      </c>
      <c r="BT131" t="b">
        <f t="shared" ref="BT131:BT194" si="21">IF(OR(BR131="",BS131=""),FALSE,TRUE)</f>
        <v>0</v>
      </c>
    </row>
    <row r="132" spans="1:72" x14ac:dyDescent="0.25">
      <c r="A132" t="s">
        <v>672</v>
      </c>
      <c r="B132" t="s">
        <v>669</v>
      </c>
      <c r="C132" t="s">
        <v>673</v>
      </c>
      <c r="D132" t="s">
        <v>19</v>
      </c>
      <c r="E132" t="s">
        <v>674</v>
      </c>
      <c r="F132" t="b">
        <v>0</v>
      </c>
      <c r="G132" t="b">
        <v>1</v>
      </c>
      <c r="H132">
        <v>1</v>
      </c>
      <c r="I132" t="s">
        <v>16</v>
      </c>
      <c r="J132">
        <v>0.22009999999999999</v>
      </c>
      <c r="K132" t="s">
        <v>17</v>
      </c>
      <c r="L132">
        <v>0.22009999999999999</v>
      </c>
      <c r="N132">
        <v>0</v>
      </c>
      <c r="O132">
        <v>1.9850000000000001</v>
      </c>
      <c r="P132">
        <v>1.9435</v>
      </c>
      <c r="Q132">
        <v>1.9554</v>
      </c>
      <c r="R132">
        <v>1.9692000000000001</v>
      </c>
      <c r="S132">
        <v>2.7565</v>
      </c>
      <c r="T132">
        <v>2.5139999999999998</v>
      </c>
      <c r="U132">
        <v>2.4525999999999999</v>
      </c>
      <c r="V132">
        <v>2.8127</v>
      </c>
      <c r="W132" t="s">
        <v>17</v>
      </c>
      <c r="X132" t="s">
        <v>17</v>
      </c>
      <c r="AG132">
        <v>0</v>
      </c>
      <c r="AH132">
        <v>1.9850000000000003</v>
      </c>
      <c r="AI132">
        <v>1.9435000000000002</v>
      </c>
      <c r="AJ132">
        <v>1.9554</v>
      </c>
      <c r="AK132">
        <v>1.9692000000000003</v>
      </c>
      <c r="AL132">
        <v>2.7565</v>
      </c>
      <c r="AM132">
        <v>2.5139999999999998</v>
      </c>
      <c r="AN132">
        <v>2.4525999999999999</v>
      </c>
      <c r="AO132">
        <v>2.8127</v>
      </c>
      <c r="AX132">
        <v>2</v>
      </c>
      <c r="AY132" t="s">
        <v>895</v>
      </c>
      <c r="AZ132" s="1">
        <v>1.9632750000000003</v>
      </c>
      <c r="BA132">
        <v>0.54900000000000004</v>
      </c>
      <c r="BD132" s="1" t="s">
        <v>580</v>
      </c>
      <c r="BG132">
        <v>386</v>
      </c>
      <c r="BH132" t="s">
        <v>938</v>
      </c>
      <c r="BJ132" t="str">
        <f t="shared" si="16"/>
        <v/>
      </c>
      <c r="BK132">
        <v>132</v>
      </c>
      <c r="BM132" s="1">
        <f t="shared" si="17"/>
        <v>0.54900000000000004</v>
      </c>
      <c r="BN132" s="2" t="str">
        <f t="shared" si="15"/>
        <v/>
      </c>
      <c r="BO132" t="b">
        <f t="shared" si="20"/>
        <v>0</v>
      </c>
      <c r="BR132" s="7">
        <f t="shared" si="18"/>
        <v>1.9632750000000003</v>
      </c>
      <c r="BS132" s="10" t="str">
        <f t="shared" si="19"/>
        <v/>
      </c>
      <c r="BT132" t="b">
        <f t="shared" si="21"/>
        <v>0</v>
      </c>
    </row>
    <row r="133" spans="1:72" x14ac:dyDescent="0.25">
      <c r="A133" t="s">
        <v>675</v>
      </c>
      <c r="B133" t="s">
        <v>669</v>
      </c>
      <c r="C133" t="s">
        <v>676</v>
      </c>
      <c r="D133" t="s">
        <v>20</v>
      </c>
      <c r="E133" t="s">
        <v>677</v>
      </c>
      <c r="F133" t="b">
        <v>0</v>
      </c>
      <c r="G133" t="b">
        <v>1</v>
      </c>
      <c r="H133">
        <v>1</v>
      </c>
      <c r="I133" t="s">
        <v>16</v>
      </c>
      <c r="J133">
        <v>0.2177</v>
      </c>
      <c r="K133" t="s">
        <v>17</v>
      </c>
      <c r="L133">
        <v>0.2177</v>
      </c>
      <c r="N133">
        <v>0</v>
      </c>
      <c r="O133">
        <v>2.1408999999999998</v>
      </c>
      <c r="P133">
        <v>2.0750999999999999</v>
      </c>
      <c r="Q133">
        <v>2.1189</v>
      </c>
      <c r="R133">
        <v>2.0693000000000001</v>
      </c>
      <c r="S133">
        <v>2.9018999999999999</v>
      </c>
      <c r="T133">
        <v>3.0167999999999999</v>
      </c>
      <c r="U133">
        <v>2.6768999999999998</v>
      </c>
      <c r="V133">
        <v>3.0436000000000001</v>
      </c>
      <c r="W133" t="s">
        <v>17</v>
      </c>
      <c r="X133" t="s">
        <v>17</v>
      </c>
      <c r="AG133">
        <v>0</v>
      </c>
      <c r="AH133">
        <v>2.1409000000000002</v>
      </c>
      <c r="AI133">
        <v>2.0750999999999999</v>
      </c>
      <c r="AJ133">
        <v>2.1189</v>
      </c>
      <c r="AK133">
        <v>2.0693000000000001</v>
      </c>
      <c r="AL133">
        <v>2.9019000000000004</v>
      </c>
      <c r="AM133">
        <v>3.0167999999999999</v>
      </c>
      <c r="AN133">
        <v>2.6768999999999998</v>
      </c>
      <c r="AO133">
        <v>3.0436000000000005</v>
      </c>
      <c r="AX133">
        <v>3</v>
      </c>
      <c r="AY133" t="s">
        <v>895</v>
      </c>
      <c r="AZ133" s="1">
        <v>2.1010499999999999</v>
      </c>
      <c r="BA133">
        <v>0.56200000000000006</v>
      </c>
      <c r="BD133" s="1" t="s">
        <v>580</v>
      </c>
      <c r="BG133">
        <v>387</v>
      </c>
      <c r="BH133" t="s">
        <v>938</v>
      </c>
      <c r="BJ133" t="str">
        <f t="shared" si="16"/>
        <v/>
      </c>
      <c r="BK133">
        <v>133</v>
      </c>
      <c r="BM133" s="1">
        <f t="shared" si="17"/>
        <v>0.56200000000000006</v>
      </c>
      <c r="BN133" s="2" t="str">
        <f t="shared" si="15"/>
        <v/>
      </c>
      <c r="BO133" t="b">
        <f t="shared" si="20"/>
        <v>0</v>
      </c>
      <c r="BR133" s="7">
        <f t="shared" si="18"/>
        <v>2.1010499999999999</v>
      </c>
      <c r="BS133" s="10" t="str">
        <f t="shared" si="19"/>
        <v/>
      </c>
      <c r="BT133" t="b">
        <f t="shared" si="21"/>
        <v>0</v>
      </c>
    </row>
    <row r="134" spans="1:72" x14ac:dyDescent="0.25">
      <c r="A134" t="s">
        <v>678</v>
      </c>
      <c r="B134" t="s">
        <v>669</v>
      </c>
      <c r="C134" t="s">
        <v>679</v>
      </c>
      <c r="D134" t="s">
        <v>21</v>
      </c>
      <c r="E134" t="s">
        <v>680</v>
      </c>
      <c r="F134" t="b">
        <v>0</v>
      </c>
      <c r="G134" t="b">
        <v>1</v>
      </c>
      <c r="H134">
        <v>1</v>
      </c>
      <c r="I134" t="s">
        <v>16</v>
      </c>
      <c r="J134">
        <v>0.21310000000000001</v>
      </c>
      <c r="K134" t="s">
        <v>17</v>
      </c>
      <c r="L134">
        <v>0.21310000000000001</v>
      </c>
      <c r="N134">
        <v>0</v>
      </c>
      <c r="O134">
        <v>0.22639999999999999</v>
      </c>
      <c r="P134">
        <v>0.2218</v>
      </c>
      <c r="Q134">
        <v>0.25080000000000002</v>
      </c>
      <c r="R134">
        <v>0.24210000000000001</v>
      </c>
      <c r="S134">
        <v>1.4581</v>
      </c>
      <c r="T134">
        <v>1.4291</v>
      </c>
      <c r="U134">
        <v>1.4331</v>
      </c>
      <c r="V134">
        <v>1.4412</v>
      </c>
      <c r="W134" t="s">
        <v>17</v>
      </c>
      <c r="X134" t="s">
        <v>17</v>
      </c>
      <c r="AG134">
        <v>0</v>
      </c>
      <c r="AH134">
        <v>0.22639999999999999</v>
      </c>
      <c r="AI134">
        <v>0.2218</v>
      </c>
      <c r="AJ134">
        <v>0.25080000000000002</v>
      </c>
      <c r="AK134">
        <v>0.24210000000000004</v>
      </c>
      <c r="AL134">
        <v>1.4581</v>
      </c>
      <c r="AM134">
        <v>1.4291</v>
      </c>
      <c r="AN134">
        <v>1.4331</v>
      </c>
      <c r="AO134">
        <v>1.4412</v>
      </c>
      <c r="AX134">
        <v>4</v>
      </c>
      <c r="AY134" t="s">
        <v>895</v>
      </c>
      <c r="AZ134" s="1">
        <v>0.23527500000000001</v>
      </c>
      <c r="BA134">
        <v>0.11</v>
      </c>
      <c r="BD134" s="1" t="s">
        <v>580</v>
      </c>
      <c r="BG134">
        <v>388</v>
      </c>
      <c r="BH134" t="s">
        <v>938</v>
      </c>
      <c r="BJ134" t="str">
        <f t="shared" si="16"/>
        <v/>
      </c>
      <c r="BK134">
        <v>134</v>
      </c>
      <c r="BM134" s="1">
        <f t="shared" si="17"/>
        <v>0.11</v>
      </c>
      <c r="BN134" s="2" t="str">
        <f t="shared" si="15"/>
        <v/>
      </c>
      <c r="BO134" t="b">
        <f t="shared" si="20"/>
        <v>0</v>
      </c>
      <c r="BR134" s="7">
        <f t="shared" si="18"/>
        <v>0.23527500000000001</v>
      </c>
      <c r="BS134" s="10" t="str">
        <f t="shared" si="19"/>
        <v/>
      </c>
      <c r="BT134" t="b">
        <f t="shared" si="21"/>
        <v>0</v>
      </c>
    </row>
    <row r="135" spans="1:72" x14ac:dyDescent="0.25">
      <c r="A135" t="s">
        <v>681</v>
      </c>
      <c r="B135" t="s">
        <v>669</v>
      </c>
      <c r="C135" t="s">
        <v>682</v>
      </c>
      <c r="D135" t="s">
        <v>22</v>
      </c>
      <c r="E135" t="s">
        <v>683</v>
      </c>
      <c r="F135" t="b">
        <v>0</v>
      </c>
      <c r="G135" t="b">
        <v>1</v>
      </c>
      <c r="H135">
        <v>1</v>
      </c>
      <c r="I135" t="s">
        <v>16</v>
      </c>
      <c r="J135">
        <v>0.21940000000000001</v>
      </c>
      <c r="K135" t="s">
        <v>17</v>
      </c>
      <c r="L135">
        <v>0.21940000000000001</v>
      </c>
      <c r="N135">
        <v>0</v>
      </c>
      <c r="O135">
        <v>2.1002999999999998</v>
      </c>
      <c r="P135">
        <v>2.044</v>
      </c>
      <c r="Q135">
        <v>2.0695000000000001</v>
      </c>
      <c r="R135">
        <v>2.0581</v>
      </c>
      <c r="S135">
        <v>2.7069000000000001</v>
      </c>
      <c r="T135">
        <v>2.6732999999999998</v>
      </c>
      <c r="U135">
        <v>2.4474</v>
      </c>
      <c r="V135">
        <v>2.7303000000000002</v>
      </c>
      <c r="W135" t="s">
        <v>17</v>
      </c>
      <c r="X135" t="s">
        <v>17</v>
      </c>
      <c r="AG135">
        <v>0</v>
      </c>
      <c r="AH135">
        <v>2.1002999999999998</v>
      </c>
      <c r="AI135">
        <v>2.044</v>
      </c>
      <c r="AJ135">
        <v>2.0695000000000001</v>
      </c>
      <c r="AK135">
        <v>2.0581</v>
      </c>
      <c r="AL135">
        <v>2.7069000000000001</v>
      </c>
      <c r="AM135">
        <v>2.6732999999999998</v>
      </c>
      <c r="AN135">
        <v>2.4474</v>
      </c>
      <c r="AO135">
        <v>2.7303000000000002</v>
      </c>
      <c r="AX135">
        <v>5</v>
      </c>
      <c r="AY135" t="s">
        <v>895</v>
      </c>
      <c r="AZ135" s="1">
        <v>2.0679749999999997</v>
      </c>
      <c r="BA135">
        <v>0.59099999999999997</v>
      </c>
      <c r="BD135" s="1" t="s">
        <v>580</v>
      </c>
      <c r="BG135">
        <v>389</v>
      </c>
      <c r="BH135" t="s">
        <v>938</v>
      </c>
      <c r="BJ135" t="str">
        <f t="shared" si="16"/>
        <v/>
      </c>
      <c r="BK135">
        <v>135</v>
      </c>
      <c r="BM135" s="1">
        <f t="shared" si="17"/>
        <v>0.59099999999999997</v>
      </c>
      <c r="BN135" s="2" t="str">
        <f t="shared" si="15"/>
        <v/>
      </c>
      <c r="BO135" t="b">
        <f t="shared" si="20"/>
        <v>0</v>
      </c>
      <c r="BR135" s="7">
        <f t="shared" si="18"/>
        <v>2.0679749999999997</v>
      </c>
      <c r="BS135" s="10" t="str">
        <f t="shared" si="19"/>
        <v/>
      </c>
      <c r="BT135" t="b">
        <f t="shared" si="21"/>
        <v>0</v>
      </c>
    </row>
    <row r="136" spans="1:72" x14ac:dyDescent="0.25">
      <c r="A136" t="s">
        <v>711</v>
      </c>
      <c r="B136" t="s">
        <v>669</v>
      </c>
      <c r="C136" t="s">
        <v>712</v>
      </c>
      <c r="D136" t="s">
        <v>72</v>
      </c>
      <c r="E136" t="s">
        <v>713</v>
      </c>
      <c r="F136" t="b">
        <v>0</v>
      </c>
      <c r="G136" t="b">
        <v>1</v>
      </c>
      <c r="H136">
        <v>1</v>
      </c>
      <c r="I136" t="s">
        <v>16</v>
      </c>
      <c r="J136">
        <v>0.21579999999999999</v>
      </c>
      <c r="K136" t="s">
        <v>17</v>
      </c>
      <c r="L136">
        <v>0.21579999999999999</v>
      </c>
      <c r="N136">
        <v>0</v>
      </c>
      <c r="O136">
        <v>1.3984000000000001</v>
      </c>
      <c r="P136">
        <v>1.401</v>
      </c>
      <c r="Q136">
        <v>1.3992</v>
      </c>
      <c r="R136">
        <v>1.3871</v>
      </c>
      <c r="S136">
        <v>0.92079999999999995</v>
      </c>
      <c r="T136">
        <v>0.91859999999999997</v>
      </c>
      <c r="U136">
        <v>0.92349999999999999</v>
      </c>
      <c r="V136">
        <v>0.93</v>
      </c>
      <c r="W136" t="s">
        <v>17</v>
      </c>
      <c r="X136" t="s">
        <v>17</v>
      </c>
      <c r="AG136">
        <v>0</v>
      </c>
      <c r="AH136">
        <v>1.3984000000000001</v>
      </c>
      <c r="AI136">
        <v>1.401</v>
      </c>
      <c r="AJ136">
        <v>1.3992</v>
      </c>
      <c r="AK136">
        <v>1.3871</v>
      </c>
      <c r="AL136">
        <v>0.92080000000000006</v>
      </c>
      <c r="AM136">
        <v>0.91859999999999986</v>
      </c>
      <c r="AN136">
        <v>0.92349999999999999</v>
      </c>
      <c r="AO136">
        <v>0.92999999999999994</v>
      </c>
      <c r="AX136">
        <v>73</v>
      </c>
      <c r="AY136" t="s">
        <v>895</v>
      </c>
      <c r="AZ136" s="1">
        <v>1.3964250000000002</v>
      </c>
      <c r="BA136">
        <v>0.14799999999999999</v>
      </c>
      <c r="BD136" s="1" t="s">
        <v>580</v>
      </c>
      <c r="BG136">
        <v>457</v>
      </c>
      <c r="BH136" t="s">
        <v>938</v>
      </c>
      <c r="BJ136" t="str">
        <f t="shared" si="16"/>
        <v/>
      </c>
      <c r="BK136">
        <v>136</v>
      </c>
      <c r="BM136" s="1">
        <f t="shared" si="17"/>
        <v>0.14799999999999999</v>
      </c>
      <c r="BN136" s="2" t="str">
        <f t="shared" si="15"/>
        <v/>
      </c>
      <c r="BO136" t="b">
        <f t="shared" si="20"/>
        <v>0</v>
      </c>
      <c r="BR136" s="7">
        <f t="shared" si="18"/>
        <v>1.3964250000000002</v>
      </c>
      <c r="BS136" s="10" t="str">
        <f t="shared" si="19"/>
        <v/>
      </c>
      <c r="BT136" t="b">
        <f t="shared" si="21"/>
        <v>0</v>
      </c>
    </row>
    <row r="137" spans="1:72" x14ac:dyDescent="0.25">
      <c r="A137" t="s">
        <v>714</v>
      </c>
      <c r="B137" t="s">
        <v>669</v>
      </c>
      <c r="C137" t="s">
        <v>715</v>
      </c>
      <c r="D137" t="s">
        <v>74</v>
      </c>
      <c r="E137" t="s">
        <v>716</v>
      </c>
      <c r="F137" t="b">
        <v>0</v>
      </c>
      <c r="G137" t="b">
        <v>0</v>
      </c>
      <c r="H137">
        <v>2</v>
      </c>
      <c r="I137" t="s">
        <v>16</v>
      </c>
      <c r="J137">
        <v>0.21759999999999999</v>
      </c>
      <c r="K137" t="s">
        <v>17</v>
      </c>
      <c r="L137">
        <v>0.21759999999999999</v>
      </c>
      <c r="N137">
        <v>0</v>
      </c>
      <c r="O137">
        <v>1.1846000000000001</v>
      </c>
      <c r="P137">
        <v>1.1940999999999999</v>
      </c>
      <c r="Q137">
        <v>1.1895</v>
      </c>
      <c r="R137">
        <v>1.1858</v>
      </c>
      <c r="S137">
        <v>1.8016000000000001</v>
      </c>
      <c r="T137">
        <v>1.7784</v>
      </c>
      <c r="U137">
        <v>1.7481</v>
      </c>
      <c r="V137">
        <v>1.7836000000000001</v>
      </c>
      <c r="W137" t="s">
        <v>17</v>
      </c>
      <c r="X137" t="s">
        <v>17</v>
      </c>
      <c r="AG137">
        <v>0</v>
      </c>
      <c r="AH137">
        <v>1.1846000000000001</v>
      </c>
      <c r="AI137">
        <v>1.1940999999999999</v>
      </c>
      <c r="AJ137">
        <v>1.1895</v>
      </c>
      <c r="AK137">
        <v>1.1858</v>
      </c>
      <c r="AL137">
        <v>1.8016000000000001</v>
      </c>
      <c r="AM137">
        <v>1.7784</v>
      </c>
      <c r="AN137">
        <v>1.7481</v>
      </c>
      <c r="AO137">
        <v>1.7835999999999999</v>
      </c>
      <c r="AX137">
        <v>74</v>
      </c>
      <c r="AY137" t="s">
        <v>895</v>
      </c>
      <c r="AZ137" s="1">
        <v>1.1884999999999999</v>
      </c>
      <c r="BA137">
        <v>3.5000000000000003E-2</v>
      </c>
      <c r="BD137" s="1" t="s">
        <v>580</v>
      </c>
      <c r="BG137">
        <v>458</v>
      </c>
      <c r="BH137" t="s">
        <v>938</v>
      </c>
      <c r="BJ137" t="str">
        <f t="shared" si="16"/>
        <v/>
      </c>
      <c r="BK137">
        <v>137</v>
      </c>
      <c r="BM137" s="1">
        <f t="shared" si="17"/>
        <v>3.5000000000000003E-2</v>
      </c>
      <c r="BN137" s="2" t="str">
        <f t="shared" si="15"/>
        <v/>
      </c>
      <c r="BO137" t="b">
        <f t="shared" si="20"/>
        <v>0</v>
      </c>
      <c r="BR137" s="7">
        <f t="shared" si="18"/>
        <v>1.1884999999999999</v>
      </c>
      <c r="BS137" s="10" t="str">
        <f t="shared" si="19"/>
        <v/>
      </c>
      <c r="BT137" t="b">
        <f t="shared" si="21"/>
        <v>0</v>
      </c>
    </row>
    <row r="138" spans="1:72" x14ac:dyDescent="0.25">
      <c r="A138" t="s">
        <v>717</v>
      </c>
      <c r="B138" t="s">
        <v>669</v>
      </c>
      <c r="C138" t="s">
        <v>718</v>
      </c>
      <c r="D138" t="s">
        <v>75</v>
      </c>
      <c r="E138" t="s">
        <v>719</v>
      </c>
      <c r="F138" t="b">
        <v>0</v>
      </c>
      <c r="G138" t="b">
        <v>0</v>
      </c>
      <c r="H138">
        <v>3</v>
      </c>
      <c r="I138" t="s">
        <v>16</v>
      </c>
      <c r="J138">
        <v>0.2152</v>
      </c>
      <c r="K138" t="s">
        <v>17</v>
      </c>
      <c r="L138">
        <v>0.2147</v>
      </c>
      <c r="N138">
        <v>5.0000000000000001E-4</v>
      </c>
      <c r="O138">
        <v>0</v>
      </c>
      <c r="P138">
        <v>2.0999999999999999E-3</v>
      </c>
      <c r="Q138">
        <v>1.8E-3</v>
      </c>
      <c r="R138">
        <v>2.3999999999999998E-3</v>
      </c>
      <c r="S138">
        <v>0.75880000000000003</v>
      </c>
      <c r="T138">
        <v>0.77600000000000002</v>
      </c>
      <c r="U138">
        <v>0.74870000000000003</v>
      </c>
      <c r="V138">
        <v>0.76300000000000001</v>
      </c>
      <c r="W138" t="s">
        <v>17</v>
      </c>
      <c r="X138" t="s">
        <v>17</v>
      </c>
      <c r="AG138">
        <v>0</v>
      </c>
      <c r="AH138">
        <v>-5.0000000000000044E-4</v>
      </c>
      <c r="AI138">
        <v>1.5999999999999903E-3</v>
      </c>
      <c r="AJ138">
        <v>1.2999999999999956E-3</v>
      </c>
      <c r="AK138">
        <v>1.9000000000000128E-3</v>
      </c>
      <c r="AL138">
        <v>0.75829999999999997</v>
      </c>
      <c r="AM138">
        <v>0.77550000000000008</v>
      </c>
      <c r="AN138">
        <v>0.74819999999999998</v>
      </c>
      <c r="AO138">
        <v>0.76249999999999996</v>
      </c>
      <c r="AX138">
        <v>75</v>
      </c>
      <c r="AY138" t="s">
        <v>895</v>
      </c>
      <c r="AZ138" s="1">
        <v>1.0749999999999996E-3</v>
      </c>
      <c r="BA138">
        <v>1E-3</v>
      </c>
      <c r="BD138" s="1" t="s">
        <v>580</v>
      </c>
      <c r="BG138">
        <v>459</v>
      </c>
      <c r="BH138" t="s">
        <v>938</v>
      </c>
      <c r="BJ138" t="str">
        <f t="shared" si="16"/>
        <v/>
      </c>
      <c r="BK138">
        <v>138</v>
      </c>
      <c r="BM138" s="1">
        <f t="shared" si="17"/>
        <v>1E-3</v>
      </c>
      <c r="BN138" s="2" t="str">
        <f t="shared" si="15"/>
        <v/>
      </c>
      <c r="BO138" t="b">
        <f t="shared" si="20"/>
        <v>0</v>
      </c>
      <c r="BR138" s="7">
        <f t="shared" si="18"/>
        <v>1.0749999999999996E-3</v>
      </c>
      <c r="BS138" s="10" t="str">
        <f t="shared" si="19"/>
        <v/>
      </c>
      <c r="BT138" t="b">
        <f t="shared" si="21"/>
        <v>0</v>
      </c>
    </row>
    <row r="139" spans="1:72" x14ac:dyDescent="0.25">
      <c r="A139" t="s">
        <v>720</v>
      </c>
      <c r="B139" t="s">
        <v>669</v>
      </c>
      <c r="C139" t="s">
        <v>721</v>
      </c>
      <c r="D139" t="s">
        <v>76</v>
      </c>
      <c r="E139" t="s">
        <v>722</v>
      </c>
      <c r="F139" t="b">
        <v>0</v>
      </c>
      <c r="G139" t="b">
        <v>0</v>
      </c>
      <c r="H139">
        <v>4</v>
      </c>
      <c r="I139" t="s">
        <v>16</v>
      </c>
      <c r="J139">
        <v>0.215</v>
      </c>
      <c r="K139" t="s">
        <v>17</v>
      </c>
      <c r="L139">
        <v>0.215</v>
      </c>
      <c r="N139">
        <v>0</v>
      </c>
      <c r="O139">
        <v>0.66190000000000004</v>
      </c>
      <c r="P139">
        <v>0.68020000000000003</v>
      </c>
      <c r="Q139">
        <v>0.67020000000000002</v>
      </c>
      <c r="R139">
        <v>0.67290000000000005</v>
      </c>
      <c r="S139">
        <v>1.7988</v>
      </c>
      <c r="T139">
        <v>1.7786</v>
      </c>
      <c r="U139">
        <v>1.7709999999999999</v>
      </c>
      <c r="V139">
        <v>1.7961</v>
      </c>
      <c r="W139" t="s">
        <v>17</v>
      </c>
      <c r="X139" t="s">
        <v>17</v>
      </c>
      <c r="AG139">
        <v>0</v>
      </c>
      <c r="AH139">
        <v>0.66190000000000004</v>
      </c>
      <c r="AI139">
        <v>0.68020000000000003</v>
      </c>
      <c r="AJ139">
        <v>0.67020000000000002</v>
      </c>
      <c r="AK139">
        <v>0.67290000000000005</v>
      </c>
      <c r="AL139">
        <v>1.7987999999999997</v>
      </c>
      <c r="AM139">
        <v>1.7786</v>
      </c>
      <c r="AN139">
        <v>1.7709999999999999</v>
      </c>
      <c r="AO139">
        <v>1.7960999999999998</v>
      </c>
      <c r="AX139">
        <v>76</v>
      </c>
      <c r="AY139" t="s">
        <v>895</v>
      </c>
      <c r="AZ139" s="1">
        <v>0.67130000000000001</v>
      </c>
      <c r="BA139">
        <v>1.2999999999999999E-2</v>
      </c>
      <c r="BD139" s="1" t="s">
        <v>580</v>
      </c>
      <c r="BG139">
        <v>460</v>
      </c>
      <c r="BH139" t="s">
        <v>938</v>
      </c>
      <c r="BJ139" t="str">
        <f t="shared" si="16"/>
        <v/>
      </c>
      <c r="BK139">
        <v>139</v>
      </c>
      <c r="BM139" s="1">
        <f t="shared" si="17"/>
        <v>1.2999999999999999E-2</v>
      </c>
      <c r="BN139" s="2" t="str">
        <f t="shared" si="15"/>
        <v/>
      </c>
      <c r="BO139" t="b">
        <f t="shared" si="20"/>
        <v>0</v>
      </c>
      <c r="BR139" s="7">
        <f t="shared" si="18"/>
        <v>0.67130000000000001</v>
      </c>
      <c r="BS139" s="10" t="str">
        <f t="shared" si="19"/>
        <v/>
      </c>
      <c r="BT139" t="b">
        <f t="shared" si="21"/>
        <v>0</v>
      </c>
    </row>
    <row r="140" spans="1:72" x14ac:dyDescent="0.25">
      <c r="A140" t="s">
        <v>723</v>
      </c>
      <c r="B140" t="s">
        <v>669</v>
      </c>
      <c r="C140" t="s">
        <v>724</v>
      </c>
      <c r="D140" t="s">
        <v>77</v>
      </c>
      <c r="E140" t="s">
        <v>725</v>
      </c>
      <c r="F140" t="b">
        <v>0</v>
      </c>
      <c r="G140" t="b">
        <v>0</v>
      </c>
      <c r="H140">
        <v>4</v>
      </c>
      <c r="I140" t="s">
        <v>16</v>
      </c>
      <c r="J140">
        <v>0.2117</v>
      </c>
      <c r="K140" t="s">
        <v>17</v>
      </c>
      <c r="L140">
        <v>0.2117</v>
      </c>
      <c r="N140">
        <v>0</v>
      </c>
      <c r="O140">
        <v>2.2989999999999999</v>
      </c>
      <c r="P140">
        <v>2.0729000000000002</v>
      </c>
      <c r="Q140">
        <v>2.1920000000000002</v>
      </c>
      <c r="R140">
        <v>2.2067000000000001</v>
      </c>
      <c r="S140">
        <v>2.6183000000000001</v>
      </c>
      <c r="T140">
        <v>2.54</v>
      </c>
      <c r="U140">
        <v>2.5457999999999998</v>
      </c>
      <c r="V140">
        <v>2.7025999999999999</v>
      </c>
      <c r="W140" t="s">
        <v>17</v>
      </c>
      <c r="X140" t="s">
        <v>17</v>
      </c>
      <c r="AG140">
        <v>0</v>
      </c>
      <c r="AH140">
        <v>2.2989999999999999</v>
      </c>
      <c r="AI140">
        <v>2.0729000000000002</v>
      </c>
      <c r="AJ140">
        <v>2.1920000000000002</v>
      </c>
      <c r="AK140">
        <v>2.2067000000000001</v>
      </c>
      <c r="AL140">
        <v>2.6183000000000001</v>
      </c>
      <c r="AM140">
        <v>2.54</v>
      </c>
      <c r="AN140">
        <v>2.5457999999999998</v>
      </c>
      <c r="AO140">
        <v>2.7025999999999999</v>
      </c>
      <c r="AX140">
        <v>77</v>
      </c>
      <c r="AY140" t="s">
        <v>895</v>
      </c>
      <c r="AZ140" s="1">
        <v>2.19265</v>
      </c>
      <c r="BA140">
        <v>0.71899999999999997</v>
      </c>
      <c r="BD140" s="1" t="s">
        <v>580</v>
      </c>
      <c r="BG140">
        <v>461</v>
      </c>
      <c r="BH140" t="s">
        <v>938</v>
      </c>
      <c r="BJ140" t="str">
        <f t="shared" si="16"/>
        <v/>
      </c>
      <c r="BK140">
        <v>140</v>
      </c>
      <c r="BM140" s="1">
        <f t="shared" si="17"/>
        <v>0.71899999999999997</v>
      </c>
      <c r="BN140" s="2" t="str">
        <f t="shared" si="15"/>
        <v/>
      </c>
      <c r="BO140" t="b">
        <f t="shared" si="20"/>
        <v>0</v>
      </c>
      <c r="BR140" s="7">
        <f t="shared" si="18"/>
        <v>2.19265</v>
      </c>
      <c r="BS140" s="10" t="str">
        <f t="shared" si="19"/>
        <v/>
      </c>
      <c r="BT140" t="b">
        <f t="shared" si="21"/>
        <v>0</v>
      </c>
    </row>
    <row r="141" spans="1:72" x14ac:dyDescent="0.25">
      <c r="A141" t="s">
        <v>726</v>
      </c>
      <c r="B141" t="s">
        <v>669</v>
      </c>
      <c r="C141" t="s">
        <v>727</v>
      </c>
      <c r="D141" t="s">
        <v>78</v>
      </c>
      <c r="E141" t="s">
        <v>728</v>
      </c>
      <c r="F141" t="b">
        <v>0</v>
      </c>
      <c r="G141" t="b">
        <v>0</v>
      </c>
      <c r="H141">
        <v>4</v>
      </c>
      <c r="I141" t="s">
        <v>16</v>
      </c>
      <c r="J141">
        <v>0.2097</v>
      </c>
      <c r="K141" t="s">
        <v>17</v>
      </c>
      <c r="L141">
        <v>0.2097</v>
      </c>
      <c r="N141">
        <v>0</v>
      </c>
      <c r="O141">
        <v>0.70709999999999995</v>
      </c>
      <c r="P141">
        <v>0.69240000000000002</v>
      </c>
      <c r="Q141">
        <v>0.70479999999999998</v>
      </c>
      <c r="R141">
        <v>0.70760000000000001</v>
      </c>
      <c r="S141">
        <v>1.2254</v>
      </c>
      <c r="T141">
        <v>1.2020999999999999</v>
      </c>
      <c r="U141">
        <v>1.2085999999999999</v>
      </c>
      <c r="V141">
        <v>1.1961999999999999</v>
      </c>
      <c r="W141" t="s">
        <v>17</v>
      </c>
      <c r="X141" t="s">
        <v>17</v>
      </c>
      <c r="AG141">
        <v>0</v>
      </c>
      <c r="AH141">
        <v>0.70709999999999995</v>
      </c>
      <c r="AI141">
        <v>0.69240000000000002</v>
      </c>
      <c r="AJ141">
        <v>0.70479999999999998</v>
      </c>
      <c r="AK141">
        <v>0.70760000000000001</v>
      </c>
      <c r="AL141">
        <v>1.2254</v>
      </c>
      <c r="AM141">
        <v>1.2020999999999999</v>
      </c>
      <c r="AN141">
        <v>1.2085999999999999</v>
      </c>
      <c r="AO141">
        <v>1.1961999999999999</v>
      </c>
      <c r="AX141">
        <v>78</v>
      </c>
      <c r="AY141" t="s">
        <v>895</v>
      </c>
      <c r="AZ141" s="1">
        <v>0.70297499999999991</v>
      </c>
      <c r="BA141">
        <v>2.3E-2</v>
      </c>
      <c r="BD141" s="1" t="s">
        <v>580</v>
      </c>
      <c r="BG141">
        <v>462</v>
      </c>
      <c r="BH141" t="s">
        <v>938</v>
      </c>
      <c r="BJ141" t="str">
        <f t="shared" si="16"/>
        <v/>
      </c>
      <c r="BK141">
        <v>141</v>
      </c>
      <c r="BM141" s="1">
        <f t="shared" si="17"/>
        <v>2.3E-2</v>
      </c>
      <c r="BN141" s="2" t="str">
        <f t="shared" si="15"/>
        <v/>
      </c>
      <c r="BO141" t="b">
        <f t="shared" si="20"/>
        <v>0</v>
      </c>
      <c r="BR141" s="7">
        <f t="shared" si="18"/>
        <v>0.70297499999999991</v>
      </c>
      <c r="BS141" s="10" t="str">
        <f t="shared" si="19"/>
        <v/>
      </c>
      <c r="BT141" t="b">
        <f t="shared" si="21"/>
        <v>0</v>
      </c>
    </row>
    <row r="142" spans="1:72" x14ac:dyDescent="0.25">
      <c r="A142" t="s">
        <v>729</v>
      </c>
      <c r="B142" t="s">
        <v>669</v>
      </c>
      <c r="C142" t="s">
        <v>730</v>
      </c>
      <c r="D142" t="s">
        <v>79</v>
      </c>
      <c r="E142" t="s">
        <v>731</v>
      </c>
      <c r="F142" t="b">
        <v>0</v>
      </c>
      <c r="G142" t="b">
        <v>0</v>
      </c>
      <c r="H142">
        <v>4</v>
      </c>
      <c r="I142" t="s">
        <v>16</v>
      </c>
      <c r="J142">
        <v>0.219</v>
      </c>
      <c r="K142" t="s">
        <v>17</v>
      </c>
      <c r="L142">
        <v>0.219</v>
      </c>
      <c r="N142">
        <v>0</v>
      </c>
      <c r="O142">
        <v>0.27360000000000001</v>
      </c>
      <c r="P142">
        <v>0.26500000000000001</v>
      </c>
      <c r="Q142">
        <v>0.27179999999999999</v>
      </c>
      <c r="R142">
        <v>0.2737</v>
      </c>
      <c r="S142">
        <v>1.3595999999999999</v>
      </c>
      <c r="T142">
        <v>1.357</v>
      </c>
      <c r="U142">
        <v>1.3507</v>
      </c>
      <c r="V142">
        <v>1.3552999999999999</v>
      </c>
      <c r="W142" t="s">
        <v>17</v>
      </c>
      <c r="X142" t="s">
        <v>17</v>
      </c>
      <c r="AG142">
        <v>0</v>
      </c>
      <c r="AH142">
        <v>0.27360000000000007</v>
      </c>
      <c r="AI142">
        <v>0.26500000000000001</v>
      </c>
      <c r="AJ142">
        <v>0.27180000000000004</v>
      </c>
      <c r="AK142">
        <v>0.27370000000000005</v>
      </c>
      <c r="AL142">
        <v>1.3595999999999999</v>
      </c>
      <c r="AM142">
        <v>1.357</v>
      </c>
      <c r="AN142">
        <v>1.3507</v>
      </c>
      <c r="AO142">
        <v>1.3552999999999999</v>
      </c>
      <c r="AX142">
        <v>79</v>
      </c>
      <c r="AY142" t="s">
        <v>895</v>
      </c>
      <c r="AZ142" s="1">
        <v>0.27102500000000007</v>
      </c>
      <c r="BA142">
        <v>3.5000000000000003E-2</v>
      </c>
      <c r="BD142" s="1" t="s">
        <v>580</v>
      </c>
      <c r="BG142">
        <v>463</v>
      </c>
      <c r="BH142" t="s">
        <v>938</v>
      </c>
      <c r="BJ142" t="str">
        <f t="shared" si="16"/>
        <v/>
      </c>
      <c r="BK142">
        <v>142</v>
      </c>
      <c r="BM142" s="1">
        <f t="shared" si="17"/>
        <v>3.5000000000000003E-2</v>
      </c>
      <c r="BN142" s="2" t="str">
        <f t="shared" si="15"/>
        <v/>
      </c>
      <c r="BO142" t="b">
        <f t="shared" si="20"/>
        <v>0</v>
      </c>
      <c r="BR142" s="7">
        <f t="shared" si="18"/>
        <v>0.27102500000000007</v>
      </c>
      <c r="BS142" s="10" t="str">
        <f t="shared" si="19"/>
        <v/>
      </c>
      <c r="BT142" t="b">
        <f t="shared" si="21"/>
        <v>0</v>
      </c>
    </row>
    <row r="143" spans="1:72" x14ac:dyDescent="0.25">
      <c r="A143" t="s">
        <v>732</v>
      </c>
      <c r="B143" t="s">
        <v>669</v>
      </c>
      <c r="C143" t="s">
        <v>733</v>
      </c>
      <c r="D143" t="s">
        <v>80</v>
      </c>
      <c r="E143" t="s">
        <v>734</v>
      </c>
      <c r="F143" t="b">
        <v>0</v>
      </c>
      <c r="G143" t="b">
        <v>0</v>
      </c>
      <c r="H143">
        <v>4</v>
      </c>
      <c r="I143" t="s">
        <v>16</v>
      </c>
      <c r="J143">
        <v>0.21060000000000001</v>
      </c>
      <c r="K143" t="s">
        <v>17</v>
      </c>
      <c r="L143">
        <v>0.21060000000000001</v>
      </c>
      <c r="N143">
        <v>0</v>
      </c>
      <c r="O143">
        <v>0.73370000000000002</v>
      </c>
      <c r="P143">
        <v>0.70950000000000002</v>
      </c>
      <c r="Q143">
        <v>0.71240000000000003</v>
      </c>
      <c r="R143">
        <v>0.71099999999999997</v>
      </c>
      <c r="S143">
        <v>1.5468999999999999</v>
      </c>
      <c r="T143">
        <v>1.5323</v>
      </c>
      <c r="U143">
        <v>1.5396000000000001</v>
      </c>
      <c r="V143">
        <v>1.5659000000000001</v>
      </c>
      <c r="W143" t="s">
        <v>17</v>
      </c>
      <c r="X143" t="s">
        <v>17</v>
      </c>
      <c r="AG143">
        <v>0</v>
      </c>
      <c r="AH143">
        <v>0.73370000000000002</v>
      </c>
      <c r="AI143">
        <v>0.70950000000000002</v>
      </c>
      <c r="AJ143">
        <v>0.71240000000000003</v>
      </c>
      <c r="AK143">
        <v>0.71099999999999997</v>
      </c>
      <c r="AL143">
        <v>1.5468999999999999</v>
      </c>
      <c r="AM143">
        <v>1.5323000000000002</v>
      </c>
      <c r="AN143">
        <v>1.5396000000000001</v>
      </c>
      <c r="AO143">
        <v>1.5659000000000001</v>
      </c>
      <c r="AX143">
        <v>80</v>
      </c>
      <c r="AY143" t="s">
        <v>895</v>
      </c>
      <c r="AZ143" s="1">
        <v>0.71665000000000001</v>
      </c>
      <c r="BA143">
        <v>2.1000000000000001E-2</v>
      </c>
      <c r="BD143" s="1" t="s">
        <v>580</v>
      </c>
      <c r="BG143">
        <v>464</v>
      </c>
      <c r="BH143" t="s">
        <v>938</v>
      </c>
      <c r="BJ143" t="str">
        <f t="shared" si="16"/>
        <v/>
      </c>
      <c r="BK143">
        <v>143</v>
      </c>
      <c r="BM143" s="1">
        <f t="shared" si="17"/>
        <v>2.1000000000000001E-2</v>
      </c>
      <c r="BN143" s="2" t="str">
        <f t="shared" si="15"/>
        <v/>
      </c>
      <c r="BO143" t="b">
        <f t="shared" si="20"/>
        <v>0</v>
      </c>
      <c r="BR143" s="7">
        <f t="shared" si="18"/>
        <v>0.71665000000000001</v>
      </c>
      <c r="BS143" s="10" t="str">
        <f t="shared" si="19"/>
        <v/>
      </c>
      <c r="BT143" t="b">
        <f t="shared" si="21"/>
        <v>0</v>
      </c>
    </row>
    <row r="144" spans="1:72" x14ac:dyDescent="0.25">
      <c r="A144" t="s">
        <v>735</v>
      </c>
      <c r="B144" t="s">
        <v>669</v>
      </c>
      <c r="C144" t="s">
        <v>736</v>
      </c>
      <c r="D144" t="s">
        <v>81</v>
      </c>
      <c r="E144" t="s">
        <v>737</v>
      </c>
      <c r="F144" t="b">
        <v>0</v>
      </c>
      <c r="G144" t="b">
        <v>0</v>
      </c>
      <c r="H144">
        <v>4</v>
      </c>
      <c r="I144" t="s">
        <v>16</v>
      </c>
      <c r="J144">
        <v>0.20860000000000001</v>
      </c>
      <c r="K144" t="s">
        <v>17</v>
      </c>
      <c r="L144">
        <v>0.20860000000000001</v>
      </c>
      <c r="N144">
        <v>0</v>
      </c>
      <c r="O144">
        <v>1.7290000000000001</v>
      </c>
      <c r="P144">
        <v>1.6901999999999999</v>
      </c>
      <c r="Q144">
        <v>1.718</v>
      </c>
      <c r="R144">
        <v>1.7170000000000001</v>
      </c>
      <c r="S144">
        <v>2.1661000000000001</v>
      </c>
      <c r="T144">
        <v>2.1139999999999999</v>
      </c>
      <c r="U144">
        <v>2.0903</v>
      </c>
      <c r="V144">
        <v>2.1311</v>
      </c>
      <c r="W144" t="s">
        <v>17</v>
      </c>
      <c r="X144" t="s">
        <v>17</v>
      </c>
      <c r="AG144">
        <v>0</v>
      </c>
      <c r="AH144">
        <v>1.7290000000000001</v>
      </c>
      <c r="AI144">
        <v>1.6901999999999999</v>
      </c>
      <c r="AJ144">
        <v>1.718</v>
      </c>
      <c r="AK144">
        <v>1.7170000000000001</v>
      </c>
      <c r="AL144">
        <v>2.1661000000000001</v>
      </c>
      <c r="AM144">
        <v>2.1139999999999999</v>
      </c>
      <c r="AN144">
        <v>2.0903</v>
      </c>
      <c r="AO144">
        <v>2.1311</v>
      </c>
      <c r="AX144">
        <v>81</v>
      </c>
      <c r="AY144" t="s">
        <v>895</v>
      </c>
      <c r="AZ144" s="1">
        <v>1.7135500000000001</v>
      </c>
      <c r="BA144">
        <v>0.21</v>
      </c>
      <c r="BD144" s="1" t="s">
        <v>580</v>
      </c>
      <c r="BG144">
        <v>465</v>
      </c>
      <c r="BH144" t="s">
        <v>938</v>
      </c>
      <c r="BJ144" t="str">
        <f t="shared" si="16"/>
        <v/>
      </c>
      <c r="BK144">
        <v>144</v>
      </c>
      <c r="BM144" s="1">
        <f t="shared" si="17"/>
        <v>0.21</v>
      </c>
      <c r="BN144" s="2" t="str">
        <f t="shared" si="15"/>
        <v/>
      </c>
      <c r="BO144" t="b">
        <f t="shared" si="20"/>
        <v>0</v>
      </c>
      <c r="BR144" s="7">
        <f t="shared" si="18"/>
        <v>1.7135500000000001</v>
      </c>
      <c r="BS144" s="10" t="str">
        <f t="shared" si="19"/>
        <v/>
      </c>
      <c r="BT144" t="b">
        <f t="shared" si="21"/>
        <v>0</v>
      </c>
    </row>
    <row r="145" spans="1:72" x14ac:dyDescent="0.25">
      <c r="A145" t="s">
        <v>749</v>
      </c>
      <c r="B145" t="s">
        <v>669</v>
      </c>
      <c r="C145" t="s">
        <v>750</v>
      </c>
      <c r="D145" t="s">
        <v>97</v>
      </c>
      <c r="E145" t="s">
        <v>751</v>
      </c>
      <c r="F145" t="b">
        <v>0</v>
      </c>
      <c r="G145" t="b">
        <v>0</v>
      </c>
      <c r="H145">
        <v>5</v>
      </c>
      <c r="I145" t="s">
        <v>16</v>
      </c>
      <c r="J145">
        <v>0.20680000000000001</v>
      </c>
      <c r="K145" t="s">
        <v>17</v>
      </c>
      <c r="L145">
        <v>0.20680000000000001</v>
      </c>
      <c r="N145">
        <v>0</v>
      </c>
      <c r="O145">
        <v>1.6664000000000001</v>
      </c>
      <c r="P145">
        <v>1.6607000000000001</v>
      </c>
      <c r="Q145">
        <v>1.6845000000000001</v>
      </c>
      <c r="R145">
        <v>1.6432</v>
      </c>
      <c r="S145">
        <v>2.2551000000000001</v>
      </c>
      <c r="T145">
        <v>2.1991000000000001</v>
      </c>
      <c r="U145">
        <v>2.1760000000000002</v>
      </c>
      <c r="V145">
        <v>2.2938000000000001</v>
      </c>
      <c r="W145" t="s">
        <v>17</v>
      </c>
      <c r="X145" t="s">
        <v>17</v>
      </c>
      <c r="AG145">
        <v>0</v>
      </c>
      <c r="AH145">
        <v>1.6664000000000001</v>
      </c>
      <c r="AI145">
        <v>1.6607000000000001</v>
      </c>
      <c r="AJ145">
        <v>1.6845000000000001</v>
      </c>
      <c r="AK145">
        <v>1.6432</v>
      </c>
      <c r="AL145">
        <v>2.2551000000000001</v>
      </c>
      <c r="AM145">
        <v>2.1991000000000001</v>
      </c>
      <c r="AN145">
        <v>2.1760000000000002</v>
      </c>
      <c r="AO145">
        <v>2.2938000000000001</v>
      </c>
      <c r="AX145">
        <v>110</v>
      </c>
      <c r="AY145" t="s">
        <v>895</v>
      </c>
      <c r="AZ145" s="1">
        <v>1.6637000000000002</v>
      </c>
      <c r="BA145">
        <v>0.21299999999999999</v>
      </c>
      <c r="BD145" s="1" t="s">
        <v>580</v>
      </c>
      <c r="BG145">
        <v>494</v>
      </c>
      <c r="BH145" t="s">
        <v>938</v>
      </c>
      <c r="BJ145" t="str">
        <f t="shared" si="16"/>
        <v/>
      </c>
      <c r="BK145">
        <v>145</v>
      </c>
      <c r="BM145" s="1">
        <f t="shared" si="17"/>
        <v>0.21299999999999999</v>
      </c>
      <c r="BN145" s="2" t="str">
        <f t="shared" si="15"/>
        <v/>
      </c>
      <c r="BO145" t="b">
        <f t="shared" si="20"/>
        <v>0</v>
      </c>
      <c r="BR145" s="7">
        <f t="shared" si="18"/>
        <v>1.6637000000000002</v>
      </c>
      <c r="BS145" s="10" t="str">
        <f t="shared" si="19"/>
        <v/>
      </c>
      <c r="BT145" t="b">
        <f t="shared" si="21"/>
        <v>0</v>
      </c>
    </row>
    <row r="146" spans="1:72" x14ac:dyDescent="0.25">
      <c r="A146" t="s">
        <v>752</v>
      </c>
      <c r="B146" t="s">
        <v>669</v>
      </c>
      <c r="C146" t="s">
        <v>753</v>
      </c>
      <c r="D146" t="s">
        <v>98</v>
      </c>
      <c r="E146" t="s">
        <v>754</v>
      </c>
      <c r="F146" t="b">
        <v>0</v>
      </c>
      <c r="G146" t="b">
        <v>0</v>
      </c>
      <c r="H146">
        <v>5</v>
      </c>
      <c r="I146" t="s">
        <v>16</v>
      </c>
      <c r="J146">
        <v>0.20399999999999999</v>
      </c>
      <c r="K146" t="s">
        <v>17</v>
      </c>
      <c r="L146">
        <v>0.20399999999999999</v>
      </c>
      <c r="N146">
        <v>0</v>
      </c>
      <c r="O146">
        <v>1.8849</v>
      </c>
      <c r="P146">
        <v>1.8334999999999999</v>
      </c>
      <c r="Q146">
        <v>1.8636999999999999</v>
      </c>
      <c r="R146">
        <v>1.8259000000000001</v>
      </c>
      <c r="S146">
        <v>2.0108999999999999</v>
      </c>
      <c r="T146">
        <v>1.9749000000000001</v>
      </c>
      <c r="U146">
        <v>1.9763999999999999</v>
      </c>
      <c r="V146">
        <v>2.0179</v>
      </c>
      <c r="W146" t="s">
        <v>17</v>
      </c>
      <c r="X146" t="s">
        <v>17</v>
      </c>
      <c r="AG146">
        <v>0</v>
      </c>
      <c r="AH146">
        <v>1.8849000000000002</v>
      </c>
      <c r="AI146">
        <v>1.8335000000000001</v>
      </c>
      <c r="AJ146">
        <v>1.8636999999999999</v>
      </c>
      <c r="AK146">
        <v>1.8259000000000001</v>
      </c>
      <c r="AL146">
        <v>2.0108999999999999</v>
      </c>
      <c r="AM146">
        <v>1.9749000000000001</v>
      </c>
      <c r="AN146">
        <v>1.9764000000000002</v>
      </c>
      <c r="AO146">
        <v>2.0179</v>
      </c>
      <c r="AX146">
        <v>111</v>
      </c>
      <c r="AY146" t="s">
        <v>895</v>
      </c>
      <c r="AZ146" s="1">
        <v>1.8520000000000001</v>
      </c>
      <c r="BA146">
        <v>0.28299999999999997</v>
      </c>
      <c r="BD146" s="1" t="s">
        <v>580</v>
      </c>
      <c r="BG146">
        <v>495</v>
      </c>
      <c r="BH146" t="s">
        <v>938</v>
      </c>
      <c r="BJ146" t="str">
        <f t="shared" si="16"/>
        <v/>
      </c>
      <c r="BK146">
        <v>146</v>
      </c>
      <c r="BM146" s="1">
        <f t="shared" si="17"/>
        <v>0.28299999999999997</v>
      </c>
      <c r="BN146" s="2" t="str">
        <f t="shared" ref="BN146:BN177" si="22">IF(ISBLANK(BD146),"",BD146)</f>
        <v/>
      </c>
      <c r="BO146" t="b">
        <f t="shared" si="20"/>
        <v>0</v>
      </c>
      <c r="BR146" s="7">
        <f t="shared" si="18"/>
        <v>1.8520000000000001</v>
      </c>
      <c r="BS146" s="10" t="str">
        <f t="shared" si="19"/>
        <v/>
      </c>
      <c r="BT146" t="b">
        <f t="shared" si="21"/>
        <v>0</v>
      </c>
    </row>
    <row r="147" spans="1:72" x14ac:dyDescent="0.25">
      <c r="A147" t="s">
        <v>755</v>
      </c>
      <c r="B147" t="s">
        <v>669</v>
      </c>
      <c r="C147" t="s">
        <v>756</v>
      </c>
      <c r="D147" t="s">
        <v>99</v>
      </c>
      <c r="E147" t="s">
        <v>757</v>
      </c>
      <c r="F147" t="b">
        <v>0</v>
      </c>
      <c r="G147" t="b">
        <v>0</v>
      </c>
      <c r="H147">
        <v>5</v>
      </c>
      <c r="I147" t="s">
        <v>16</v>
      </c>
      <c r="J147">
        <v>0.20169999999999999</v>
      </c>
      <c r="K147" t="s">
        <v>17</v>
      </c>
      <c r="L147">
        <v>0.20169999999999999</v>
      </c>
      <c r="N147">
        <v>0</v>
      </c>
      <c r="O147">
        <v>2.2347000000000001</v>
      </c>
      <c r="P147">
        <v>2.1549</v>
      </c>
      <c r="Q147">
        <v>2.2406000000000001</v>
      </c>
      <c r="R147">
        <v>2.2158000000000002</v>
      </c>
      <c r="S147">
        <v>2.6345000000000001</v>
      </c>
      <c r="T147">
        <v>2.5291000000000001</v>
      </c>
      <c r="U147">
        <v>2.4575999999999998</v>
      </c>
      <c r="V147">
        <v>2.9203999999999999</v>
      </c>
      <c r="W147" t="s">
        <v>17</v>
      </c>
      <c r="X147" t="s">
        <v>17</v>
      </c>
      <c r="AG147">
        <v>0</v>
      </c>
      <c r="AH147">
        <v>2.2347000000000001</v>
      </c>
      <c r="AI147">
        <v>2.1549000000000005</v>
      </c>
      <c r="AJ147">
        <v>2.2406000000000006</v>
      </c>
      <c r="AK147">
        <v>2.2158000000000007</v>
      </c>
      <c r="AL147">
        <v>2.6345000000000001</v>
      </c>
      <c r="AM147">
        <v>2.5291000000000006</v>
      </c>
      <c r="AN147">
        <v>2.4576000000000002</v>
      </c>
      <c r="AO147">
        <v>2.9203999999999999</v>
      </c>
      <c r="AX147">
        <v>112</v>
      </c>
      <c r="AY147" t="s">
        <v>895</v>
      </c>
      <c r="AZ147" s="1">
        <v>2.2115000000000005</v>
      </c>
      <c r="BA147">
        <v>0.68700000000000006</v>
      </c>
      <c r="BD147" s="1" t="s">
        <v>580</v>
      </c>
      <c r="BG147">
        <v>496</v>
      </c>
      <c r="BH147" t="s">
        <v>938</v>
      </c>
      <c r="BJ147" t="str">
        <f t="shared" si="16"/>
        <v/>
      </c>
      <c r="BK147">
        <v>147</v>
      </c>
      <c r="BM147" s="1">
        <f t="shared" si="17"/>
        <v>0.68700000000000006</v>
      </c>
      <c r="BN147" s="2" t="str">
        <f t="shared" si="22"/>
        <v/>
      </c>
      <c r="BO147" t="b">
        <f t="shared" si="20"/>
        <v>0</v>
      </c>
      <c r="BR147" s="7">
        <f t="shared" si="18"/>
        <v>2.2115000000000005</v>
      </c>
      <c r="BS147" s="10" t="str">
        <f t="shared" si="19"/>
        <v/>
      </c>
      <c r="BT147" t="b">
        <f t="shared" si="21"/>
        <v>0</v>
      </c>
    </row>
    <row r="148" spans="1:72" x14ac:dyDescent="0.25">
      <c r="A148" t="s">
        <v>758</v>
      </c>
      <c r="B148" t="s">
        <v>669</v>
      </c>
      <c r="C148" t="s">
        <v>759</v>
      </c>
      <c r="D148" t="s">
        <v>100</v>
      </c>
      <c r="E148" t="s">
        <v>760</v>
      </c>
      <c r="F148" t="b">
        <v>0</v>
      </c>
      <c r="G148" t="b">
        <v>0</v>
      </c>
      <c r="H148">
        <v>5</v>
      </c>
      <c r="I148" t="s">
        <v>16</v>
      </c>
      <c r="J148">
        <v>0.20330000000000001</v>
      </c>
      <c r="K148" t="s">
        <v>17</v>
      </c>
      <c r="L148">
        <v>0.20330000000000001</v>
      </c>
      <c r="N148">
        <v>0</v>
      </c>
      <c r="O148">
        <v>1.6736</v>
      </c>
      <c r="P148">
        <v>1.6636</v>
      </c>
      <c r="Q148">
        <v>1.6833</v>
      </c>
      <c r="R148">
        <v>1.6722999999999999</v>
      </c>
      <c r="S148">
        <v>1.8472999999999999</v>
      </c>
      <c r="T148">
        <v>1.804</v>
      </c>
      <c r="U148">
        <v>1.8238000000000001</v>
      </c>
      <c r="V148">
        <v>1.8425</v>
      </c>
      <c r="W148" t="s">
        <v>17</v>
      </c>
      <c r="X148" t="s">
        <v>17</v>
      </c>
      <c r="AG148">
        <v>0</v>
      </c>
      <c r="AH148">
        <v>1.6736</v>
      </c>
      <c r="AI148">
        <v>1.6636</v>
      </c>
      <c r="AJ148">
        <v>1.6833</v>
      </c>
      <c r="AK148">
        <v>1.6722999999999999</v>
      </c>
      <c r="AL148">
        <v>1.8472999999999997</v>
      </c>
      <c r="AM148">
        <v>1.8039999999999998</v>
      </c>
      <c r="AN148">
        <v>1.8237999999999999</v>
      </c>
      <c r="AO148">
        <v>1.8424999999999998</v>
      </c>
      <c r="AX148">
        <v>113</v>
      </c>
      <c r="AY148" t="s">
        <v>895</v>
      </c>
      <c r="AZ148" s="1">
        <v>1.6732</v>
      </c>
      <c r="BA148">
        <v>0.17799999999999999</v>
      </c>
      <c r="BD148" s="1" t="s">
        <v>580</v>
      </c>
      <c r="BG148">
        <v>497</v>
      </c>
      <c r="BH148" t="s">
        <v>938</v>
      </c>
      <c r="BJ148" t="str">
        <f t="shared" si="16"/>
        <v/>
      </c>
      <c r="BK148">
        <v>148</v>
      </c>
      <c r="BM148" s="1">
        <f t="shared" si="17"/>
        <v>0.17799999999999999</v>
      </c>
      <c r="BN148" s="2" t="str">
        <f t="shared" si="22"/>
        <v/>
      </c>
      <c r="BO148" t="b">
        <f t="shared" si="20"/>
        <v>0</v>
      </c>
      <c r="BR148" s="7">
        <f t="shared" si="18"/>
        <v>1.6732</v>
      </c>
      <c r="BS148" s="10" t="str">
        <f t="shared" si="19"/>
        <v/>
      </c>
      <c r="BT148" t="b">
        <f t="shared" si="21"/>
        <v>0</v>
      </c>
    </row>
    <row r="149" spans="1:72" x14ac:dyDescent="0.25">
      <c r="A149" t="s">
        <v>761</v>
      </c>
      <c r="B149" t="s">
        <v>669</v>
      </c>
      <c r="C149" t="s">
        <v>762</v>
      </c>
      <c r="D149" t="s">
        <v>101</v>
      </c>
      <c r="E149" t="s">
        <v>763</v>
      </c>
      <c r="F149" t="b">
        <v>0</v>
      </c>
      <c r="G149" t="b">
        <v>0</v>
      </c>
      <c r="H149">
        <v>5</v>
      </c>
      <c r="I149" t="s">
        <v>16</v>
      </c>
      <c r="J149">
        <v>0.19819999999999999</v>
      </c>
      <c r="K149" t="s">
        <v>17</v>
      </c>
      <c r="L149">
        <v>0.19819999999999999</v>
      </c>
      <c r="N149">
        <v>0</v>
      </c>
      <c r="O149">
        <v>1.6201000000000001</v>
      </c>
      <c r="P149">
        <v>1.6020000000000001</v>
      </c>
      <c r="Q149">
        <v>1.6353</v>
      </c>
      <c r="R149">
        <v>1.6218999999999999</v>
      </c>
      <c r="S149">
        <v>2.1153</v>
      </c>
      <c r="T149">
        <v>2.1232000000000002</v>
      </c>
      <c r="U149">
        <v>2.0649000000000002</v>
      </c>
      <c r="V149">
        <v>2.1278000000000001</v>
      </c>
      <c r="W149" t="s">
        <v>17</v>
      </c>
      <c r="X149" t="s">
        <v>17</v>
      </c>
      <c r="AG149">
        <v>0</v>
      </c>
      <c r="AH149">
        <v>1.6201000000000001</v>
      </c>
      <c r="AI149">
        <v>1.6020000000000001</v>
      </c>
      <c r="AJ149">
        <v>1.6353</v>
      </c>
      <c r="AK149">
        <v>1.6218999999999999</v>
      </c>
      <c r="AL149">
        <v>2.1153</v>
      </c>
      <c r="AM149">
        <v>2.1232000000000002</v>
      </c>
      <c r="AN149">
        <v>2.0649000000000002</v>
      </c>
      <c r="AO149">
        <v>2.1278000000000001</v>
      </c>
      <c r="AX149">
        <v>114</v>
      </c>
      <c r="AY149" t="s">
        <v>895</v>
      </c>
      <c r="AZ149" s="1">
        <v>1.6198250000000001</v>
      </c>
      <c r="BA149">
        <v>0.20399999999999999</v>
      </c>
      <c r="BD149" s="1" t="s">
        <v>580</v>
      </c>
      <c r="BG149">
        <v>498</v>
      </c>
      <c r="BH149" t="s">
        <v>938</v>
      </c>
      <c r="BJ149" t="str">
        <f t="shared" si="16"/>
        <v/>
      </c>
      <c r="BK149">
        <v>149</v>
      </c>
      <c r="BM149" s="1">
        <f t="shared" si="17"/>
        <v>0.20399999999999999</v>
      </c>
      <c r="BN149" s="2" t="str">
        <f t="shared" si="22"/>
        <v/>
      </c>
      <c r="BO149" t="b">
        <f t="shared" si="20"/>
        <v>0</v>
      </c>
      <c r="BR149" s="7">
        <f t="shared" si="18"/>
        <v>1.6198250000000001</v>
      </c>
      <c r="BS149" s="10" t="str">
        <f t="shared" si="19"/>
        <v/>
      </c>
      <c r="BT149" t="b">
        <f t="shared" si="21"/>
        <v>0</v>
      </c>
    </row>
    <row r="150" spans="1:72" x14ac:dyDescent="0.25">
      <c r="A150" t="s">
        <v>764</v>
      </c>
      <c r="B150" t="s">
        <v>669</v>
      </c>
      <c r="C150" t="s">
        <v>765</v>
      </c>
      <c r="D150" t="s">
        <v>102</v>
      </c>
      <c r="E150" t="s">
        <v>766</v>
      </c>
      <c r="F150" t="b">
        <v>0</v>
      </c>
      <c r="G150" t="b">
        <v>0</v>
      </c>
      <c r="H150">
        <v>5</v>
      </c>
      <c r="I150" t="s">
        <v>16</v>
      </c>
      <c r="J150">
        <v>0.1976</v>
      </c>
      <c r="K150" t="s">
        <v>17</v>
      </c>
      <c r="L150">
        <v>0.1976</v>
      </c>
      <c r="N150">
        <v>0</v>
      </c>
      <c r="O150">
        <v>1.3148</v>
      </c>
      <c r="P150">
        <v>1.3052999999999999</v>
      </c>
      <c r="Q150">
        <v>1.3187</v>
      </c>
      <c r="R150">
        <v>1.3253999999999999</v>
      </c>
      <c r="S150">
        <v>1.6577</v>
      </c>
      <c r="T150">
        <v>1.6539999999999999</v>
      </c>
      <c r="U150">
        <v>1.6333</v>
      </c>
      <c r="V150">
        <v>1.6471</v>
      </c>
      <c r="W150" t="s">
        <v>17</v>
      </c>
      <c r="X150" t="s">
        <v>17</v>
      </c>
      <c r="AG150">
        <v>0</v>
      </c>
      <c r="AH150">
        <v>1.3148</v>
      </c>
      <c r="AI150">
        <v>1.3052999999999999</v>
      </c>
      <c r="AJ150">
        <v>1.3187</v>
      </c>
      <c r="AK150">
        <v>1.3253999999999999</v>
      </c>
      <c r="AL150">
        <v>1.6577</v>
      </c>
      <c r="AM150">
        <v>1.6539999999999999</v>
      </c>
      <c r="AN150">
        <v>1.6333</v>
      </c>
      <c r="AO150">
        <v>1.6471</v>
      </c>
      <c r="AX150">
        <v>115</v>
      </c>
      <c r="AY150" t="s">
        <v>895</v>
      </c>
      <c r="AZ150" s="1">
        <v>1.3160499999999999</v>
      </c>
      <c r="BA150">
        <v>0.1</v>
      </c>
      <c r="BD150" s="1" t="s">
        <v>580</v>
      </c>
      <c r="BG150">
        <v>499</v>
      </c>
      <c r="BH150" t="s">
        <v>938</v>
      </c>
      <c r="BJ150" t="str">
        <f t="shared" si="16"/>
        <v/>
      </c>
      <c r="BK150">
        <v>150</v>
      </c>
      <c r="BM150" s="1">
        <f t="shared" si="17"/>
        <v>0.1</v>
      </c>
      <c r="BN150" s="2" t="str">
        <f t="shared" si="22"/>
        <v/>
      </c>
      <c r="BO150" t="b">
        <f t="shared" si="20"/>
        <v>0</v>
      </c>
      <c r="BR150" s="7">
        <f t="shared" si="18"/>
        <v>1.3160499999999999</v>
      </c>
      <c r="BS150" s="10" t="str">
        <f t="shared" si="19"/>
        <v/>
      </c>
      <c r="BT150" t="b">
        <f t="shared" si="21"/>
        <v>0</v>
      </c>
    </row>
    <row r="151" spans="1:72" x14ac:dyDescent="0.25">
      <c r="A151" t="s">
        <v>767</v>
      </c>
      <c r="B151" t="s">
        <v>669</v>
      </c>
      <c r="C151" t="s">
        <v>768</v>
      </c>
      <c r="D151" t="s">
        <v>103</v>
      </c>
      <c r="E151" t="s">
        <v>769</v>
      </c>
      <c r="F151" t="b">
        <v>0</v>
      </c>
      <c r="G151" t="b">
        <v>0</v>
      </c>
      <c r="H151">
        <v>5</v>
      </c>
      <c r="I151" t="s">
        <v>16</v>
      </c>
      <c r="J151">
        <v>0.19700000000000001</v>
      </c>
      <c r="K151" t="s">
        <v>17</v>
      </c>
      <c r="L151">
        <v>0.19700000000000001</v>
      </c>
      <c r="N151">
        <v>0</v>
      </c>
      <c r="O151">
        <v>2.1474000000000002</v>
      </c>
      <c r="P151">
        <v>2.0470999999999999</v>
      </c>
      <c r="Q151">
        <v>2.1324000000000001</v>
      </c>
      <c r="R151">
        <v>2.0861999999999998</v>
      </c>
      <c r="S151">
        <v>2.3868</v>
      </c>
      <c r="T151">
        <v>2.4230999999999998</v>
      </c>
      <c r="U151">
        <v>2.3902999999999999</v>
      </c>
      <c r="V151">
        <v>2.4411999999999998</v>
      </c>
      <c r="W151" t="s">
        <v>17</v>
      </c>
      <c r="X151" t="s">
        <v>17</v>
      </c>
      <c r="AG151">
        <v>0</v>
      </c>
      <c r="AH151">
        <v>2.1474000000000002</v>
      </c>
      <c r="AI151">
        <v>2.0470999999999999</v>
      </c>
      <c r="AJ151">
        <v>2.1324000000000001</v>
      </c>
      <c r="AK151">
        <v>2.0861999999999998</v>
      </c>
      <c r="AL151">
        <v>2.3868</v>
      </c>
      <c r="AM151">
        <v>2.4230999999999998</v>
      </c>
      <c r="AN151">
        <v>2.3902999999999999</v>
      </c>
      <c r="AO151">
        <v>2.4411999999999998</v>
      </c>
      <c r="AX151">
        <v>116</v>
      </c>
      <c r="AY151" t="s">
        <v>895</v>
      </c>
      <c r="AZ151" s="1">
        <v>2.103275</v>
      </c>
      <c r="BA151">
        <v>0.48499999999999999</v>
      </c>
      <c r="BD151" s="1" t="s">
        <v>580</v>
      </c>
      <c r="BG151">
        <v>500</v>
      </c>
      <c r="BH151" t="s">
        <v>938</v>
      </c>
      <c r="BJ151" t="str">
        <f t="shared" si="16"/>
        <v/>
      </c>
      <c r="BK151">
        <v>151</v>
      </c>
      <c r="BM151" s="1">
        <f t="shared" si="17"/>
        <v>0.48499999999999999</v>
      </c>
      <c r="BN151" s="2" t="str">
        <f t="shared" si="22"/>
        <v/>
      </c>
      <c r="BO151" t="b">
        <f t="shared" si="20"/>
        <v>0</v>
      </c>
      <c r="BR151" s="7">
        <f t="shared" si="18"/>
        <v>2.103275</v>
      </c>
      <c r="BS151" s="10" t="str">
        <f t="shared" si="19"/>
        <v/>
      </c>
      <c r="BT151" t="b">
        <f t="shared" si="21"/>
        <v>0</v>
      </c>
    </row>
    <row r="152" spans="1:72" x14ac:dyDescent="0.25">
      <c r="A152" t="s">
        <v>770</v>
      </c>
      <c r="B152" t="s">
        <v>669</v>
      </c>
      <c r="C152" t="s">
        <v>771</v>
      </c>
      <c r="D152" t="s">
        <v>105</v>
      </c>
      <c r="E152" t="s">
        <v>772</v>
      </c>
      <c r="F152" t="b">
        <v>0</v>
      </c>
      <c r="G152" t="b">
        <v>0</v>
      </c>
      <c r="H152">
        <v>4</v>
      </c>
      <c r="I152" t="s">
        <v>16</v>
      </c>
      <c r="J152">
        <v>0.19639999999999999</v>
      </c>
      <c r="K152" t="s">
        <v>17</v>
      </c>
      <c r="L152">
        <v>0.19639999999999999</v>
      </c>
      <c r="N152">
        <v>0</v>
      </c>
      <c r="O152">
        <v>1.5210999999999999</v>
      </c>
      <c r="P152">
        <v>1.4995000000000001</v>
      </c>
      <c r="Q152">
        <v>1.5190999999999999</v>
      </c>
      <c r="R152">
        <v>1.5299</v>
      </c>
      <c r="S152">
        <v>1.6995</v>
      </c>
      <c r="T152">
        <v>1.7111000000000001</v>
      </c>
      <c r="U152">
        <v>1.6970000000000001</v>
      </c>
      <c r="V152">
        <v>1.7279</v>
      </c>
      <c r="W152" t="s">
        <v>17</v>
      </c>
      <c r="X152" t="s">
        <v>17</v>
      </c>
      <c r="AG152">
        <v>0</v>
      </c>
      <c r="AH152">
        <v>1.5210999999999999</v>
      </c>
      <c r="AI152">
        <v>1.4995000000000001</v>
      </c>
      <c r="AJ152">
        <v>1.5190999999999999</v>
      </c>
      <c r="AK152">
        <v>1.5299</v>
      </c>
      <c r="AL152">
        <v>1.6995</v>
      </c>
      <c r="AM152">
        <v>1.7111000000000001</v>
      </c>
      <c r="AN152">
        <v>1.6970000000000001</v>
      </c>
      <c r="AO152">
        <v>1.7279</v>
      </c>
      <c r="AX152">
        <v>117</v>
      </c>
      <c r="AY152" t="s">
        <v>895</v>
      </c>
      <c r="AZ152" s="1">
        <v>1.5173999999999999</v>
      </c>
      <c r="BA152">
        <v>0.19900000000000001</v>
      </c>
      <c r="BD152" s="1" t="s">
        <v>580</v>
      </c>
      <c r="BG152">
        <v>501</v>
      </c>
      <c r="BH152" t="s">
        <v>938</v>
      </c>
      <c r="BJ152" t="str">
        <f t="shared" si="16"/>
        <v/>
      </c>
      <c r="BK152">
        <v>152</v>
      </c>
      <c r="BM152" s="1">
        <f t="shared" si="17"/>
        <v>0.19900000000000001</v>
      </c>
      <c r="BN152" s="2" t="str">
        <f t="shared" si="22"/>
        <v/>
      </c>
      <c r="BO152" t="b">
        <f t="shared" si="20"/>
        <v>0</v>
      </c>
      <c r="BR152" s="7">
        <f t="shared" si="18"/>
        <v>1.5173999999999999</v>
      </c>
      <c r="BS152" s="10" t="str">
        <f t="shared" si="19"/>
        <v/>
      </c>
      <c r="BT152" t="b">
        <f t="shared" si="21"/>
        <v>0</v>
      </c>
    </row>
    <row r="153" spans="1:72" x14ac:dyDescent="0.25">
      <c r="A153" t="s">
        <v>773</v>
      </c>
      <c r="B153" t="s">
        <v>669</v>
      </c>
      <c r="C153" t="s">
        <v>774</v>
      </c>
      <c r="D153" t="s">
        <v>106</v>
      </c>
      <c r="E153" t="s">
        <v>775</v>
      </c>
      <c r="F153" t="b">
        <v>0</v>
      </c>
      <c r="G153" t="b">
        <v>0</v>
      </c>
      <c r="H153">
        <v>3</v>
      </c>
      <c r="I153" t="s">
        <v>16</v>
      </c>
      <c r="J153">
        <v>0.19400000000000001</v>
      </c>
      <c r="K153" t="s">
        <v>17</v>
      </c>
      <c r="L153">
        <v>0.19400000000000001</v>
      </c>
      <c r="N153">
        <v>0</v>
      </c>
      <c r="O153">
        <v>1.0824</v>
      </c>
      <c r="P153">
        <v>1.0755999999999999</v>
      </c>
      <c r="Q153">
        <v>1.1047</v>
      </c>
      <c r="R153">
        <v>1.147</v>
      </c>
      <c r="S153">
        <v>1.4796</v>
      </c>
      <c r="T153">
        <v>1.4786999999999999</v>
      </c>
      <c r="U153">
        <v>1.4770000000000001</v>
      </c>
      <c r="V153">
        <v>1.4963</v>
      </c>
      <c r="W153" t="s">
        <v>17</v>
      </c>
      <c r="X153" t="s">
        <v>17</v>
      </c>
      <c r="AG153">
        <v>0</v>
      </c>
      <c r="AH153">
        <v>1.0824</v>
      </c>
      <c r="AI153">
        <v>1.0755999999999999</v>
      </c>
      <c r="AJ153">
        <v>1.1047</v>
      </c>
      <c r="AK153">
        <v>1.147</v>
      </c>
      <c r="AL153">
        <v>1.4796</v>
      </c>
      <c r="AM153">
        <v>1.4786999999999999</v>
      </c>
      <c r="AN153">
        <v>1.4770000000000001</v>
      </c>
      <c r="AO153">
        <v>1.4963</v>
      </c>
      <c r="AX153">
        <v>118</v>
      </c>
      <c r="AY153" t="s">
        <v>895</v>
      </c>
      <c r="AZ153" s="1">
        <v>1.102425</v>
      </c>
      <c r="BA153">
        <v>0.112</v>
      </c>
      <c r="BD153" s="1" t="s">
        <v>580</v>
      </c>
      <c r="BG153">
        <v>502</v>
      </c>
      <c r="BH153" t="s">
        <v>938</v>
      </c>
      <c r="BJ153" t="str">
        <f t="shared" si="16"/>
        <v/>
      </c>
      <c r="BK153">
        <v>153</v>
      </c>
      <c r="BM153" s="1">
        <f t="shared" si="17"/>
        <v>0.112</v>
      </c>
      <c r="BN153" s="2" t="str">
        <f t="shared" si="22"/>
        <v/>
      </c>
      <c r="BO153" t="b">
        <f t="shared" si="20"/>
        <v>0</v>
      </c>
      <c r="BR153" s="7">
        <f t="shared" si="18"/>
        <v>1.102425</v>
      </c>
      <c r="BS153" s="10" t="str">
        <f t="shared" si="19"/>
        <v/>
      </c>
      <c r="BT153" t="b">
        <f t="shared" si="21"/>
        <v>0</v>
      </c>
    </row>
    <row r="154" spans="1:72" x14ac:dyDescent="0.25">
      <c r="A154" t="s">
        <v>776</v>
      </c>
      <c r="B154" t="s">
        <v>669</v>
      </c>
      <c r="C154" t="s">
        <v>777</v>
      </c>
      <c r="D154" t="s">
        <v>108</v>
      </c>
      <c r="E154" t="s">
        <v>778</v>
      </c>
      <c r="F154" t="b">
        <v>0</v>
      </c>
      <c r="G154" t="b">
        <v>0</v>
      </c>
      <c r="H154">
        <v>2</v>
      </c>
      <c r="I154" t="s">
        <v>16</v>
      </c>
      <c r="J154">
        <v>0.19670000000000001</v>
      </c>
      <c r="K154" t="s">
        <v>17</v>
      </c>
      <c r="L154">
        <v>0.19670000000000001</v>
      </c>
      <c r="N154">
        <v>0</v>
      </c>
      <c r="O154">
        <v>1.3280000000000001</v>
      </c>
      <c r="P154">
        <v>1.3157000000000001</v>
      </c>
      <c r="Q154">
        <v>1.33</v>
      </c>
      <c r="R154">
        <v>1.3385</v>
      </c>
      <c r="S154">
        <v>2.3315000000000001</v>
      </c>
      <c r="T154">
        <v>2.2730999999999999</v>
      </c>
      <c r="U154">
        <v>2.3138000000000001</v>
      </c>
      <c r="V154">
        <v>2.3755000000000002</v>
      </c>
      <c r="W154" t="s">
        <v>17</v>
      </c>
      <c r="X154" t="s">
        <v>17</v>
      </c>
      <c r="AG154">
        <v>0</v>
      </c>
      <c r="AH154">
        <v>1.3280000000000001</v>
      </c>
      <c r="AI154">
        <v>1.3157000000000001</v>
      </c>
      <c r="AJ154">
        <v>1.33</v>
      </c>
      <c r="AK154">
        <v>1.3385</v>
      </c>
      <c r="AL154">
        <v>2.3315000000000001</v>
      </c>
      <c r="AM154">
        <v>2.2730999999999999</v>
      </c>
      <c r="AN154">
        <v>2.3138000000000001</v>
      </c>
      <c r="AO154">
        <v>2.3755000000000002</v>
      </c>
      <c r="AX154">
        <v>119</v>
      </c>
      <c r="AY154" t="s">
        <v>895</v>
      </c>
      <c r="AZ154" s="1">
        <v>1.32805</v>
      </c>
      <c r="BA154">
        <v>0.315</v>
      </c>
      <c r="BD154" s="1" t="s">
        <v>580</v>
      </c>
      <c r="BG154">
        <v>503</v>
      </c>
      <c r="BH154" t="s">
        <v>938</v>
      </c>
      <c r="BJ154" t="str">
        <f t="shared" si="16"/>
        <v/>
      </c>
      <c r="BK154">
        <v>154</v>
      </c>
      <c r="BM154" s="1">
        <f t="shared" si="17"/>
        <v>0.315</v>
      </c>
      <c r="BN154" s="2" t="str">
        <f t="shared" si="22"/>
        <v/>
      </c>
      <c r="BO154" t="b">
        <f t="shared" si="20"/>
        <v>0</v>
      </c>
      <c r="BR154" s="7">
        <f t="shared" si="18"/>
        <v>1.32805</v>
      </c>
      <c r="BS154" s="10" t="str">
        <f t="shared" si="19"/>
        <v/>
      </c>
      <c r="BT154" t="b">
        <f t="shared" si="21"/>
        <v>0</v>
      </c>
    </row>
    <row r="155" spans="1:72" x14ac:dyDescent="0.25">
      <c r="A155" t="s">
        <v>779</v>
      </c>
      <c r="B155" t="s">
        <v>669</v>
      </c>
      <c r="C155" t="s">
        <v>780</v>
      </c>
      <c r="D155" t="s">
        <v>110</v>
      </c>
      <c r="E155" t="s">
        <v>781</v>
      </c>
      <c r="F155" t="b">
        <v>0</v>
      </c>
      <c r="G155" t="b">
        <v>1</v>
      </c>
      <c r="H155">
        <v>1</v>
      </c>
      <c r="I155" t="s">
        <v>16</v>
      </c>
      <c r="J155">
        <v>0.21279999999999999</v>
      </c>
      <c r="K155" t="s">
        <v>17</v>
      </c>
      <c r="L155">
        <v>0.21279999999999999</v>
      </c>
      <c r="N155">
        <v>0</v>
      </c>
      <c r="O155">
        <v>2.4563999999999999</v>
      </c>
      <c r="P155">
        <v>2.3584000000000001</v>
      </c>
      <c r="Q155">
        <v>2.4315000000000002</v>
      </c>
      <c r="R155">
        <v>2.1985999999999999</v>
      </c>
      <c r="S155">
        <v>3.1200999999999999</v>
      </c>
      <c r="T155">
        <v>2.7786</v>
      </c>
      <c r="U155">
        <v>2.6621000000000001</v>
      </c>
      <c r="V155">
        <v>2.7054</v>
      </c>
      <c r="W155" t="s">
        <v>17</v>
      </c>
      <c r="X155" t="s">
        <v>17</v>
      </c>
      <c r="AG155">
        <v>0</v>
      </c>
      <c r="AH155">
        <v>2.4563999999999999</v>
      </c>
      <c r="AI155">
        <v>2.3584000000000001</v>
      </c>
      <c r="AJ155">
        <v>2.4315000000000002</v>
      </c>
      <c r="AK155">
        <v>2.1985999999999999</v>
      </c>
      <c r="AL155">
        <v>3.1200999999999999</v>
      </c>
      <c r="AM155">
        <v>2.7786</v>
      </c>
      <c r="AN155">
        <v>2.6621000000000001</v>
      </c>
      <c r="AO155">
        <v>2.7054</v>
      </c>
      <c r="AX155">
        <v>121</v>
      </c>
      <c r="AY155" t="s">
        <v>895</v>
      </c>
      <c r="AZ155" s="1">
        <v>2.3612250000000001</v>
      </c>
      <c r="BA155">
        <v>0.85099999999999998</v>
      </c>
      <c r="BD155" s="1" t="s">
        <v>580</v>
      </c>
      <c r="BG155">
        <v>505</v>
      </c>
      <c r="BH155" t="s">
        <v>938</v>
      </c>
      <c r="BJ155" t="str">
        <f t="shared" si="16"/>
        <v/>
      </c>
      <c r="BK155">
        <v>155</v>
      </c>
      <c r="BM155" s="1">
        <f t="shared" si="17"/>
        <v>0.85099999999999998</v>
      </c>
      <c r="BN155" s="2" t="str">
        <f t="shared" si="22"/>
        <v/>
      </c>
      <c r="BO155" t="b">
        <f t="shared" si="20"/>
        <v>0</v>
      </c>
      <c r="BR155" s="7">
        <f t="shared" si="18"/>
        <v>2.3612250000000001</v>
      </c>
      <c r="BS155" s="10" t="str">
        <f t="shared" si="19"/>
        <v/>
      </c>
      <c r="BT155" t="b">
        <f t="shared" si="21"/>
        <v>0</v>
      </c>
    </row>
    <row r="156" spans="1:72" x14ac:dyDescent="0.25">
      <c r="A156" t="s">
        <v>782</v>
      </c>
      <c r="B156" t="s">
        <v>669</v>
      </c>
      <c r="C156" t="s">
        <v>783</v>
      </c>
      <c r="D156" t="s">
        <v>114</v>
      </c>
      <c r="E156" t="s">
        <v>784</v>
      </c>
      <c r="F156" t="b">
        <v>0</v>
      </c>
      <c r="G156" t="b">
        <v>0</v>
      </c>
      <c r="H156">
        <v>3</v>
      </c>
      <c r="I156" t="s">
        <v>16</v>
      </c>
      <c r="J156">
        <v>0.20960000000000001</v>
      </c>
      <c r="K156" t="s">
        <v>17</v>
      </c>
      <c r="L156">
        <v>0.20960000000000001</v>
      </c>
      <c r="N156">
        <v>0</v>
      </c>
      <c r="O156">
        <v>0.7994</v>
      </c>
      <c r="P156">
        <v>0.83030000000000004</v>
      </c>
      <c r="Q156">
        <v>0.84850000000000003</v>
      </c>
      <c r="R156">
        <v>0.86560000000000004</v>
      </c>
      <c r="S156">
        <v>0.32740000000000002</v>
      </c>
      <c r="T156">
        <v>0.33150000000000002</v>
      </c>
      <c r="U156">
        <v>0.31950000000000001</v>
      </c>
      <c r="V156">
        <v>0.32200000000000001</v>
      </c>
      <c r="W156" t="s">
        <v>17</v>
      </c>
      <c r="X156" t="s">
        <v>17</v>
      </c>
      <c r="AG156">
        <v>0</v>
      </c>
      <c r="AH156">
        <v>0.79939999999999989</v>
      </c>
      <c r="AI156">
        <v>0.83030000000000004</v>
      </c>
      <c r="AJ156">
        <v>0.84850000000000003</v>
      </c>
      <c r="AK156">
        <v>0.86560000000000015</v>
      </c>
      <c r="AL156">
        <v>0.32740000000000002</v>
      </c>
      <c r="AM156">
        <v>0.33150000000000002</v>
      </c>
      <c r="AN156">
        <v>0.31950000000000001</v>
      </c>
      <c r="AO156">
        <v>0.32200000000000006</v>
      </c>
      <c r="AX156">
        <v>123</v>
      </c>
      <c r="AY156" t="s">
        <v>895</v>
      </c>
      <c r="AZ156" s="1">
        <v>0.83595000000000008</v>
      </c>
      <c r="BA156">
        <v>5.0999999999999997E-2</v>
      </c>
      <c r="BD156" s="1" t="s">
        <v>580</v>
      </c>
      <c r="BG156">
        <v>507</v>
      </c>
      <c r="BH156" t="s">
        <v>938</v>
      </c>
      <c r="BJ156" t="str">
        <f t="shared" si="16"/>
        <v/>
      </c>
      <c r="BK156">
        <v>156</v>
      </c>
      <c r="BM156" s="1">
        <f t="shared" si="17"/>
        <v>5.0999999999999997E-2</v>
      </c>
      <c r="BN156" s="2" t="str">
        <f t="shared" si="22"/>
        <v/>
      </c>
      <c r="BO156" t="b">
        <f t="shared" si="20"/>
        <v>0</v>
      </c>
      <c r="BR156" s="7">
        <f t="shared" si="18"/>
        <v>0.83595000000000008</v>
      </c>
      <c r="BS156" s="10" t="str">
        <f t="shared" si="19"/>
        <v/>
      </c>
      <c r="BT156" t="b">
        <f t="shared" si="21"/>
        <v>0</v>
      </c>
    </row>
    <row r="157" spans="1:72" x14ac:dyDescent="0.25">
      <c r="A157" t="s">
        <v>785</v>
      </c>
      <c r="B157" t="s">
        <v>669</v>
      </c>
      <c r="C157" t="s">
        <v>786</v>
      </c>
      <c r="D157" t="s">
        <v>115</v>
      </c>
      <c r="E157" t="s">
        <v>787</v>
      </c>
      <c r="F157" t="b">
        <v>0</v>
      </c>
      <c r="G157" t="b">
        <v>0</v>
      </c>
      <c r="H157">
        <v>4</v>
      </c>
      <c r="I157" t="s">
        <v>16</v>
      </c>
      <c r="J157">
        <v>0.21360000000000001</v>
      </c>
      <c r="K157" t="s">
        <v>17</v>
      </c>
      <c r="L157">
        <v>0.21360000000000001</v>
      </c>
      <c r="N157">
        <v>0</v>
      </c>
      <c r="O157">
        <v>1.4482999999999999</v>
      </c>
      <c r="P157">
        <v>1.4401999999999999</v>
      </c>
      <c r="Q157">
        <v>1.4525999999999999</v>
      </c>
      <c r="R157">
        <v>1.4339</v>
      </c>
      <c r="S157">
        <v>0.69359999999999999</v>
      </c>
      <c r="T157">
        <v>0.71930000000000005</v>
      </c>
      <c r="U157">
        <v>0.67269999999999996</v>
      </c>
      <c r="V157">
        <v>0.68740000000000001</v>
      </c>
      <c r="W157" t="s">
        <v>17</v>
      </c>
      <c r="X157" t="s">
        <v>17</v>
      </c>
      <c r="AG157">
        <v>0</v>
      </c>
      <c r="AH157">
        <v>1.4482999999999999</v>
      </c>
      <c r="AI157">
        <v>1.4401999999999999</v>
      </c>
      <c r="AJ157">
        <v>1.4525999999999999</v>
      </c>
      <c r="AK157">
        <v>1.4339</v>
      </c>
      <c r="AL157">
        <v>0.69359999999999999</v>
      </c>
      <c r="AM157">
        <v>0.71930000000000005</v>
      </c>
      <c r="AN157">
        <v>0.67269999999999996</v>
      </c>
      <c r="AO157">
        <v>0.68740000000000001</v>
      </c>
      <c r="AX157">
        <v>124</v>
      </c>
      <c r="AY157" t="s">
        <v>895</v>
      </c>
      <c r="AZ157" s="1">
        <v>1.4437499999999996</v>
      </c>
      <c r="BA157">
        <v>0.114</v>
      </c>
      <c r="BD157" s="1" t="s">
        <v>580</v>
      </c>
      <c r="BG157">
        <v>508</v>
      </c>
      <c r="BH157" t="s">
        <v>938</v>
      </c>
      <c r="BJ157" t="str">
        <f t="shared" si="16"/>
        <v/>
      </c>
      <c r="BK157">
        <v>157</v>
      </c>
      <c r="BM157" s="1">
        <f t="shared" si="17"/>
        <v>0.114</v>
      </c>
      <c r="BN157" s="2" t="str">
        <f t="shared" si="22"/>
        <v/>
      </c>
      <c r="BO157" t="b">
        <f t="shared" si="20"/>
        <v>0</v>
      </c>
      <c r="BR157" s="7">
        <f t="shared" si="18"/>
        <v>1.4437499999999996</v>
      </c>
      <c r="BS157" s="10" t="str">
        <f t="shared" si="19"/>
        <v/>
      </c>
      <c r="BT157" t="b">
        <f t="shared" si="21"/>
        <v>0</v>
      </c>
    </row>
    <row r="158" spans="1:72" x14ac:dyDescent="0.25">
      <c r="A158" t="s">
        <v>788</v>
      </c>
      <c r="B158" t="s">
        <v>669</v>
      </c>
      <c r="C158" t="s">
        <v>789</v>
      </c>
      <c r="D158" t="s">
        <v>117</v>
      </c>
      <c r="E158" t="s">
        <v>790</v>
      </c>
      <c r="F158" t="b">
        <v>0</v>
      </c>
      <c r="G158" t="b">
        <v>0</v>
      </c>
      <c r="H158">
        <v>6</v>
      </c>
      <c r="I158" t="s">
        <v>16</v>
      </c>
      <c r="J158">
        <v>0.2072</v>
      </c>
      <c r="K158" t="s">
        <v>17</v>
      </c>
      <c r="L158">
        <v>0.2072</v>
      </c>
      <c r="N158">
        <v>0</v>
      </c>
      <c r="O158">
        <v>1.67</v>
      </c>
      <c r="P158">
        <v>1.6618999999999999</v>
      </c>
      <c r="Q158">
        <v>1.6700999999999999</v>
      </c>
      <c r="R158">
        <v>1.6543000000000001</v>
      </c>
      <c r="S158">
        <v>2.0853999999999999</v>
      </c>
      <c r="T158">
        <v>2.0482</v>
      </c>
      <c r="U158">
        <v>2.04</v>
      </c>
      <c r="V158">
        <v>2.0324</v>
      </c>
      <c r="W158" t="s">
        <v>17</v>
      </c>
      <c r="X158" t="s">
        <v>17</v>
      </c>
      <c r="AG158">
        <v>0</v>
      </c>
      <c r="AH158">
        <v>1.67</v>
      </c>
      <c r="AI158">
        <v>1.6618999999999999</v>
      </c>
      <c r="AJ158">
        <v>1.6700999999999999</v>
      </c>
      <c r="AK158">
        <v>1.6543000000000001</v>
      </c>
      <c r="AL158">
        <v>2.0853999999999999</v>
      </c>
      <c r="AM158">
        <v>2.0482</v>
      </c>
      <c r="AN158">
        <v>2.04</v>
      </c>
      <c r="AO158">
        <v>2.0324</v>
      </c>
      <c r="AX158">
        <v>126</v>
      </c>
      <c r="AY158" t="s">
        <v>895</v>
      </c>
      <c r="AZ158" s="1">
        <v>1.664075</v>
      </c>
      <c r="BA158">
        <v>0.16500000000000001</v>
      </c>
      <c r="BD158" s="1" t="s">
        <v>580</v>
      </c>
      <c r="BG158">
        <v>510</v>
      </c>
      <c r="BH158" t="s">
        <v>938</v>
      </c>
      <c r="BJ158" t="str">
        <f t="shared" si="16"/>
        <v/>
      </c>
      <c r="BK158">
        <v>158</v>
      </c>
      <c r="BM158" s="1">
        <f t="shared" si="17"/>
        <v>0.16500000000000001</v>
      </c>
      <c r="BN158" s="2" t="str">
        <f t="shared" si="22"/>
        <v/>
      </c>
      <c r="BO158" t="b">
        <f t="shared" si="20"/>
        <v>0</v>
      </c>
      <c r="BR158" s="7">
        <f t="shared" si="18"/>
        <v>1.664075</v>
      </c>
      <c r="BS158" s="10" t="str">
        <f t="shared" si="19"/>
        <v/>
      </c>
      <c r="BT158" t="b">
        <f t="shared" si="21"/>
        <v>0</v>
      </c>
    </row>
    <row r="159" spans="1:72" x14ac:dyDescent="0.25">
      <c r="A159" t="s">
        <v>791</v>
      </c>
      <c r="B159" t="s">
        <v>669</v>
      </c>
      <c r="C159" t="s">
        <v>792</v>
      </c>
      <c r="D159" t="s">
        <v>118</v>
      </c>
      <c r="E159" t="s">
        <v>793</v>
      </c>
      <c r="F159" t="b">
        <v>0</v>
      </c>
      <c r="G159" t="b">
        <v>0</v>
      </c>
      <c r="H159">
        <v>6</v>
      </c>
      <c r="I159" t="s">
        <v>16</v>
      </c>
      <c r="J159">
        <v>0.21410000000000001</v>
      </c>
      <c r="K159" t="s">
        <v>17</v>
      </c>
      <c r="L159">
        <v>0.21410000000000001</v>
      </c>
      <c r="N159">
        <v>0</v>
      </c>
      <c r="O159">
        <v>2.2351999999999999</v>
      </c>
      <c r="P159">
        <v>2.1126999999999998</v>
      </c>
      <c r="Q159">
        <v>2.2023999999999999</v>
      </c>
      <c r="R159">
        <v>2.1556000000000002</v>
      </c>
      <c r="S159">
        <v>2.3491</v>
      </c>
      <c r="T159">
        <v>2.2782</v>
      </c>
      <c r="U159">
        <v>2.2322000000000002</v>
      </c>
      <c r="V159">
        <v>2.2355</v>
      </c>
      <c r="W159" t="s">
        <v>17</v>
      </c>
      <c r="X159" t="s">
        <v>17</v>
      </c>
      <c r="AG159">
        <v>0</v>
      </c>
      <c r="AH159">
        <v>2.2351999999999999</v>
      </c>
      <c r="AI159">
        <v>2.1126999999999998</v>
      </c>
      <c r="AJ159">
        <v>2.2023999999999999</v>
      </c>
      <c r="AK159">
        <v>2.1556000000000002</v>
      </c>
      <c r="AL159">
        <v>2.3491</v>
      </c>
      <c r="AM159">
        <v>2.2782</v>
      </c>
      <c r="AN159">
        <v>2.2322000000000002</v>
      </c>
      <c r="AO159">
        <v>2.2355</v>
      </c>
      <c r="AX159">
        <v>127</v>
      </c>
      <c r="AY159" t="s">
        <v>895</v>
      </c>
      <c r="AZ159" s="1">
        <v>2.1764749999999999</v>
      </c>
      <c r="BA159">
        <v>0.56899999999999995</v>
      </c>
      <c r="BD159" s="1" t="s">
        <v>580</v>
      </c>
      <c r="BG159">
        <v>511</v>
      </c>
      <c r="BH159" t="s">
        <v>938</v>
      </c>
      <c r="BJ159" t="str">
        <f t="shared" si="16"/>
        <v/>
      </c>
      <c r="BK159">
        <v>159</v>
      </c>
      <c r="BM159" s="1">
        <f t="shared" si="17"/>
        <v>0.56899999999999995</v>
      </c>
      <c r="BN159" s="2" t="str">
        <f t="shared" si="22"/>
        <v/>
      </c>
      <c r="BO159" t="b">
        <f t="shared" si="20"/>
        <v>0</v>
      </c>
      <c r="BR159" s="7">
        <f t="shared" si="18"/>
        <v>2.1764749999999999</v>
      </c>
      <c r="BS159" s="10" t="str">
        <f t="shared" si="19"/>
        <v/>
      </c>
      <c r="BT159" t="b">
        <f t="shared" si="21"/>
        <v>0</v>
      </c>
    </row>
    <row r="160" spans="1:72" x14ac:dyDescent="0.25">
      <c r="A160" t="s">
        <v>794</v>
      </c>
      <c r="B160" t="s">
        <v>669</v>
      </c>
      <c r="C160" t="s">
        <v>795</v>
      </c>
      <c r="D160" t="s">
        <v>119</v>
      </c>
      <c r="E160" t="s">
        <v>796</v>
      </c>
      <c r="F160" t="b">
        <v>0</v>
      </c>
      <c r="G160" t="b">
        <v>0</v>
      </c>
      <c r="H160">
        <v>6</v>
      </c>
      <c r="I160" t="s">
        <v>16</v>
      </c>
      <c r="J160">
        <v>0.21</v>
      </c>
      <c r="K160" t="s">
        <v>17</v>
      </c>
      <c r="L160">
        <v>0.21</v>
      </c>
      <c r="N160">
        <v>0</v>
      </c>
      <c r="O160">
        <v>1.4575</v>
      </c>
      <c r="P160">
        <v>1.4583999999999999</v>
      </c>
      <c r="Q160">
        <v>1.4745999999999999</v>
      </c>
      <c r="R160">
        <v>1.458</v>
      </c>
      <c r="S160">
        <v>1.9457</v>
      </c>
      <c r="T160">
        <v>1.9520999999999999</v>
      </c>
      <c r="U160">
        <v>1.9307000000000001</v>
      </c>
      <c r="V160">
        <v>1.9171</v>
      </c>
      <c r="W160" t="s">
        <v>17</v>
      </c>
      <c r="X160" t="s">
        <v>17</v>
      </c>
      <c r="AG160">
        <v>0</v>
      </c>
      <c r="AH160">
        <v>1.4575</v>
      </c>
      <c r="AI160">
        <v>1.4583999999999999</v>
      </c>
      <c r="AJ160">
        <v>1.4745999999999999</v>
      </c>
      <c r="AK160">
        <v>1.458</v>
      </c>
      <c r="AL160">
        <v>1.9457</v>
      </c>
      <c r="AM160">
        <v>1.9521000000000002</v>
      </c>
      <c r="AN160">
        <v>1.9307000000000003</v>
      </c>
      <c r="AO160">
        <v>1.9171</v>
      </c>
      <c r="AX160">
        <v>128</v>
      </c>
      <c r="AY160" t="s">
        <v>895</v>
      </c>
      <c r="AZ160" s="1">
        <v>1.4621249999999999</v>
      </c>
      <c r="BA160">
        <v>0.106</v>
      </c>
      <c r="BD160" s="1" t="s">
        <v>580</v>
      </c>
      <c r="BG160">
        <v>512</v>
      </c>
      <c r="BH160" t="s">
        <v>938</v>
      </c>
      <c r="BJ160" t="str">
        <f t="shared" si="16"/>
        <v/>
      </c>
      <c r="BK160">
        <v>160</v>
      </c>
      <c r="BM160" s="1">
        <f t="shared" si="17"/>
        <v>0.106</v>
      </c>
      <c r="BN160" s="2" t="str">
        <f t="shared" si="22"/>
        <v/>
      </c>
      <c r="BO160" t="b">
        <f t="shared" si="20"/>
        <v>0</v>
      </c>
      <c r="BR160" s="7">
        <f t="shared" si="18"/>
        <v>1.4621249999999999</v>
      </c>
      <c r="BS160" s="10" t="str">
        <f t="shared" si="19"/>
        <v/>
      </c>
      <c r="BT160" t="b">
        <f t="shared" si="21"/>
        <v>0</v>
      </c>
    </row>
    <row r="161" spans="1:72" x14ac:dyDescent="0.25">
      <c r="A161" t="s">
        <v>797</v>
      </c>
      <c r="B161" t="s">
        <v>669</v>
      </c>
      <c r="C161" t="s">
        <v>798</v>
      </c>
      <c r="D161" t="s">
        <v>120</v>
      </c>
      <c r="E161" t="s">
        <v>799</v>
      </c>
      <c r="F161" t="b">
        <v>0</v>
      </c>
      <c r="G161" t="b">
        <v>0</v>
      </c>
      <c r="H161">
        <v>6</v>
      </c>
      <c r="I161" t="s">
        <v>16</v>
      </c>
      <c r="J161">
        <v>0.20749999999999999</v>
      </c>
      <c r="K161" t="s">
        <v>17</v>
      </c>
      <c r="L161">
        <v>0.20749999999999999</v>
      </c>
      <c r="N161">
        <v>0</v>
      </c>
      <c r="O161">
        <v>2.2728999999999999</v>
      </c>
      <c r="P161">
        <v>2.2406999999999999</v>
      </c>
      <c r="Q161">
        <v>2.2404999999999999</v>
      </c>
      <c r="R161">
        <v>2.2780999999999998</v>
      </c>
      <c r="S161">
        <v>2.6671</v>
      </c>
      <c r="T161">
        <v>2.6307</v>
      </c>
      <c r="U161">
        <v>2.4988000000000001</v>
      </c>
      <c r="V161">
        <v>2.4796999999999998</v>
      </c>
      <c r="W161" t="s">
        <v>17</v>
      </c>
      <c r="X161" t="s">
        <v>17</v>
      </c>
      <c r="AG161">
        <v>0</v>
      </c>
      <c r="AH161">
        <v>2.2728999999999999</v>
      </c>
      <c r="AI161">
        <v>2.2406999999999999</v>
      </c>
      <c r="AJ161">
        <v>2.2404999999999999</v>
      </c>
      <c r="AK161">
        <v>2.2780999999999998</v>
      </c>
      <c r="AL161">
        <v>2.6671</v>
      </c>
      <c r="AM161">
        <v>2.6307</v>
      </c>
      <c r="AN161">
        <v>2.4988000000000001</v>
      </c>
      <c r="AO161">
        <v>2.4796999999999998</v>
      </c>
      <c r="AX161">
        <v>129</v>
      </c>
      <c r="AY161" t="s">
        <v>895</v>
      </c>
      <c r="AZ161" s="1">
        <v>2.2580499999999999</v>
      </c>
      <c r="BA161">
        <v>0.73799999999999999</v>
      </c>
      <c r="BD161" s="1" t="s">
        <v>580</v>
      </c>
      <c r="BG161">
        <v>513</v>
      </c>
      <c r="BH161" t="s">
        <v>938</v>
      </c>
      <c r="BJ161" t="str">
        <f t="shared" si="16"/>
        <v/>
      </c>
      <c r="BK161">
        <v>161</v>
      </c>
      <c r="BM161" s="1">
        <f t="shared" si="17"/>
        <v>0.73799999999999999</v>
      </c>
      <c r="BN161" s="2" t="str">
        <f t="shared" si="22"/>
        <v/>
      </c>
      <c r="BO161" t="b">
        <f t="shared" si="20"/>
        <v>0</v>
      </c>
      <c r="BR161" s="7">
        <f t="shared" si="18"/>
        <v>2.2580499999999999</v>
      </c>
      <c r="BS161" s="10" t="str">
        <f t="shared" si="19"/>
        <v/>
      </c>
      <c r="BT161" t="b">
        <f t="shared" si="21"/>
        <v>0</v>
      </c>
    </row>
    <row r="162" spans="1:72" x14ac:dyDescent="0.25">
      <c r="A162" t="s">
        <v>807</v>
      </c>
      <c r="B162" t="s">
        <v>669</v>
      </c>
      <c r="C162" t="s">
        <v>808</v>
      </c>
      <c r="D162" t="s">
        <v>149</v>
      </c>
      <c r="E162" t="s">
        <v>809</v>
      </c>
      <c r="F162" t="b">
        <v>0</v>
      </c>
      <c r="G162" t="b">
        <v>1</v>
      </c>
      <c r="H162">
        <v>1</v>
      </c>
      <c r="I162" t="s">
        <v>16</v>
      </c>
      <c r="J162">
        <v>0.2107</v>
      </c>
      <c r="K162" t="s">
        <v>17</v>
      </c>
      <c r="L162">
        <v>0.2107</v>
      </c>
      <c r="N162">
        <v>0</v>
      </c>
      <c r="O162">
        <v>1.7005999999999999</v>
      </c>
      <c r="P162">
        <v>1.6731</v>
      </c>
      <c r="Q162">
        <v>1.6955</v>
      </c>
      <c r="R162">
        <v>1.7111000000000001</v>
      </c>
      <c r="S162">
        <v>0.91279999999999994</v>
      </c>
      <c r="T162">
        <v>0.85499999999999998</v>
      </c>
      <c r="U162">
        <v>0.86939999999999995</v>
      </c>
      <c r="V162">
        <v>0.87339999999999995</v>
      </c>
      <c r="W162" t="s">
        <v>17</v>
      </c>
      <c r="X162" t="s">
        <v>17</v>
      </c>
      <c r="AG162">
        <v>0</v>
      </c>
      <c r="AH162">
        <v>1.7005999999999997</v>
      </c>
      <c r="AI162">
        <v>1.6730999999999998</v>
      </c>
      <c r="AJ162">
        <v>1.6955</v>
      </c>
      <c r="AK162">
        <v>1.7111000000000001</v>
      </c>
      <c r="AL162">
        <v>0.91279999999999994</v>
      </c>
      <c r="AM162">
        <v>0.85500000000000009</v>
      </c>
      <c r="AN162">
        <v>0.86939999999999984</v>
      </c>
      <c r="AO162">
        <v>0.87339999999999984</v>
      </c>
      <c r="AX162">
        <v>193</v>
      </c>
      <c r="AY162" t="s">
        <v>895</v>
      </c>
      <c r="AZ162" s="1">
        <v>1.6950749999999999</v>
      </c>
      <c r="BA162">
        <v>0.29299999999999998</v>
      </c>
      <c r="BD162" s="1" t="s">
        <v>580</v>
      </c>
      <c r="BG162">
        <v>577</v>
      </c>
      <c r="BH162" t="s">
        <v>938</v>
      </c>
      <c r="BJ162" t="str">
        <f t="shared" si="16"/>
        <v/>
      </c>
      <c r="BK162">
        <v>162</v>
      </c>
      <c r="BM162" s="1">
        <f t="shared" si="17"/>
        <v>0.29299999999999998</v>
      </c>
      <c r="BN162" s="2" t="str">
        <f t="shared" si="22"/>
        <v/>
      </c>
      <c r="BO162" t="b">
        <f t="shared" si="20"/>
        <v>0</v>
      </c>
      <c r="BR162" s="7">
        <f t="shared" si="18"/>
        <v>1.6950749999999999</v>
      </c>
      <c r="BS162" s="10" t="str">
        <f t="shared" si="19"/>
        <v/>
      </c>
      <c r="BT162" t="b">
        <f t="shared" si="21"/>
        <v>0</v>
      </c>
    </row>
    <row r="163" spans="1:72" x14ac:dyDescent="0.25">
      <c r="A163" t="s">
        <v>810</v>
      </c>
      <c r="B163" t="s">
        <v>669</v>
      </c>
      <c r="C163" t="s">
        <v>811</v>
      </c>
      <c r="D163" t="s">
        <v>151</v>
      </c>
      <c r="E163" t="s">
        <v>812</v>
      </c>
      <c r="F163" t="b">
        <v>0</v>
      </c>
      <c r="G163" t="b">
        <v>0</v>
      </c>
      <c r="H163">
        <v>2</v>
      </c>
      <c r="I163" t="s">
        <v>16</v>
      </c>
      <c r="J163">
        <v>0.21390000000000001</v>
      </c>
      <c r="K163" t="s">
        <v>17</v>
      </c>
      <c r="L163">
        <v>0.21390000000000001</v>
      </c>
      <c r="N163">
        <v>0</v>
      </c>
      <c r="O163">
        <v>1.6911</v>
      </c>
      <c r="P163">
        <v>1.6691</v>
      </c>
      <c r="Q163">
        <v>1.6981999999999999</v>
      </c>
      <c r="R163">
        <v>1.7084999999999999</v>
      </c>
      <c r="S163">
        <v>2.0343</v>
      </c>
      <c r="T163">
        <v>2.0415999999999999</v>
      </c>
      <c r="U163">
        <v>1.9965999999999999</v>
      </c>
      <c r="V163">
        <v>2.0030999999999999</v>
      </c>
      <c r="W163" t="s">
        <v>17</v>
      </c>
      <c r="X163" t="s">
        <v>17</v>
      </c>
      <c r="AG163">
        <v>0</v>
      </c>
      <c r="AH163">
        <v>1.6911</v>
      </c>
      <c r="AI163">
        <v>1.6691</v>
      </c>
      <c r="AJ163">
        <v>1.6981999999999999</v>
      </c>
      <c r="AK163">
        <v>1.7084999999999999</v>
      </c>
      <c r="AL163">
        <v>2.0343</v>
      </c>
      <c r="AM163">
        <v>2.0415999999999999</v>
      </c>
      <c r="AN163">
        <v>1.9966000000000002</v>
      </c>
      <c r="AO163">
        <v>2.0030999999999999</v>
      </c>
      <c r="AX163">
        <v>194</v>
      </c>
      <c r="AY163" t="s">
        <v>895</v>
      </c>
      <c r="AZ163" s="1">
        <v>1.6917249999999999</v>
      </c>
      <c r="BA163">
        <v>0.224</v>
      </c>
      <c r="BD163" s="1" t="s">
        <v>580</v>
      </c>
      <c r="BG163">
        <v>578</v>
      </c>
      <c r="BH163" t="s">
        <v>938</v>
      </c>
      <c r="BJ163" t="str">
        <f t="shared" si="16"/>
        <v/>
      </c>
      <c r="BK163">
        <v>163</v>
      </c>
      <c r="BM163" s="1">
        <f t="shared" si="17"/>
        <v>0.224</v>
      </c>
      <c r="BN163" s="2" t="str">
        <f t="shared" si="22"/>
        <v/>
      </c>
      <c r="BO163" t="b">
        <f t="shared" si="20"/>
        <v>0</v>
      </c>
      <c r="BR163" s="7">
        <f t="shared" si="18"/>
        <v>1.6917249999999999</v>
      </c>
      <c r="BS163" s="10" t="str">
        <f t="shared" si="19"/>
        <v/>
      </c>
      <c r="BT163" t="b">
        <f t="shared" si="21"/>
        <v>0</v>
      </c>
    </row>
    <row r="164" spans="1:72" x14ac:dyDescent="0.25">
      <c r="A164" t="s">
        <v>813</v>
      </c>
      <c r="B164" t="s">
        <v>669</v>
      </c>
      <c r="C164" t="s">
        <v>814</v>
      </c>
      <c r="D164" t="s">
        <v>153</v>
      </c>
      <c r="E164" t="s">
        <v>815</v>
      </c>
      <c r="F164" t="b">
        <v>0</v>
      </c>
      <c r="G164" t="b">
        <v>0</v>
      </c>
      <c r="H164">
        <v>3</v>
      </c>
      <c r="I164" t="s">
        <v>16</v>
      </c>
      <c r="J164">
        <v>0.2104</v>
      </c>
      <c r="K164" t="s">
        <v>17</v>
      </c>
      <c r="L164">
        <v>0.2104</v>
      </c>
      <c r="N164">
        <v>0</v>
      </c>
      <c r="O164">
        <v>0.61109999999999998</v>
      </c>
      <c r="P164">
        <v>0.65329999999999999</v>
      </c>
      <c r="Q164">
        <v>0.66930000000000001</v>
      </c>
      <c r="R164">
        <v>0.70020000000000004</v>
      </c>
      <c r="S164">
        <v>0.53090000000000004</v>
      </c>
      <c r="T164">
        <v>0.54510000000000003</v>
      </c>
      <c r="U164">
        <v>0.54410000000000003</v>
      </c>
      <c r="V164">
        <v>0.54220000000000002</v>
      </c>
      <c r="W164" t="s">
        <v>17</v>
      </c>
      <c r="X164" t="s">
        <v>17</v>
      </c>
      <c r="AG164">
        <v>0</v>
      </c>
      <c r="AH164">
        <v>0.61109999999999998</v>
      </c>
      <c r="AI164">
        <v>0.65329999999999999</v>
      </c>
      <c r="AJ164">
        <v>0.66930000000000001</v>
      </c>
      <c r="AK164">
        <v>0.70020000000000004</v>
      </c>
      <c r="AL164">
        <v>0.53090000000000004</v>
      </c>
      <c r="AM164">
        <v>0.54510000000000003</v>
      </c>
      <c r="AN164">
        <v>0.54410000000000003</v>
      </c>
      <c r="AO164">
        <v>0.54220000000000002</v>
      </c>
      <c r="AX164">
        <v>195</v>
      </c>
      <c r="AY164" t="s">
        <v>895</v>
      </c>
      <c r="AZ164" s="1">
        <v>0.65847500000000003</v>
      </c>
      <c r="BA164">
        <v>1.2999999999999999E-2</v>
      </c>
      <c r="BD164" s="1" t="s">
        <v>580</v>
      </c>
      <c r="BG164">
        <v>579</v>
      </c>
      <c r="BH164" t="s">
        <v>938</v>
      </c>
      <c r="BJ164" t="str">
        <f t="shared" si="16"/>
        <v/>
      </c>
      <c r="BK164">
        <v>164</v>
      </c>
      <c r="BM164" s="1">
        <f t="shared" si="17"/>
        <v>1.2999999999999999E-2</v>
      </c>
      <c r="BN164" s="2" t="str">
        <f t="shared" si="22"/>
        <v/>
      </c>
      <c r="BO164" t="b">
        <f t="shared" si="20"/>
        <v>0</v>
      </c>
      <c r="BR164" s="7">
        <f t="shared" si="18"/>
        <v>0.65847500000000003</v>
      </c>
      <c r="BS164" s="10" t="str">
        <f t="shared" si="19"/>
        <v/>
      </c>
      <c r="BT164" t="b">
        <f t="shared" si="21"/>
        <v>0</v>
      </c>
    </row>
    <row r="165" spans="1:72" x14ac:dyDescent="0.25">
      <c r="A165" t="s">
        <v>816</v>
      </c>
      <c r="B165" t="s">
        <v>669</v>
      </c>
      <c r="C165" t="s">
        <v>817</v>
      </c>
      <c r="D165" t="s">
        <v>154</v>
      </c>
      <c r="E165" t="s">
        <v>818</v>
      </c>
      <c r="F165" t="b">
        <v>0</v>
      </c>
      <c r="G165" t="b">
        <v>0</v>
      </c>
      <c r="H165">
        <v>4</v>
      </c>
      <c r="I165" t="s">
        <v>16</v>
      </c>
      <c r="J165">
        <v>0.20610000000000001</v>
      </c>
      <c r="K165" t="s">
        <v>17</v>
      </c>
      <c r="L165">
        <v>0.20610000000000001</v>
      </c>
      <c r="N165">
        <v>0</v>
      </c>
      <c r="O165">
        <v>0.69940000000000002</v>
      </c>
      <c r="P165">
        <v>0.73819999999999997</v>
      </c>
      <c r="Q165">
        <v>0.7681</v>
      </c>
      <c r="R165">
        <v>0.80689999999999995</v>
      </c>
      <c r="S165">
        <v>0.36509999999999998</v>
      </c>
      <c r="T165">
        <v>0.37080000000000002</v>
      </c>
      <c r="U165">
        <v>0.3695</v>
      </c>
      <c r="V165">
        <v>0.36919999999999997</v>
      </c>
      <c r="W165" t="s">
        <v>17</v>
      </c>
      <c r="X165" t="s">
        <v>17</v>
      </c>
      <c r="AG165">
        <v>0</v>
      </c>
      <c r="AH165">
        <v>0.69940000000000002</v>
      </c>
      <c r="AI165">
        <v>0.73819999999999997</v>
      </c>
      <c r="AJ165">
        <v>0.7681</v>
      </c>
      <c r="AK165">
        <v>0.80689999999999995</v>
      </c>
      <c r="AL165">
        <v>0.36509999999999992</v>
      </c>
      <c r="AM165">
        <v>0.37079999999999996</v>
      </c>
      <c r="AN165">
        <v>0.3695</v>
      </c>
      <c r="AO165">
        <v>0.36919999999999992</v>
      </c>
      <c r="AX165">
        <v>196</v>
      </c>
      <c r="AY165" t="s">
        <v>895</v>
      </c>
      <c r="AZ165" s="1">
        <v>0.75314999999999999</v>
      </c>
      <c r="BA165">
        <v>1.2E-2</v>
      </c>
      <c r="BD165" s="1" t="s">
        <v>580</v>
      </c>
      <c r="BG165">
        <v>580</v>
      </c>
      <c r="BH165" t="s">
        <v>938</v>
      </c>
      <c r="BJ165" t="str">
        <f t="shared" si="16"/>
        <v/>
      </c>
      <c r="BK165">
        <v>165</v>
      </c>
      <c r="BM165" s="1">
        <f t="shared" si="17"/>
        <v>1.2E-2</v>
      </c>
      <c r="BN165" s="2" t="str">
        <f t="shared" si="22"/>
        <v/>
      </c>
      <c r="BO165" t="b">
        <f t="shared" si="20"/>
        <v>0</v>
      </c>
      <c r="BR165" s="7">
        <f t="shared" si="18"/>
        <v>0.75314999999999999</v>
      </c>
      <c r="BS165" s="10" t="str">
        <f t="shared" si="19"/>
        <v/>
      </c>
      <c r="BT165" t="b">
        <f t="shared" si="21"/>
        <v>0</v>
      </c>
    </row>
    <row r="166" spans="1:72" x14ac:dyDescent="0.25">
      <c r="A166" t="s">
        <v>819</v>
      </c>
      <c r="B166" t="s">
        <v>669</v>
      </c>
      <c r="C166" t="s">
        <v>820</v>
      </c>
      <c r="D166" t="s">
        <v>155</v>
      </c>
      <c r="E166" t="s">
        <v>821</v>
      </c>
      <c r="F166" t="b">
        <v>0</v>
      </c>
      <c r="G166" t="b">
        <v>0</v>
      </c>
      <c r="H166">
        <v>5</v>
      </c>
      <c r="I166" t="s">
        <v>16</v>
      </c>
      <c r="J166">
        <v>0.20880000000000001</v>
      </c>
      <c r="K166" t="s">
        <v>17</v>
      </c>
      <c r="L166">
        <v>0.20880000000000001</v>
      </c>
      <c r="N166">
        <v>0</v>
      </c>
      <c r="O166">
        <v>0.10970000000000001</v>
      </c>
      <c r="P166">
        <v>0.121</v>
      </c>
      <c r="Q166">
        <v>0.12690000000000001</v>
      </c>
      <c r="R166">
        <v>0.1356</v>
      </c>
      <c r="S166">
        <v>0.77629999999999999</v>
      </c>
      <c r="T166">
        <v>0.78580000000000005</v>
      </c>
      <c r="U166">
        <v>0.78180000000000005</v>
      </c>
      <c r="V166">
        <v>0.79179999999999995</v>
      </c>
      <c r="W166" t="s">
        <v>17</v>
      </c>
      <c r="X166" t="s">
        <v>17</v>
      </c>
      <c r="AG166">
        <v>0</v>
      </c>
      <c r="AH166">
        <v>0.10969999999999999</v>
      </c>
      <c r="AI166">
        <v>0.12099999999999997</v>
      </c>
      <c r="AJ166">
        <v>0.12689999999999999</v>
      </c>
      <c r="AK166">
        <v>0.13560000000000003</v>
      </c>
      <c r="AL166">
        <v>0.77629999999999999</v>
      </c>
      <c r="AM166">
        <v>0.78580000000000005</v>
      </c>
      <c r="AN166">
        <v>0.78180000000000005</v>
      </c>
      <c r="AO166">
        <v>0.79179999999999995</v>
      </c>
      <c r="AX166">
        <v>197</v>
      </c>
      <c r="AY166" t="s">
        <v>895</v>
      </c>
      <c r="AZ166" s="1">
        <v>0.12329999999999999</v>
      </c>
      <c r="BA166">
        <v>2.7E-2</v>
      </c>
      <c r="BD166" s="1" t="s">
        <v>580</v>
      </c>
      <c r="BG166">
        <v>581</v>
      </c>
      <c r="BH166" t="s">
        <v>938</v>
      </c>
      <c r="BJ166" t="str">
        <f t="shared" si="16"/>
        <v/>
      </c>
      <c r="BK166">
        <v>166</v>
      </c>
      <c r="BM166" s="1">
        <f t="shared" si="17"/>
        <v>2.7E-2</v>
      </c>
      <c r="BN166" s="2" t="str">
        <f t="shared" si="22"/>
        <v/>
      </c>
      <c r="BO166" t="b">
        <f t="shared" si="20"/>
        <v>0</v>
      </c>
      <c r="BR166" s="7">
        <f t="shared" si="18"/>
        <v>0.12329999999999999</v>
      </c>
      <c r="BS166" s="10" t="str">
        <f t="shared" si="19"/>
        <v/>
      </c>
      <c r="BT166" t="b">
        <f t="shared" si="21"/>
        <v>0</v>
      </c>
    </row>
    <row r="167" spans="1:72" x14ac:dyDescent="0.25">
      <c r="A167" t="s">
        <v>822</v>
      </c>
      <c r="B167" t="s">
        <v>669</v>
      </c>
      <c r="C167" t="s">
        <v>823</v>
      </c>
      <c r="D167" t="s">
        <v>156</v>
      </c>
      <c r="E167" t="s">
        <v>824</v>
      </c>
      <c r="F167" t="b">
        <v>0</v>
      </c>
      <c r="G167" t="b">
        <v>0</v>
      </c>
      <c r="H167">
        <v>6</v>
      </c>
      <c r="I167" t="s">
        <v>16</v>
      </c>
      <c r="J167">
        <v>0.2084</v>
      </c>
      <c r="K167" t="s">
        <v>17</v>
      </c>
      <c r="L167">
        <v>0.2084</v>
      </c>
      <c r="N167">
        <v>0</v>
      </c>
      <c r="O167">
        <v>0.66849999999999998</v>
      </c>
      <c r="P167">
        <v>0.70189999999999997</v>
      </c>
      <c r="Q167">
        <v>0.72660000000000002</v>
      </c>
      <c r="R167">
        <v>0.74399999999999999</v>
      </c>
      <c r="S167">
        <v>0.45500000000000002</v>
      </c>
      <c r="T167">
        <v>0.4501</v>
      </c>
      <c r="U167">
        <v>0.45729999999999998</v>
      </c>
      <c r="V167">
        <v>0.45629999999999998</v>
      </c>
      <c r="W167" t="s">
        <v>17</v>
      </c>
      <c r="X167" t="s">
        <v>17</v>
      </c>
      <c r="AG167">
        <v>0</v>
      </c>
      <c r="AH167">
        <v>0.66849999999999998</v>
      </c>
      <c r="AI167">
        <v>0.70189999999999997</v>
      </c>
      <c r="AJ167">
        <v>0.72660000000000002</v>
      </c>
      <c r="AK167">
        <v>0.74399999999999999</v>
      </c>
      <c r="AL167">
        <v>0.45499999999999996</v>
      </c>
      <c r="AM167">
        <v>0.45009999999999994</v>
      </c>
      <c r="AN167">
        <v>0.45729999999999993</v>
      </c>
      <c r="AO167">
        <v>0.45629999999999993</v>
      </c>
      <c r="AX167">
        <v>198</v>
      </c>
      <c r="AY167" t="s">
        <v>895</v>
      </c>
      <c r="AZ167" s="1">
        <v>0.71025000000000005</v>
      </c>
      <c r="BA167">
        <v>4.3999999999999997E-2</v>
      </c>
      <c r="BD167" s="1" t="s">
        <v>580</v>
      </c>
      <c r="BG167">
        <v>582</v>
      </c>
      <c r="BH167" t="s">
        <v>938</v>
      </c>
      <c r="BJ167" t="str">
        <f t="shared" si="16"/>
        <v/>
      </c>
      <c r="BK167">
        <v>167</v>
      </c>
      <c r="BM167" s="1">
        <f t="shared" si="17"/>
        <v>4.3999999999999997E-2</v>
      </c>
      <c r="BN167" s="2" t="str">
        <f t="shared" si="22"/>
        <v/>
      </c>
      <c r="BO167" t="b">
        <f t="shared" si="20"/>
        <v>0</v>
      </c>
      <c r="BR167" s="7">
        <f t="shared" si="18"/>
        <v>0.71025000000000005</v>
      </c>
      <c r="BS167" s="10" t="str">
        <f t="shared" si="19"/>
        <v/>
      </c>
      <c r="BT167" t="b">
        <f t="shared" si="21"/>
        <v>0</v>
      </c>
    </row>
    <row r="168" spans="1:72" x14ac:dyDescent="0.25">
      <c r="A168" t="s">
        <v>825</v>
      </c>
      <c r="B168" t="s">
        <v>669</v>
      </c>
      <c r="C168" t="s">
        <v>826</v>
      </c>
      <c r="D168" t="s">
        <v>157</v>
      </c>
      <c r="E168" t="s">
        <v>827</v>
      </c>
      <c r="F168" t="b">
        <v>0</v>
      </c>
      <c r="G168" t="b">
        <v>0</v>
      </c>
      <c r="H168">
        <v>7</v>
      </c>
      <c r="I168" t="s">
        <v>16</v>
      </c>
      <c r="J168">
        <v>0.20730000000000001</v>
      </c>
      <c r="K168" t="s">
        <v>17</v>
      </c>
      <c r="L168">
        <v>0.20730000000000001</v>
      </c>
      <c r="N168">
        <v>0</v>
      </c>
      <c r="O168">
        <v>1.4277</v>
      </c>
      <c r="P168">
        <v>1.4409000000000001</v>
      </c>
      <c r="Q168">
        <v>1.4345000000000001</v>
      </c>
      <c r="R168">
        <v>1.4482999999999999</v>
      </c>
      <c r="S168">
        <v>0.20960000000000001</v>
      </c>
      <c r="T168">
        <v>0.22700000000000001</v>
      </c>
      <c r="U168">
        <v>0.22550000000000001</v>
      </c>
      <c r="V168">
        <v>0.22289999999999999</v>
      </c>
      <c r="W168" t="s">
        <v>17</v>
      </c>
      <c r="X168" t="s">
        <v>17</v>
      </c>
      <c r="AG168">
        <v>0</v>
      </c>
      <c r="AH168">
        <v>1.4277</v>
      </c>
      <c r="AI168">
        <v>1.4409000000000001</v>
      </c>
      <c r="AJ168">
        <v>1.4345000000000001</v>
      </c>
      <c r="AK168">
        <v>1.4482999999999999</v>
      </c>
      <c r="AL168">
        <v>0.20960000000000004</v>
      </c>
      <c r="AM168">
        <v>0.22700000000000001</v>
      </c>
      <c r="AN168">
        <v>0.22550000000000001</v>
      </c>
      <c r="AO168">
        <v>0.22290000000000001</v>
      </c>
      <c r="AX168">
        <v>199</v>
      </c>
      <c r="AY168" t="s">
        <v>895</v>
      </c>
      <c r="AZ168" s="1">
        <v>1.4378499999999999</v>
      </c>
      <c r="BA168">
        <v>0.17699999999999999</v>
      </c>
      <c r="BD168" s="1" t="s">
        <v>580</v>
      </c>
      <c r="BG168">
        <v>583</v>
      </c>
      <c r="BH168" t="s">
        <v>938</v>
      </c>
      <c r="BJ168" t="str">
        <f t="shared" si="16"/>
        <v/>
      </c>
      <c r="BK168">
        <v>168</v>
      </c>
      <c r="BM168" s="1">
        <f t="shared" si="17"/>
        <v>0.17699999999999999</v>
      </c>
      <c r="BN168" s="2" t="str">
        <f t="shared" si="22"/>
        <v/>
      </c>
      <c r="BO168" t="b">
        <f t="shared" si="20"/>
        <v>0</v>
      </c>
      <c r="BR168" s="7">
        <f t="shared" si="18"/>
        <v>1.4378499999999999</v>
      </c>
      <c r="BS168" s="10" t="str">
        <f t="shared" si="19"/>
        <v/>
      </c>
      <c r="BT168" t="b">
        <f t="shared" si="21"/>
        <v>0</v>
      </c>
    </row>
    <row r="169" spans="1:72" x14ac:dyDescent="0.25">
      <c r="A169" t="s">
        <v>828</v>
      </c>
      <c r="B169" t="s">
        <v>669</v>
      </c>
      <c r="C169" t="s">
        <v>829</v>
      </c>
      <c r="D169" t="s">
        <v>158</v>
      </c>
      <c r="E169" t="s">
        <v>830</v>
      </c>
      <c r="F169" t="b">
        <v>0</v>
      </c>
      <c r="G169" t="b">
        <v>0</v>
      </c>
      <c r="H169">
        <v>8</v>
      </c>
      <c r="I169" t="s">
        <v>16</v>
      </c>
      <c r="J169">
        <v>0.20710000000000001</v>
      </c>
      <c r="K169" t="s">
        <v>17</v>
      </c>
      <c r="L169">
        <v>0.20710000000000001</v>
      </c>
      <c r="N169">
        <v>0</v>
      </c>
      <c r="O169">
        <v>2.3105000000000002</v>
      </c>
      <c r="P169">
        <v>2.2566999999999999</v>
      </c>
      <c r="Q169">
        <v>2.2717999999999998</v>
      </c>
      <c r="R169">
        <v>2.3220999999999998</v>
      </c>
      <c r="S169">
        <v>2.5118</v>
      </c>
      <c r="T169">
        <v>2.5488</v>
      </c>
      <c r="U169">
        <v>2.3734000000000002</v>
      </c>
      <c r="V169">
        <v>2.6383000000000001</v>
      </c>
      <c r="W169" t="s">
        <v>17</v>
      </c>
      <c r="X169" t="s">
        <v>17</v>
      </c>
      <c r="AG169">
        <v>0</v>
      </c>
      <c r="AH169">
        <v>2.3105000000000002</v>
      </c>
      <c r="AI169">
        <v>2.2566999999999999</v>
      </c>
      <c r="AJ169">
        <v>2.2717999999999998</v>
      </c>
      <c r="AK169">
        <v>2.3220999999999998</v>
      </c>
      <c r="AL169">
        <v>2.5118</v>
      </c>
      <c r="AM169">
        <v>2.5488</v>
      </c>
      <c r="AN169">
        <v>2.3734000000000002</v>
      </c>
      <c r="AO169">
        <v>2.6383000000000001</v>
      </c>
      <c r="AX169">
        <v>200</v>
      </c>
      <c r="AY169" t="s">
        <v>895</v>
      </c>
      <c r="AZ169" s="1">
        <v>2.2902749999999998</v>
      </c>
      <c r="BA169">
        <v>0.74299999999999999</v>
      </c>
      <c r="BD169" s="1" t="s">
        <v>580</v>
      </c>
      <c r="BG169">
        <v>584</v>
      </c>
      <c r="BH169" t="s">
        <v>938</v>
      </c>
      <c r="BJ169" t="str">
        <f t="shared" si="16"/>
        <v/>
      </c>
      <c r="BK169">
        <v>169</v>
      </c>
      <c r="BM169" s="1">
        <f t="shared" si="17"/>
        <v>0.74299999999999999</v>
      </c>
      <c r="BN169" s="2" t="str">
        <f t="shared" si="22"/>
        <v/>
      </c>
      <c r="BO169" t="b">
        <f t="shared" si="20"/>
        <v>0</v>
      </c>
      <c r="BR169" s="7">
        <f t="shared" si="18"/>
        <v>2.2902749999999998</v>
      </c>
      <c r="BS169" s="10" t="str">
        <f t="shared" si="19"/>
        <v/>
      </c>
      <c r="BT169" t="b">
        <f t="shared" si="21"/>
        <v>0</v>
      </c>
    </row>
    <row r="170" spans="1:72" x14ac:dyDescent="0.25">
      <c r="A170" t="s">
        <v>831</v>
      </c>
      <c r="B170" t="s">
        <v>669</v>
      </c>
      <c r="C170" t="s">
        <v>832</v>
      </c>
      <c r="D170" t="s">
        <v>159</v>
      </c>
      <c r="E170" t="s">
        <v>833</v>
      </c>
      <c r="F170" t="b">
        <v>0</v>
      </c>
      <c r="G170" t="b">
        <v>0</v>
      </c>
      <c r="H170">
        <v>8</v>
      </c>
      <c r="I170" t="s">
        <v>16</v>
      </c>
      <c r="J170">
        <v>0.20849999999999999</v>
      </c>
      <c r="K170" t="s">
        <v>17</v>
      </c>
      <c r="L170">
        <v>0.20849999999999999</v>
      </c>
      <c r="N170">
        <v>0</v>
      </c>
      <c r="O170">
        <v>1.7498</v>
      </c>
      <c r="P170">
        <v>1.7383999999999999</v>
      </c>
      <c r="Q170">
        <v>1.7451000000000001</v>
      </c>
      <c r="R170">
        <v>1.7742</v>
      </c>
      <c r="S170">
        <v>1.4706999999999999</v>
      </c>
      <c r="T170">
        <v>1.5063</v>
      </c>
      <c r="U170">
        <v>1.4991000000000001</v>
      </c>
      <c r="V170">
        <v>1.5156000000000001</v>
      </c>
      <c r="W170" t="s">
        <v>17</v>
      </c>
      <c r="X170" t="s">
        <v>17</v>
      </c>
      <c r="AG170">
        <v>0</v>
      </c>
      <c r="AH170">
        <v>1.7498</v>
      </c>
      <c r="AI170">
        <v>1.7383999999999999</v>
      </c>
      <c r="AJ170">
        <v>1.7451000000000001</v>
      </c>
      <c r="AK170">
        <v>1.7742</v>
      </c>
      <c r="AL170">
        <v>1.4706999999999999</v>
      </c>
      <c r="AM170">
        <v>1.5063</v>
      </c>
      <c r="AN170">
        <v>1.4991000000000001</v>
      </c>
      <c r="AO170">
        <v>1.5156000000000001</v>
      </c>
      <c r="AX170">
        <v>201</v>
      </c>
      <c r="AY170" t="s">
        <v>895</v>
      </c>
      <c r="AZ170" s="1">
        <v>1.7518750000000001</v>
      </c>
      <c r="BA170">
        <v>0.33</v>
      </c>
      <c r="BD170" s="1" t="s">
        <v>580</v>
      </c>
      <c r="BG170">
        <v>585</v>
      </c>
      <c r="BH170" t="s">
        <v>938</v>
      </c>
      <c r="BJ170" t="str">
        <f t="shared" si="16"/>
        <v/>
      </c>
      <c r="BK170">
        <v>170</v>
      </c>
      <c r="BM170" s="1">
        <f t="shared" si="17"/>
        <v>0.33</v>
      </c>
      <c r="BN170" s="2" t="str">
        <f t="shared" si="22"/>
        <v/>
      </c>
      <c r="BO170" t="b">
        <f t="shared" si="20"/>
        <v>0</v>
      </c>
      <c r="BR170" s="7">
        <f t="shared" si="18"/>
        <v>1.7518750000000001</v>
      </c>
      <c r="BS170" s="10" t="str">
        <f t="shared" si="19"/>
        <v/>
      </c>
      <c r="BT170" t="b">
        <f t="shared" si="21"/>
        <v>0</v>
      </c>
    </row>
    <row r="171" spans="1:72" x14ac:dyDescent="0.25">
      <c r="A171" t="s">
        <v>847</v>
      </c>
      <c r="B171" t="s">
        <v>669</v>
      </c>
      <c r="C171" t="s">
        <v>848</v>
      </c>
      <c r="D171" t="s">
        <v>191</v>
      </c>
      <c r="E171" t="s">
        <v>849</v>
      </c>
      <c r="F171" t="b">
        <v>0</v>
      </c>
      <c r="G171" t="b">
        <v>1</v>
      </c>
      <c r="H171">
        <v>1</v>
      </c>
      <c r="I171" t="s">
        <v>16</v>
      </c>
      <c r="J171">
        <v>0.20749999999999999</v>
      </c>
      <c r="K171" t="s">
        <v>17</v>
      </c>
      <c r="L171">
        <v>0.20749999999999999</v>
      </c>
      <c r="N171">
        <v>0</v>
      </c>
      <c r="O171">
        <v>1.3621000000000001</v>
      </c>
      <c r="P171">
        <v>1.3715999999999999</v>
      </c>
      <c r="Q171">
        <v>1.3727</v>
      </c>
      <c r="R171">
        <v>1.3879999999999999</v>
      </c>
      <c r="S171">
        <v>0.96430000000000005</v>
      </c>
      <c r="T171">
        <v>0.96519999999999995</v>
      </c>
      <c r="U171">
        <v>0.96399999999999997</v>
      </c>
      <c r="V171">
        <v>0.96919999999999995</v>
      </c>
      <c r="W171" t="s">
        <v>17</v>
      </c>
      <c r="X171" t="s">
        <v>17</v>
      </c>
      <c r="AG171">
        <v>0</v>
      </c>
      <c r="AH171">
        <v>1.3621000000000001</v>
      </c>
      <c r="AI171">
        <v>1.3715999999999999</v>
      </c>
      <c r="AJ171">
        <v>1.3727</v>
      </c>
      <c r="AK171">
        <v>1.3879999999999999</v>
      </c>
      <c r="AL171">
        <v>0.96429999999999993</v>
      </c>
      <c r="AM171">
        <v>0.96519999999999984</v>
      </c>
      <c r="AN171">
        <v>0.96399999999999997</v>
      </c>
      <c r="AO171">
        <v>0.96919999999999984</v>
      </c>
      <c r="AX171">
        <v>265</v>
      </c>
      <c r="AY171" t="s">
        <v>895</v>
      </c>
      <c r="AZ171" s="1">
        <v>1.3735999999999999</v>
      </c>
      <c r="BA171">
        <v>0.113</v>
      </c>
      <c r="BD171" s="1" t="s">
        <v>580</v>
      </c>
      <c r="BG171">
        <v>649</v>
      </c>
      <c r="BH171" t="s">
        <v>938</v>
      </c>
      <c r="BJ171" t="str">
        <f t="shared" si="16"/>
        <v/>
      </c>
      <c r="BK171">
        <v>171</v>
      </c>
      <c r="BM171" s="1">
        <f t="shared" si="17"/>
        <v>0.113</v>
      </c>
      <c r="BN171" s="2" t="str">
        <f t="shared" si="22"/>
        <v/>
      </c>
      <c r="BO171" t="b">
        <f t="shared" si="20"/>
        <v>0</v>
      </c>
      <c r="BR171" s="7">
        <f t="shared" si="18"/>
        <v>1.3735999999999999</v>
      </c>
      <c r="BS171" s="10" t="str">
        <f t="shared" si="19"/>
        <v/>
      </c>
      <c r="BT171" t="b">
        <f t="shared" si="21"/>
        <v>0</v>
      </c>
    </row>
    <row r="172" spans="1:72" x14ac:dyDescent="0.25">
      <c r="A172" t="s">
        <v>851</v>
      </c>
      <c r="B172" t="s">
        <v>669</v>
      </c>
      <c r="C172" t="s">
        <v>852</v>
      </c>
      <c r="D172" t="s">
        <v>194</v>
      </c>
      <c r="E172" t="s">
        <v>853</v>
      </c>
      <c r="F172" t="b">
        <v>0</v>
      </c>
      <c r="G172" t="b">
        <v>0</v>
      </c>
      <c r="H172">
        <v>3</v>
      </c>
      <c r="I172" t="s">
        <v>16</v>
      </c>
      <c r="J172">
        <v>0.20749999999999999</v>
      </c>
      <c r="K172" t="s">
        <v>17</v>
      </c>
      <c r="L172">
        <v>0.20749999999999999</v>
      </c>
      <c r="N172">
        <v>0</v>
      </c>
      <c r="O172">
        <v>1.5462</v>
      </c>
      <c r="P172">
        <v>1.5251999999999999</v>
      </c>
      <c r="Q172">
        <v>1.5639000000000001</v>
      </c>
      <c r="R172">
        <v>1.5630999999999999</v>
      </c>
      <c r="S172">
        <v>1.7523</v>
      </c>
      <c r="T172">
        <v>1.7624</v>
      </c>
      <c r="U172">
        <v>1.7349000000000001</v>
      </c>
      <c r="V172">
        <v>1.7573000000000001</v>
      </c>
      <c r="W172" t="s">
        <v>17</v>
      </c>
      <c r="X172" t="s">
        <v>17</v>
      </c>
      <c r="AG172">
        <v>0</v>
      </c>
      <c r="AH172">
        <v>1.5462</v>
      </c>
      <c r="AI172">
        <v>1.5251999999999999</v>
      </c>
      <c r="AJ172">
        <v>1.5639000000000001</v>
      </c>
      <c r="AK172">
        <v>1.5630999999999999</v>
      </c>
      <c r="AL172">
        <v>1.7523</v>
      </c>
      <c r="AM172">
        <v>1.7624</v>
      </c>
      <c r="AN172">
        <v>1.7349000000000001</v>
      </c>
      <c r="AO172">
        <v>1.7573000000000001</v>
      </c>
      <c r="AX172">
        <v>267</v>
      </c>
      <c r="AY172" t="s">
        <v>895</v>
      </c>
      <c r="AZ172" s="1">
        <v>1.5495999999999999</v>
      </c>
      <c r="BA172">
        <v>0.158</v>
      </c>
      <c r="BD172" s="1" t="s">
        <v>580</v>
      </c>
      <c r="BG172">
        <v>651</v>
      </c>
      <c r="BH172" t="s">
        <v>938</v>
      </c>
      <c r="BJ172" t="str">
        <f t="shared" si="16"/>
        <v/>
      </c>
      <c r="BK172">
        <v>172</v>
      </c>
      <c r="BM172" s="1">
        <f t="shared" si="17"/>
        <v>0.158</v>
      </c>
      <c r="BN172" s="2" t="str">
        <f t="shared" si="22"/>
        <v/>
      </c>
      <c r="BO172" t="b">
        <f t="shared" si="20"/>
        <v>0</v>
      </c>
      <c r="BR172" s="7">
        <f t="shared" si="18"/>
        <v>1.5495999999999999</v>
      </c>
      <c r="BS172" s="10" t="str">
        <f t="shared" si="19"/>
        <v/>
      </c>
      <c r="BT172" t="b">
        <f t="shared" si="21"/>
        <v>0</v>
      </c>
    </row>
    <row r="173" spans="1:72" x14ac:dyDescent="0.25">
      <c r="A173" t="s">
        <v>854</v>
      </c>
      <c r="B173" t="s">
        <v>669</v>
      </c>
      <c r="C173" t="s">
        <v>855</v>
      </c>
      <c r="D173" t="s">
        <v>195</v>
      </c>
      <c r="E173" t="s">
        <v>856</v>
      </c>
      <c r="F173" t="b">
        <v>0</v>
      </c>
      <c r="G173" t="b">
        <v>0</v>
      </c>
      <c r="H173">
        <v>4</v>
      </c>
      <c r="I173" t="s">
        <v>16</v>
      </c>
      <c r="J173">
        <v>0.20630000000000001</v>
      </c>
      <c r="K173" t="s">
        <v>17</v>
      </c>
      <c r="L173">
        <v>0.20630000000000001</v>
      </c>
      <c r="N173">
        <v>0</v>
      </c>
      <c r="O173">
        <v>2.2521</v>
      </c>
      <c r="P173">
        <v>2.1349999999999998</v>
      </c>
      <c r="Q173">
        <v>2.2665000000000002</v>
      </c>
      <c r="R173">
        <v>2.2545999999999999</v>
      </c>
      <c r="S173">
        <v>2.6320999999999999</v>
      </c>
      <c r="T173">
        <v>2.6335999999999999</v>
      </c>
      <c r="U173">
        <v>2.6124999999999998</v>
      </c>
      <c r="V173">
        <v>2.6027</v>
      </c>
      <c r="W173" t="s">
        <v>17</v>
      </c>
      <c r="X173" t="s">
        <v>17</v>
      </c>
      <c r="AG173">
        <v>0</v>
      </c>
      <c r="AH173">
        <v>2.2521</v>
      </c>
      <c r="AI173">
        <v>2.1349999999999998</v>
      </c>
      <c r="AJ173">
        <v>2.2665000000000002</v>
      </c>
      <c r="AK173">
        <v>2.2545999999999999</v>
      </c>
      <c r="AL173">
        <v>2.6320999999999999</v>
      </c>
      <c r="AM173">
        <v>2.6335999999999999</v>
      </c>
      <c r="AN173">
        <v>2.6124999999999998</v>
      </c>
      <c r="AO173">
        <v>2.6027</v>
      </c>
      <c r="AX173">
        <v>268</v>
      </c>
      <c r="AY173" t="s">
        <v>895</v>
      </c>
      <c r="AZ173" s="1">
        <v>2.2270500000000002</v>
      </c>
      <c r="BA173">
        <v>0.76900000000000002</v>
      </c>
      <c r="BD173" s="1" t="s">
        <v>580</v>
      </c>
      <c r="BG173">
        <v>652</v>
      </c>
      <c r="BH173" t="s">
        <v>938</v>
      </c>
      <c r="BJ173" t="str">
        <f t="shared" si="16"/>
        <v/>
      </c>
      <c r="BK173">
        <v>173</v>
      </c>
      <c r="BM173" s="1">
        <f t="shared" si="17"/>
        <v>0.76900000000000002</v>
      </c>
      <c r="BN173" s="2" t="str">
        <f t="shared" si="22"/>
        <v/>
      </c>
      <c r="BO173" t="b">
        <f t="shared" si="20"/>
        <v>0</v>
      </c>
      <c r="BR173" s="7">
        <f t="shared" si="18"/>
        <v>2.2270500000000002</v>
      </c>
      <c r="BS173" s="10" t="str">
        <f t="shared" si="19"/>
        <v/>
      </c>
      <c r="BT173" t="b">
        <f t="shared" si="21"/>
        <v>0</v>
      </c>
    </row>
    <row r="174" spans="1:72" x14ac:dyDescent="0.25">
      <c r="A174" t="s">
        <v>857</v>
      </c>
      <c r="B174" t="s">
        <v>669</v>
      </c>
      <c r="C174" t="s">
        <v>858</v>
      </c>
      <c r="D174" t="s">
        <v>196</v>
      </c>
      <c r="E174" t="s">
        <v>859</v>
      </c>
      <c r="F174" t="b">
        <v>0</v>
      </c>
      <c r="G174" t="b">
        <v>0</v>
      </c>
      <c r="H174">
        <v>5</v>
      </c>
      <c r="I174" t="s">
        <v>16</v>
      </c>
      <c r="J174">
        <v>0.20849999999999999</v>
      </c>
      <c r="K174" t="s">
        <v>17</v>
      </c>
      <c r="L174">
        <v>0.20849999999999999</v>
      </c>
      <c r="N174">
        <v>0</v>
      </c>
      <c r="O174">
        <v>2.0112000000000001</v>
      </c>
      <c r="P174">
        <v>1.9635</v>
      </c>
      <c r="Q174">
        <v>2.0480999999999998</v>
      </c>
      <c r="R174">
        <v>2.0697000000000001</v>
      </c>
      <c r="S174">
        <v>2.4729999999999999</v>
      </c>
      <c r="T174">
        <v>2.4361999999999999</v>
      </c>
      <c r="U174">
        <v>2.3965999999999998</v>
      </c>
      <c r="V174">
        <v>2.4163999999999999</v>
      </c>
      <c r="W174" t="s">
        <v>17</v>
      </c>
      <c r="X174" t="s">
        <v>17</v>
      </c>
      <c r="AG174">
        <v>0</v>
      </c>
      <c r="AH174">
        <v>2.0112000000000001</v>
      </c>
      <c r="AI174">
        <v>1.9635000000000002</v>
      </c>
      <c r="AJ174">
        <v>2.0480999999999998</v>
      </c>
      <c r="AK174">
        <v>2.0697000000000001</v>
      </c>
      <c r="AL174">
        <v>2.4729999999999999</v>
      </c>
      <c r="AM174">
        <v>2.4361999999999999</v>
      </c>
      <c r="AN174">
        <v>2.3965999999999998</v>
      </c>
      <c r="AO174">
        <v>2.4163999999999999</v>
      </c>
      <c r="AX174">
        <v>269</v>
      </c>
      <c r="AY174" t="s">
        <v>895</v>
      </c>
      <c r="AZ174" s="1">
        <v>2.0231250000000003</v>
      </c>
      <c r="BA174">
        <v>0.41</v>
      </c>
      <c r="BD174" s="1" t="s">
        <v>580</v>
      </c>
      <c r="BG174">
        <v>653</v>
      </c>
      <c r="BH174" t="s">
        <v>938</v>
      </c>
      <c r="BJ174" t="str">
        <f t="shared" si="16"/>
        <v/>
      </c>
      <c r="BK174">
        <v>174</v>
      </c>
      <c r="BM174" s="1">
        <f t="shared" si="17"/>
        <v>0.41</v>
      </c>
      <c r="BN174" s="2" t="str">
        <f t="shared" si="22"/>
        <v/>
      </c>
      <c r="BO174" t="b">
        <f t="shared" si="20"/>
        <v>0</v>
      </c>
      <c r="BR174" s="7">
        <f t="shared" si="18"/>
        <v>2.0231250000000003</v>
      </c>
      <c r="BS174" s="10" t="str">
        <f t="shared" si="19"/>
        <v/>
      </c>
      <c r="BT174" t="b">
        <f t="shared" si="21"/>
        <v>0</v>
      </c>
    </row>
    <row r="175" spans="1:72" x14ac:dyDescent="0.25">
      <c r="A175" t="s">
        <v>860</v>
      </c>
      <c r="B175" t="s">
        <v>669</v>
      </c>
      <c r="C175" t="s">
        <v>861</v>
      </c>
      <c r="D175" t="s">
        <v>197</v>
      </c>
      <c r="E175" t="s">
        <v>862</v>
      </c>
      <c r="F175" t="b">
        <v>0</v>
      </c>
      <c r="G175" t="b">
        <v>0</v>
      </c>
      <c r="H175">
        <v>5</v>
      </c>
      <c r="I175" t="s">
        <v>16</v>
      </c>
      <c r="J175">
        <v>0.20680000000000001</v>
      </c>
      <c r="K175" t="s">
        <v>17</v>
      </c>
      <c r="L175">
        <v>0.20680000000000001</v>
      </c>
      <c r="N175">
        <v>0</v>
      </c>
      <c r="O175">
        <v>0.7883</v>
      </c>
      <c r="P175">
        <v>0.81440000000000001</v>
      </c>
      <c r="Q175">
        <v>0.83860000000000001</v>
      </c>
      <c r="R175">
        <v>0.85650000000000004</v>
      </c>
      <c r="S175">
        <v>0.25259999999999999</v>
      </c>
      <c r="T175">
        <v>0.2581</v>
      </c>
      <c r="U175">
        <v>0.26040000000000002</v>
      </c>
      <c r="V175">
        <v>0.26440000000000002</v>
      </c>
      <c r="W175" t="s">
        <v>17</v>
      </c>
      <c r="X175" t="s">
        <v>17</v>
      </c>
      <c r="AG175">
        <v>0</v>
      </c>
      <c r="AH175">
        <v>0.7883</v>
      </c>
      <c r="AI175">
        <v>0.81440000000000012</v>
      </c>
      <c r="AJ175">
        <v>0.83860000000000012</v>
      </c>
      <c r="AK175">
        <v>0.85650000000000015</v>
      </c>
      <c r="AL175">
        <v>0.25260000000000005</v>
      </c>
      <c r="AM175">
        <v>0.2581</v>
      </c>
      <c r="AN175">
        <v>0.26040000000000008</v>
      </c>
      <c r="AO175">
        <v>0.26440000000000008</v>
      </c>
      <c r="AX175">
        <v>270</v>
      </c>
      <c r="AY175" t="s">
        <v>895</v>
      </c>
      <c r="AZ175" s="1">
        <v>0.82445000000000002</v>
      </c>
      <c r="BA175">
        <v>1.0999999999999999E-2</v>
      </c>
      <c r="BD175" s="1" t="s">
        <v>580</v>
      </c>
      <c r="BG175">
        <v>654</v>
      </c>
      <c r="BH175" t="s">
        <v>938</v>
      </c>
      <c r="BJ175" t="str">
        <f t="shared" si="16"/>
        <v/>
      </c>
      <c r="BK175">
        <v>175</v>
      </c>
      <c r="BM175" s="1">
        <f t="shared" si="17"/>
        <v>1.0999999999999999E-2</v>
      </c>
      <c r="BN175" s="2" t="str">
        <f t="shared" si="22"/>
        <v/>
      </c>
      <c r="BO175" t="b">
        <f t="shared" si="20"/>
        <v>0</v>
      </c>
      <c r="BR175" s="7">
        <f t="shared" si="18"/>
        <v>0.82445000000000002</v>
      </c>
      <c r="BS175" s="10" t="str">
        <f t="shared" si="19"/>
        <v/>
      </c>
      <c r="BT175" t="b">
        <f t="shared" si="21"/>
        <v>0</v>
      </c>
    </row>
    <row r="176" spans="1:72" x14ac:dyDescent="0.25">
      <c r="A176" t="s">
        <v>863</v>
      </c>
      <c r="B176" t="s">
        <v>669</v>
      </c>
      <c r="C176" t="s">
        <v>864</v>
      </c>
      <c r="D176" t="s">
        <v>198</v>
      </c>
      <c r="E176" t="s">
        <v>865</v>
      </c>
      <c r="F176" t="b">
        <v>0</v>
      </c>
      <c r="G176" t="b">
        <v>0</v>
      </c>
      <c r="H176">
        <v>5</v>
      </c>
      <c r="I176" t="s">
        <v>16</v>
      </c>
      <c r="J176">
        <v>0.20630000000000001</v>
      </c>
      <c r="K176" t="s">
        <v>17</v>
      </c>
      <c r="L176">
        <v>0.20630000000000001</v>
      </c>
      <c r="N176">
        <v>0</v>
      </c>
      <c r="O176">
        <v>0.83809999999999996</v>
      </c>
      <c r="P176">
        <v>0.84699999999999998</v>
      </c>
      <c r="Q176">
        <v>0.85470000000000002</v>
      </c>
      <c r="R176">
        <v>0.87670000000000003</v>
      </c>
      <c r="S176">
        <v>0.21590000000000001</v>
      </c>
      <c r="T176">
        <v>0.22040000000000001</v>
      </c>
      <c r="U176">
        <v>0.22470000000000001</v>
      </c>
      <c r="V176">
        <v>0.2306</v>
      </c>
      <c r="W176" t="s">
        <v>17</v>
      </c>
      <c r="X176" t="s">
        <v>17</v>
      </c>
      <c r="AG176">
        <v>0</v>
      </c>
      <c r="AH176">
        <v>0.83809999999999996</v>
      </c>
      <c r="AI176">
        <v>0.84699999999999986</v>
      </c>
      <c r="AJ176">
        <v>0.8546999999999999</v>
      </c>
      <c r="AK176">
        <v>0.87669999999999992</v>
      </c>
      <c r="AL176">
        <v>0.21590000000000001</v>
      </c>
      <c r="AM176">
        <v>0.22040000000000001</v>
      </c>
      <c r="AN176">
        <v>0.22470000000000004</v>
      </c>
      <c r="AO176">
        <v>0.2306</v>
      </c>
      <c r="AX176">
        <v>271</v>
      </c>
      <c r="AY176" t="s">
        <v>895</v>
      </c>
      <c r="AZ176" s="1">
        <v>0.85412499999999991</v>
      </c>
      <c r="BA176">
        <v>5.6000000000000001E-2</v>
      </c>
      <c r="BD176" s="1" t="s">
        <v>580</v>
      </c>
      <c r="BG176">
        <v>655</v>
      </c>
      <c r="BH176" t="s">
        <v>938</v>
      </c>
      <c r="BJ176" t="str">
        <f t="shared" si="16"/>
        <v/>
      </c>
      <c r="BK176">
        <v>176</v>
      </c>
      <c r="BM176" s="1">
        <f t="shared" si="17"/>
        <v>5.6000000000000001E-2</v>
      </c>
      <c r="BN176" s="2" t="str">
        <f t="shared" si="22"/>
        <v/>
      </c>
      <c r="BO176" t="b">
        <f t="shared" si="20"/>
        <v>0</v>
      </c>
      <c r="BR176" s="7">
        <f t="shared" si="18"/>
        <v>0.85412499999999991</v>
      </c>
      <c r="BS176" s="10" t="str">
        <f t="shared" si="19"/>
        <v/>
      </c>
      <c r="BT176" t="b">
        <f t="shared" si="21"/>
        <v>0</v>
      </c>
    </row>
    <row r="177" spans="1:72" x14ac:dyDescent="0.25">
      <c r="A177" t="s">
        <v>866</v>
      </c>
      <c r="B177" t="s">
        <v>669</v>
      </c>
      <c r="C177" t="s">
        <v>867</v>
      </c>
      <c r="D177" t="s">
        <v>199</v>
      </c>
      <c r="E177" t="s">
        <v>868</v>
      </c>
      <c r="F177" t="b">
        <v>0</v>
      </c>
      <c r="G177" t="b">
        <v>0</v>
      </c>
      <c r="H177">
        <v>5</v>
      </c>
      <c r="I177" t="s">
        <v>16</v>
      </c>
      <c r="J177">
        <v>0.2024</v>
      </c>
      <c r="K177" t="s">
        <v>17</v>
      </c>
      <c r="L177">
        <v>0.2024</v>
      </c>
      <c r="N177">
        <v>0</v>
      </c>
      <c r="O177">
        <v>0.28849999999999998</v>
      </c>
      <c r="P177">
        <v>0.30640000000000001</v>
      </c>
      <c r="Q177">
        <v>0.3221</v>
      </c>
      <c r="R177">
        <v>0.32979999999999998</v>
      </c>
      <c r="S177">
        <v>0.28499999999999998</v>
      </c>
      <c r="T177">
        <v>0.2944</v>
      </c>
      <c r="U177">
        <v>0.30459999999999998</v>
      </c>
      <c r="V177">
        <v>0.30580000000000002</v>
      </c>
      <c r="W177" t="s">
        <v>17</v>
      </c>
      <c r="X177" t="s">
        <v>17</v>
      </c>
      <c r="AG177">
        <v>0</v>
      </c>
      <c r="AH177">
        <v>0.28849999999999998</v>
      </c>
      <c r="AI177">
        <v>0.30640000000000001</v>
      </c>
      <c r="AJ177">
        <v>0.32209999999999994</v>
      </c>
      <c r="AK177">
        <v>0.32979999999999998</v>
      </c>
      <c r="AL177">
        <v>0.28499999999999992</v>
      </c>
      <c r="AM177">
        <v>0.2944</v>
      </c>
      <c r="AN177">
        <v>0.30459999999999998</v>
      </c>
      <c r="AO177">
        <v>0.30579999999999996</v>
      </c>
      <c r="AX177">
        <v>273</v>
      </c>
      <c r="AY177" t="s">
        <v>895</v>
      </c>
      <c r="AZ177" s="1">
        <v>0.31169999999999998</v>
      </c>
      <c r="BA177">
        <v>6.0000000000000001E-3</v>
      </c>
      <c r="BD177" s="1" t="s">
        <v>580</v>
      </c>
      <c r="BG177">
        <v>657</v>
      </c>
      <c r="BH177" t="s">
        <v>938</v>
      </c>
      <c r="BJ177" t="str">
        <f t="shared" si="16"/>
        <v/>
      </c>
      <c r="BK177">
        <v>177</v>
      </c>
      <c r="BM177" s="1">
        <f t="shared" si="17"/>
        <v>6.0000000000000001E-3</v>
      </c>
      <c r="BN177" s="2" t="str">
        <f t="shared" si="22"/>
        <v/>
      </c>
      <c r="BO177" t="b">
        <f t="shared" si="20"/>
        <v>0</v>
      </c>
      <c r="BR177" s="7">
        <f t="shared" si="18"/>
        <v>0.31169999999999998</v>
      </c>
      <c r="BS177" s="10" t="str">
        <f t="shared" si="19"/>
        <v/>
      </c>
      <c r="BT177" t="b">
        <f t="shared" si="21"/>
        <v>0</v>
      </c>
    </row>
    <row r="178" spans="1:72" x14ac:dyDescent="0.25">
      <c r="A178" t="s">
        <v>691</v>
      </c>
      <c r="B178" t="s">
        <v>669</v>
      </c>
      <c r="C178" t="s">
        <v>692</v>
      </c>
      <c r="D178" t="s">
        <v>38</v>
      </c>
      <c r="E178" t="s">
        <v>693</v>
      </c>
      <c r="F178" t="b">
        <v>0</v>
      </c>
      <c r="G178" t="b">
        <v>0</v>
      </c>
      <c r="H178">
        <v>2</v>
      </c>
      <c r="I178" t="s">
        <v>16</v>
      </c>
      <c r="J178">
        <v>0.20630000000000001</v>
      </c>
      <c r="K178" t="s">
        <v>17</v>
      </c>
      <c r="L178">
        <v>0.20630000000000001</v>
      </c>
      <c r="N178">
        <v>0</v>
      </c>
      <c r="O178">
        <v>1.1386000000000001</v>
      </c>
      <c r="P178">
        <v>1.1398999999999999</v>
      </c>
      <c r="Q178">
        <v>1.1392</v>
      </c>
      <c r="R178">
        <v>1.1274999999999999</v>
      </c>
      <c r="S178">
        <v>2.0217000000000001</v>
      </c>
      <c r="T178">
        <v>2.0434999999999999</v>
      </c>
      <c r="U178">
        <v>2.0017</v>
      </c>
      <c r="V178">
        <v>2.0350000000000001</v>
      </c>
      <c r="W178" t="s">
        <v>17</v>
      </c>
      <c r="X178" t="s">
        <v>17</v>
      </c>
      <c r="AG178">
        <v>0</v>
      </c>
      <c r="AH178">
        <v>1.1386000000000001</v>
      </c>
      <c r="AI178">
        <v>1.1398999999999999</v>
      </c>
      <c r="AJ178">
        <v>1.1392</v>
      </c>
      <c r="AK178">
        <v>1.1274999999999999</v>
      </c>
      <c r="AL178">
        <v>2.0217000000000001</v>
      </c>
      <c r="AM178">
        <v>2.0434999999999999</v>
      </c>
      <c r="AN178">
        <v>2.0017</v>
      </c>
      <c r="AO178">
        <v>2.0350000000000001</v>
      </c>
      <c r="AX178">
        <v>36</v>
      </c>
      <c r="AY178" t="s">
        <v>896</v>
      </c>
      <c r="AZ178" s="1">
        <v>2.0254750000000001</v>
      </c>
      <c r="BA178">
        <v>0.14299999999999999</v>
      </c>
      <c r="BB178">
        <v>21</v>
      </c>
      <c r="BC178">
        <v>10</v>
      </c>
      <c r="BD178" s="1">
        <v>525000</v>
      </c>
      <c r="BG178">
        <v>420</v>
      </c>
      <c r="BH178" t="s">
        <v>939</v>
      </c>
      <c r="BJ178" t="str">
        <f t="shared" si="16"/>
        <v/>
      </c>
      <c r="BK178">
        <v>178</v>
      </c>
      <c r="BM178" s="1">
        <f t="shared" si="17"/>
        <v>0.14299999999999999</v>
      </c>
      <c r="BN178" s="2">
        <f t="shared" ref="BN178:BN209" si="23">IF(ISBLANK(BD178),"",BD178)</f>
        <v>525000</v>
      </c>
      <c r="BO178" t="b">
        <f t="shared" si="20"/>
        <v>1</v>
      </c>
      <c r="BR178" s="7">
        <f t="shared" si="18"/>
        <v>2.0254750000000001</v>
      </c>
      <c r="BS178" s="10">
        <f t="shared" si="19"/>
        <v>5.720159303405957</v>
      </c>
      <c r="BT178" t="b">
        <f t="shared" si="21"/>
        <v>1</v>
      </c>
    </row>
    <row r="179" spans="1:72" x14ac:dyDescent="0.25">
      <c r="A179" t="s">
        <v>694</v>
      </c>
      <c r="B179" t="s">
        <v>669</v>
      </c>
      <c r="C179" t="s">
        <v>695</v>
      </c>
      <c r="D179" t="s">
        <v>39</v>
      </c>
      <c r="E179" t="s">
        <v>696</v>
      </c>
      <c r="F179" t="b">
        <v>0</v>
      </c>
      <c r="G179" t="b">
        <v>0</v>
      </c>
      <c r="H179">
        <v>2</v>
      </c>
      <c r="I179" t="s">
        <v>16</v>
      </c>
      <c r="J179">
        <v>0.20569999999999999</v>
      </c>
      <c r="K179" t="s">
        <v>17</v>
      </c>
      <c r="L179">
        <v>0.20569999999999999</v>
      </c>
      <c r="N179">
        <v>0</v>
      </c>
      <c r="O179">
        <v>0.7369</v>
      </c>
      <c r="P179">
        <v>0.71189999999999998</v>
      </c>
      <c r="Q179">
        <v>0.76480000000000004</v>
      </c>
      <c r="R179">
        <v>0.73399999999999999</v>
      </c>
      <c r="S179">
        <v>0.80900000000000005</v>
      </c>
      <c r="T179">
        <v>0.83260000000000001</v>
      </c>
      <c r="U179">
        <v>0.80010000000000003</v>
      </c>
      <c r="V179">
        <v>0.8044</v>
      </c>
      <c r="W179" t="s">
        <v>17</v>
      </c>
      <c r="X179" t="s">
        <v>17</v>
      </c>
      <c r="AG179">
        <v>0</v>
      </c>
      <c r="AH179">
        <v>0.7369</v>
      </c>
      <c r="AI179">
        <v>0.71189999999999998</v>
      </c>
      <c r="AJ179">
        <v>0.76480000000000004</v>
      </c>
      <c r="AK179">
        <v>0.73399999999999999</v>
      </c>
      <c r="AL179">
        <v>0.80899999999999994</v>
      </c>
      <c r="AM179">
        <v>0.83260000000000001</v>
      </c>
      <c r="AN179">
        <v>0.80010000000000003</v>
      </c>
      <c r="AO179">
        <v>0.8044</v>
      </c>
      <c r="AX179">
        <v>39</v>
      </c>
      <c r="AY179" t="s">
        <v>896</v>
      </c>
      <c r="AZ179" s="1">
        <v>0.81152500000000005</v>
      </c>
      <c r="BA179">
        <v>0.219</v>
      </c>
      <c r="BB179">
        <v>58</v>
      </c>
      <c r="BC179">
        <v>10</v>
      </c>
      <c r="BD179" s="1">
        <v>1450000</v>
      </c>
      <c r="BG179">
        <v>423</v>
      </c>
      <c r="BH179" t="s">
        <v>939</v>
      </c>
      <c r="BJ179" t="str">
        <f t="shared" si="16"/>
        <v/>
      </c>
      <c r="BK179">
        <v>179</v>
      </c>
      <c r="BM179" s="1">
        <f t="shared" si="17"/>
        <v>0.219</v>
      </c>
      <c r="BN179" s="2">
        <f t="shared" si="23"/>
        <v>1450000</v>
      </c>
      <c r="BO179" t="b">
        <f t="shared" si="20"/>
        <v>1</v>
      </c>
      <c r="BR179" s="7">
        <f t="shared" si="18"/>
        <v>0.81152500000000005</v>
      </c>
      <c r="BS179" s="10">
        <f t="shared" si="19"/>
        <v>6.1613680022349753</v>
      </c>
      <c r="BT179" t="b">
        <f t="shared" si="21"/>
        <v>1</v>
      </c>
    </row>
    <row r="180" spans="1:72" x14ac:dyDescent="0.25">
      <c r="A180" t="s">
        <v>697</v>
      </c>
      <c r="B180" t="s">
        <v>669</v>
      </c>
      <c r="C180" t="s">
        <v>698</v>
      </c>
      <c r="D180" t="s">
        <v>40</v>
      </c>
      <c r="E180" t="s">
        <v>699</v>
      </c>
      <c r="F180" t="b">
        <v>0</v>
      </c>
      <c r="G180" t="b">
        <v>0</v>
      </c>
      <c r="H180">
        <v>2</v>
      </c>
      <c r="I180" t="s">
        <v>16</v>
      </c>
      <c r="J180">
        <v>0.20180000000000001</v>
      </c>
      <c r="K180" t="s">
        <v>17</v>
      </c>
      <c r="L180">
        <v>0.20180000000000001</v>
      </c>
      <c r="N180">
        <v>0</v>
      </c>
      <c r="O180">
        <v>2.2829999999999999</v>
      </c>
      <c r="P180">
        <v>2.2324000000000002</v>
      </c>
      <c r="Q180">
        <v>2.1391</v>
      </c>
      <c r="R180">
        <v>2.2541000000000002</v>
      </c>
      <c r="S180">
        <v>2.5470999999999999</v>
      </c>
      <c r="T180">
        <v>2.6358999999999999</v>
      </c>
      <c r="U180">
        <v>2.3569</v>
      </c>
      <c r="V180">
        <v>2.6903999999999999</v>
      </c>
      <c r="W180" t="s">
        <v>17</v>
      </c>
      <c r="X180" t="s">
        <v>17</v>
      </c>
      <c r="AG180">
        <v>0</v>
      </c>
      <c r="AH180">
        <v>2.2829999999999999</v>
      </c>
      <c r="AI180">
        <v>2.2324000000000002</v>
      </c>
      <c r="AJ180">
        <v>2.1391</v>
      </c>
      <c r="AK180">
        <v>2.2541000000000002</v>
      </c>
      <c r="AL180">
        <v>2.5470999999999999</v>
      </c>
      <c r="AM180">
        <v>2.6358999999999999</v>
      </c>
      <c r="AN180">
        <v>2.3569</v>
      </c>
      <c r="AO180">
        <v>2.6903999999999999</v>
      </c>
      <c r="AX180">
        <v>41</v>
      </c>
      <c r="AY180" t="s">
        <v>896</v>
      </c>
      <c r="AZ180" s="1">
        <v>2.5575749999999999</v>
      </c>
      <c r="BA180">
        <v>1.17</v>
      </c>
      <c r="BB180">
        <v>143</v>
      </c>
      <c r="BC180">
        <v>5</v>
      </c>
      <c r="BD180" s="1">
        <v>7150000</v>
      </c>
      <c r="BG180">
        <v>425</v>
      </c>
      <c r="BH180" t="s">
        <v>939</v>
      </c>
      <c r="BJ180" t="str">
        <f t="shared" si="16"/>
        <v>X</v>
      </c>
      <c r="BK180">
        <v>180</v>
      </c>
      <c r="BM180" s="1" t="str">
        <f t="shared" si="17"/>
        <v/>
      </c>
      <c r="BN180" s="2">
        <f t="shared" si="23"/>
        <v>7150000</v>
      </c>
      <c r="BO180" t="b">
        <f t="shared" si="20"/>
        <v>0</v>
      </c>
      <c r="BR180" s="7">
        <f t="shared" si="18"/>
        <v>2.5575749999999999</v>
      </c>
      <c r="BS180" s="10">
        <f t="shared" si="19"/>
        <v>6.8543060418010811</v>
      </c>
      <c r="BT180" t="b">
        <f t="shared" si="21"/>
        <v>1</v>
      </c>
    </row>
    <row r="181" spans="1:72" x14ac:dyDescent="0.25">
      <c r="A181" t="s">
        <v>700</v>
      </c>
      <c r="B181" t="s">
        <v>669</v>
      </c>
      <c r="C181" t="s">
        <v>701</v>
      </c>
      <c r="D181" t="s">
        <v>41</v>
      </c>
      <c r="E181" t="s">
        <v>702</v>
      </c>
      <c r="F181" t="b">
        <v>0</v>
      </c>
      <c r="G181" t="b">
        <v>0</v>
      </c>
      <c r="H181">
        <v>2</v>
      </c>
      <c r="I181" t="s">
        <v>16</v>
      </c>
      <c r="J181">
        <v>0.20030000000000001</v>
      </c>
      <c r="K181" t="s">
        <v>17</v>
      </c>
      <c r="L181">
        <v>0.20030000000000001</v>
      </c>
      <c r="N181">
        <v>0</v>
      </c>
      <c r="O181">
        <v>0.49580000000000002</v>
      </c>
      <c r="P181">
        <v>0.49680000000000002</v>
      </c>
      <c r="Q181">
        <v>0.48049999999999998</v>
      </c>
      <c r="R181">
        <v>0.47139999999999999</v>
      </c>
      <c r="S181">
        <v>1.8313999999999999</v>
      </c>
      <c r="T181">
        <v>1.8403</v>
      </c>
      <c r="U181">
        <v>1.8019000000000001</v>
      </c>
      <c r="V181">
        <v>1.8479000000000001</v>
      </c>
      <c r="W181" t="s">
        <v>17</v>
      </c>
      <c r="X181" t="s">
        <v>17</v>
      </c>
      <c r="AG181">
        <v>0</v>
      </c>
      <c r="AH181">
        <v>0.49580000000000002</v>
      </c>
      <c r="AI181">
        <v>0.49680000000000002</v>
      </c>
      <c r="AJ181">
        <v>0.48049999999999993</v>
      </c>
      <c r="AK181">
        <v>0.47139999999999993</v>
      </c>
      <c r="AL181">
        <v>1.8313999999999999</v>
      </c>
      <c r="AM181">
        <v>1.8403</v>
      </c>
      <c r="AN181">
        <v>1.8019000000000003</v>
      </c>
      <c r="AO181">
        <v>1.8479000000000001</v>
      </c>
      <c r="AX181">
        <v>44</v>
      </c>
      <c r="AY181" t="s">
        <v>896</v>
      </c>
      <c r="AZ181" s="1">
        <v>1.8303750000000001</v>
      </c>
      <c r="BA181">
        <v>3.6999999999999998E-2</v>
      </c>
      <c r="BB181">
        <v>32</v>
      </c>
      <c r="BC181">
        <v>25</v>
      </c>
      <c r="BD181" s="1">
        <v>320000</v>
      </c>
      <c r="BG181">
        <v>428</v>
      </c>
      <c r="BH181" t="s">
        <v>939</v>
      </c>
      <c r="BJ181" t="str">
        <f t="shared" si="16"/>
        <v/>
      </c>
      <c r="BK181">
        <v>181</v>
      </c>
      <c r="BM181" s="1">
        <f t="shared" si="17"/>
        <v>3.6999999999999998E-2</v>
      </c>
      <c r="BN181" s="2">
        <f t="shared" si="23"/>
        <v>320000</v>
      </c>
      <c r="BO181" t="b">
        <f t="shared" si="20"/>
        <v>1</v>
      </c>
      <c r="BR181" s="7">
        <f t="shared" si="18"/>
        <v>1.8303750000000001</v>
      </c>
      <c r="BS181" s="10">
        <f t="shared" si="19"/>
        <v>5.5051499783199063</v>
      </c>
      <c r="BT181" t="b">
        <f t="shared" si="21"/>
        <v>1</v>
      </c>
    </row>
    <row r="182" spans="1:72" x14ac:dyDescent="0.25">
      <c r="A182" t="s">
        <v>705</v>
      </c>
      <c r="B182" t="s">
        <v>669</v>
      </c>
      <c r="C182" t="s">
        <v>706</v>
      </c>
      <c r="D182" t="s">
        <v>65</v>
      </c>
      <c r="E182" t="s">
        <v>707</v>
      </c>
      <c r="F182" t="b">
        <v>0</v>
      </c>
      <c r="G182" t="b">
        <v>0</v>
      </c>
      <c r="H182">
        <v>3</v>
      </c>
      <c r="I182" t="s">
        <v>16</v>
      </c>
      <c r="J182">
        <v>0.2079</v>
      </c>
      <c r="K182" t="s">
        <v>17</v>
      </c>
      <c r="L182">
        <v>0.2079</v>
      </c>
      <c r="N182">
        <v>0</v>
      </c>
      <c r="O182">
        <v>2.2136</v>
      </c>
      <c r="P182">
        <v>2.1591</v>
      </c>
      <c r="Q182">
        <v>2.1995</v>
      </c>
      <c r="R182">
        <v>2.2101000000000002</v>
      </c>
      <c r="S182">
        <v>2.6876000000000002</v>
      </c>
      <c r="T182">
        <v>2.7122000000000002</v>
      </c>
      <c r="U182">
        <v>2.5249000000000001</v>
      </c>
      <c r="V182">
        <v>2.4904999999999999</v>
      </c>
      <c r="W182" t="s">
        <v>17</v>
      </c>
      <c r="X182" t="s">
        <v>17</v>
      </c>
      <c r="AG182">
        <v>0</v>
      </c>
      <c r="AH182">
        <v>2.2136</v>
      </c>
      <c r="AI182">
        <v>2.1591</v>
      </c>
      <c r="AJ182">
        <v>2.1995</v>
      </c>
      <c r="AK182">
        <v>2.2101000000000002</v>
      </c>
      <c r="AL182">
        <v>2.6876000000000002</v>
      </c>
      <c r="AM182">
        <v>2.7122000000000002</v>
      </c>
      <c r="AN182">
        <v>2.5249000000000001</v>
      </c>
      <c r="AO182">
        <v>2.4904999999999999</v>
      </c>
      <c r="AX182">
        <v>58</v>
      </c>
      <c r="AY182" t="s">
        <v>896</v>
      </c>
      <c r="AZ182" s="1">
        <v>2.6038000000000006</v>
      </c>
      <c r="BA182">
        <v>1.214</v>
      </c>
      <c r="BB182">
        <v>139</v>
      </c>
      <c r="BC182">
        <v>5</v>
      </c>
      <c r="BD182" s="1">
        <v>6950000</v>
      </c>
      <c r="BG182">
        <v>442</v>
      </c>
      <c r="BH182" t="s">
        <v>939</v>
      </c>
      <c r="BJ182" t="str">
        <f t="shared" si="16"/>
        <v>X</v>
      </c>
      <c r="BK182">
        <v>182</v>
      </c>
      <c r="BM182" s="1" t="str">
        <f t="shared" si="17"/>
        <v/>
      </c>
      <c r="BN182" s="2">
        <f t="shared" si="23"/>
        <v>6950000</v>
      </c>
      <c r="BO182" t="b">
        <f t="shared" si="20"/>
        <v>0</v>
      </c>
      <c r="BR182" s="7">
        <f t="shared" si="18"/>
        <v>2.6038000000000006</v>
      </c>
      <c r="BS182" s="10">
        <f t="shared" si="19"/>
        <v>6.8419848045901137</v>
      </c>
      <c r="BT182" t="b">
        <f t="shared" si="21"/>
        <v>1</v>
      </c>
    </row>
    <row r="183" spans="1:72" x14ac:dyDescent="0.25">
      <c r="A183" t="s">
        <v>708</v>
      </c>
      <c r="B183" t="s">
        <v>669</v>
      </c>
      <c r="C183" t="s">
        <v>709</v>
      </c>
      <c r="D183" t="s">
        <v>70</v>
      </c>
      <c r="E183" t="s">
        <v>710</v>
      </c>
      <c r="F183" t="b">
        <v>0</v>
      </c>
      <c r="G183" t="b">
        <v>1</v>
      </c>
      <c r="H183">
        <v>1</v>
      </c>
      <c r="I183" t="s">
        <v>16</v>
      </c>
      <c r="J183">
        <v>0.18079999999999999</v>
      </c>
      <c r="K183" t="s">
        <v>17</v>
      </c>
      <c r="L183">
        <v>0.18079999999999999</v>
      </c>
      <c r="N183">
        <v>0</v>
      </c>
      <c r="O183">
        <v>1.9591000000000001</v>
      </c>
      <c r="P183">
        <v>1.9301999999999999</v>
      </c>
      <c r="Q183">
        <v>1.9401999999999999</v>
      </c>
      <c r="R183">
        <v>1.9587000000000001</v>
      </c>
      <c r="S183">
        <v>3.1615000000000002</v>
      </c>
      <c r="T183">
        <v>2.9695</v>
      </c>
      <c r="U183">
        <v>2.7576999999999998</v>
      </c>
      <c r="V183">
        <v>2.7612000000000001</v>
      </c>
      <c r="W183" t="s">
        <v>17</v>
      </c>
      <c r="X183" t="s">
        <v>17</v>
      </c>
      <c r="AG183">
        <v>0</v>
      </c>
      <c r="AH183">
        <v>1.9590999999999998</v>
      </c>
      <c r="AI183">
        <v>1.9301999999999997</v>
      </c>
      <c r="AJ183">
        <v>1.9401999999999999</v>
      </c>
      <c r="AK183">
        <v>1.9586999999999999</v>
      </c>
      <c r="AL183">
        <v>3.1615000000000002</v>
      </c>
      <c r="AM183">
        <v>2.9695</v>
      </c>
      <c r="AN183">
        <v>2.7576999999999998</v>
      </c>
      <c r="AO183">
        <v>2.7612000000000001</v>
      </c>
      <c r="AX183">
        <v>72</v>
      </c>
      <c r="AY183" t="s">
        <v>896</v>
      </c>
      <c r="AZ183" s="1">
        <v>2.9124750000000001</v>
      </c>
      <c r="BA183">
        <v>1.0109999999999999</v>
      </c>
      <c r="BB183">
        <v>140</v>
      </c>
      <c r="BC183">
        <v>5</v>
      </c>
      <c r="BD183" s="1">
        <v>7000000</v>
      </c>
      <c r="BG183">
        <v>456</v>
      </c>
      <c r="BH183" t="s">
        <v>939</v>
      </c>
      <c r="BJ183" t="str">
        <f t="shared" si="16"/>
        <v>X</v>
      </c>
      <c r="BK183">
        <v>183</v>
      </c>
      <c r="BM183" s="1" t="str">
        <f t="shared" si="17"/>
        <v/>
      </c>
      <c r="BN183" s="2">
        <f t="shared" si="23"/>
        <v>7000000</v>
      </c>
      <c r="BO183" t="b">
        <f t="shared" si="20"/>
        <v>0</v>
      </c>
      <c r="BR183" s="7">
        <f t="shared" si="18"/>
        <v>2.9124750000000001</v>
      </c>
      <c r="BS183" s="10">
        <f t="shared" si="19"/>
        <v>6.8450980400142569</v>
      </c>
      <c r="BT183" t="b">
        <f t="shared" si="21"/>
        <v>1</v>
      </c>
    </row>
    <row r="184" spans="1:72" x14ac:dyDescent="0.25">
      <c r="A184" t="s">
        <v>738</v>
      </c>
      <c r="B184" t="s">
        <v>669</v>
      </c>
      <c r="C184" t="s">
        <v>739</v>
      </c>
      <c r="D184" t="s">
        <v>82</v>
      </c>
      <c r="E184" t="s">
        <v>740</v>
      </c>
      <c r="F184" t="b">
        <v>0</v>
      </c>
      <c r="G184" t="b">
        <v>0</v>
      </c>
      <c r="H184">
        <v>4</v>
      </c>
      <c r="I184" t="s">
        <v>16</v>
      </c>
      <c r="J184">
        <v>0.2072</v>
      </c>
      <c r="K184" t="s">
        <v>17</v>
      </c>
      <c r="L184">
        <v>0.2072</v>
      </c>
      <c r="N184">
        <v>0</v>
      </c>
      <c r="O184">
        <v>0.1409</v>
      </c>
      <c r="P184">
        <v>0.1396</v>
      </c>
      <c r="Q184">
        <v>0.1409</v>
      </c>
      <c r="R184">
        <v>0.1414</v>
      </c>
      <c r="S184">
        <v>2.0320999999999998</v>
      </c>
      <c r="T184">
        <v>2.0148000000000001</v>
      </c>
      <c r="U184">
        <v>1.9944</v>
      </c>
      <c r="V184">
        <v>2.0417999999999998</v>
      </c>
      <c r="W184" t="s">
        <v>17</v>
      </c>
      <c r="X184" t="s">
        <v>17</v>
      </c>
      <c r="AG184">
        <v>0</v>
      </c>
      <c r="AH184">
        <v>0.14089999999999997</v>
      </c>
      <c r="AI184">
        <v>0.1396</v>
      </c>
      <c r="AJ184">
        <v>0.14089999999999997</v>
      </c>
      <c r="AK184">
        <v>0.14140000000000003</v>
      </c>
      <c r="AL184">
        <v>2.0320999999999998</v>
      </c>
      <c r="AM184">
        <v>2.0148000000000001</v>
      </c>
      <c r="AN184">
        <v>1.9944</v>
      </c>
      <c r="AO184">
        <v>2.0417999999999998</v>
      </c>
      <c r="AX184">
        <v>85</v>
      </c>
      <c r="AY184" t="s">
        <v>896</v>
      </c>
      <c r="AZ184" s="1">
        <v>2.020775</v>
      </c>
      <c r="BA184">
        <v>1.2999999999999999E-2</v>
      </c>
      <c r="BB184">
        <v>6</v>
      </c>
      <c r="BC184">
        <v>25</v>
      </c>
      <c r="BD184" s="1">
        <v>60000</v>
      </c>
      <c r="BG184">
        <v>469</v>
      </c>
      <c r="BH184" t="s">
        <v>939</v>
      </c>
      <c r="BJ184" t="str">
        <f t="shared" si="16"/>
        <v/>
      </c>
      <c r="BK184">
        <v>184</v>
      </c>
      <c r="BM184" s="1">
        <f t="shared" si="17"/>
        <v>1.2999999999999999E-2</v>
      </c>
      <c r="BN184" s="2">
        <f t="shared" si="23"/>
        <v>60000</v>
      </c>
      <c r="BO184" t="b">
        <f t="shared" si="20"/>
        <v>1</v>
      </c>
      <c r="BR184" s="7">
        <f t="shared" si="18"/>
        <v>2.020775</v>
      </c>
      <c r="BS184" s="10">
        <f t="shared" si="19"/>
        <v>4.7781512503836439</v>
      </c>
      <c r="BT184" t="b">
        <f t="shared" si="21"/>
        <v>1</v>
      </c>
    </row>
    <row r="185" spans="1:72" x14ac:dyDescent="0.25">
      <c r="A185" t="s">
        <v>741</v>
      </c>
      <c r="B185" t="s">
        <v>669</v>
      </c>
      <c r="C185" t="s">
        <v>742</v>
      </c>
      <c r="D185" t="s">
        <v>87</v>
      </c>
      <c r="E185" t="s">
        <v>743</v>
      </c>
      <c r="F185" t="b">
        <v>0</v>
      </c>
      <c r="G185" t="b">
        <v>1</v>
      </c>
      <c r="H185">
        <v>1</v>
      </c>
      <c r="I185" t="s">
        <v>16</v>
      </c>
      <c r="J185">
        <v>0.18360000000000001</v>
      </c>
      <c r="K185" t="s">
        <v>17</v>
      </c>
      <c r="L185">
        <v>0.18360000000000001</v>
      </c>
      <c r="N185">
        <v>0</v>
      </c>
      <c r="O185">
        <v>1.7069000000000001</v>
      </c>
      <c r="P185">
        <v>1.7044999999999999</v>
      </c>
      <c r="Q185">
        <v>1.7233000000000001</v>
      </c>
      <c r="R185">
        <v>1.7157</v>
      </c>
      <c r="S185">
        <v>2.4777</v>
      </c>
      <c r="T185">
        <v>2.4422000000000001</v>
      </c>
      <c r="U185">
        <v>2.3483000000000001</v>
      </c>
      <c r="V185">
        <v>2.4518</v>
      </c>
      <c r="W185" t="s">
        <v>17</v>
      </c>
      <c r="X185" t="s">
        <v>17</v>
      </c>
      <c r="AG185">
        <v>0</v>
      </c>
      <c r="AH185">
        <v>1.7069000000000001</v>
      </c>
      <c r="AI185">
        <v>1.7044999999999999</v>
      </c>
      <c r="AJ185">
        <v>1.7233000000000001</v>
      </c>
      <c r="AK185">
        <v>1.7157</v>
      </c>
      <c r="AL185">
        <v>2.4777</v>
      </c>
      <c r="AM185">
        <v>2.4422000000000001</v>
      </c>
      <c r="AN185">
        <v>2.3483000000000001</v>
      </c>
      <c r="AO185">
        <v>2.4518</v>
      </c>
      <c r="AX185">
        <v>96</v>
      </c>
      <c r="AY185" t="s">
        <v>896</v>
      </c>
      <c r="AZ185" s="1">
        <v>2.4300000000000002</v>
      </c>
      <c r="BA185">
        <v>0.65800000000000003</v>
      </c>
      <c r="BB185">
        <v>65</v>
      </c>
      <c r="BC185">
        <v>5</v>
      </c>
      <c r="BD185" s="1">
        <v>3250000</v>
      </c>
      <c r="BG185">
        <v>480</v>
      </c>
      <c r="BH185" t="s">
        <v>939</v>
      </c>
      <c r="BJ185" t="str">
        <f t="shared" si="16"/>
        <v/>
      </c>
      <c r="BK185">
        <v>185</v>
      </c>
      <c r="BM185" s="1">
        <f t="shared" si="17"/>
        <v>0.65800000000000003</v>
      </c>
      <c r="BN185" s="2">
        <f t="shared" si="23"/>
        <v>3250000</v>
      </c>
      <c r="BO185" t="b">
        <f t="shared" si="20"/>
        <v>1</v>
      </c>
      <c r="BR185" s="7">
        <f t="shared" si="18"/>
        <v>2.4300000000000002</v>
      </c>
      <c r="BS185" s="10">
        <f t="shared" si="19"/>
        <v>6.5118833609788744</v>
      </c>
      <c r="BT185" t="b">
        <f t="shared" si="21"/>
        <v>1</v>
      </c>
    </row>
    <row r="186" spans="1:72" x14ac:dyDescent="0.25">
      <c r="A186" t="s">
        <v>800</v>
      </c>
      <c r="B186" t="s">
        <v>669</v>
      </c>
      <c r="C186" t="s">
        <v>801</v>
      </c>
      <c r="D186" t="s">
        <v>121</v>
      </c>
      <c r="E186" t="s">
        <v>802</v>
      </c>
      <c r="F186" t="b">
        <v>0</v>
      </c>
      <c r="G186" t="b">
        <v>0</v>
      </c>
      <c r="H186">
        <v>6</v>
      </c>
      <c r="I186" t="s">
        <v>16</v>
      </c>
      <c r="J186">
        <v>0.21099999999999999</v>
      </c>
      <c r="K186" t="s">
        <v>17</v>
      </c>
      <c r="L186">
        <v>0.21099999999999999</v>
      </c>
      <c r="N186">
        <v>0</v>
      </c>
      <c r="O186">
        <v>0.96499999999999997</v>
      </c>
      <c r="P186">
        <v>0.96750000000000003</v>
      </c>
      <c r="Q186">
        <v>0.97889999999999999</v>
      </c>
      <c r="R186">
        <v>0.99009999999999998</v>
      </c>
      <c r="S186">
        <v>2.0131999999999999</v>
      </c>
      <c r="T186">
        <v>1.984</v>
      </c>
      <c r="U186">
        <v>1.9688000000000001</v>
      </c>
      <c r="V186">
        <v>1.956</v>
      </c>
      <c r="W186" t="s">
        <v>17</v>
      </c>
      <c r="X186" t="s">
        <v>17</v>
      </c>
      <c r="AG186">
        <v>0</v>
      </c>
      <c r="AH186">
        <v>0.96499999999999997</v>
      </c>
      <c r="AI186">
        <v>0.96750000000000014</v>
      </c>
      <c r="AJ186">
        <v>0.97889999999999999</v>
      </c>
      <c r="AK186">
        <v>0.99010000000000009</v>
      </c>
      <c r="AL186">
        <v>2.0131999999999999</v>
      </c>
      <c r="AM186">
        <v>1.9839999999999998</v>
      </c>
      <c r="AN186">
        <v>1.9688000000000001</v>
      </c>
      <c r="AO186">
        <v>1.9559999999999997</v>
      </c>
      <c r="AX186">
        <v>133</v>
      </c>
      <c r="AY186" t="s">
        <v>896</v>
      </c>
      <c r="AZ186" s="1">
        <v>1.9804999999999997</v>
      </c>
      <c r="BA186">
        <v>0.05</v>
      </c>
      <c r="BB186">
        <v>18</v>
      </c>
      <c r="BC186">
        <v>25</v>
      </c>
      <c r="BD186" s="1">
        <v>180000</v>
      </c>
      <c r="BG186">
        <v>517</v>
      </c>
      <c r="BH186" t="s">
        <v>939</v>
      </c>
      <c r="BJ186" t="str">
        <f t="shared" si="16"/>
        <v/>
      </c>
      <c r="BK186">
        <v>186</v>
      </c>
      <c r="BM186" s="1">
        <f t="shared" si="17"/>
        <v>0.05</v>
      </c>
      <c r="BN186" s="2">
        <f t="shared" si="23"/>
        <v>180000</v>
      </c>
      <c r="BO186" t="b">
        <f t="shared" si="20"/>
        <v>1</v>
      </c>
      <c r="BR186" s="7">
        <f t="shared" si="18"/>
        <v>1.9804999999999997</v>
      </c>
      <c r="BS186" s="10">
        <f t="shared" si="19"/>
        <v>5.2552725051033065</v>
      </c>
      <c r="BT186" t="b">
        <f t="shared" si="21"/>
        <v>1</v>
      </c>
    </row>
    <row r="187" spans="1:72" x14ac:dyDescent="0.25">
      <c r="A187" t="s">
        <v>835</v>
      </c>
      <c r="B187" t="s">
        <v>669</v>
      </c>
      <c r="C187" t="s">
        <v>836</v>
      </c>
      <c r="D187" t="s">
        <v>170</v>
      </c>
      <c r="E187" t="s">
        <v>837</v>
      </c>
      <c r="F187" t="b">
        <v>0</v>
      </c>
      <c r="G187" t="b">
        <v>1</v>
      </c>
      <c r="H187">
        <v>1</v>
      </c>
      <c r="I187" t="s">
        <v>16</v>
      </c>
      <c r="J187">
        <v>0.2097</v>
      </c>
      <c r="K187" t="s">
        <v>17</v>
      </c>
      <c r="L187">
        <v>0.2097</v>
      </c>
      <c r="N187">
        <v>0</v>
      </c>
      <c r="O187">
        <v>2.2048000000000001</v>
      </c>
      <c r="P187">
        <v>2.1006</v>
      </c>
      <c r="Q187">
        <v>2.2063999999999999</v>
      </c>
      <c r="R187">
        <v>2.1821999999999999</v>
      </c>
      <c r="S187">
        <v>2.5133999999999999</v>
      </c>
      <c r="T187">
        <v>2.5310000000000001</v>
      </c>
      <c r="U187">
        <v>2.3751000000000002</v>
      </c>
      <c r="V187">
        <v>2.5804999999999998</v>
      </c>
      <c r="W187" t="s">
        <v>17</v>
      </c>
      <c r="X187" t="s">
        <v>17</v>
      </c>
      <c r="AG187">
        <v>0</v>
      </c>
      <c r="AH187">
        <v>2.2048000000000005</v>
      </c>
      <c r="AI187">
        <v>2.1006</v>
      </c>
      <c r="AJ187">
        <v>2.2064000000000004</v>
      </c>
      <c r="AK187">
        <v>2.1821999999999999</v>
      </c>
      <c r="AL187">
        <v>2.5133999999999999</v>
      </c>
      <c r="AM187">
        <v>2.5310000000000006</v>
      </c>
      <c r="AN187">
        <v>2.3751000000000007</v>
      </c>
      <c r="AO187">
        <v>2.5804999999999998</v>
      </c>
      <c r="AX187">
        <v>217</v>
      </c>
      <c r="AY187" t="s">
        <v>896</v>
      </c>
      <c r="AZ187" s="1">
        <v>2.5</v>
      </c>
      <c r="BA187">
        <v>1.274</v>
      </c>
      <c r="BB187">
        <v>121</v>
      </c>
      <c r="BC187">
        <v>5</v>
      </c>
      <c r="BD187" s="1">
        <v>6050000</v>
      </c>
      <c r="BG187">
        <v>601</v>
      </c>
      <c r="BH187" t="s">
        <v>939</v>
      </c>
      <c r="BJ187" t="str">
        <f t="shared" si="16"/>
        <v>X</v>
      </c>
      <c r="BK187">
        <v>187</v>
      </c>
      <c r="BM187" s="1" t="str">
        <f t="shared" si="17"/>
        <v/>
      </c>
      <c r="BN187" s="2">
        <f t="shared" si="23"/>
        <v>6050000</v>
      </c>
      <c r="BO187" t="b">
        <f t="shared" si="20"/>
        <v>0</v>
      </c>
      <c r="BR187" s="7">
        <f t="shared" si="18"/>
        <v>2.5</v>
      </c>
      <c r="BS187" s="10">
        <f t="shared" si="19"/>
        <v>6.7817553746524686</v>
      </c>
      <c r="BT187" t="b">
        <f t="shared" si="21"/>
        <v>1</v>
      </c>
    </row>
    <row r="188" spans="1:72" x14ac:dyDescent="0.25">
      <c r="A188" t="s">
        <v>838</v>
      </c>
      <c r="B188" t="s">
        <v>669</v>
      </c>
      <c r="C188" t="s">
        <v>839</v>
      </c>
      <c r="D188" t="s">
        <v>173</v>
      </c>
      <c r="E188" t="s">
        <v>840</v>
      </c>
      <c r="F188" t="b">
        <v>0</v>
      </c>
      <c r="G188" t="b">
        <v>0</v>
      </c>
      <c r="H188">
        <v>7</v>
      </c>
      <c r="I188" t="s">
        <v>16</v>
      </c>
      <c r="J188">
        <v>0.20760000000000001</v>
      </c>
      <c r="K188" t="s">
        <v>17</v>
      </c>
      <c r="L188">
        <v>0.20760000000000001</v>
      </c>
      <c r="N188">
        <v>0</v>
      </c>
      <c r="O188">
        <v>1.4731000000000001</v>
      </c>
      <c r="P188">
        <v>1.4741</v>
      </c>
      <c r="Q188">
        <v>1.4750000000000001</v>
      </c>
      <c r="R188">
        <v>1.4850000000000001</v>
      </c>
      <c r="S188">
        <v>0.22159999999999999</v>
      </c>
      <c r="T188">
        <v>0.23250000000000001</v>
      </c>
      <c r="U188">
        <v>0.22819999999999999</v>
      </c>
      <c r="V188">
        <v>0.22939999999999999</v>
      </c>
      <c r="W188" t="s">
        <v>17</v>
      </c>
      <c r="X188" t="s">
        <v>17</v>
      </c>
      <c r="AG188">
        <v>0</v>
      </c>
      <c r="AH188">
        <v>1.4731000000000001</v>
      </c>
      <c r="AI188">
        <v>1.4741</v>
      </c>
      <c r="AJ188">
        <v>1.4750000000000001</v>
      </c>
      <c r="AK188">
        <v>1.4850000000000001</v>
      </c>
      <c r="AL188">
        <v>0.22160000000000002</v>
      </c>
      <c r="AM188">
        <v>0.23250000000000004</v>
      </c>
      <c r="AN188">
        <v>0.22819999999999996</v>
      </c>
      <c r="AO188">
        <v>0.22939999999999999</v>
      </c>
      <c r="AX188">
        <v>223</v>
      </c>
      <c r="AY188" t="s">
        <v>896</v>
      </c>
      <c r="AZ188" s="1">
        <v>0.22792499999999999</v>
      </c>
      <c r="BA188">
        <v>0.53900000000000003</v>
      </c>
      <c r="BB188">
        <v>46</v>
      </c>
      <c r="BC188">
        <v>5</v>
      </c>
      <c r="BD188" s="1">
        <v>2300000</v>
      </c>
      <c r="BG188">
        <v>607</v>
      </c>
      <c r="BH188" t="s">
        <v>939</v>
      </c>
      <c r="BJ188" t="str">
        <f t="shared" si="16"/>
        <v/>
      </c>
      <c r="BK188">
        <v>188</v>
      </c>
      <c r="BM188" s="1">
        <f t="shared" si="17"/>
        <v>0.53900000000000003</v>
      </c>
      <c r="BN188" s="2">
        <f t="shared" si="23"/>
        <v>2300000</v>
      </c>
      <c r="BO188" t="b">
        <f t="shared" si="20"/>
        <v>1</v>
      </c>
      <c r="BR188" s="7">
        <f t="shared" si="18"/>
        <v>0.22792499999999999</v>
      </c>
      <c r="BS188" s="10">
        <f t="shared" si="19"/>
        <v>6.3617278360175931</v>
      </c>
      <c r="BT188" t="b">
        <f t="shared" si="21"/>
        <v>1</v>
      </c>
    </row>
    <row r="189" spans="1:72" x14ac:dyDescent="0.25">
      <c r="A189" t="s">
        <v>843</v>
      </c>
      <c r="B189" t="s">
        <v>669</v>
      </c>
      <c r="C189" t="s">
        <v>844</v>
      </c>
      <c r="D189" t="s">
        <v>184</v>
      </c>
      <c r="E189" t="s">
        <v>845</v>
      </c>
      <c r="F189" t="b">
        <v>0</v>
      </c>
      <c r="G189" t="b">
        <v>0</v>
      </c>
      <c r="H189">
        <v>5</v>
      </c>
      <c r="I189" t="s">
        <v>16</v>
      </c>
      <c r="J189">
        <v>0.20399999999999999</v>
      </c>
      <c r="K189" t="s">
        <v>17</v>
      </c>
      <c r="L189">
        <v>0.20399999999999999</v>
      </c>
      <c r="N189">
        <v>0</v>
      </c>
      <c r="O189">
        <v>1.6286</v>
      </c>
      <c r="P189">
        <v>1.5932999999999999</v>
      </c>
      <c r="Q189">
        <v>1.6259999999999999</v>
      </c>
      <c r="R189">
        <v>1.6377999999999999</v>
      </c>
      <c r="S189">
        <v>0.74709999999999999</v>
      </c>
      <c r="T189">
        <v>0.747</v>
      </c>
      <c r="U189">
        <v>0.76429999999999998</v>
      </c>
      <c r="V189">
        <v>0.755</v>
      </c>
      <c r="W189" t="s">
        <v>17</v>
      </c>
      <c r="X189" t="s">
        <v>17</v>
      </c>
      <c r="AG189">
        <v>0</v>
      </c>
      <c r="AH189">
        <v>1.6286</v>
      </c>
      <c r="AI189">
        <v>1.5932999999999999</v>
      </c>
      <c r="AJ189">
        <v>1.6259999999999999</v>
      </c>
      <c r="AK189">
        <v>1.6377999999999999</v>
      </c>
      <c r="AL189">
        <v>0.74709999999999999</v>
      </c>
      <c r="AM189">
        <v>0.747</v>
      </c>
      <c r="AN189">
        <v>0.76429999999999998</v>
      </c>
      <c r="AO189">
        <v>0.755</v>
      </c>
      <c r="AX189">
        <v>245</v>
      </c>
      <c r="AY189" t="s">
        <v>896</v>
      </c>
      <c r="AZ189" s="1">
        <v>0.75334999999999996</v>
      </c>
      <c r="BA189">
        <v>0.47199999999999998</v>
      </c>
      <c r="BB189">
        <v>103</v>
      </c>
      <c r="BC189">
        <v>5</v>
      </c>
      <c r="BD189" s="1">
        <v>5150000</v>
      </c>
      <c r="BG189">
        <v>629</v>
      </c>
      <c r="BH189" t="s">
        <v>939</v>
      </c>
      <c r="BJ189" t="str">
        <f t="shared" si="16"/>
        <v/>
      </c>
      <c r="BK189">
        <v>189</v>
      </c>
      <c r="BM189" s="1">
        <f t="shared" si="17"/>
        <v>0.47199999999999998</v>
      </c>
      <c r="BN189" s="2">
        <f t="shared" si="23"/>
        <v>5150000</v>
      </c>
      <c r="BO189" t="b">
        <f t="shared" si="20"/>
        <v>1</v>
      </c>
      <c r="BR189" s="7">
        <f t="shared" si="18"/>
        <v>0.75334999999999996</v>
      </c>
      <c r="BS189" s="10">
        <f t="shared" si="19"/>
        <v>6.7118072290411908</v>
      </c>
      <c r="BT189" t="b">
        <f t="shared" si="21"/>
        <v>1</v>
      </c>
    </row>
    <row r="190" spans="1:72" x14ac:dyDescent="0.25">
      <c r="A190" t="s">
        <v>876</v>
      </c>
      <c r="B190" t="s">
        <v>669</v>
      </c>
      <c r="C190" t="s">
        <v>877</v>
      </c>
      <c r="D190" t="s">
        <v>217</v>
      </c>
      <c r="E190" t="s">
        <v>878</v>
      </c>
      <c r="F190" t="b">
        <v>0</v>
      </c>
      <c r="G190" t="b">
        <v>0</v>
      </c>
      <c r="H190">
        <v>4</v>
      </c>
      <c r="I190" t="s">
        <v>16</v>
      </c>
      <c r="J190">
        <v>0.20349999999999999</v>
      </c>
      <c r="K190" t="s">
        <v>17</v>
      </c>
      <c r="L190">
        <v>0.20349999999999999</v>
      </c>
      <c r="N190">
        <v>0</v>
      </c>
      <c r="O190">
        <v>2.3464999999999998</v>
      </c>
      <c r="P190">
        <v>2.2810000000000001</v>
      </c>
      <c r="Q190">
        <v>2.2360000000000002</v>
      </c>
      <c r="R190">
        <v>2.2174999999999998</v>
      </c>
      <c r="S190">
        <v>2.363</v>
      </c>
      <c r="T190">
        <v>2.3765000000000001</v>
      </c>
      <c r="U190">
        <v>2.2783000000000002</v>
      </c>
      <c r="V190">
        <v>2.3344</v>
      </c>
      <c r="W190" t="s">
        <v>17</v>
      </c>
      <c r="X190" t="s">
        <v>17</v>
      </c>
      <c r="AG190">
        <v>0</v>
      </c>
      <c r="AH190">
        <v>2.3464999999999998</v>
      </c>
      <c r="AI190">
        <v>2.2810000000000001</v>
      </c>
      <c r="AJ190">
        <v>2.2360000000000002</v>
      </c>
      <c r="AK190">
        <v>2.2174999999999998</v>
      </c>
      <c r="AL190">
        <v>2.363</v>
      </c>
      <c r="AM190">
        <v>2.3765000000000001</v>
      </c>
      <c r="AN190">
        <v>2.2783000000000002</v>
      </c>
      <c r="AO190">
        <v>2.3344</v>
      </c>
      <c r="AX190">
        <v>294</v>
      </c>
      <c r="AY190" t="s">
        <v>896</v>
      </c>
      <c r="AZ190" s="1">
        <v>2.33805</v>
      </c>
      <c r="BA190">
        <v>1.2609999999999999</v>
      </c>
      <c r="BB190">
        <v>193</v>
      </c>
      <c r="BC190">
        <v>5</v>
      </c>
      <c r="BD190" s="1">
        <v>9650000</v>
      </c>
      <c r="BG190">
        <v>678</v>
      </c>
      <c r="BH190" t="s">
        <v>939</v>
      </c>
      <c r="BJ190" t="str">
        <f t="shared" si="16"/>
        <v>X</v>
      </c>
      <c r="BK190">
        <v>190</v>
      </c>
      <c r="BM190" s="1" t="str">
        <f t="shared" si="17"/>
        <v/>
      </c>
      <c r="BN190" s="2">
        <f t="shared" si="23"/>
        <v>9650000</v>
      </c>
      <c r="BO190" t="b">
        <f t="shared" si="20"/>
        <v>0</v>
      </c>
      <c r="BR190" s="7">
        <f t="shared" si="18"/>
        <v>2.33805</v>
      </c>
      <c r="BS190" s="10">
        <f t="shared" si="19"/>
        <v>6.9845273133437926</v>
      </c>
      <c r="BT190" t="b">
        <f t="shared" si="21"/>
        <v>1</v>
      </c>
    </row>
    <row r="191" spans="1:72" x14ac:dyDescent="0.25">
      <c r="A191" t="s">
        <v>886</v>
      </c>
      <c r="B191" t="s">
        <v>669</v>
      </c>
      <c r="C191" t="s">
        <v>887</v>
      </c>
      <c r="D191" t="s">
        <v>290</v>
      </c>
      <c r="E191" t="s">
        <v>888</v>
      </c>
      <c r="F191" t="b">
        <v>0</v>
      </c>
      <c r="G191" t="b">
        <v>1</v>
      </c>
      <c r="H191">
        <v>1</v>
      </c>
      <c r="I191" t="s">
        <v>16</v>
      </c>
      <c r="J191">
        <v>0.1946</v>
      </c>
      <c r="K191" t="s">
        <v>17</v>
      </c>
      <c r="L191">
        <v>0.1946</v>
      </c>
      <c r="N191">
        <v>0</v>
      </c>
      <c r="O191">
        <v>2.4571000000000001</v>
      </c>
      <c r="P191">
        <v>2.2658999999999998</v>
      </c>
      <c r="Q191">
        <v>2.3734000000000002</v>
      </c>
      <c r="R191">
        <v>2.3534999999999999</v>
      </c>
      <c r="S191">
        <v>3.1038999999999999</v>
      </c>
      <c r="T191">
        <v>2.8679999999999999</v>
      </c>
      <c r="U191">
        <v>2.7490999999999999</v>
      </c>
      <c r="V191">
        <v>3.0785999999999998</v>
      </c>
      <c r="W191" t="s">
        <v>17</v>
      </c>
      <c r="X191" t="s">
        <v>17</v>
      </c>
      <c r="AG191">
        <v>0</v>
      </c>
      <c r="AH191">
        <v>2.4571000000000001</v>
      </c>
      <c r="AI191">
        <v>2.2658999999999998</v>
      </c>
      <c r="AJ191">
        <v>2.3734000000000002</v>
      </c>
      <c r="AK191">
        <v>2.3534999999999999</v>
      </c>
      <c r="AL191">
        <v>3.1038999999999999</v>
      </c>
      <c r="AM191">
        <v>2.8679999999999999</v>
      </c>
      <c r="AN191">
        <v>2.7490999999999999</v>
      </c>
      <c r="AO191">
        <v>3.0785999999999998</v>
      </c>
      <c r="AX191">
        <v>367</v>
      </c>
      <c r="AY191" t="s">
        <v>896</v>
      </c>
      <c r="AZ191" s="1">
        <v>2.9499</v>
      </c>
      <c r="BA191">
        <v>1.3779999999999999</v>
      </c>
      <c r="BB191">
        <v>292</v>
      </c>
      <c r="BC191">
        <v>5</v>
      </c>
      <c r="BD191" s="1">
        <v>14600000</v>
      </c>
      <c r="BG191">
        <v>751</v>
      </c>
      <c r="BH191" t="s">
        <v>939</v>
      </c>
      <c r="BJ191" t="str">
        <f t="shared" si="16"/>
        <v>X</v>
      </c>
      <c r="BK191">
        <v>191</v>
      </c>
      <c r="BM191" s="1" t="str">
        <f t="shared" si="17"/>
        <v/>
      </c>
      <c r="BN191" s="2">
        <f t="shared" si="23"/>
        <v>14600000</v>
      </c>
      <c r="BO191" t="b">
        <f t="shared" si="20"/>
        <v>0</v>
      </c>
      <c r="BR191" s="7">
        <f t="shared" si="18"/>
        <v>2.9499</v>
      </c>
      <c r="BS191" s="10">
        <f t="shared" si="19"/>
        <v>7.1643528557844371</v>
      </c>
      <c r="BT191" t="b">
        <f t="shared" si="21"/>
        <v>1</v>
      </c>
    </row>
    <row r="192" spans="1:72" x14ac:dyDescent="0.25">
      <c r="A192" t="s">
        <v>889</v>
      </c>
      <c r="B192" t="s">
        <v>669</v>
      </c>
      <c r="C192" t="s">
        <v>890</v>
      </c>
      <c r="D192" t="s">
        <v>311</v>
      </c>
      <c r="E192" t="s">
        <v>891</v>
      </c>
      <c r="F192" t="b">
        <v>0</v>
      </c>
      <c r="G192" t="b">
        <v>1</v>
      </c>
      <c r="H192">
        <v>1</v>
      </c>
      <c r="I192" t="s">
        <v>16</v>
      </c>
      <c r="J192">
        <v>0.1903</v>
      </c>
      <c r="K192" t="s">
        <v>17</v>
      </c>
      <c r="L192">
        <v>0.1903</v>
      </c>
      <c r="N192">
        <v>0</v>
      </c>
      <c r="O192">
        <v>1.2988999999999999</v>
      </c>
      <c r="P192">
        <v>1.3091999999999999</v>
      </c>
      <c r="Q192">
        <v>1.3206</v>
      </c>
      <c r="R192">
        <v>1.3149</v>
      </c>
      <c r="S192">
        <v>1.1751</v>
      </c>
      <c r="T192">
        <v>1.1373</v>
      </c>
      <c r="U192">
        <v>1.238</v>
      </c>
      <c r="V192">
        <v>1.1772</v>
      </c>
      <c r="W192" t="s">
        <v>17</v>
      </c>
      <c r="X192" t="s">
        <v>17</v>
      </c>
      <c r="AG192">
        <v>0</v>
      </c>
      <c r="AH192">
        <v>1.2988999999999999</v>
      </c>
      <c r="AI192">
        <v>1.3091999999999999</v>
      </c>
      <c r="AJ192">
        <v>1.3206</v>
      </c>
      <c r="AK192">
        <v>1.3149</v>
      </c>
      <c r="AL192">
        <v>1.1751</v>
      </c>
      <c r="AM192">
        <v>1.1373</v>
      </c>
      <c r="AN192">
        <v>1.238</v>
      </c>
      <c r="AO192">
        <v>1.1772</v>
      </c>
      <c r="AX192">
        <v>378</v>
      </c>
      <c r="AY192" t="s">
        <v>896</v>
      </c>
      <c r="AZ192" s="1">
        <v>1.1819000000000002</v>
      </c>
      <c r="BA192">
        <v>0.32900000000000001</v>
      </c>
      <c r="BB192">
        <v>242</v>
      </c>
      <c r="BC192">
        <v>25</v>
      </c>
      <c r="BD192" s="1">
        <v>2420000</v>
      </c>
      <c r="BG192">
        <v>762</v>
      </c>
      <c r="BH192" t="s">
        <v>939</v>
      </c>
      <c r="BJ192" t="str">
        <f t="shared" si="16"/>
        <v/>
      </c>
      <c r="BK192">
        <v>192</v>
      </c>
      <c r="BM192" s="1">
        <f t="shared" si="17"/>
        <v>0.32900000000000001</v>
      </c>
      <c r="BN192" s="2">
        <f t="shared" si="23"/>
        <v>2420000</v>
      </c>
      <c r="BO192" t="b">
        <f t="shared" si="20"/>
        <v>1</v>
      </c>
      <c r="BR192" s="7">
        <f t="shared" si="18"/>
        <v>1.1819000000000002</v>
      </c>
      <c r="BS192" s="10">
        <f t="shared" si="19"/>
        <v>6.3838153659804311</v>
      </c>
      <c r="BT192" t="b">
        <f t="shared" si="21"/>
        <v>1</v>
      </c>
    </row>
    <row r="193" spans="1:72" x14ac:dyDescent="0.25">
      <c r="A193" t="s">
        <v>892</v>
      </c>
      <c r="B193" t="s">
        <v>669</v>
      </c>
      <c r="C193" t="s">
        <v>893</v>
      </c>
      <c r="D193" t="s">
        <v>315</v>
      </c>
      <c r="E193" t="s">
        <v>894</v>
      </c>
      <c r="F193" t="b">
        <v>0</v>
      </c>
      <c r="G193" t="b">
        <v>1</v>
      </c>
      <c r="H193">
        <v>1</v>
      </c>
      <c r="I193" t="s">
        <v>16</v>
      </c>
      <c r="J193">
        <v>0.17960000000000001</v>
      </c>
      <c r="K193" t="s">
        <v>17</v>
      </c>
      <c r="L193">
        <v>0.17960000000000001</v>
      </c>
      <c r="N193">
        <v>0</v>
      </c>
      <c r="O193">
        <v>1.6523000000000001</v>
      </c>
      <c r="P193">
        <v>1.6623000000000001</v>
      </c>
      <c r="Q193">
        <v>1.6676</v>
      </c>
      <c r="R193">
        <v>1.6751</v>
      </c>
      <c r="S193">
        <v>2.4102000000000001</v>
      </c>
      <c r="T193">
        <v>2.3475000000000001</v>
      </c>
      <c r="U193">
        <v>2.2669000000000001</v>
      </c>
      <c r="V193">
        <v>2.4664000000000001</v>
      </c>
      <c r="W193" t="s">
        <v>17</v>
      </c>
      <c r="X193" t="s">
        <v>17</v>
      </c>
      <c r="AG193">
        <v>0</v>
      </c>
      <c r="AH193">
        <v>1.6523000000000001</v>
      </c>
      <c r="AI193">
        <v>1.6623000000000001</v>
      </c>
      <c r="AJ193">
        <v>1.6676</v>
      </c>
      <c r="AK193">
        <v>1.6751</v>
      </c>
      <c r="AL193">
        <v>2.4102000000000001</v>
      </c>
      <c r="AM193">
        <v>2.3475000000000001</v>
      </c>
      <c r="AN193">
        <v>2.2669000000000001</v>
      </c>
      <c r="AO193">
        <v>2.4664000000000001</v>
      </c>
      <c r="AX193">
        <v>384</v>
      </c>
      <c r="AY193" t="s">
        <v>896</v>
      </c>
      <c r="AZ193" s="1">
        <v>2.3727499999999999</v>
      </c>
      <c r="BA193">
        <v>0.57999999999999996</v>
      </c>
      <c r="BB193">
        <v>197</v>
      </c>
      <c r="BC193">
        <v>10</v>
      </c>
      <c r="BD193" s="1">
        <v>4925000</v>
      </c>
      <c r="BG193">
        <v>768</v>
      </c>
      <c r="BH193" t="s">
        <v>939</v>
      </c>
      <c r="BJ193" t="str">
        <f t="shared" si="16"/>
        <v/>
      </c>
      <c r="BK193">
        <v>193</v>
      </c>
      <c r="BM193" s="1">
        <f t="shared" si="17"/>
        <v>0.57999999999999996</v>
      </c>
      <c r="BN193" s="2">
        <f t="shared" si="23"/>
        <v>4925000</v>
      </c>
      <c r="BO193" t="b">
        <f t="shared" si="20"/>
        <v>1</v>
      </c>
      <c r="BR193" s="7">
        <f t="shared" si="18"/>
        <v>2.3727499999999999</v>
      </c>
      <c r="BS193" s="10">
        <f t="shared" si="19"/>
        <v>6.6924062348336308</v>
      </c>
      <c r="BT193" t="b">
        <f t="shared" si="21"/>
        <v>1</v>
      </c>
    </row>
    <row r="194" spans="1:72" x14ac:dyDescent="0.25">
      <c r="A194" t="s">
        <v>444</v>
      </c>
      <c r="B194" t="s">
        <v>431</v>
      </c>
      <c r="C194" t="s">
        <v>445</v>
      </c>
      <c r="D194" t="s">
        <v>47</v>
      </c>
      <c r="E194" t="s">
        <v>898</v>
      </c>
      <c r="F194" t="b">
        <v>0</v>
      </c>
      <c r="G194" t="b">
        <v>1</v>
      </c>
      <c r="H194">
        <v>49</v>
      </c>
      <c r="I194" t="s">
        <v>16</v>
      </c>
      <c r="J194">
        <v>0.16600000000000001</v>
      </c>
      <c r="K194">
        <v>9.8000000000000004E-2</v>
      </c>
      <c r="L194">
        <v>0.26400000000000001</v>
      </c>
      <c r="N194">
        <v>0</v>
      </c>
      <c r="O194">
        <v>2.5999999999999999E-3</v>
      </c>
      <c r="P194">
        <v>1.2999999999999999E-3</v>
      </c>
      <c r="Q194">
        <v>6.7999999999999996E-3</v>
      </c>
      <c r="R194">
        <v>1.9084000000000001</v>
      </c>
      <c r="S194">
        <v>1.8695999999999999</v>
      </c>
      <c r="T194">
        <v>1.9036999999999999</v>
      </c>
      <c r="U194">
        <v>1.8683000000000001</v>
      </c>
      <c r="V194" t="s">
        <v>17</v>
      </c>
      <c r="W194" t="s">
        <v>17</v>
      </c>
      <c r="AG194">
        <v>9.8000000000000004E-2</v>
      </c>
      <c r="AH194">
        <v>0.10059999999999999</v>
      </c>
      <c r="AI194">
        <v>9.9300000000000027E-2</v>
      </c>
      <c r="AJ194">
        <v>0.10479999999999998</v>
      </c>
      <c r="AK194">
        <v>2.0064000000000002</v>
      </c>
      <c r="AL194">
        <v>1.9676</v>
      </c>
      <c r="AM194">
        <v>2.0017</v>
      </c>
      <c r="AN194">
        <v>1.9662999999999999</v>
      </c>
      <c r="AX194">
        <v>49</v>
      </c>
      <c r="AY194" t="s">
        <v>582</v>
      </c>
      <c r="AZ194" s="1">
        <v>1.9855</v>
      </c>
      <c r="BA194">
        <v>0.65500000000000003</v>
      </c>
      <c r="BD194" s="1" t="s">
        <v>580</v>
      </c>
      <c r="BG194">
        <v>817</v>
      </c>
      <c r="BH194" t="s">
        <v>940</v>
      </c>
      <c r="BJ194" t="str">
        <f t="shared" ref="BJ194:BJ257" si="24">IF(BA194&gt;1,"X","")</f>
        <v/>
      </c>
      <c r="BK194">
        <v>194</v>
      </c>
      <c r="BM194" s="1">
        <f t="shared" ref="BM194:BM257" si="25">IF(BA194&gt;1,IF(BE194,BE194*10,""),BA194)</f>
        <v>0.65500000000000003</v>
      </c>
      <c r="BN194" s="2" t="str">
        <f t="shared" si="23"/>
        <v/>
      </c>
      <c r="BO194" t="b">
        <f t="shared" si="20"/>
        <v>0</v>
      </c>
      <c r="BR194" s="7">
        <f t="shared" ref="BR194:BR257" si="26">AZ194</f>
        <v>1.9855</v>
      </c>
      <c r="BS194" s="10" t="str">
        <f t="shared" ref="BS194:BS257" si="27">IF(BN194="","",IFERROR(LOG10(BN194),""))</f>
        <v/>
      </c>
      <c r="BT194" t="b">
        <f t="shared" si="21"/>
        <v>0</v>
      </c>
    </row>
    <row r="195" spans="1:72" x14ac:dyDescent="0.25">
      <c r="A195" t="s">
        <v>446</v>
      </c>
      <c r="B195" t="s">
        <v>431</v>
      </c>
      <c r="C195" t="s">
        <v>447</v>
      </c>
      <c r="D195" t="s">
        <v>49</v>
      </c>
      <c r="E195" t="s">
        <v>898</v>
      </c>
      <c r="F195" t="b">
        <v>0</v>
      </c>
      <c r="G195" t="b">
        <v>0</v>
      </c>
      <c r="H195">
        <v>50</v>
      </c>
      <c r="I195" t="s">
        <v>16</v>
      </c>
      <c r="J195">
        <v>0.16589999999999999</v>
      </c>
      <c r="K195">
        <v>0.31030000000000002</v>
      </c>
      <c r="L195">
        <v>0.45540000000000003</v>
      </c>
      <c r="N195">
        <v>2.0799999999999999E-2</v>
      </c>
      <c r="O195">
        <v>1.34E-2</v>
      </c>
      <c r="P195">
        <v>0</v>
      </c>
      <c r="Q195">
        <v>5.7999999999999996E-3</v>
      </c>
      <c r="R195">
        <v>1.9327000000000001</v>
      </c>
      <c r="S195">
        <v>1.8875</v>
      </c>
      <c r="T195">
        <v>1.8652</v>
      </c>
      <c r="U195">
        <v>1.8579000000000001</v>
      </c>
      <c r="V195" t="s">
        <v>17</v>
      </c>
      <c r="W195" t="s">
        <v>17</v>
      </c>
      <c r="AG195">
        <v>0.31030000000000002</v>
      </c>
      <c r="AH195">
        <v>0.30290000000000006</v>
      </c>
      <c r="AI195">
        <v>0.28950000000000004</v>
      </c>
      <c r="AJ195">
        <v>0.29530000000000006</v>
      </c>
      <c r="AK195">
        <v>2.2222</v>
      </c>
      <c r="AL195">
        <v>2.177</v>
      </c>
      <c r="AM195">
        <v>2.1546999999999996</v>
      </c>
      <c r="AN195">
        <v>2.1473999999999998</v>
      </c>
      <c r="AX195">
        <v>50</v>
      </c>
      <c r="AY195" t="s">
        <v>582</v>
      </c>
      <c r="AZ195" s="1">
        <v>2.175325</v>
      </c>
      <c r="BA195">
        <v>0.59299999999999997</v>
      </c>
      <c r="BD195" s="1" t="s">
        <v>580</v>
      </c>
      <c r="BG195">
        <v>818</v>
      </c>
      <c r="BH195" t="s">
        <v>940</v>
      </c>
      <c r="BJ195" t="str">
        <f t="shared" si="24"/>
        <v/>
      </c>
      <c r="BK195">
        <v>195</v>
      </c>
      <c r="BM195" s="1">
        <f t="shared" si="25"/>
        <v>0.59299999999999997</v>
      </c>
      <c r="BN195" s="2" t="str">
        <f t="shared" si="23"/>
        <v/>
      </c>
      <c r="BO195" t="b">
        <f t="shared" ref="BO195:BO258" si="28">IF(OR(BM195="",BN195=""),FALSE,TRUE)</f>
        <v>0</v>
      </c>
      <c r="BR195" s="7">
        <f t="shared" si="26"/>
        <v>2.175325</v>
      </c>
      <c r="BS195" s="10" t="str">
        <f t="shared" si="27"/>
        <v/>
      </c>
      <c r="BT195" t="b">
        <f t="shared" ref="BT195:BT258" si="29">IF(OR(BR195="",BS195=""),FALSE,TRUE)</f>
        <v>0</v>
      </c>
    </row>
    <row r="196" spans="1:72" x14ac:dyDescent="0.25">
      <c r="A196" t="s">
        <v>448</v>
      </c>
      <c r="B196" t="s">
        <v>431</v>
      </c>
      <c r="C196" t="s">
        <v>449</v>
      </c>
      <c r="D196" t="s">
        <v>51</v>
      </c>
      <c r="E196" t="s">
        <v>898</v>
      </c>
      <c r="F196" t="b">
        <v>0</v>
      </c>
      <c r="G196" t="b">
        <v>0</v>
      </c>
      <c r="H196">
        <v>51</v>
      </c>
      <c r="I196" t="s">
        <v>16</v>
      </c>
      <c r="J196">
        <v>0.16800000000000001</v>
      </c>
      <c r="K196">
        <v>9.1999999999999998E-2</v>
      </c>
      <c r="L196">
        <v>0.26</v>
      </c>
      <c r="N196">
        <v>0</v>
      </c>
      <c r="O196">
        <v>2.8E-3</v>
      </c>
      <c r="P196">
        <v>5.7000000000000002E-3</v>
      </c>
      <c r="Q196">
        <v>2.8E-3</v>
      </c>
      <c r="R196">
        <v>1.9556</v>
      </c>
      <c r="S196">
        <v>1.9268000000000001</v>
      </c>
      <c r="T196">
        <v>1.909</v>
      </c>
      <c r="U196">
        <v>1.8946000000000001</v>
      </c>
      <c r="V196" t="s">
        <v>17</v>
      </c>
      <c r="W196" t="s">
        <v>17</v>
      </c>
      <c r="AG196">
        <v>9.1999999999999998E-2</v>
      </c>
      <c r="AH196">
        <v>9.4800000000000023E-2</v>
      </c>
      <c r="AI196">
        <v>9.7699999999999981E-2</v>
      </c>
      <c r="AJ196">
        <v>9.4800000000000023E-2</v>
      </c>
      <c r="AK196">
        <v>2.0476000000000001</v>
      </c>
      <c r="AL196">
        <v>2.0187999999999997</v>
      </c>
      <c r="AM196">
        <v>2.0009999999999999</v>
      </c>
      <c r="AN196">
        <v>1.9866000000000004</v>
      </c>
      <c r="AX196">
        <v>51</v>
      </c>
      <c r="AY196" t="s">
        <v>582</v>
      </c>
      <c r="AZ196" s="1">
        <v>2.0135000000000001</v>
      </c>
      <c r="BA196">
        <v>0.45800000000000002</v>
      </c>
      <c r="BD196" s="1" t="s">
        <v>580</v>
      </c>
      <c r="BG196">
        <v>819</v>
      </c>
      <c r="BH196" t="s">
        <v>940</v>
      </c>
      <c r="BJ196" t="str">
        <f t="shared" si="24"/>
        <v/>
      </c>
      <c r="BK196">
        <v>196</v>
      </c>
      <c r="BM196" s="1">
        <f t="shared" si="25"/>
        <v>0.45800000000000002</v>
      </c>
      <c r="BN196" s="2" t="str">
        <f t="shared" si="23"/>
        <v/>
      </c>
      <c r="BO196" t="b">
        <f t="shared" si="28"/>
        <v>0</v>
      </c>
      <c r="BR196" s="7">
        <f t="shared" si="26"/>
        <v>2.0135000000000001</v>
      </c>
      <c r="BS196" s="10" t="str">
        <f t="shared" si="27"/>
        <v/>
      </c>
      <c r="BT196" t="b">
        <f t="shared" si="29"/>
        <v>0</v>
      </c>
    </row>
    <row r="197" spans="1:72" x14ac:dyDescent="0.25">
      <c r="A197" t="s">
        <v>450</v>
      </c>
      <c r="B197" t="s">
        <v>431</v>
      </c>
      <c r="C197" t="s">
        <v>451</v>
      </c>
      <c r="D197" t="s">
        <v>53</v>
      </c>
      <c r="E197" t="s">
        <v>898</v>
      </c>
      <c r="F197" t="b">
        <v>0</v>
      </c>
      <c r="G197" t="b">
        <v>0</v>
      </c>
      <c r="H197">
        <v>52</v>
      </c>
      <c r="I197" t="s">
        <v>16</v>
      </c>
      <c r="J197">
        <v>0.1749</v>
      </c>
      <c r="K197">
        <v>0.25319999999999998</v>
      </c>
      <c r="L197">
        <v>0.41310000000000002</v>
      </c>
      <c r="N197">
        <v>1.4999999999999999E-2</v>
      </c>
      <c r="O197">
        <v>8.6999999999999994E-3</v>
      </c>
      <c r="P197">
        <v>3.7000000000000002E-3</v>
      </c>
      <c r="Q197">
        <v>0</v>
      </c>
      <c r="R197">
        <v>1.9759</v>
      </c>
      <c r="S197">
        <v>1.9297</v>
      </c>
      <c r="T197">
        <v>1.9049</v>
      </c>
      <c r="U197">
        <v>1.9204000000000001</v>
      </c>
      <c r="V197" t="s">
        <v>17</v>
      </c>
      <c r="W197" t="s">
        <v>17</v>
      </c>
      <c r="AG197">
        <v>0.25320000000000004</v>
      </c>
      <c r="AH197">
        <v>0.24690000000000001</v>
      </c>
      <c r="AI197">
        <v>0.2419</v>
      </c>
      <c r="AJ197">
        <v>0.23820000000000002</v>
      </c>
      <c r="AK197">
        <v>2.2141000000000002</v>
      </c>
      <c r="AL197">
        <v>2.1678999999999999</v>
      </c>
      <c r="AM197">
        <v>2.1431</v>
      </c>
      <c r="AN197">
        <v>2.1585999999999999</v>
      </c>
      <c r="AX197">
        <v>52</v>
      </c>
      <c r="AY197" t="s">
        <v>582</v>
      </c>
      <c r="AZ197" s="1">
        <v>2.170925</v>
      </c>
      <c r="BA197">
        <v>0.45800000000000002</v>
      </c>
      <c r="BD197" s="1" t="s">
        <v>580</v>
      </c>
      <c r="BG197">
        <v>820</v>
      </c>
      <c r="BH197" t="s">
        <v>940</v>
      </c>
      <c r="BJ197" t="str">
        <f t="shared" si="24"/>
        <v/>
      </c>
      <c r="BK197">
        <v>197</v>
      </c>
      <c r="BM197" s="1">
        <f t="shared" si="25"/>
        <v>0.45800000000000002</v>
      </c>
      <c r="BN197" s="2" t="str">
        <f t="shared" si="23"/>
        <v/>
      </c>
      <c r="BO197" t="b">
        <f t="shared" si="28"/>
        <v>0</v>
      </c>
      <c r="BR197" s="7">
        <f t="shared" si="26"/>
        <v>2.170925</v>
      </c>
      <c r="BS197" s="10" t="str">
        <f t="shared" si="27"/>
        <v/>
      </c>
      <c r="BT197" t="b">
        <f t="shared" si="29"/>
        <v>0</v>
      </c>
    </row>
    <row r="198" spans="1:72" x14ac:dyDescent="0.25">
      <c r="A198" t="s">
        <v>452</v>
      </c>
      <c r="B198" t="s">
        <v>431</v>
      </c>
      <c r="C198" t="s">
        <v>453</v>
      </c>
      <c r="D198" t="s">
        <v>55</v>
      </c>
      <c r="E198" t="s">
        <v>898</v>
      </c>
      <c r="F198" t="b">
        <v>0</v>
      </c>
      <c r="G198" t="b">
        <v>0</v>
      </c>
      <c r="H198">
        <v>53</v>
      </c>
      <c r="I198" t="s">
        <v>16</v>
      </c>
      <c r="J198">
        <v>0.17130000000000001</v>
      </c>
      <c r="K198">
        <v>0.6079</v>
      </c>
      <c r="L198">
        <v>0.76119999999999999</v>
      </c>
      <c r="N198">
        <v>1.7999999999999999E-2</v>
      </c>
      <c r="O198">
        <v>8.5000000000000006E-3</v>
      </c>
      <c r="P198">
        <v>4.8999999999999998E-3</v>
      </c>
      <c r="Q198">
        <v>0</v>
      </c>
      <c r="R198">
        <v>1.7386999999999999</v>
      </c>
      <c r="S198">
        <v>1.6468</v>
      </c>
      <c r="T198">
        <v>1.6442000000000001</v>
      </c>
      <c r="U198">
        <v>1.6495</v>
      </c>
      <c r="V198" t="s">
        <v>17</v>
      </c>
      <c r="W198" t="s">
        <v>17</v>
      </c>
      <c r="AG198">
        <v>0.6079</v>
      </c>
      <c r="AH198">
        <v>0.59839999999999993</v>
      </c>
      <c r="AI198">
        <v>0.5948</v>
      </c>
      <c r="AJ198">
        <v>0.58989999999999998</v>
      </c>
      <c r="AK198">
        <v>2.3285999999999998</v>
      </c>
      <c r="AL198">
        <v>2.2366999999999999</v>
      </c>
      <c r="AM198">
        <v>2.2341000000000002</v>
      </c>
      <c r="AN198">
        <v>2.2393999999999998</v>
      </c>
      <c r="AX198">
        <v>53</v>
      </c>
      <c r="AY198" t="s">
        <v>582</v>
      </c>
      <c r="AZ198" s="1">
        <v>2.2597</v>
      </c>
      <c r="BA198">
        <v>0.51500000000000001</v>
      </c>
      <c r="BD198" s="1" t="s">
        <v>580</v>
      </c>
      <c r="BG198">
        <v>821</v>
      </c>
      <c r="BH198" t="s">
        <v>940</v>
      </c>
      <c r="BJ198" t="str">
        <f t="shared" si="24"/>
        <v/>
      </c>
      <c r="BK198">
        <v>198</v>
      </c>
      <c r="BM198" s="1">
        <f t="shared" si="25"/>
        <v>0.51500000000000001</v>
      </c>
      <c r="BN198" s="2" t="str">
        <f t="shared" si="23"/>
        <v/>
      </c>
      <c r="BO198" t="b">
        <f t="shared" si="28"/>
        <v>0</v>
      </c>
      <c r="BR198" s="7">
        <f t="shared" si="26"/>
        <v>2.2597</v>
      </c>
      <c r="BS198" s="10" t="str">
        <f t="shared" si="27"/>
        <v/>
      </c>
      <c r="BT198" t="b">
        <f t="shared" si="29"/>
        <v>0</v>
      </c>
    </row>
    <row r="199" spans="1:72" x14ac:dyDescent="0.25">
      <c r="A199" t="s">
        <v>461</v>
      </c>
      <c r="B199" t="s">
        <v>431</v>
      </c>
      <c r="C199" t="s">
        <v>462</v>
      </c>
      <c r="D199" t="s">
        <v>110</v>
      </c>
      <c r="E199" t="s">
        <v>898</v>
      </c>
      <c r="F199" t="b">
        <v>0</v>
      </c>
      <c r="G199" t="b">
        <v>1</v>
      </c>
      <c r="H199">
        <v>121</v>
      </c>
      <c r="I199" t="s">
        <v>16</v>
      </c>
      <c r="J199">
        <v>0.16520000000000001</v>
      </c>
      <c r="K199">
        <v>0.17610000000000001</v>
      </c>
      <c r="L199">
        <v>0.33700000000000002</v>
      </c>
      <c r="N199">
        <v>4.3E-3</v>
      </c>
      <c r="O199">
        <v>1E-3</v>
      </c>
      <c r="P199">
        <v>5.5999999999999999E-3</v>
      </c>
      <c r="Q199">
        <v>0</v>
      </c>
      <c r="R199">
        <v>1.8983000000000001</v>
      </c>
      <c r="S199">
        <v>1.8877999999999999</v>
      </c>
      <c r="T199">
        <v>1.9112</v>
      </c>
      <c r="U199">
        <v>1.9141999999999999</v>
      </c>
      <c r="V199" t="s">
        <v>17</v>
      </c>
      <c r="W199" t="s">
        <v>17</v>
      </c>
      <c r="AG199">
        <v>0.17610000000000003</v>
      </c>
      <c r="AH199">
        <v>0.17280000000000001</v>
      </c>
      <c r="AI199">
        <v>0.1774</v>
      </c>
      <c r="AJ199">
        <v>0.17180000000000001</v>
      </c>
      <c r="AK199">
        <v>2.0701000000000001</v>
      </c>
      <c r="AL199">
        <v>2.0596000000000001</v>
      </c>
      <c r="AM199">
        <v>2.0830000000000002</v>
      </c>
      <c r="AN199">
        <v>2.0859999999999999</v>
      </c>
      <c r="AX199">
        <v>121</v>
      </c>
      <c r="AY199" t="s">
        <v>582</v>
      </c>
      <c r="AZ199" s="1">
        <v>2.074675</v>
      </c>
      <c r="BA199">
        <v>0.438</v>
      </c>
      <c r="BD199" s="1" t="s">
        <v>580</v>
      </c>
      <c r="BG199">
        <v>889</v>
      </c>
      <c r="BH199" t="s">
        <v>940</v>
      </c>
      <c r="BJ199" t="str">
        <f t="shared" si="24"/>
        <v/>
      </c>
      <c r="BK199">
        <v>199</v>
      </c>
      <c r="BM199" s="1">
        <f t="shared" si="25"/>
        <v>0.438</v>
      </c>
      <c r="BN199" s="2" t="str">
        <f t="shared" si="23"/>
        <v/>
      </c>
      <c r="BO199" t="b">
        <f t="shared" si="28"/>
        <v>0</v>
      </c>
      <c r="BR199" s="7">
        <f t="shared" si="26"/>
        <v>2.074675</v>
      </c>
      <c r="BS199" s="10" t="str">
        <f t="shared" si="27"/>
        <v/>
      </c>
      <c r="BT199" t="b">
        <f t="shared" si="29"/>
        <v>0</v>
      </c>
    </row>
    <row r="200" spans="1:72" x14ac:dyDescent="0.25">
      <c r="A200" t="s">
        <v>463</v>
      </c>
      <c r="B200" t="s">
        <v>431</v>
      </c>
      <c r="C200" t="s">
        <v>464</v>
      </c>
      <c r="D200" t="s">
        <v>112</v>
      </c>
      <c r="E200" t="s">
        <v>898</v>
      </c>
      <c r="F200" t="b">
        <v>0</v>
      </c>
      <c r="G200" t="b">
        <v>0</v>
      </c>
      <c r="H200">
        <v>122</v>
      </c>
      <c r="I200" t="s">
        <v>16</v>
      </c>
      <c r="J200">
        <v>0.1636</v>
      </c>
      <c r="K200">
        <v>0.1464</v>
      </c>
      <c r="L200">
        <v>0.30220000000000002</v>
      </c>
      <c r="N200">
        <v>7.7999999999999996E-3</v>
      </c>
      <c r="O200">
        <v>0</v>
      </c>
      <c r="P200">
        <v>4.1999999999999997E-3</v>
      </c>
      <c r="Q200">
        <v>1.9E-3</v>
      </c>
      <c r="R200">
        <v>1.8025</v>
      </c>
      <c r="S200">
        <v>1.8228</v>
      </c>
      <c r="T200">
        <v>1.8465</v>
      </c>
      <c r="U200">
        <v>1.8189</v>
      </c>
      <c r="V200" t="s">
        <v>17</v>
      </c>
      <c r="W200" t="s">
        <v>17</v>
      </c>
      <c r="AG200">
        <v>0.1464</v>
      </c>
      <c r="AH200">
        <v>0.13860000000000003</v>
      </c>
      <c r="AI200">
        <v>0.14280000000000001</v>
      </c>
      <c r="AJ200">
        <v>0.14050000000000004</v>
      </c>
      <c r="AK200">
        <v>1.9411000000000003</v>
      </c>
      <c r="AL200">
        <v>1.9614</v>
      </c>
      <c r="AM200">
        <v>1.9850999999999999</v>
      </c>
      <c r="AN200">
        <v>1.9575000000000002</v>
      </c>
      <c r="AX200">
        <v>122</v>
      </c>
      <c r="AY200" t="s">
        <v>582</v>
      </c>
      <c r="AZ200" s="1">
        <v>1.9612750000000001</v>
      </c>
      <c r="BA200">
        <v>0.247</v>
      </c>
      <c r="BD200" s="1" t="s">
        <v>580</v>
      </c>
      <c r="BG200">
        <v>890</v>
      </c>
      <c r="BH200" t="s">
        <v>940</v>
      </c>
      <c r="BJ200" t="str">
        <f t="shared" si="24"/>
        <v/>
      </c>
      <c r="BK200">
        <v>200</v>
      </c>
      <c r="BM200" s="1">
        <f t="shared" si="25"/>
        <v>0.247</v>
      </c>
      <c r="BN200" s="2" t="str">
        <f t="shared" si="23"/>
        <v/>
      </c>
      <c r="BO200" t="b">
        <f t="shared" si="28"/>
        <v>0</v>
      </c>
      <c r="BR200" s="7">
        <f t="shared" si="26"/>
        <v>1.9612750000000001</v>
      </c>
      <c r="BS200" s="10" t="str">
        <f t="shared" si="27"/>
        <v/>
      </c>
      <c r="BT200" t="b">
        <f t="shared" si="29"/>
        <v>0</v>
      </c>
    </row>
    <row r="201" spans="1:72" x14ac:dyDescent="0.25">
      <c r="A201" t="s">
        <v>465</v>
      </c>
      <c r="B201" t="s">
        <v>431</v>
      </c>
      <c r="C201" t="s">
        <v>466</v>
      </c>
      <c r="D201" t="s">
        <v>114</v>
      </c>
      <c r="E201" t="s">
        <v>898</v>
      </c>
      <c r="F201" t="b">
        <v>0</v>
      </c>
      <c r="G201" t="b">
        <v>0</v>
      </c>
      <c r="H201">
        <v>123</v>
      </c>
      <c r="I201" t="s">
        <v>16</v>
      </c>
      <c r="J201">
        <v>0.16719999999999999</v>
      </c>
      <c r="K201">
        <v>0.14149999999999999</v>
      </c>
      <c r="L201">
        <v>0.30759999999999998</v>
      </c>
      <c r="N201">
        <v>1.1000000000000001E-3</v>
      </c>
      <c r="O201">
        <v>0</v>
      </c>
      <c r="P201">
        <v>3.5999999999999999E-3</v>
      </c>
      <c r="Q201">
        <v>3.7000000000000002E-3</v>
      </c>
      <c r="R201">
        <v>1.8527</v>
      </c>
      <c r="S201">
        <v>1.8633</v>
      </c>
      <c r="T201">
        <v>1.8882000000000001</v>
      </c>
      <c r="U201">
        <v>1.8556999999999999</v>
      </c>
      <c r="V201" t="s">
        <v>17</v>
      </c>
      <c r="W201" t="s">
        <v>17</v>
      </c>
      <c r="AG201">
        <v>0.14149999999999999</v>
      </c>
      <c r="AH201">
        <v>0.1404</v>
      </c>
      <c r="AI201">
        <v>0.14399999999999999</v>
      </c>
      <c r="AJ201">
        <v>0.14409999999999998</v>
      </c>
      <c r="AK201">
        <v>1.9930999999999999</v>
      </c>
      <c r="AL201">
        <v>2.0037000000000003</v>
      </c>
      <c r="AM201">
        <v>2.0286000000000004</v>
      </c>
      <c r="AN201">
        <v>1.9961</v>
      </c>
      <c r="AX201">
        <v>123</v>
      </c>
      <c r="AY201" t="s">
        <v>582</v>
      </c>
      <c r="AZ201" s="1">
        <v>2.0053750000000004</v>
      </c>
      <c r="BA201">
        <v>0.23100000000000001</v>
      </c>
      <c r="BD201" s="1" t="s">
        <v>580</v>
      </c>
      <c r="BG201">
        <v>891</v>
      </c>
      <c r="BH201" t="s">
        <v>940</v>
      </c>
      <c r="BJ201" t="str">
        <f t="shared" si="24"/>
        <v/>
      </c>
      <c r="BK201">
        <v>201</v>
      </c>
      <c r="BM201" s="1">
        <f t="shared" si="25"/>
        <v>0.23100000000000001</v>
      </c>
      <c r="BN201" s="2" t="str">
        <f t="shared" si="23"/>
        <v/>
      </c>
      <c r="BO201" t="b">
        <f t="shared" si="28"/>
        <v>0</v>
      </c>
      <c r="BR201" s="7">
        <f t="shared" si="26"/>
        <v>2.0053750000000004</v>
      </c>
      <c r="BS201" s="10" t="str">
        <f t="shared" si="27"/>
        <v/>
      </c>
      <c r="BT201" t="b">
        <f t="shared" si="29"/>
        <v>0</v>
      </c>
    </row>
    <row r="202" spans="1:72" x14ac:dyDescent="0.25">
      <c r="A202" t="s">
        <v>467</v>
      </c>
      <c r="B202" t="s">
        <v>431</v>
      </c>
      <c r="C202" t="s">
        <v>468</v>
      </c>
      <c r="D202" t="s">
        <v>115</v>
      </c>
      <c r="E202" t="s">
        <v>898</v>
      </c>
      <c r="F202" t="b">
        <v>0</v>
      </c>
      <c r="G202" t="b">
        <v>0</v>
      </c>
      <c r="H202">
        <v>124</v>
      </c>
      <c r="I202" t="s">
        <v>16</v>
      </c>
      <c r="J202">
        <v>0.1633</v>
      </c>
      <c r="K202">
        <v>9.4100000000000003E-2</v>
      </c>
      <c r="L202">
        <v>0.25740000000000002</v>
      </c>
      <c r="N202">
        <v>0</v>
      </c>
      <c r="O202">
        <v>2.7000000000000001E-3</v>
      </c>
      <c r="P202">
        <v>5.7999999999999996E-3</v>
      </c>
      <c r="Q202">
        <v>6.1999999999999998E-3</v>
      </c>
      <c r="R202">
        <v>1.657</v>
      </c>
      <c r="S202">
        <v>1.6574</v>
      </c>
      <c r="T202">
        <v>1.6807000000000001</v>
      </c>
      <c r="U202">
        <v>1.6581999999999999</v>
      </c>
      <c r="V202" t="s">
        <v>17</v>
      </c>
      <c r="W202" t="s">
        <v>17</v>
      </c>
      <c r="AG202">
        <v>9.4100000000000017E-2</v>
      </c>
      <c r="AH202">
        <v>9.6799999999999997E-2</v>
      </c>
      <c r="AI202">
        <v>9.9899999999999989E-2</v>
      </c>
      <c r="AJ202">
        <v>0.1003</v>
      </c>
      <c r="AK202">
        <v>1.7511000000000001</v>
      </c>
      <c r="AL202">
        <v>1.7515000000000001</v>
      </c>
      <c r="AM202">
        <v>1.7748000000000002</v>
      </c>
      <c r="AN202">
        <v>1.7523</v>
      </c>
      <c r="AX202">
        <v>124</v>
      </c>
      <c r="AY202" t="s">
        <v>582</v>
      </c>
      <c r="AZ202" s="1">
        <v>1.757425</v>
      </c>
      <c r="BA202">
        <v>0.13400000000000001</v>
      </c>
      <c r="BD202" s="1" t="s">
        <v>580</v>
      </c>
      <c r="BG202">
        <v>892</v>
      </c>
      <c r="BH202" t="s">
        <v>940</v>
      </c>
      <c r="BJ202" t="str">
        <f t="shared" si="24"/>
        <v/>
      </c>
      <c r="BK202">
        <v>202</v>
      </c>
      <c r="BM202" s="1">
        <f t="shared" si="25"/>
        <v>0.13400000000000001</v>
      </c>
      <c r="BN202" s="2" t="str">
        <f t="shared" si="23"/>
        <v/>
      </c>
      <c r="BO202" t="b">
        <f t="shared" si="28"/>
        <v>0</v>
      </c>
      <c r="BR202" s="7">
        <f t="shared" si="26"/>
        <v>1.757425</v>
      </c>
      <c r="BS202" s="10" t="str">
        <f t="shared" si="27"/>
        <v/>
      </c>
      <c r="BT202" t="b">
        <f t="shared" si="29"/>
        <v>0</v>
      </c>
    </row>
    <row r="203" spans="1:72" x14ac:dyDescent="0.25">
      <c r="A203" t="s">
        <v>469</v>
      </c>
      <c r="B203" t="s">
        <v>431</v>
      </c>
      <c r="C203" t="s">
        <v>470</v>
      </c>
      <c r="D203" t="s">
        <v>116</v>
      </c>
      <c r="E203" t="s">
        <v>898</v>
      </c>
      <c r="F203" t="b">
        <v>0</v>
      </c>
      <c r="G203" t="b">
        <v>0</v>
      </c>
      <c r="H203">
        <v>125</v>
      </c>
      <c r="I203" t="s">
        <v>16</v>
      </c>
      <c r="J203">
        <v>0.16209999999999999</v>
      </c>
      <c r="K203">
        <v>0.2545</v>
      </c>
      <c r="L203">
        <v>0.40589999999999998</v>
      </c>
      <c r="N203">
        <v>1.0699999999999999E-2</v>
      </c>
      <c r="O203">
        <v>1.6000000000000001E-3</v>
      </c>
      <c r="P203">
        <v>3.5999999999999999E-3</v>
      </c>
      <c r="Q203">
        <v>0</v>
      </c>
      <c r="R203">
        <v>1.8481000000000001</v>
      </c>
      <c r="S203">
        <v>1.7927</v>
      </c>
      <c r="T203">
        <v>1.8416999999999999</v>
      </c>
      <c r="U203">
        <v>1.8391</v>
      </c>
      <c r="V203" t="s">
        <v>17</v>
      </c>
      <c r="W203" t="s">
        <v>17</v>
      </c>
      <c r="AG203">
        <v>0.25449999999999995</v>
      </c>
      <c r="AH203">
        <v>0.24539999999999998</v>
      </c>
      <c r="AI203">
        <v>0.24739999999999998</v>
      </c>
      <c r="AJ203">
        <v>0.24379999999999999</v>
      </c>
      <c r="AK203">
        <v>2.0918999999999999</v>
      </c>
      <c r="AL203">
        <v>2.0364999999999998</v>
      </c>
      <c r="AM203">
        <v>2.0854999999999997</v>
      </c>
      <c r="AN203">
        <v>2.0829</v>
      </c>
      <c r="AX203">
        <v>125</v>
      </c>
      <c r="AY203" t="s">
        <v>582</v>
      </c>
      <c r="AZ203" s="1">
        <v>2.0741999999999998</v>
      </c>
      <c r="BA203">
        <v>0.28199999999999997</v>
      </c>
      <c r="BD203" s="1" t="s">
        <v>580</v>
      </c>
      <c r="BG203">
        <v>893</v>
      </c>
      <c r="BH203" t="s">
        <v>940</v>
      </c>
      <c r="BJ203" t="str">
        <f t="shared" si="24"/>
        <v/>
      </c>
      <c r="BK203">
        <v>203</v>
      </c>
      <c r="BM203" s="1">
        <f t="shared" si="25"/>
        <v>0.28199999999999997</v>
      </c>
      <c r="BN203" s="2" t="str">
        <f t="shared" si="23"/>
        <v/>
      </c>
      <c r="BO203" t="b">
        <f t="shared" si="28"/>
        <v>0</v>
      </c>
      <c r="BR203" s="7">
        <f t="shared" si="26"/>
        <v>2.0741999999999998</v>
      </c>
      <c r="BS203" s="10" t="str">
        <f t="shared" si="27"/>
        <v/>
      </c>
      <c r="BT203" t="b">
        <f t="shared" si="29"/>
        <v>0</v>
      </c>
    </row>
    <row r="204" spans="1:72" x14ac:dyDescent="0.25">
      <c r="A204" t="s">
        <v>473</v>
      </c>
      <c r="B204" t="s">
        <v>431</v>
      </c>
      <c r="C204" t="s">
        <v>474</v>
      </c>
      <c r="D204" t="s">
        <v>131</v>
      </c>
      <c r="E204" t="s">
        <v>898</v>
      </c>
      <c r="F204" t="b">
        <v>0</v>
      </c>
      <c r="G204" t="b">
        <v>0</v>
      </c>
      <c r="H204">
        <v>157</v>
      </c>
      <c r="I204" t="s">
        <v>16</v>
      </c>
      <c r="J204">
        <v>0.1676</v>
      </c>
      <c r="K204">
        <v>0.29099999999999998</v>
      </c>
      <c r="L204">
        <v>0.45150000000000001</v>
      </c>
      <c r="N204">
        <v>7.1000000000000004E-3</v>
      </c>
      <c r="O204">
        <v>5.0000000000000001E-4</v>
      </c>
      <c r="P204">
        <v>8.0000000000000004E-4</v>
      </c>
      <c r="Q204">
        <v>0</v>
      </c>
      <c r="R204">
        <v>2.0051000000000001</v>
      </c>
      <c r="S204">
        <v>1.9563999999999999</v>
      </c>
      <c r="T204">
        <v>1.9681999999999999</v>
      </c>
      <c r="U204">
        <v>2.0081000000000002</v>
      </c>
      <c r="V204" t="s">
        <v>17</v>
      </c>
      <c r="W204" t="s">
        <v>17</v>
      </c>
      <c r="AG204">
        <v>0.29100000000000004</v>
      </c>
      <c r="AH204">
        <v>0.28439999999999999</v>
      </c>
      <c r="AI204">
        <v>0.28470000000000006</v>
      </c>
      <c r="AJ204">
        <v>0.28390000000000004</v>
      </c>
      <c r="AK204">
        <v>2.2889999999999997</v>
      </c>
      <c r="AL204">
        <v>2.2402999999999995</v>
      </c>
      <c r="AM204">
        <v>2.2520999999999995</v>
      </c>
      <c r="AN204">
        <v>2.2919999999999998</v>
      </c>
      <c r="AX204">
        <v>157</v>
      </c>
      <c r="AY204" t="s">
        <v>582</v>
      </c>
      <c r="AZ204" s="1">
        <v>2.2683499999999999</v>
      </c>
      <c r="BA204">
        <v>0.56499999999999995</v>
      </c>
      <c r="BD204" s="1" t="s">
        <v>580</v>
      </c>
      <c r="BG204">
        <v>925</v>
      </c>
      <c r="BH204" t="s">
        <v>940</v>
      </c>
      <c r="BJ204" t="str">
        <f t="shared" si="24"/>
        <v/>
      </c>
      <c r="BK204">
        <v>204</v>
      </c>
      <c r="BM204" s="1">
        <f t="shared" si="25"/>
        <v>0.56499999999999995</v>
      </c>
      <c r="BN204" s="2" t="str">
        <f t="shared" si="23"/>
        <v/>
      </c>
      <c r="BO204" t="b">
        <f t="shared" si="28"/>
        <v>0</v>
      </c>
      <c r="BR204" s="7">
        <f t="shared" si="26"/>
        <v>2.2683499999999999</v>
      </c>
      <c r="BS204" s="10" t="str">
        <f t="shared" si="27"/>
        <v/>
      </c>
      <c r="BT204" t="b">
        <f t="shared" si="29"/>
        <v>0</v>
      </c>
    </row>
    <row r="205" spans="1:72" x14ac:dyDescent="0.25">
      <c r="A205" t="s">
        <v>475</v>
      </c>
      <c r="B205" t="s">
        <v>431</v>
      </c>
      <c r="C205" t="s">
        <v>476</v>
      </c>
      <c r="D205" t="s">
        <v>132</v>
      </c>
      <c r="E205" t="s">
        <v>898</v>
      </c>
      <c r="F205" t="b">
        <v>0</v>
      </c>
      <c r="G205" t="b">
        <v>0</v>
      </c>
      <c r="H205">
        <v>164</v>
      </c>
      <c r="I205" t="s">
        <v>16</v>
      </c>
      <c r="J205">
        <v>0.1613</v>
      </c>
      <c r="K205">
        <v>4.6300000000000001E-2</v>
      </c>
      <c r="L205">
        <v>0.20760000000000001</v>
      </c>
      <c r="N205">
        <v>0</v>
      </c>
      <c r="O205">
        <v>1.6999999999999999E-3</v>
      </c>
      <c r="P205">
        <v>4.4999999999999997E-3</v>
      </c>
      <c r="Q205">
        <v>5.7999999999999996E-3</v>
      </c>
      <c r="R205">
        <v>1.9028</v>
      </c>
      <c r="S205">
        <v>1.9329000000000001</v>
      </c>
      <c r="T205">
        <v>1.9083000000000001</v>
      </c>
      <c r="U205">
        <v>1.9537</v>
      </c>
      <c r="V205" t="s">
        <v>17</v>
      </c>
      <c r="W205" t="s">
        <v>17</v>
      </c>
      <c r="AG205">
        <v>4.6300000000000008E-2</v>
      </c>
      <c r="AH205">
        <v>4.8000000000000015E-2</v>
      </c>
      <c r="AI205">
        <v>5.0800000000000012E-2</v>
      </c>
      <c r="AJ205">
        <v>5.2100000000000007E-2</v>
      </c>
      <c r="AK205">
        <v>1.9491000000000003</v>
      </c>
      <c r="AL205">
        <v>1.9792000000000003</v>
      </c>
      <c r="AM205">
        <v>1.9545999999999999</v>
      </c>
      <c r="AN205">
        <v>1.9999999999999998</v>
      </c>
      <c r="AX205">
        <v>164</v>
      </c>
      <c r="AY205" t="s">
        <v>582</v>
      </c>
      <c r="AZ205" s="1">
        <v>1.9707250000000001</v>
      </c>
      <c r="BA205">
        <v>0.377</v>
      </c>
      <c r="BD205" s="1" t="s">
        <v>580</v>
      </c>
      <c r="BG205">
        <v>932</v>
      </c>
      <c r="BH205" t="s">
        <v>940</v>
      </c>
      <c r="BJ205" t="str">
        <f t="shared" si="24"/>
        <v/>
      </c>
      <c r="BK205">
        <v>205</v>
      </c>
      <c r="BM205" s="1">
        <f t="shared" si="25"/>
        <v>0.377</v>
      </c>
      <c r="BN205" s="2" t="str">
        <f t="shared" si="23"/>
        <v/>
      </c>
      <c r="BO205" t="b">
        <f t="shared" si="28"/>
        <v>0</v>
      </c>
      <c r="BR205" s="7">
        <f t="shared" si="26"/>
        <v>1.9707250000000001</v>
      </c>
      <c r="BS205" s="10" t="str">
        <f t="shared" si="27"/>
        <v/>
      </c>
      <c r="BT205" t="b">
        <f t="shared" si="29"/>
        <v>0</v>
      </c>
    </row>
    <row r="206" spans="1:72" x14ac:dyDescent="0.25">
      <c r="A206" t="s">
        <v>478</v>
      </c>
      <c r="B206" t="s">
        <v>431</v>
      </c>
      <c r="C206" t="s">
        <v>479</v>
      </c>
      <c r="D206" t="s">
        <v>142</v>
      </c>
      <c r="E206" t="s">
        <v>898</v>
      </c>
      <c r="F206" t="b">
        <v>0</v>
      </c>
      <c r="G206" t="b">
        <v>0</v>
      </c>
      <c r="H206">
        <v>188</v>
      </c>
      <c r="I206" t="s">
        <v>16</v>
      </c>
      <c r="J206">
        <v>0.16</v>
      </c>
      <c r="K206">
        <v>1.9599999999999999E-2</v>
      </c>
      <c r="L206">
        <v>0.17910000000000001</v>
      </c>
      <c r="N206">
        <v>5.0000000000000001E-4</v>
      </c>
      <c r="O206">
        <v>6.9999999999999999E-4</v>
      </c>
      <c r="P206">
        <v>0</v>
      </c>
      <c r="Q206">
        <v>5.9999999999999995E-4</v>
      </c>
      <c r="R206">
        <v>1.7324999999999999</v>
      </c>
      <c r="S206">
        <v>1.7694000000000001</v>
      </c>
      <c r="T206">
        <v>1.7818000000000001</v>
      </c>
      <c r="U206">
        <v>1.73</v>
      </c>
      <c r="V206" t="s">
        <v>17</v>
      </c>
      <c r="W206" t="s">
        <v>17</v>
      </c>
      <c r="AG206">
        <v>1.9600000000000006E-2</v>
      </c>
      <c r="AH206">
        <v>1.9800000000000012E-2</v>
      </c>
      <c r="AI206">
        <v>1.9100000000000006E-2</v>
      </c>
      <c r="AJ206">
        <v>1.9699999999999995E-2</v>
      </c>
      <c r="AK206">
        <v>1.7516</v>
      </c>
      <c r="AL206">
        <v>1.7885000000000002</v>
      </c>
      <c r="AM206">
        <v>1.8009000000000002</v>
      </c>
      <c r="AN206">
        <v>1.7491000000000001</v>
      </c>
      <c r="AX206">
        <v>188</v>
      </c>
      <c r="AY206" t="s">
        <v>582</v>
      </c>
      <c r="AZ206" s="1">
        <v>1.7725250000000001</v>
      </c>
      <c r="BA206">
        <v>0.28899999999999998</v>
      </c>
      <c r="BD206" s="1" t="s">
        <v>580</v>
      </c>
      <c r="BG206">
        <v>956</v>
      </c>
      <c r="BH206" t="s">
        <v>940</v>
      </c>
      <c r="BJ206" t="str">
        <f t="shared" si="24"/>
        <v/>
      </c>
      <c r="BK206">
        <v>206</v>
      </c>
      <c r="BM206" s="1">
        <f t="shared" si="25"/>
        <v>0.28899999999999998</v>
      </c>
      <c r="BN206" s="2" t="str">
        <f t="shared" si="23"/>
        <v/>
      </c>
      <c r="BO206" t="b">
        <f t="shared" si="28"/>
        <v>0</v>
      </c>
      <c r="BR206" s="7">
        <f t="shared" si="26"/>
        <v>1.7725250000000001</v>
      </c>
      <c r="BS206" s="10" t="str">
        <f t="shared" si="27"/>
        <v/>
      </c>
      <c r="BT206" t="b">
        <f t="shared" si="29"/>
        <v>0</v>
      </c>
    </row>
    <row r="207" spans="1:72" x14ac:dyDescent="0.25">
      <c r="A207" t="s">
        <v>486</v>
      </c>
      <c r="B207" t="s">
        <v>431</v>
      </c>
      <c r="C207" t="s">
        <v>487</v>
      </c>
      <c r="D207" t="s">
        <v>164</v>
      </c>
      <c r="E207" t="s">
        <v>898</v>
      </c>
      <c r="F207" t="b">
        <v>0</v>
      </c>
      <c r="G207" t="b">
        <v>0</v>
      </c>
      <c r="H207">
        <v>212</v>
      </c>
      <c r="I207" t="s">
        <v>16</v>
      </c>
      <c r="J207">
        <v>0.15759999999999999</v>
      </c>
      <c r="K207">
        <v>6.8699999999999997E-2</v>
      </c>
      <c r="L207">
        <v>0.2263</v>
      </c>
      <c r="N207">
        <v>0</v>
      </c>
      <c r="O207">
        <v>8.2000000000000007E-3</v>
      </c>
      <c r="P207">
        <v>1.23E-2</v>
      </c>
      <c r="Q207">
        <v>1.4200000000000001E-2</v>
      </c>
      <c r="R207">
        <v>1.9628000000000001</v>
      </c>
      <c r="S207">
        <v>1.9730000000000001</v>
      </c>
      <c r="T207">
        <v>1.9807999999999999</v>
      </c>
      <c r="U207">
        <v>1.9918</v>
      </c>
      <c r="V207" t="s">
        <v>17</v>
      </c>
      <c r="W207" t="s">
        <v>17</v>
      </c>
      <c r="AG207">
        <v>6.8700000000000011E-2</v>
      </c>
      <c r="AH207">
        <v>7.6900000000000024E-2</v>
      </c>
      <c r="AI207">
        <v>8.1000000000000016E-2</v>
      </c>
      <c r="AJ207">
        <v>8.2900000000000001E-2</v>
      </c>
      <c r="AK207">
        <v>2.0315000000000003</v>
      </c>
      <c r="AL207">
        <v>2.0417000000000001</v>
      </c>
      <c r="AM207">
        <v>2.0495000000000001</v>
      </c>
      <c r="AN207">
        <v>2.0605000000000002</v>
      </c>
      <c r="AX207">
        <v>212</v>
      </c>
      <c r="AY207" t="s">
        <v>582</v>
      </c>
      <c r="AZ207" s="1">
        <v>2.0457999999999998</v>
      </c>
      <c r="BA207">
        <v>0.39200000000000002</v>
      </c>
      <c r="BD207" s="1" t="s">
        <v>580</v>
      </c>
      <c r="BG207">
        <v>980</v>
      </c>
      <c r="BH207" t="s">
        <v>940</v>
      </c>
      <c r="BJ207" t="str">
        <f t="shared" si="24"/>
        <v/>
      </c>
      <c r="BK207">
        <v>207</v>
      </c>
      <c r="BM207" s="1">
        <f t="shared" si="25"/>
        <v>0.39200000000000002</v>
      </c>
      <c r="BN207" s="2" t="str">
        <f t="shared" si="23"/>
        <v/>
      </c>
      <c r="BO207" t="b">
        <f t="shared" si="28"/>
        <v>0</v>
      </c>
      <c r="BR207" s="7">
        <f t="shared" si="26"/>
        <v>2.0457999999999998</v>
      </c>
      <c r="BS207" s="10" t="str">
        <f t="shared" si="27"/>
        <v/>
      </c>
      <c r="BT207" t="b">
        <f t="shared" si="29"/>
        <v>0</v>
      </c>
    </row>
    <row r="208" spans="1:72" x14ac:dyDescent="0.25">
      <c r="A208" t="s">
        <v>489</v>
      </c>
      <c r="B208" t="s">
        <v>431</v>
      </c>
      <c r="C208" t="s">
        <v>490</v>
      </c>
      <c r="D208" t="s">
        <v>175</v>
      </c>
      <c r="E208" t="s">
        <v>898</v>
      </c>
      <c r="F208" t="b">
        <v>0</v>
      </c>
      <c r="G208" t="b">
        <v>0</v>
      </c>
      <c r="H208">
        <v>236</v>
      </c>
      <c r="I208" t="s">
        <v>16</v>
      </c>
      <c r="J208">
        <v>0.15310000000000001</v>
      </c>
      <c r="K208">
        <v>3.3999999999999998E-3</v>
      </c>
      <c r="L208">
        <v>0.1565</v>
      </c>
      <c r="N208">
        <v>0</v>
      </c>
      <c r="O208">
        <v>5.9999999999999995E-4</v>
      </c>
      <c r="P208">
        <v>4.0000000000000002E-4</v>
      </c>
      <c r="Q208">
        <v>1.9E-3</v>
      </c>
      <c r="R208">
        <v>1.6454</v>
      </c>
      <c r="S208">
        <v>1.6571</v>
      </c>
      <c r="T208">
        <v>1.6657</v>
      </c>
      <c r="U208">
        <v>1.633</v>
      </c>
      <c r="V208" t="s">
        <v>17</v>
      </c>
      <c r="W208" t="s">
        <v>17</v>
      </c>
      <c r="AG208">
        <v>3.3999999999999864E-3</v>
      </c>
      <c r="AH208">
        <v>3.9999999999999758E-3</v>
      </c>
      <c r="AI208">
        <v>3.7999999999999978E-3</v>
      </c>
      <c r="AJ208">
        <v>5.2999999999999992E-3</v>
      </c>
      <c r="AK208">
        <v>1.6488</v>
      </c>
      <c r="AL208">
        <v>1.6605000000000001</v>
      </c>
      <c r="AM208">
        <v>1.6691</v>
      </c>
      <c r="AN208">
        <v>1.6364000000000001</v>
      </c>
      <c r="AX208">
        <v>236</v>
      </c>
      <c r="AY208" t="s">
        <v>582</v>
      </c>
      <c r="AZ208" s="1">
        <v>1.6537000000000002</v>
      </c>
      <c r="BA208">
        <v>0.20699999999999999</v>
      </c>
      <c r="BD208" s="1" t="s">
        <v>580</v>
      </c>
      <c r="BG208">
        <v>1004</v>
      </c>
      <c r="BH208" t="s">
        <v>940</v>
      </c>
      <c r="BJ208" t="str">
        <f t="shared" si="24"/>
        <v/>
      </c>
      <c r="BK208">
        <v>208</v>
      </c>
      <c r="BM208" s="1">
        <f t="shared" si="25"/>
        <v>0.20699999999999999</v>
      </c>
      <c r="BN208" s="2" t="str">
        <f t="shared" si="23"/>
        <v/>
      </c>
      <c r="BO208" t="b">
        <f t="shared" si="28"/>
        <v>0</v>
      </c>
      <c r="BR208" s="7">
        <f t="shared" si="26"/>
        <v>1.6537000000000002</v>
      </c>
      <c r="BS208" s="10" t="str">
        <f t="shared" si="27"/>
        <v/>
      </c>
      <c r="BT208" t="b">
        <f t="shared" si="29"/>
        <v>0</v>
      </c>
    </row>
    <row r="209" spans="1:72" x14ac:dyDescent="0.25">
      <c r="A209" t="s">
        <v>491</v>
      </c>
      <c r="B209" t="s">
        <v>431</v>
      </c>
      <c r="C209" t="s">
        <v>492</v>
      </c>
      <c r="D209" t="s">
        <v>185</v>
      </c>
      <c r="E209" t="s">
        <v>898</v>
      </c>
      <c r="F209" t="b">
        <v>0</v>
      </c>
      <c r="G209" t="b">
        <v>0</v>
      </c>
      <c r="H209">
        <v>260</v>
      </c>
      <c r="I209" t="s">
        <v>16</v>
      </c>
      <c r="J209">
        <v>0.152</v>
      </c>
      <c r="K209">
        <v>4.2200000000000001E-2</v>
      </c>
      <c r="L209">
        <v>0.19420000000000001</v>
      </c>
      <c r="N209">
        <v>0</v>
      </c>
      <c r="O209">
        <v>5.1000000000000004E-3</v>
      </c>
      <c r="P209">
        <v>1.01E-2</v>
      </c>
      <c r="Q209">
        <v>1.5299999999999999E-2</v>
      </c>
      <c r="R209">
        <v>1.9510000000000001</v>
      </c>
      <c r="S209">
        <v>1.9064000000000001</v>
      </c>
      <c r="T209">
        <v>1.9321999999999999</v>
      </c>
      <c r="U209">
        <v>1.9637</v>
      </c>
      <c r="V209" t="s">
        <v>17</v>
      </c>
      <c r="W209" t="s">
        <v>17</v>
      </c>
      <c r="AG209">
        <v>4.2200000000000015E-2</v>
      </c>
      <c r="AH209">
        <v>4.7300000000000009E-2</v>
      </c>
      <c r="AI209">
        <v>5.2300000000000013E-2</v>
      </c>
      <c r="AJ209">
        <v>5.7500000000000023E-2</v>
      </c>
      <c r="AK209">
        <v>1.9932000000000001</v>
      </c>
      <c r="AL209">
        <v>1.9486000000000001</v>
      </c>
      <c r="AM209">
        <v>1.9743999999999999</v>
      </c>
      <c r="AN209">
        <v>2.0059</v>
      </c>
      <c r="AX209">
        <v>260</v>
      </c>
      <c r="AY209" t="s">
        <v>582</v>
      </c>
      <c r="AZ209" s="1">
        <v>1.9805250000000001</v>
      </c>
      <c r="BA209">
        <v>0.35599999999999998</v>
      </c>
      <c r="BD209" s="1" t="s">
        <v>580</v>
      </c>
      <c r="BG209">
        <v>1028</v>
      </c>
      <c r="BH209" t="s">
        <v>940</v>
      </c>
      <c r="BJ209" t="str">
        <f t="shared" si="24"/>
        <v/>
      </c>
      <c r="BK209">
        <v>209</v>
      </c>
      <c r="BM209" s="1">
        <f t="shared" si="25"/>
        <v>0.35599999999999998</v>
      </c>
      <c r="BN209" s="2" t="str">
        <f t="shared" si="23"/>
        <v/>
      </c>
      <c r="BO209" t="b">
        <f t="shared" si="28"/>
        <v>0</v>
      </c>
      <c r="BR209" s="7">
        <f t="shared" si="26"/>
        <v>1.9805250000000001</v>
      </c>
      <c r="BS209" s="10" t="str">
        <f t="shared" si="27"/>
        <v/>
      </c>
      <c r="BT209" t="b">
        <f t="shared" si="29"/>
        <v>0</v>
      </c>
    </row>
    <row r="210" spans="1:72" x14ac:dyDescent="0.25">
      <c r="A210" t="s">
        <v>499</v>
      </c>
      <c r="B210" t="s">
        <v>431</v>
      </c>
      <c r="C210" t="s">
        <v>500</v>
      </c>
      <c r="D210" t="s">
        <v>205</v>
      </c>
      <c r="E210" t="s">
        <v>898</v>
      </c>
      <c r="F210" t="b">
        <v>0</v>
      </c>
      <c r="G210" t="b">
        <v>0</v>
      </c>
      <c r="H210">
        <v>279</v>
      </c>
      <c r="I210" t="s">
        <v>16</v>
      </c>
      <c r="J210">
        <v>0.15609999999999999</v>
      </c>
      <c r="K210">
        <v>0.1651</v>
      </c>
      <c r="L210">
        <v>0.32119999999999999</v>
      </c>
      <c r="N210">
        <v>0</v>
      </c>
      <c r="O210">
        <v>4.4000000000000003E-3</v>
      </c>
      <c r="P210">
        <v>7.3000000000000001E-3</v>
      </c>
      <c r="Q210">
        <v>9.4999999999999998E-3</v>
      </c>
      <c r="R210">
        <v>1.7521</v>
      </c>
      <c r="S210">
        <v>1.73</v>
      </c>
      <c r="T210">
        <v>1.7410000000000001</v>
      </c>
      <c r="U210">
        <v>1.7354000000000001</v>
      </c>
      <c r="V210" t="s">
        <v>17</v>
      </c>
      <c r="W210" t="s">
        <v>17</v>
      </c>
      <c r="AG210">
        <v>0.1651</v>
      </c>
      <c r="AH210">
        <v>0.16950000000000001</v>
      </c>
      <c r="AI210">
        <v>0.17239999999999997</v>
      </c>
      <c r="AJ210">
        <v>0.17460000000000001</v>
      </c>
      <c r="AK210">
        <v>1.9172000000000002</v>
      </c>
      <c r="AL210">
        <v>1.8951000000000002</v>
      </c>
      <c r="AM210">
        <v>1.9061000000000003</v>
      </c>
      <c r="AN210">
        <v>1.9005000000000001</v>
      </c>
      <c r="AX210">
        <v>279</v>
      </c>
      <c r="AY210" t="s">
        <v>582</v>
      </c>
      <c r="AZ210" s="1">
        <v>1.9047250000000002</v>
      </c>
      <c r="BA210">
        <v>0.28999999999999998</v>
      </c>
      <c r="BD210" s="1" t="s">
        <v>580</v>
      </c>
      <c r="BG210">
        <v>1047</v>
      </c>
      <c r="BH210" t="s">
        <v>940</v>
      </c>
      <c r="BJ210" t="str">
        <f t="shared" si="24"/>
        <v/>
      </c>
      <c r="BK210">
        <v>210</v>
      </c>
      <c r="BM210" s="1">
        <f t="shared" si="25"/>
        <v>0.28999999999999998</v>
      </c>
      <c r="BN210" s="2" t="str">
        <f t="shared" ref="BN210:BN241" si="30">IF(ISBLANK(BD210),"",BD210)</f>
        <v/>
      </c>
      <c r="BO210" t="b">
        <f t="shared" si="28"/>
        <v>0</v>
      </c>
      <c r="BR210" s="7">
        <f t="shared" si="26"/>
        <v>1.9047250000000002</v>
      </c>
      <c r="BS210" s="10" t="str">
        <f t="shared" si="27"/>
        <v/>
      </c>
      <c r="BT210" t="b">
        <f t="shared" si="29"/>
        <v>0</v>
      </c>
    </row>
    <row r="211" spans="1:72" x14ac:dyDescent="0.25">
      <c r="A211" t="s">
        <v>501</v>
      </c>
      <c r="B211" t="s">
        <v>431</v>
      </c>
      <c r="C211" t="s">
        <v>502</v>
      </c>
      <c r="D211" t="s">
        <v>206</v>
      </c>
      <c r="E211" t="s">
        <v>898</v>
      </c>
      <c r="F211" t="b">
        <v>0</v>
      </c>
      <c r="G211" t="b">
        <v>0</v>
      </c>
      <c r="H211">
        <v>284</v>
      </c>
      <c r="I211" t="s">
        <v>16</v>
      </c>
      <c r="J211">
        <v>0.1489</v>
      </c>
      <c r="K211">
        <v>7.9999900000000002E-4</v>
      </c>
      <c r="L211">
        <v>0.1497</v>
      </c>
      <c r="N211">
        <v>0</v>
      </c>
      <c r="O211">
        <v>5.9999999999999995E-4</v>
      </c>
      <c r="P211">
        <v>6.9999999999999999E-4</v>
      </c>
      <c r="Q211">
        <v>6.9999999999999999E-4</v>
      </c>
      <c r="R211">
        <v>1.6225000000000001</v>
      </c>
      <c r="S211">
        <v>1.6015999999999999</v>
      </c>
      <c r="T211">
        <v>1.6268</v>
      </c>
      <c r="U211">
        <v>1.6155999999999999</v>
      </c>
      <c r="V211" t="s">
        <v>17</v>
      </c>
      <c r="W211" t="s">
        <v>17</v>
      </c>
      <c r="AG211">
        <v>7.9999999999999516E-4</v>
      </c>
      <c r="AH211">
        <v>1.3999999999999846E-3</v>
      </c>
      <c r="AI211">
        <v>1.5000000000000013E-3</v>
      </c>
      <c r="AJ211">
        <v>1.5000000000000013E-3</v>
      </c>
      <c r="AK211">
        <v>1.6233</v>
      </c>
      <c r="AL211">
        <v>1.6023999999999998</v>
      </c>
      <c r="AM211">
        <v>1.6275999999999999</v>
      </c>
      <c r="AN211">
        <v>1.6163999999999998</v>
      </c>
      <c r="AX211">
        <v>284</v>
      </c>
      <c r="AY211" t="s">
        <v>582</v>
      </c>
      <c r="AZ211" s="1">
        <v>1.6174249999999999</v>
      </c>
      <c r="BA211">
        <v>0.16900000000000001</v>
      </c>
      <c r="BD211" s="1" t="s">
        <v>580</v>
      </c>
      <c r="BG211">
        <v>1052</v>
      </c>
      <c r="BH211" t="s">
        <v>940</v>
      </c>
      <c r="BJ211" t="str">
        <f t="shared" si="24"/>
        <v/>
      </c>
      <c r="BK211">
        <v>211</v>
      </c>
      <c r="BM211" s="1">
        <f t="shared" si="25"/>
        <v>0.16900000000000001</v>
      </c>
      <c r="BN211" s="2" t="str">
        <f t="shared" si="30"/>
        <v/>
      </c>
      <c r="BO211" t="b">
        <f t="shared" si="28"/>
        <v>0</v>
      </c>
      <c r="BR211" s="7">
        <f t="shared" si="26"/>
        <v>1.6174249999999999</v>
      </c>
      <c r="BS211" s="10" t="str">
        <f t="shared" si="27"/>
        <v/>
      </c>
      <c r="BT211" t="b">
        <f t="shared" si="29"/>
        <v>0</v>
      </c>
    </row>
    <row r="212" spans="1:72" x14ac:dyDescent="0.25">
      <c r="A212" t="s">
        <v>503</v>
      </c>
      <c r="B212" t="s">
        <v>431</v>
      </c>
      <c r="C212" t="s">
        <v>504</v>
      </c>
      <c r="D212" t="s">
        <v>208</v>
      </c>
      <c r="E212" t="s">
        <v>898</v>
      </c>
      <c r="F212" t="b">
        <v>0</v>
      </c>
      <c r="G212" t="b">
        <v>0</v>
      </c>
      <c r="H212">
        <v>285</v>
      </c>
      <c r="I212" t="s">
        <v>16</v>
      </c>
      <c r="J212">
        <v>0.1492</v>
      </c>
      <c r="K212">
        <v>8.9998499999999996E-4</v>
      </c>
      <c r="L212">
        <v>0.15010000000000001</v>
      </c>
      <c r="N212">
        <v>0</v>
      </c>
      <c r="O212">
        <v>8.0000000000000004E-4</v>
      </c>
      <c r="P212">
        <v>2.9999999999999997E-4</v>
      </c>
      <c r="Q212">
        <v>2.9999999999999997E-4</v>
      </c>
      <c r="R212">
        <v>1.6871</v>
      </c>
      <c r="S212">
        <v>1.6503000000000001</v>
      </c>
      <c r="T212">
        <v>1.6856</v>
      </c>
      <c r="U212">
        <v>1.6717</v>
      </c>
      <c r="V212" t="s">
        <v>17</v>
      </c>
      <c r="W212" t="s">
        <v>17</v>
      </c>
      <c r="AG212">
        <v>9.000000000000119E-4</v>
      </c>
      <c r="AH212">
        <v>1.7000000000000071E-3</v>
      </c>
      <c r="AI212">
        <v>1.2000000000000066E-3</v>
      </c>
      <c r="AJ212">
        <v>1.2000000000000066E-3</v>
      </c>
      <c r="AK212">
        <v>1.6880000000000002</v>
      </c>
      <c r="AL212">
        <v>1.6512000000000002</v>
      </c>
      <c r="AM212">
        <v>1.6865000000000001</v>
      </c>
      <c r="AN212">
        <v>1.6726000000000001</v>
      </c>
      <c r="AX212">
        <v>285</v>
      </c>
      <c r="AY212" t="s">
        <v>582</v>
      </c>
      <c r="AZ212" s="1">
        <v>1.6745750000000001</v>
      </c>
      <c r="BA212">
        <v>0.249</v>
      </c>
      <c r="BD212" s="1" t="s">
        <v>580</v>
      </c>
      <c r="BG212">
        <v>1053</v>
      </c>
      <c r="BH212" t="s">
        <v>940</v>
      </c>
      <c r="BJ212" t="str">
        <f t="shared" si="24"/>
        <v/>
      </c>
      <c r="BK212">
        <v>212</v>
      </c>
      <c r="BM212" s="1">
        <f t="shared" si="25"/>
        <v>0.249</v>
      </c>
      <c r="BN212" s="2" t="str">
        <f t="shared" si="30"/>
        <v/>
      </c>
      <c r="BO212" t="b">
        <f t="shared" si="28"/>
        <v>0</v>
      </c>
      <c r="BR212" s="7">
        <f t="shared" si="26"/>
        <v>1.6745750000000001</v>
      </c>
      <c r="BS212" s="10" t="str">
        <f t="shared" si="27"/>
        <v/>
      </c>
      <c r="BT212" t="b">
        <f t="shared" si="29"/>
        <v>0</v>
      </c>
    </row>
    <row r="213" spans="1:72" x14ac:dyDescent="0.25">
      <c r="A213" t="s">
        <v>505</v>
      </c>
      <c r="B213" t="s">
        <v>431</v>
      </c>
      <c r="C213" t="s">
        <v>506</v>
      </c>
      <c r="D213" t="s">
        <v>209</v>
      </c>
      <c r="E213" t="s">
        <v>898</v>
      </c>
      <c r="F213" t="b">
        <v>0</v>
      </c>
      <c r="G213" t="b">
        <v>0</v>
      </c>
      <c r="H213">
        <v>286</v>
      </c>
      <c r="I213" t="s">
        <v>16</v>
      </c>
      <c r="J213">
        <v>0.14610000000000001</v>
      </c>
      <c r="K213">
        <v>-1.5E-3</v>
      </c>
      <c r="L213">
        <v>0.14460000000000001</v>
      </c>
      <c r="N213">
        <v>0</v>
      </c>
      <c r="O213">
        <v>1.6999999999999999E-3</v>
      </c>
      <c r="P213">
        <v>6.9999999999999999E-4</v>
      </c>
      <c r="Q213">
        <v>1.5E-3</v>
      </c>
      <c r="R213">
        <v>1.5435000000000001</v>
      </c>
      <c r="S213">
        <v>1.5298</v>
      </c>
      <c r="T213">
        <v>1.5711999999999999</v>
      </c>
      <c r="U213">
        <v>1.5548</v>
      </c>
      <c r="V213" t="s">
        <v>17</v>
      </c>
      <c r="W213" t="s">
        <v>17</v>
      </c>
      <c r="AG213">
        <v>-1.5000000000000013E-3</v>
      </c>
      <c r="AH213">
        <v>2.0000000000000573E-4</v>
      </c>
      <c r="AI213">
        <v>-7.9999999999999516E-4</v>
      </c>
      <c r="AJ213">
        <v>0</v>
      </c>
      <c r="AK213">
        <v>1.5420000000000003</v>
      </c>
      <c r="AL213">
        <v>1.5283000000000002</v>
      </c>
      <c r="AM213">
        <v>1.5697000000000001</v>
      </c>
      <c r="AN213">
        <v>1.5533000000000001</v>
      </c>
      <c r="AX213">
        <v>286</v>
      </c>
      <c r="AY213" t="s">
        <v>582</v>
      </c>
      <c r="AZ213" s="1">
        <v>1.5483250000000002</v>
      </c>
      <c r="BA213">
        <v>0.19600000000000001</v>
      </c>
      <c r="BD213" s="1" t="s">
        <v>580</v>
      </c>
      <c r="BG213">
        <v>1054</v>
      </c>
      <c r="BH213" t="s">
        <v>940</v>
      </c>
      <c r="BJ213" t="str">
        <f t="shared" si="24"/>
        <v/>
      </c>
      <c r="BK213">
        <v>213</v>
      </c>
      <c r="BM213" s="1">
        <f t="shared" si="25"/>
        <v>0.19600000000000001</v>
      </c>
      <c r="BN213" s="2" t="str">
        <f t="shared" si="30"/>
        <v/>
      </c>
      <c r="BO213" t="b">
        <f t="shared" si="28"/>
        <v>0</v>
      </c>
      <c r="BR213" s="7">
        <f t="shared" si="26"/>
        <v>1.5483250000000002</v>
      </c>
      <c r="BS213" s="10" t="str">
        <f t="shared" si="27"/>
        <v/>
      </c>
      <c r="BT213" t="b">
        <f t="shared" si="29"/>
        <v>0</v>
      </c>
    </row>
    <row r="214" spans="1:72" x14ac:dyDescent="0.25">
      <c r="A214" t="s">
        <v>507</v>
      </c>
      <c r="B214" t="s">
        <v>431</v>
      </c>
      <c r="C214" t="s">
        <v>508</v>
      </c>
      <c r="D214" t="s">
        <v>211</v>
      </c>
      <c r="E214" t="s">
        <v>898</v>
      </c>
      <c r="F214" t="b">
        <v>0</v>
      </c>
      <c r="G214" t="b">
        <v>0</v>
      </c>
      <c r="H214">
        <v>287</v>
      </c>
      <c r="I214" t="s">
        <v>16</v>
      </c>
      <c r="J214">
        <v>0.1482</v>
      </c>
      <c r="K214">
        <v>8.0600000000000005E-2</v>
      </c>
      <c r="L214">
        <v>0.2288</v>
      </c>
      <c r="N214">
        <v>0</v>
      </c>
      <c r="O214">
        <v>2.8999999999999998E-3</v>
      </c>
      <c r="P214">
        <v>1.0800000000000001E-2</v>
      </c>
      <c r="Q214">
        <v>1.4500000000000001E-2</v>
      </c>
      <c r="R214">
        <v>1.5169999999999999</v>
      </c>
      <c r="S214">
        <v>1.4890000000000001</v>
      </c>
      <c r="T214">
        <v>1.5217000000000001</v>
      </c>
      <c r="U214">
        <v>1.5075000000000001</v>
      </c>
      <c r="V214" t="s">
        <v>17</v>
      </c>
      <c r="W214" t="s">
        <v>17</v>
      </c>
      <c r="AG214">
        <v>8.0600000000000005E-2</v>
      </c>
      <c r="AH214">
        <v>8.3500000000000019E-2</v>
      </c>
      <c r="AI214">
        <v>9.1400000000000009E-2</v>
      </c>
      <c r="AJ214">
        <v>9.5100000000000018E-2</v>
      </c>
      <c r="AK214">
        <v>1.5975999999999999</v>
      </c>
      <c r="AL214">
        <v>1.5695999999999999</v>
      </c>
      <c r="AM214">
        <v>1.6023000000000001</v>
      </c>
      <c r="AN214">
        <v>1.5880999999999998</v>
      </c>
      <c r="AX214">
        <v>287</v>
      </c>
      <c r="AY214" t="s">
        <v>582</v>
      </c>
      <c r="AZ214" s="1">
        <v>1.5893999999999999</v>
      </c>
      <c r="BA214">
        <v>0.187</v>
      </c>
      <c r="BD214" s="1" t="s">
        <v>580</v>
      </c>
      <c r="BG214">
        <v>1055</v>
      </c>
      <c r="BH214" t="s">
        <v>940</v>
      </c>
      <c r="BJ214" t="str">
        <f t="shared" si="24"/>
        <v/>
      </c>
      <c r="BK214">
        <v>214</v>
      </c>
      <c r="BM214" s="1">
        <f t="shared" si="25"/>
        <v>0.187</v>
      </c>
      <c r="BN214" s="2" t="str">
        <f t="shared" si="30"/>
        <v/>
      </c>
      <c r="BO214" t="b">
        <f t="shared" si="28"/>
        <v>0</v>
      </c>
      <c r="BR214" s="7">
        <f t="shared" si="26"/>
        <v>1.5893999999999999</v>
      </c>
      <c r="BS214" s="10" t="str">
        <f t="shared" si="27"/>
        <v/>
      </c>
      <c r="BT214" t="b">
        <f t="shared" si="29"/>
        <v>0</v>
      </c>
    </row>
    <row r="215" spans="1:72" x14ac:dyDescent="0.25">
      <c r="A215" t="s">
        <v>509</v>
      </c>
      <c r="B215" t="s">
        <v>431</v>
      </c>
      <c r="C215" t="s">
        <v>510</v>
      </c>
      <c r="D215" t="s">
        <v>212</v>
      </c>
      <c r="E215" t="s">
        <v>898</v>
      </c>
      <c r="F215" t="b">
        <v>0</v>
      </c>
      <c r="G215" t="b">
        <v>1</v>
      </c>
      <c r="H215">
        <v>288</v>
      </c>
      <c r="I215" t="s">
        <v>16</v>
      </c>
      <c r="J215">
        <v>0.14599999999999999</v>
      </c>
      <c r="K215">
        <v>4.5100000000000001E-2</v>
      </c>
      <c r="L215">
        <v>0.1883</v>
      </c>
      <c r="N215">
        <v>2.8E-3</v>
      </c>
      <c r="O215">
        <v>0</v>
      </c>
      <c r="P215">
        <v>5.0000000000000001E-3</v>
      </c>
      <c r="Q215">
        <v>1.0800000000000001E-2</v>
      </c>
      <c r="R215">
        <v>1.5103</v>
      </c>
      <c r="S215">
        <v>1.4984</v>
      </c>
      <c r="T215">
        <v>1.5219</v>
      </c>
      <c r="U215">
        <v>1.5189999999999999</v>
      </c>
      <c r="V215" t="s">
        <v>17</v>
      </c>
      <c r="W215" t="s">
        <v>17</v>
      </c>
      <c r="AG215">
        <v>4.5100000000000001E-2</v>
      </c>
      <c r="AH215">
        <v>4.2300000000000004E-2</v>
      </c>
      <c r="AI215">
        <v>4.7300000000000009E-2</v>
      </c>
      <c r="AJ215">
        <v>5.3100000000000008E-2</v>
      </c>
      <c r="AK215">
        <v>1.5526</v>
      </c>
      <c r="AL215">
        <v>1.5407</v>
      </c>
      <c r="AM215">
        <v>1.5642</v>
      </c>
      <c r="AN215">
        <v>1.5612999999999999</v>
      </c>
      <c r="AX215">
        <v>288</v>
      </c>
      <c r="AY215" t="s">
        <v>582</v>
      </c>
      <c r="AZ215" s="1">
        <v>1.5547000000000002</v>
      </c>
      <c r="BA215">
        <v>0.17399999999999999</v>
      </c>
      <c r="BD215" s="1" t="s">
        <v>580</v>
      </c>
      <c r="BG215">
        <v>1056</v>
      </c>
      <c r="BH215" t="s">
        <v>940</v>
      </c>
      <c r="BJ215" t="str">
        <f t="shared" si="24"/>
        <v/>
      </c>
      <c r="BK215">
        <v>215</v>
      </c>
      <c r="BM215" s="1">
        <f t="shared" si="25"/>
        <v>0.17399999999999999</v>
      </c>
      <c r="BN215" s="2" t="str">
        <f t="shared" si="30"/>
        <v/>
      </c>
      <c r="BO215" t="b">
        <f t="shared" si="28"/>
        <v>0</v>
      </c>
      <c r="BR215" s="7">
        <f t="shared" si="26"/>
        <v>1.5547000000000002</v>
      </c>
      <c r="BS215" s="10" t="str">
        <f t="shared" si="27"/>
        <v/>
      </c>
      <c r="BT215" t="b">
        <f t="shared" si="29"/>
        <v>0</v>
      </c>
    </row>
    <row r="216" spans="1:72" x14ac:dyDescent="0.25">
      <c r="A216" t="s">
        <v>511</v>
      </c>
      <c r="B216" t="s">
        <v>431</v>
      </c>
      <c r="C216" t="s">
        <v>512</v>
      </c>
      <c r="D216" t="s">
        <v>218</v>
      </c>
      <c r="E216" t="s">
        <v>898</v>
      </c>
      <c r="F216" t="b">
        <v>0</v>
      </c>
      <c r="G216" t="b">
        <v>0</v>
      </c>
      <c r="H216">
        <v>303</v>
      </c>
      <c r="I216" t="s">
        <v>16</v>
      </c>
      <c r="J216">
        <v>0.15229999999999999</v>
      </c>
      <c r="K216">
        <v>0.25559999999999999</v>
      </c>
      <c r="L216">
        <v>0.40279999999999999</v>
      </c>
      <c r="N216">
        <v>5.1000000000000004E-3</v>
      </c>
      <c r="O216">
        <v>0</v>
      </c>
      <c r="P216">
        <v>1.5E-3</v>
      </c>
      <c r="Q216">
        <v>4.0000000000000002E-4</v>
      </c>
      <c r="R216">
        <v>1.9721</v>
      </c>
      <c r="S216">
        <v>1.9403999999999999</v>
      </c>
      <c r="T216">
        <v>1.9755</v>
      </c>
      <c r="U216">
        <v>1.9668000000000001</v>
      </c>
      <c r="V216" t="s">
        <v>17</v>
      </c>
      <c r="W216" t="s">
        <v>17</v>
      </c>
      <c r="AG216">
        <v>0.25559999999999999</v>
      </c>
      <c r="AH216">
        <v>0.2505</v>
      </c>
      <c r="AI216">
        <v>0.252</v>
      </c>
      <c r="AJ216">
        <v>0.25090000000000001</v>
      </c>
      <c r="AK216">
        <v>2.2225999999999999</v>
      </c>
      <c r="AL216">
        <v>2.1909000000000001</v>
      </c>
      <c r="AM216">
        <v>2.226</v>
      </c>
      <c r="AN216">
        <v>2.2173000000000003</v>
      </c>
      <c r="AX216">
        <v>303</v>
      </c>
      <c r="AY216" t="s">
        <v>582</v>
      </c>
      <c r="AZ216" s="1">
        <v>2.2141999999999999</v>
      </c>
      <c r="BA216">
        <v>0.48699999999999999</v>
      </c>
      <c r="BD216" s="1" t="s">
        <v>580</v>
      </c>
      <c r="BG216">
        <v>1071</v>
      </c>
      <c r="BH216" t="s">
        <v>940</v>
      </c>
      <c r="BJ216" t="str">
        <f t="shared" si="24"/>
        <v/>
      </c>
      <c r="BK216">
        <v>216</v>
      </c>
      <c r="BM216" s="1">
        <f t="shared" si="25"/>
        <v>0.48699999999999999</v>
      </c>
      <c r="BN216" s="2" t="str">
        <f t="shared" si="30"/>
        <v/>
      </c>
      <c r="BO216" t="b">
        <f t="shared" si="28"/>
        <v>0</v>
      </c>
      <c r="BR216" s="7">
        <f t="shared" si="26"/>
        <v>2.2141999999999999</v>
      </c>
      <c r="BS216" s="10" t="str">
        <f t="shared" si="27"/>
        <v/>
      </c>
      <c r="BT216" t="b">
        <f t="shared" si="29"/>
        <v>0</v>
      </c>
    </row>
    <row r="217" spans="1:72" x14ac:dyDescent="0.25">
      <c r="A217" t="s">
        <v>514</v>
      </c>
      <c r="B217" t="s">
        <v>431</v>
      </c>
      <c r="C217" t="s">
        <v>515</v>
      </c>
      <c r="D217" t="s">
        <v>228</v>
      </c>
      <c r="E217" t="s">
        <v>898</v>
      </c>
      <c r="F217" t="b">
        <v>0</v>
      </c>
      <c r="G217" t="b">
        <v>1</v>
      </c>
      <c r="H217">
        <v>313</v>
      </c>
      <c r="I217" t="s">
        <v>16</v>
      </c>
      <c r="J217">
        <v>0.15670000000000001</v>
      </c>
      <c r="K217">
        <v>0.25919999999999999</v>
      </c>
      <c r="L217">
        <v>0.40379999999999999</v>
      </c>
      <c r="N217">
        <v>1.21E-2</v>
      </c>
      <c r="O217">
        <v>5.1000000000000004E-3</v>
      </c>
      <c r="P217">
        <v>0</v>
      </c>
      <c r="Q217">
        <v>2.0000000000000001E-4</v>
      </c>
      <c r="R217">
        <v>2.0030000000000001</v>
      </c>
      <c r="S217">
        <v>1.9823999999999999</v>
      </c>
      <c r="T217">
        <v>1.9792000000000001</v>
      </c>
      <c r="U217">
        <v>1.9486000000000001</v>
      </c>
      <c r="V217" t="s">
        <v>17</v>
      </c>
      <c r="W217" t="s">
        <v>17</v>
      </c>
      <c r="AG217">
        <v>0.25919999999999999</v>
      </c>
      <c r="AH217">
        <v>0.25219999999999998</v>
      </c>
      <c r="AI217">
        <v>0.24709999999999999</v>
      </c>
      <c r="AJ217">
        <v>0.24729999999999996</v>
      </c>
      <c r="AK217">
        <v>2.2501000000000002</v>
      </c>
      <c r="AL217">
        <v>2.2295000000000003</v>
      </c>
      <c r="AM217">
        <v>2.2263000000000002</v>
      </c>
      <c r="AN217">
        <v>2.1957000000000004</v>
      </c>
      <c r="AX217">
        <v>313</v>
      </c>
      <c r="AY217" t="s">
        <v>582</v>
      </c>
      <c r="AZ217" s="1">
        <v>2.2254000000000005</v>
      </c>
      <c r="BA217">
        <v>0.315</v>
      </c>
      <c r="BD217" s="1" t="s">
        <v>580</v>
      </c>
      <c r="BG217">
        <v>1081</v>
      </c>
      <c r="BH217" t="s">
        <v>940</v>
      </c>
      <c r="BJ217" t="str">
        <f t="shared" si="24"/>
        <v/>
      </c>
      <c r="BK217">
        <v>217</v>
      </c>
      <c r="BM217" s="1">
        <f t="shared" si="25"/>
        <v>0.315</v>
      </c>
      <c r="BN217" s="2" t="str">
        <f t="shared" si="30"/>
        <v/>
      </c>
      <c r="BO217" t="b">
        <f t="shared" si="28"/>
        <v>0</v>
      </c>
      <c r="BR217" s="7">
        <f t="shared" si="26"/>
        <v>2.2254000000000005</v>
      </c>
      <c r="BS217" s="10" t="str">
        <f t="shared" si="27"/>
        <v/>
      </c>
      <c r="BT217" t="b">
        <f t="shared" si="29"/>
        <v>0</v>
      </c>
    </row>
    <row r="218" spans="1:72" x14ac:dyDescent="0.25">
      <c r="A218" t="s">
        <v>516</v>
      </c>
      <c r="B218" t="s">
        <v>431</v>
      </c>
      <c r="C218" t="s">
        <v>517</v>
      </c>
      <c r="D218" t="s">
        <v>230</v>
      </c>
      <c r="E218" t="s">
        <v>898</v>
      </c>
      <c r="F218" t="b">
        <v>0</v>
      </c>
      <c r="G218" t="b">
        <v>0</v>
      </c>
      <c r="H218">
        <v>314</v>
      </c>
      <c r="I218" t="s">
        <v>16</v>
      </c>
      <c r="J218">
        <v>0.14910000000000001</v>
      </c>
      <c r="K218">
        <v>0.29849999999999999</v>
      </c>
      <c r="L218">
        <v>0.4476</v>
      </c>
      <c r="N218">
        <v>0</v>
      </c>
      <c r="O218">
        <v>2.5999999999999999E-3</v>
      </c>
      <c r="P218">
        <v>5.0000000000000001E-3</v>
      </c>
      <c r="Q218">
        <v>3.0000000000000001E-3</v>
      </c>
      <c r="R218">
        <v>1.8122</v>
      </c>
      <c r="S218">
        <v>1.7896000000000001</v>
      </c>
      <c r="T218">
        <v>1.7811999999999999</v>
      </c>
      <c r="U218">
        <v>1.7766999999999999</v>
      </c>
      <c r="V218" t="s">
        <v>17</v>
      </c>
      <c r="W218" t="s">
        <v>17</v>
      </c>
      <c r="AG218">
        <v>0.29849999999999999</v>
      </c>
      <c r="AH218">
        <v>0.30109999999999998</v>
      </c>
      <c r="AI218">
        <v>0.30349999999999999</v>
      </c>
      <c r="AJ218">
        <v>0.30149999999999999</v>
      </c>
      <c r="AK218">
        <v>2.1107000000000005</v>
      </c>
      <c r="AL218">
        <v>2.0880999999999998</v>
      </c>
      <c r="AM218">
        <v>2.0796999999999999</v>
      </c>
      <c r="AN218">
        <v>2.0751999999999997</v>
      </c>
      <c r="AX218">
        <v>314</v>
      </c>
      <c r="AY218" t="s">
        <v>582</v>
      </c>
      <c r="AZ218" s="1">
        <v>2.088425</v>
      </c>
      <c r="BA218">
        <v>0.19500000000000001</v>
      </c>
      <c r="BD218" s="1" t="s">
        <v>580</v>
      </c>
      <c r="BG218">
        <v>1082</v>
      </c>
      <c r="BH218" t="s">
        <v>940</v>
      </c>
      <c r="BJ218" t="str">
        <f t="shared" si="24"/>
        <v/>
      </c>
      <c r="BK218">
        <v>218</v>
      </c>
      <c r="BM218" s="1">
        <f t="shared" si="25"/>
        <v>0.19500000000000001</v>
      </c>
      <c r="BN218" s="2" t="str">
        <f t="shared" si="30"/>
        <v/>
      </c>
      <c r="BO218" t="b">
        <f t="shared" si="28"/>
        <v>0</v>
      </c>
      <c r="BR218" s="7">
        <f t="shared" si="26"/>
        <v>2.088425</v>
      </c>
      <c r="BS218" s="10" t="str">
        <f t="shared" si="27"/>
        <v/>
      </c>
      <c r="BT218" t="b">
        <f t="shared" si="29"/>
        <v>0</v>
      </c>
    </row>
    <row r="219" spans="1:72" x14ac:dyDescent="0.25">
      <c r="A219" t="s">
        <v>518</v>
      </c>
      <c r="B219" t="s">
        <v>431</v>
      </c>
      <c r="C219" t="s">
        <v>519</v>
      </c>
      <c r="D219" t="s">
        <v>231</v>
      </c>
      <c r="E219" t="s">
        <v>898</v>
      </c>
      <c r="F219" t="b">
        <v>0</v>
      </c>
      <c r="G219" t="b">
        <v>0</v>
      </c>
      <c r="H219">
        <v>315</v>
      </c>
      <c r="I219" t="s">
        <v>16</v>
      </c>
      <c r="J219">
        <v>0.14879999999999999</v>
      </c>
      <c r="K219">
        <v>0.26219999999999999</v>
      </c>
      <c r="L219">
        <v>0.41099999999999998</v>
      </c>
      <c r="N219">
        <v>0</v>
      </c>
      <c r="O219">
        <v>4.4000000000000003E-3</v>
      </c>
      <c r="P219">
        <v>5.9999999999999995E-4</v>
      </c>
      <c r="Q219">
        <v>1.37E-2</v>
      </c>
      <c r="R219">
        <v>1.9605999999999999</v>
      </c>
      <c r="S219">
        <v>1.9540999999999999</v>
      </c>
      <c r="T219">
        <v>1.9266000000000001</v>
      </c>
      <c r="U219">
        <v>1.9308000000000001</v>
      </c>
      <c r="V219" t="s">
        <v>17</v>
      </c>
      <c r="W219" t="s">
        <v>17</v>
      </c>
      <c r="AG219">
        <v>0.26219999999999999</v>
      </c>
      <c r="AH219">
        <v>0.2666</v>
      </c>
      <c r="AI219">
        <v>0.26279999999999998</v>
      </c>
      <c r="AJ219">
        <v>0.27589999999999998</v>
      </c>
      <c r="AK219">
        <v>2.2227999999999999</v>
      </c>
      <c r="AL219">
        <v>2.2162999999999999</v>
      </c>
      <c r="AM219">
        <v>2.1888000000000001</v>
      </c>
      <c r="AN219">
        <v>2.1930000000000001</v>
      </c>
      <c r="AX219">
        <v>315</v>
      </c>
      <c r="AY219" t="s">
        <v>582</v>
      </c>
      <c r="AZ219" s="1">
        <v>2.205225</v>
      </c>
      <c r="BA219">
        <v>0.376</v>
      </c>
      <c r="BD219" s="1" t="s">
        <v>580</v>
      </c>
      <c r="BG219">
        <v>1083</v>
      </c>
      <c r="BH219" t="s">
        <v>940</v>
      </c>
      <c r="BJ219" t="str">
        <f t="shared" si="24"/>
        <v/>
      </c>
      <c r="BK219">
        <v>219</v>
      </c>
      <c r="BM219" s="1">
        <f t="shared" si="25"/>
        <v>0.376</v>
      </c>
      <c r="BN219" s="2" t="str">
        <f t="shared" si="30"/>
        <v/>
      </c>
      <c r="BO219" t="b">
        <f t="shared" si="28"/>
        <v>0</v>
      </c>
      <c r="BR219" s="7">
        <f t="shared" si="26"/>
        <v>2.205225</v>
      </c>
      <c r="BS219" s="10" t="str">
        <f t="shared" si="27"/>
        <v/>
      </c>
      <c r="BT219" t="b">
        <f t="shared" si="29"/>
        <v>0</v>
      </c>
    </row>
    <row r="220" spans="1:72" x14ac:dyDescent="0.25">
      <c r="A220" t="s">
        <v>520</v>
      </c>
      <c r="B220" t="s">
        <v>431</v>
      </c>
      <c r="C220" t="s">
        <v>521</v>
      </c>
      <c r="D220" t="s">
        <v>232</v>
      </c>
      <c r="E220" t="s">
        <v>898</v>
      </c>
      <c r="F220" t="b">
        <v>0</v>
      </c>
      <c r="G220" t="b">
        <v>0</v>
      </c>
      <c r="H220">
        <v>316</v>
      </c>
      <c r="I220" t="s">
        <v>16</v>
      </c>
      <c r="J220">
        <v>0.1444</v>
      </c>
      <c r="K220">
        <v>0.38700000000000001</v>
      </c>
      <c r="L220">
        <v>0.53139999999999998</v>
      </c>
      <c r="N220">
        <v>0</v>
      </c>
      <c r="O220">
        <v>1.14E-2</v>
      </c>
      <c r="P220">
        <v>0.01</v>
      </c>
      <c r="Q220">
        <v>2.2800000000000001E-2</v>
      </c>
      <c r="R220">
        <v>1.8427</v>
      </c>
      <c r="S220">
        <v>1.7442</v>
      </c>
      <c r="T220">
        <v>1.7522</v>
      </c>
      <c r="U220">
        <v>1.8102</v>
      </c>
      <c r="V220" t="s">
        <v>17</v>
      </c>
      <c r="W220" t="s">
        <v>17</v>
      </c>
      <c r="AG220">
        <v>0.38700000000000001</v>
      </c>
      <c r="AH220">
        <v>0.39839999999999998</v>
      </c>
      <c r="AI220">
        <v>0.39700000000000002</v>
      </c>
      <c r="AJ220">
        <v>0.40980000000000005</v>
      </c>
      <c r="AK220">
        <v>2.2296999999999998</v>
      </c>
      <c r="AL220">
        <v>2.1311999999999998</v>
      </c>
      <c r="AM220">
        <v>2.1391999999999998</v>
      </c>
      <c r="AN220">
        <v>2.1972</v>
      </c>
      <c r="AX220">
        <v>316</v>
      </c>
      <c r="AY220" t="s">
        <v>582</v>
      </c>
      <c r="AZ220" s="1">
        <v>2.1743249999999996</v>
      </c>
      <c r="BA220">
        <v>0.29599999999999999</v>
      </c>
      <c r="BD220" s="1" t="s">
        <v>580</v>
      </c>
      <c r="BG220">
        <v>1084</v>
      </c>
      <c r="BH220" t="s">
        <v>940</v>
      </c>
      <c r="BJ220" t="str">
        <f t="shared" si="24"/>
        <v/>
      </c>
      <c r="BK220">
        <v>220</v>
      </c>
      <c r="BM220" s="1">
        <f t="shared" si="25"/>
        <v>0.29599999999999999</v>
      </c>
      <c r="BN220" s="2" t="str">
        <f t="shared" si="30"/>
        <v/>
      </c>
      <c r="BO220" t="b">
        <f t="shared" si="28"/>
        <v>0</v>
      </c>
      <c r="BR220" s="7">
        <f t="shared" si="26"/>
        <v>2.1743249999999996</v>
      </c>
      <c r="BS220" s="10" t="str">
        <f t="shared" si="27"/>
        <v/>
      </c>
      <c r="BT220" t="b">
        <f t="shared" si="29"/>
        <v>0</v>
      </c>
    </row>
    <row r="221" spans="1:72" x14ac:dyDescent="0.25">
      <c r="A221" t="s">
        <v>522</v>
      </c>
      <c r="B221" t="s">
        <v>431</v>
      </c>
      <c r="C221" t="s">
        <v>523</v>
      </c>
      <c r="D221" t="s">
        <v>233</v>
      </c>
      <c r="E221" t="s">
        <v>898</v>
      </c>
      <c r="F221" t="b">
        <v>0</v>
      </c>
      <c r="G221" t="b">
        <v>0</v>
      </c>
      <c r="H221">
        <v>317</v>
      </c>
      <c r="I221" t="s">
        <v>16</v>
      </c>
      <c r="J221">
        <v>0.14410000000000001</v>
      </c>
      <c r="K221">
        <v>0.33189999999999997</v>
      </c>
      <c r="L221">
        <v>0.47270000000000001</v>
      </c>
      <c r="N221">
        <v>3.3E-3</v>
      </c>
      <c r="O221">
        <v>5.1000000000000004E-3</v>
      </c>
      <c r="P221">
        <v>0</v>
      </c>
      <c r="Q221">
        <v>1.6799999999999999E-2</v>
      </c>
      <c r="R221">
        <v>1.7611000000000001</v>
      </c>
      <c r="S221">
        <v>1.7934000000000001</v>
      </c>
      <c r="T221">
        <v>1.8162</v>
      </c>
      <c r="U221">
        <v>1.8203</v>
      </c>
      <c r="V221" t="s">
        <v>17</v>
      </c>
      <c r="W221" t="s">
        <v>17</v>
      </c>
      <c r="AG221">
        <v>0.33190000000000003</v>
      </c>
      <c r="AH221">
        <v>0.3337</v>
      </c>
      <c r="AI221">
        <v>0.3286</v>
      </c>
      <c r="AJ221">
        <v>0.34539999999999998</v>
      </c>
      <c r="AK221">
        <v>2.0897000000000001</v>
      </c>
      <c r="AL221">
        <v>2.1220000000000003</v>
      </c>
      <c r="AM221">
        <v>2.1448</v>
      </c>
      <c r="AN221">
        <v>2.1489000000000003</v>
      </c>
      <c r="AX221">
        <v>317</v>
      </c>
      <c r="AY221" t="s">
        <v>582</v>
      </c>
      <c r="AZ221" s="1">
        <v>2.1263500000000004</v>
      </c>
      <c r="BA221">
        <v>0.22500000000000001</v>
      </c>
      <c r="BD221" s="1" t="s">
        <v>580</v>
      </c>
      <c r="BG221">
        <v>1085</v>
      </c>
      <c r="BH221" t="s">
        <v>940</v>
      </c>
      <c r="BJ221" t="str">
        <f t="shared" si="24"/>
        <v/>
      </c>
      <c r="BK221">
        <v>221</v>
      </c>
      <c r="BM221" s="1">
        <f t="shared" si="25"/>
        <v>0.22500000000000001</v>
      </c>
      <c r="BN221" s="2" t="str">
        <f t="shared" si="30"/>
        <v/>
      </c>
      <c r="BO221" t="b">
        <f t="shared" si="28"/>
        <v>0</v>
      </c>
      <c r="BR221" s="7">
        <f t="shared" si="26"/>
        <v>2.1263500000000004</v>
      </c>
      <c r="BS221" s="10" t="str">
        <f t="shared" si="27"/>
        <v/>
      </c>
      <c r="BT221" t="b">
        <f t="shared" si="29"/>
        <v>0</v>
      </c>
    </row>
    <row r="222" spans="1:72" x14ac:dyDescent="0.25">
      <c r="A222" t="s">
        <v>524</v>
      </c>
      <c r="B222" t="s">
        <v>431</v>
      </c>
      <c r="C222" t="s">
        <v>525</v>
      </c>
      <c r="D222" t="s">
        <v>234</v>
      </c>
      <c r="E222" t="s">
        <v>898</v>
      </c>
      <c r="F222" t="b">
        <v>0</v>
      </c>
      <c r="G222" t="b">
        <v>0</v>
      </c>
      <c r="H222">
        <v>318</v>
      </c>
      <c r="I222" t="s">
        <v>16</v>
      </c>
      <c r="J222">
        <v>0.14760000000000001</v>
      </c>
      <c r="K222">
        <v>0.37209999999999999</v>
      </c>
      <c r="L222">
        <v>0.51519999999999999</v>
      </c>
      <c r="N222">
        <v>4.4999999999999997E-3</v>
      </c>
      <c r="O222">
        <v>7.3000000000000001E-3</v>
      </c>
      <c r="P222">
        <v>0</v>
      </c>
      <c r="Q222">
        <v>1.5100000000000001E-2</v>
      </c>
      <c r="R222">
        <v>1.7090000000000001</v>
      </c>
      <c r="S222">
        <v>1.7243999999999999</v>
      </c>
      <c r="T222">
        <v>1.7547999999999999</v>
      </c>
      <c r="U222">
        <v>1.7306999999999999</v>
      </c>
      <c r="V222" t="s">
        <v>17</v>
      </c>
      <c r="W222" t="s">
        <v>17</v>
      </c>
      <c r="AG222">
        <v>0.37209999999999993</v>
      </c>
      <c r="AH222">
        <v>0.37489999999999996</v>
      </c>
      <c r="AI222">
        <v>0.36759999999999998</v>
      </c>
      <c r="AJ222">
        <v>0.38269999999999998</v>
      </c>
      <c r="AK222">
        <v>2.0766</v>
      </c>
      <c r="AL222">
        <v>2.0919999999999996</v>
      </c>
      <c r="AM222">
        <v>2.1223999999999998</v>
      </c>
      <c r="AN222">
        <v>2.0982999999999996</v>
      </c>
      <c r="AX222">
        <v>318</v>
      </c>
      <c r="AY222" t="s">
        <v>582</v>
      </c>
      <c r="AZ222" s="1">
        <v>2.0973249999999997</v>
      </c>
      <c r="BA222">
        <v>0.15</v>
      </c>
      <c r="BD222" s="1" t="s">
        <v>580</v>
      </c>
      <c r="BG222">
        <v>1086</v>
      </c>
      <c r="BH222" t="s">
        <v>940</v>
      </c>
      <c r="BJ222" t="str">
        <f t="shared" si="24"/>
        <v/>
      </c>
      <c r="BK222">
        <v>222</v>
      </c>
      <c r="BM222" s="1">
        <f t="shared" si="25"/>
        <v>0.15</v>
      </c>
      <c r="BN222" s="2" t="str">
        <f t="shared" si="30"/>
        <v/>
      </c>
      <c r="BO222" t="b">
        <f t="shared" si="28"/>
        <v>0</v>
      </c>
      <c r="BR222" s="7">
        <f t="shared" si="26"/>
        <v>2.0973249999999997</v>
      </c>
      <c r="BS222" s="10" t="str">
        <f t="shared" si="27"/>
        <v/>
      </c>
      <c r="BT222" t="b">
        <f t="shared" si="29"/>
        <v>0</v>
      </c>
    </row>
    <row r="223" spans="1:72" x14ac:dyDescent="0.25">
      <c r="A223" t="s">
        <v>526</v>
      </c>
      <c r="B223" t="s">
        <v>431</v>
      </c>
      <c r="C223" t="s">
        <v>527</v>
      </c>
      <c r="D223" t="s">
        <v>235</v>
      </c>
      <c r="E223" t="s">
        <v>898</v>
      </c>
      <c r="F223" t="b">
        <v>0</v>
      </c>
      <c r="G223" t="b">
        <v>0</v>
      </c>
      <c r="H223">
        <v>319</v>
      </c>
      <c r="I223" t="s">
        <v>16</v>
      </c>
      <c r="J223">
        <v>0.1462</v>
      </c>
      <c r="K223">
        <v>0.30349999999999999</v>
      </c>
      <c r="L223">
        <v>0.44969999999999999</v>
      </c>
      <c r="N223">
        <v>0</v>
      </c>
      <c r="O223">
        <v>1.2699999999999999E-2</v>
      </c>
      <c r="P223">
        <v>1.24E-2</v>
      </c>
      <c r="Q223">
        <v>2.0199999999999999E-2</v>
      </c>
      <c r="R223">
        <v>1.6052</v>
      </c>
      <c r="S223">
        <v>1.6024</v>
      </c>
      <c r="T223">
        <v>1.6222000000000001</v>
      </c>
      <c r="U223">
        <v>1.6165</v>
      </c>
      <c r="V223" t="s">
        <v>17</v>
      </c>
      <c r="W223" t="s">
        <v>17</v>
      </c>
      <c r="AG223">
        <v>0.30349999999999999</v>
      </c>
      <c r="AH223">
        <v>0.31619999999999998</v>
      </c>
      <c r="AI223">
        <v>0.31590000000000001</v>
      </c>
      <c r="AJ223">
        <v>0.32369999999999999</v>
      </c>
      <c r="AK223">
        <v>1.9087000000000001</v>
      </c>
      <c r="AL223">
        <v>1.9059000000000004</v>
      </c>
      <c r="AM223">
        <v>1.9257000000000004</v>
      </c>
      <c r="AN223">
        <v>1.9200000000000004</v>
      </c>
      <c r="AX223">
        <v>319</v>
      </c>
      <c r="AY223" t="s">
        <v>582</v>
      </c>
      <c r="AZ223" s="1">
        <v>1.9150750000000003</v>
      </c>
      <c r="BA223">
        <v>0.19900000000000001</v>
      </c>
      <c r="BD223" s="1" t="s">
        <v>580</v>
      </c>
      <c r="BG223">
        <v>1087</v>
      </c>
      <c r="BH223" t="s">
        <v>940</v>
      </c>
      <c r="BJ223" t="str">
        <f t="shared" si="24"/>
        <v/>
      </c>
      <c r="BK223">
        <v>223</v>
      </c>
      <c r="BM223" s="1">
        <f t="shared" si="25"/>
        <v>0.19900000000000001</v>
      </c>
      <c r="BN223" s="2" t="str">
        <f t="shared" si="30"/>
        <v/>
      </c>
      <c r="BO223" t="b">
        <f t="shared" si="28"/>
        <v>0</v>
      </c>
      <c r="BR223" s="7">
        <f t="shared" si="26"/>
        <v>1.9150750000000003</v>
      </c>
      <c r="BS223" s="10" t="str">
        <f t="shared" si="27"/>
        <v/>
      </c>
      <c r="BT223" t="b">
        <f t="shared" si="29"/>
        <v>0</v>
      </c>
    </row>
    <row r="224" spans="1:72" x14ac:dyDescent="0.25">
      <c r="A224" t="s">
        <v>529</v>
      </c>
      <c r="B224" t="s">
        <v>431</v>
      </c>
      <c r="C224" t="s">
        <v>530</v>
      </c>
      <c r="D224" t="s">
        <v>237</v>
      </c>
      <c r="E224" t="s">
        <v>898</v>
      </c>
      <c r="F224" t="b">
        <v>0</v>
      </c>
      <c r="G224" t="b">
        <v>0</v>
      </c>
      <c r="H224">
        <v>327</v>
      </c>
      <c r="I224" t="s">
        <v>16</v>
      </c>
      <c r="J224">
        <v>0.15129999999999999</v>
      </c>
      <c r="K224">
        <v>0.12590000000000001</v>
      </c>
      <c r="L224">
        <v>0.2772</v>
      </c>
      <c r="N224">
        <v>0</v>
      </c>
      <c r="O224">
        <v>1.03E-2</v>
      </c>
      <c r="P224">
        <v>1.7999999999999999E-2</v>
      </c>
      <c r="Q224">
        <v>1.6799999999999999E-2</v>
      </c>
      <c r="R224">
        <v>1.9319</v>
      </c>
      <c r="S224">
        <v>1.9417</v>
      </c>
      <c r="T224">
        <v>1.952</v>
      </c>
      <c r="U224">
        <v>1.9351</v>
      </c>
      <c r="V224" t="s">
        <v>17</v>
      </c>
      <c r="W224" t="s">
        <v>17</v>
      </c>
      <c r="AG224">
        <v>0.12590000000000001</v>
      </c>
      <c r="AH224">
        <v>0.13619999999999999</v>
      </c>
      <c r="AI224">
        <v>0.14390000000000003</v>
      </c>
      <c r="AJ224">
        <v>0.14269999999999999</v>
      </c>
      <c r="AK224">
        <v>2.0577999999999999</v>
      </c>
      <c r="AL224">
        <v>2.0676000000000001</v>
      </c>
      <c r="AM224">
        <v>2.0779000000000001</v>
      </c>
      <c r="AN224">
        <v>2.0609999999999999</v>
      </c>
      <c r="AX224">
        <v>327</v>
      </c>
      <c r="AY224" t="s">
        <v>582</v>
      </c>
      <c r="AZ224" s="1">
        <v>2.0660750000000001</v>
      </c>
      <c r="BA224">
        <v>0.28899999999999998</v>
      </c>
      <c r="BD224" s="1" t="s">
        <v>580</v>
      </c>
      <c r="BG224">
        <v>1095</v>
      </c>
      <c r="BH224" t="s">
        <v>940</v>
      </c>
      <c r="BJ224" t="str">
        <f t="shared" si="24"/>
        <v/>
      </c>
      <c r="BK224">
        <v>224</v>
      </c>
      <c r="BM224" s="1">
        <f t="shared" si="25"/>
        <v>0.28899999999999998</v>
      </c>
      <c r="BN224" s="2" t="str">
        <f t="shared" si="30"/>
        <v/>
      </c>
      <c r="BO224" t="b">
        <f t="shared" si="28"/>
        <v>0</v>
      </c>
      <c r="BR224" s="7">
        <f t="shared" si="26"/>
        <v>2.0660750000000001</v>
      </c>
      <c r="BS224" s="10" t="str">
        <f t="shared" si="27"/>
        <v/>
      </c>
      <c r="BT224" t="b">
        <f t="shared" si="29"/>
        <v>0</v>
      </c>
    </row>
    <row r="225" spans="1:72" x14ac:dyDescent="0.25">
      <c r="A225" t="s">
        <v>533</v>
      </c>
      <c r="B225" t="s">
        <v>431</v>
      </c>
      <c r="C225" t="s">
        <v>534</v>
      </c>
      <c r="D225" t="s">
        <v>261</v>
      </c>
      <c r="E225" t="s">
        <v>898</v>
      </c>
      <c r="F225" t="b">
        <v>0</v>
      </c>
      <c r="G225" t="b">
        <v>0</v>
      </c>
      <c r="H225">
        <v>344</v>
      </c>
      <c r="I225" t="s">
        <v>16</v>
      </c>
      <c r="J225">
        <v>0.14230000000000001</v>
      </c>
      <c r="K225">
        <v>0.20300000000000001</v>
      </c>
      <c r="L225">
        <v>0.3453</v>
      </c>
      <c r="N225">
        <v>0</v>
      </c>
      <c r="O225">
        <v>4.1000000000000003E-3</v>
      </c>
      <c r="P225">
        <v>7.0000000000000001E-3</v>
      </c>
      <c r="Q225">
        <v>9.1000000000000004E-3</v>
      </c>
      <c r="R225">
        <v>1.4023000000000001</v>
      </c>
      <c r="S225">
        <v>1.3996</v>
      </c>
      <c r="T225">
        <v>1.4086000000000001</v>
      </c>
      <c r="U225">
        <v>1.4103000000000001</v>
      </c>
      <c r="V225" t="s">
        <v>17</v>
      </c>
      <c r="W225" t="s">
        <v>17</v>
      </c>
      <c r="AG225">
        <v>0.20299999999999999</v>
      </c>
      <c r="AH225">
        <v>0.20709999999999998</v>
      </c>
      <c r="AI225">
        <v>0.21</v>
      </c>
      <c r="AJ225">
        <v>0.21209999999999998</v>
      </c>
      <c r="AK225">
        <v>1.6052999999999999</v>
      </c>
      <c r="AL225">
        <v>1.6025999999999998</v>
      </c>
      <c r="AM225">
        <v>1.6115999999999999</v>
      </c>
      <c r="AN225">
        <v>1.6133</v>
      </c>
      <c r="AX225">
        <v>344</v>
      </c>
      <c r="AY225" t="s">
        <v>582</v>
      </c>
      <c r="AZ225" s="1">
        <v>1.6081999999999999</v>
      </c>
      <c r="BA225">
        <v>0.10299999999999999</v>
      </c>
      <c r="BD225" s="1" t="s">
        <v>580</v>
      </c>
      <c r="BG225">
        <v>1112</v>
      </c>
      <c r="BH225" t="s">
        <v>940</v>
      </c>
      <c r="BJ225" t="str">
        <f t="shared" si="24"/>
        <v/>
      </c>
      <c r="BK225">
        <v>225</v>
      </c>
      <c r="BM225" s="1">
        <f t="shared" si="25"/>
        <v>0.10299999999999999</v>
      </c>
      <c r="BN225" s="2" t="str">
        <f t="shared" si="30"/>
        <v/>
      </c>
      <c r="BO225" t="b">
        <f t="shared" si="28"/>
        <v>0</v>
      </c>
      <c r="BR225" s="7">
        <f t="shared" si="26"/>
        <v>1.6081999999999999</v>
      </c>
      <c r="BS225" s="10" t="str">
        <f t="shared" si="27"/>
        <v/>
      </c>
      <c r="BT225" t="b">
        <f t="shared" si="29"/>
        <v>0</v>
      </c>
    </row>
    <row r="226" spans="1:72" x14ac:dyDescent="0.25">
      <c r="A226" t="s">
        <v>535</v>
      </c>
      <c r="B226" t="s">
        <v>431</v>
      </c>
      <c r="C226" t="s">
        <v>536</v>
      </c>
      <c r="D226" t="s">
        <v>263</v>
      </c>
      <c r="E226" t="s">
        <v>898</v>
      </c>
      <c r="F226" t="b">
        <v>0</v>
      </c>
      <c r="G226" t="b">
        <v>0</v>
      </c>
      <c r="H226">
        <v>345</v>
      </c>
      <c r="I226" t="s">
        <v>16</v>
      </c>
      <c r="J226">
        <v>0.1429</v>
      </c>
      <c r="K226">
        <v>0.88239999999999996</v>
      </c>
      <c r="L226">
        <v>0.99470000000000003</v>
      </c>
      <c r="N226">
        <v>3.0599999999999999E-2</v>
      </c>
      <c r="O226">
        <v>0</v>
      </c>
      <c r="P226">
        <v>1.01E-2</v>
      </c>
      <c r="Q226">
        <v>2.75E-2</v>
      </c>
      <c r="R226">
        <v>1.0321</v>
      </c>
      <c r="S226">
        <v>1.0105</v>
      </c>
      <c r="T226">
        <v>1.0361</v>
      </c>
      <c r="U226">
        <v>1.0265</v>
      </c>
      <c r="V226" t="s">
        <v>17</v>
      </c>
      <c r="W226" t="s">
        <v>17</v>
      </c>
      <c r="AG226">
        <v>0.88240000000000007</v>
      </c>
      <c r="AH226">
        <v>0.8518</v>
      </c>
      <c r="AI226">
        <v>0.86190000000000011</v>
      </c>
      <c r="AJ226">
        <v>0.87929999999999997</v>
      </c>
      <c r="AK226">
        <v>1.8839000000000001</v>
      </c>
      <c r="AL226">
        <v>1.8622999999999998</v>
      </c>
      <c r="AM226">
        <v>1.8879000000000001</v>
      </c>
      <c r="AN226">
        <v>1.8782999999999999</v>
      </c>
      <c r="AX226">
        <v>345</v>
      </c>
      <c r="AY226" t="s">
        <v>582</v>
      </c>
      <c r="AZ226" s="1">
        <v>1.8780999999999999</v>
      </c>
      <c r="BA226">
        <v>0.24099999999999999</v>
      </c>
      <c r="BD226" s="1" t="s">
        <v>580</v>
      </c>
      <c r="BG226">
        <v>1113</v>
      </c>
      <c r="BH226" t="s">
        <v>940</v>
      </c>
      <c r="BJ226" t="str">
        <f t="shared" si="24"/>
        <v/>
      </c>
      <c r="BK226">
        <v>226</v>
      </c>
      <c r="BM226" s="1">
        <f t="shared" si="25"/>
        <v>0.24099999999999999</v>
      </c>
      <c r="BN226" s="2" t="str">
        <f t="shared" si="30"/>
        <v/>
      </c>
      <c r="BO226" t="b">
        <f t="shared" si="28"/>
        <v>0</v>
      </c>
      <c r="BR226" s="7">
        <f t="shared" si="26"/>
        <v>1.8780999999999999</v>
      </c>
      <c r="BS226" s="10" t="str">
        <f t="shared" si="27"/>
        <v/>
      </c>
      <c r="BT226" t="b">
        <f t="shared" si="29"/>
        <v>0</v>
      </c>
    </row>
    <row r="227" spans="1:72" x14ac:dyDescent="0.25">
      <c r="A227" t="s">
        <v>537</v>
      </c>
      <c r="B227" t="s">
        <v>431</v>
      </c>
      <c r="C227" t="s">
        <v>538</v>
      </c>
      <c r="D227" t="s">
        <v>265</v>
      </c>
      <c r="E227" t="s">
        <v>898</v>
      </c>
      <c r="F227" t="b">
        <v>0</v>
      </c>
      <c r="G227" t="b">
        <v>0</v>
      </c>
      <c r="H227">
        <v>346</v>
      </c>
      <c r="I227" t="s">
        <v>16</v>
      </c>
      <c r="J227">
        <v>0.14199999999999999</v>
      </c>
      <c r="K227">
        <v>0.56220000000000003</v>
      </c>
      <c r="L227">
        <v>0.70420000000000005</v>
      </c>
      <c r="N227">
        <v>0</v>
      </c>
      <c r="O227">
        <v>1.8200000000000001E-2</v>
      </c>
      <c r="P227">
        <v>2.1299999999999999E-2</v>
      </c>
      <c r="Q227">
        <v>2.3900000000000001E-2</v>
      </c>
      <c r="R227">
        <v>0.82930000000000004</v>
      </c>
      <c r="S227">
        <v>0.8286</v>
      </c>
      <c r="T227">
        <v>0.84530000000000005</v>
      </c>
      <c r="U227">
        <v>0.84350000000000003</v>
      </c>
      <c r="V227" t="s">
        <v>17</v>
      </c>
      <c r="W227" t="s">
        <v>17</v>
      </c>
      <c r="AG227">
        <v>0.56220000000000003</v>
      </c>
      <c r="AH227">
        <v>0.58040000000000003</v>
      </c>
      <c r="AI227">
        <v>0.58350000000000002</v>
      </c>
      <c r="AJ227">
        <v>0.58610000000000007</v>
      </c>
      <c r="AK227">
        <v>1.3915000000000002</v>
      </c>
      <c r="AL227">
        <v>1.3908</v>
      </c>
      <c r="AM227">
        <v>1.4075000000000002</v>
      </c>
      <c r="AN227">
        <v>1.4057000000000002</v>
      </c>
      <c r="AX227">
        <v>346</v>
      </c>
      <c r="AY227" t="s">
        <v>582</v>
      </c>
      <c r="AZ227" s="1">
        <v>1.3988750000000001</v>
      </c>
      <c r="BA227">
        <v>5.2999999999999999E-2</v>
      </c>
      <c r="BD227" s="1" t="s">
        <v>580</v>
      </c>
      <c r="BG227">
        <v>1114</v>
      </c>
      <c r="BH227" t="s">
        <v>940</v>
      </c>
      <c r="BJ227" t="str">
        <f t="shared" si="24"/>
        <v/>
      </c>
      <c r="BK227">
        <v>227</v>
      </c>
      <c r="BM227" s="1">
        <f t="shared" si="25"/>
        <v>5.2999999999999999E-2</v>
      </c>
      <c r="BN227" s="2" t="str">
        <f t="shared" si="30"/>
        <v/>
      </c>
      <c r="BO227" t="b">
        <f t="shared" si="28"/>
        <v>0</v>
      </c>
      <c r="BR227" s="7">
        <f t="shared" si="26"/>
        <v>1.3988750000000001</v>
      </c>
      <c r="BS227" s="10" t="str">
        <f t="shared" si="27"/>
        <v/>
      </c>
      <c r="BT227" t="b">
        <f t="shared" si="29"/>
        <v>0</v>
      </c>
    </row>
    <row r="228" spans="1:72" x14ac:dyDescent="0.25">
      <c r="A228" t="s">
        <v>539</v>
      </c>
      <c r="B228" t="s">
        <v>431</v>
      </c>
      <c r="C228" t="s">
        <v>540</v>
      </c>
      <c r="D228" t="s">
        <v>267</v>
      </c>
      <c r="E228" t="s">
        <v>898</v>
      </c>
      <c r="F228" t="b">
        <v>0</v>
      </c>
      <c r="G228" t="b">
        <v>0</v>
      </c>
      <c r="H228">
        <v>347</v>
      </c>
      <c r="I228" t="s">
        <v>16</v>
      </c>
      <c r="J228">
        <v>0.14330000000000001</v>
      </c>
      <c r="K228">
        <v>0.39750000000000002</v>
      </c>
      <c r="L228">
        <v>0.52729999999999999</v>
      </c>
      <c r="N228">
        <v>1.35E-2</v>
      </c>
      <c r="O228">
        <v>0</v>
      </c>
      <c r="P228">
        <v>2.0000000000000001E-4</v>
      </c>
      <c r="Q228">
        <v>1.61E-2</v>
      </c>
      <c r="R228">
        <v>2.0499000000000001</v>
      </c>
      <c r="S228">
        <v>1.9108000000000001</v>
      </c>
      <c r="T228">
        <v>2.0225</v>
      </c>
      <c r="U228">
        <v>1.9890000000000001</v>
      </c>
      <c r="V228" t="s">
        <v>17</v>
      </c>
      <c r="W228" t="s">
        <v>17</v>
      </c>
      <c r="AG228">
        <v>0.39749999999999996</v>
      </c>
      <c r="AH228">
        <v>0.38400000000000001</v>
      </c>
      <c r="AI228">
        <v>0.38419999999999999</v>
      </c>
      <c r="AJ228">
        <v>0.40010000000000001</v>
      </c>
      <c r="AK228">
        <v>2.4339</v>
      </c>
      <c r="AL228">
        <v>2.2948</v>
      </c>
      <c r="AM228">
        <v>2.4064999999999999</v>
      </c>
      <c r="AN228">
        <v>2.3730000000000002</v>
      </c>
      <c r="AX228">
        <v>347</v>
      </c>
      <c r="AY228" t="s">
        <v>582</v>
      </c>
      <c r="AZ228" s="1">
        <v>2.3770499999999997</v>
      </c>
      <c r="BA228">
        <v>0.42199999999999999</v>
      </c>
      <c r="BD228" s="1" t="s">
        <v>580</v>
      </c>
      <c r="BG228">
        <v>1115</v>
      </c>
      <c r="BH228" t="s">
        <v>940</v>
      </c>
      <c r="BJ228" t="str">
        <f t="shared" si="24"/>
        <v/>
      </c>
      <c r="BK228">
        <v>228</v>
      </c>
      <c r="BM228" s="1">
        <f t="shared" si="25"/>
        <v>0.42199999999999999</v>
      </c>
      <c r="BN228" s="2" t="str">
        <f t="shared" si="30"/>
        <v/>
      </c>
      <c r="BO228" t="b">
        <f t="shared" si="28"/>
        <v>0</v>
      </c>
      <c r="BR228" s="7">
        <f t="shared" si="26"/>
        <v>2.3770499999999997</v>
      </c>
      <c r="BS228" s="10" t="str">
        <f t="shared" si="27"/>
        <v/>
      </c>
      <c r="BT228" t="b">
        <f t="shared" si="29"/>
        <v>0</v>
      </c>
    </row>
    <row r="229" spans="1:72" x14ac:dyDescent="0.25">
      <c r="A229" t="s">
        <v>541</v>
      </c>
      <c r="B229" t="s">
        <v>431</v>
      </c>
      <c r="C229" t="s">
        <v>542</v>
      </c>
      <c r="D229" t="s">
        <v>269</v>
      </c>
      <c r="E229" t="s">
        <v>898</v>
      </c>
      <c r="F229" t="b">
        <v>0</v>
      </c>
      <c r="G229" t="b">
        <v>0</v>
      </c>
      <c r="H229">
        <v>348</v>
      </c>
      <c r="I229" t="s">
        <v>16</v>
      </c>
      <c r="J229">
        <v>0.14299999999999999</v>
      </c>
      <c r="K229">
        <v>0.21490000000000001</v>
      </c>
      <c r="L229">
        <v>0.3579</v>
      </c>
      <c r="N229">
        <v>0</v>
      </c>
      <c r="O229">
        <v>1.4800000000000001E-2</v>
      </c>
      <c r="P229">
        <v>2.07E-2</v>
      </c>
      <c r="Q229">
        <v>1.55E-2</v>
      </c>
      <c r="R229">
        <v>2.2682000000000002</v>
      </c>
      <c r="S229">
        <v>2.0924999999999998</v>
      </c>
      <c r="T229">
        <v>2.1960000000000002</v>
      </c>
      <c r="U229">
        <v>2.1276000000000002</v>
      </c>
      <c r="V229" t="s">
        <v>17</v>
      </c>
      <c r="W229" t="s">
        <v>17</v>
      </c>
      <c r="AG229">
        <v>0.21490000000000001</v>
      </c>
      <c r="AH229">
        <v>0.22969999999999999</v>
      </c>
      <c r="AI229">
        <v>0.2356</v>
      </c>
      <c r="AJ229">
        <v>0.23040000000000002</v>
      </c>
      <c r="AK229">
        <v>2.4831000000000003</v>
      </c>
      <c r="AL229">
        <v>2.3073999999999999</v>
      </c>
      <c r="AM229">
        <v>2.4109000000000003</v>
      </c>
      <c r="AN229">
        <v>2.3425000000000002</v>
      </c>
      <c r="AX229">
        <v>348</v>
      </c>
      <c r="AY229" t="s">
        <v>582</v>
      </c>
      <c r="AZ229" s="1">
        <v>2.3859750000000002</v>
      </c>
      <c r="BA229">
        <v>0.42599999999999999</v>
      </c>
      <c r="BD229" s="1" t="s">
        <v>580</v>
      </c>
      <c r="BG229">
        <v>1116</v>
      </c>
      <c r="BH229" t="s">
        <v>940</v>
      </c>
      <c r="BJ229" t="str">
        <f t="shared" si="24"/>
        <v/>
      </c>
      <c r="BK229">
        <v>229</v>
      </c>
      <c r="BM229" s="1">
        <f t="shared" si="25"/>
        <v>0.42599999999999999</v>
      </c>
      <c r="BN229" s="2" t="str">
        <f t="shared" si="30"/>
        <v/>
      </c>
      <c r="BO229" t="b">
        <f t="shared" si="28"/>
        <v>0</v>
      </c>
      <c r="BR229" s="7">
        <f t="shared" si="26"/>
        <v>2.3859750000000002</v>
      </c>
      <c r="BS229" s="10" t="str">
        <f t="shared" si="27"/>
        <v/>
      </c>
      <c r="BT229" t="b">
        <f t="shared" si="29"/>
        <v>0</v>
      </c>
    </row>
    <row r="230" spans="1:72" x14ac:dyDescent="0.25">
      <c r="A230" t="s">
        <v>543</v>
      </c>
      <c r="B230" t="s">
        <v>431</v>
      </c>
      <c r="C230" t="s">
        <v>544</v>
      </c>
      <c r="D230" t="s">
        <v>270</v>
      </c>
      <c r="E230" t="s">
        <v>898</v>
      </c>
      <c r="F230" t="b">
        <v>0</v>
      </c>
      <c r="G230" t="b">
        <v>0</v>
      </c>
      <c r="H230">
        <v>351</v>
      </c>
      <c r="I230" t="s">
        <v>16</v>
      </c>
      <c r="J230">
        <v>0.14680000000000001</v>
      </c>
      <c r="K230">
        <v>0.66979999999999995</v>
      </c>
      <c r="L230">
        <v>0.81659999999999999</v>
      </c>
      <c r="N230">
        <v>0</v>
      </c>
      <c r="O230">
        <v>9.9000000000000008E-3</v>
      </c>
      <c r="P230">
        <v>2.12E-2</v>
      </c>
      <c r="Q230">
        <v>1.8599999999999998E-2</v>
      </c>
      <c r="R230">
        <v>1.8698999999999999</v>
      </c>
      <c r="S230">
        <v>1.7648999999999999</v>
      </c>
      <c r="T230">
        <v>1.7299</v>
      </c>
      <c r="U230">
        <v>1.7716000000000001</v>
      </c>
      <c r="V230" t="s">
        <v>17</v>
      </c>
      <c r="W230" t="s">
        <v>17</v>
      </c>
      <c r="AG230">
        <v>0.66979999999999995</v>
      </c>
      <c r="AH230">
        <v>0.67969999999999997</v>
      </c>
      <c r="AI230">
        <v>0.69099999999999995</v>
      </c>
      <c r="AJ230">
        <v>0.6883999999999999</v>
      </c>
      <c r="AK230">
        <v>2.5396999999999998</v>
      </c>
      <c r="AL230">
        <v>2.4347000000000003</v>
      </c>
      <c r="AM230">
        <v>2.3997000000000002</v>
      </c>
      <c r="AN230">
        <v>2.4414000000000002</v>
      </c>
      <c r="AX230">
        <v>351</v>
      </c>
      <c r="AY230" t="s">
        <v>582</v>
      </c>
      <c r="AZ230" s="1">
        <v>2.453875</v>
      </c>
      <c r="BA230">
        <v>0.54200000000000004</v>
      </c>
      <c r="BD230" s="1" t="s">
        <v>580</v>
      </c>
      <c r="BG230">
        <v>1119</v>
      </c>
      <c r="BH230" t="s">
        <v>940</v>
      </c>
      <c r="BJ230" t="str">
        <f t="shared" si="24"/>
        <v/>
      </c>
      <c r="BK230">
        <v>230</v>
      </c>
      <c r="BM230" s="1">
        <f t="shared" si="25"/>
        <v>0.54200000000000004</v>
      </c>
      <c r="BN230" s="2" t="str">
        <f t="shared" si="30"/>
        <v/>
      </c>
      <c r="BO230" t="b">
        <f t="shared" si="28"/>
        <v>0</v>
      </c>
      <c r="BR230" s="7">
        <f t="shared" si="26"/>
        <v>2.453875</v>
      </c>
      <c r="BS230" s="10" t="str">
        <f t="shared" si="27"/>
        <v/>
      </c>
      <c r="BT230" t="b">
        <f t="shared" si="29"/>
        <v>0</v>
      </c>
    </row>
    <row r="231" spans="1:72" x14ac:dyDescent="0.25">
      <c r="A231" t="s">
        <v>545</v>
      </c>
      <c r="B231" t="s">
        <v>431</v>
      </c>
      <c r="C231" t="s">
        <v>546</v>
      </c>
      <c r="D231" t="s">
        <v>271</v>
      </c>
      <c r="E231" t="s">
        <v>898</v>
      </c>
      <c r="F231" t="b">
        <v>0</v>
      </c>
      <c r="G231" t="b">
        <v>0</v>
      </c>
      <c r="H231">
        <v>356</v>
      </c>
      <c r="I231" t="s">
        <v>16</v>
      </c>
      <c r="J231">
        <v>0.14199999999999999</v>
      </c>
      <c r="K231">
        <v>0.28620000000000001</v>
      </c>
      <c r="L231">
        <v>0.42820000000000003</v>
      </c>
      <c r="N231">
        <v>0</v>
      </c>
      <c r="O231">
        <v>2.46E-2</v>
      </c>
      <c r="P231">
        <v>2.9000000000000001E-2</v>
      </c>
      <c r="Q231">
        <v>2.7199999999999998E-2</v>
      </c>
      <c r="R231">
        <v>2.1086999999999998</v>
      </c>
      <c r="S231">
        <v>2.0228000000000002</v>
      </c>
      <c r="T231">
        <v>2.0064000000000002</v>
      </c>
      <c r="U231">
        <v>2.0636000000000001</v>
      </c>
      <c r="V231" t="s">
        <v>17</v>
      </c>
      <c r="W231" t="s">
        <v>17</v>
      </c>
      <c r="AG231">
        <v>0.28620000000000001</v>
      </c>
      <c r="AH231">
        <v>0.31080000000000008</v>
      </c>
      <c r="AI231">
        <v>0.31520000000000004</v>
      </c>
      <c r="AJ231">
        <v>0.31340000000000001</v>
      </c>
      <c r="AK231">
        <v>2.3948999999999998</v>
      </c>
      <c r="AL231">
        <v>2.3090000000000002</v>
      </c>
      <c r="AM231">
        <v>2.2926000000000002</v>
      </c>
      <c r="AN231">
        <v>2.3498000000000001</v>
      </c>
      <c r="AX231">
        <v>356</v>
      </c>
      <c r="AY231" t="s">
        <v>582</v>
      </c>
      <c r="AZ231" s="1">
        <v>2.3365749999999998</v>
      </c>
      <c r="BA231">
        <v>0.45100000000000001</v>
      </c>
      <c r="BD231" s="1" t="s">
        <v>580</v>
      </c>
      <c r="BG231">
        <v>1124</v>
      </c>
      <c r="BH231" t="s">
        <v>940</v>
      </c>
      <c r="BJ231" t="str">
        <f t="shared" si="24"/>
        <v/>
      </c>
      <c r="BK231">
        <v>231</v>
      </c>
      <c r="BM231" s="1">
        <f t="shared" si="25"/>
        <v>0.45100000000000001</v>
      </c>
      <c r="BN231" s="2" t="str">
        <f t="shared" si="30"/>
        <v/>
      </c>
      <c r="BO231" t="b">
        <f t="shared" si="28"/>
        <v>0</v>
      </c>
      <c r="BR231" s="7">
        <f t="shared" si="26"/>
        <v>2.3365749999999998</v>
      </c>
      <c r="BS231" s="10" t="str">
        <f t="shared" si="27"/>
        <v/>
      </c>
      <c r="BT231" t="b">
        <f t="shared" si="29"/>
        <v>0</v>
      </c>
    </row>
    <row r="232" spans="1:72" x14ac:dyDescent="0.25">
      <c r="A232" t="s">
        <v>547</v>
      </c>
      <c r="B232" t="s">
        <v>431</v>
      </c>
      <c r="C232" t="s">
        <v>548</v>
      </c>
      <c r="D232" t="s">
        <v>273</v>
      </c>
      <c r="E232" t="s">
        <v>898</v>
      </c>
      <c r="F232" t="b">
        <v>0</v>
      </c>
      <c r="G232" t="b">
        <v>0</v>
      </c>
      <c r="H232">
        <v>357</v>
      </c>
      <c r="I232" t="s">
        <v>16</v>
      </c>
      <c r="J232">
        <v>0.14330000000000001</v>
      </c>
      <c r="K232">
        <v>0.37630000000000002</v>
      </c>
      <c r="L232">
        <v>0.51959999999999995</v>
      </c>
      <c r="N232">
        <v>0</v>
      </c>
      <c r="O232">
        <v>0.04</v>
      </c>
      <c r="P232">
        <v>3.9399999999999998E-2</v>
      </c>
      <c r="Q232">
        <v>3.2099999999999997E-2</v>
      </c>
      <c r="R232">
        <v>2.0232999999999999</v>
      </c>
      <c r="S232">
        <v>1.9378</v>
      </c>
      <c r="T232">
        <v>1.8793</v>
      </c>
      <c r="U232">
        <v>2.0356000000000001</v>
      </c>
      <c r="V232" t="s">
        <v>17</v>
      </c>
      <c r="W232" t="s">
        <v>17</v>
      </c>
      <c r="AG232">
        <v>0.37629999999999997</v>
      </c>
      <c r="AH232">
        <v>0.4163</v>
      </c>
      <c r="AI232">
        <v>0.41569999999999996</v>
      </c>
      <c r="AJ232">
        <v>0.40839999999999999</v>
      </c>
      <c r="AK232">
        <v>2.3996</v>
      </c>
      <c r="AL232">
        <v>2.3140999999999998</v>
      </c>
      <c r="AM232">
        <v>2.2555999999999998</v>
      </c>
      <c r="AN232">
        <v>2.4119000000000002</v>
      </c>
      <c r="AX232">
        <v>357</v>
      </c>
      <c r="AY232" t="s">
        <v>582</v>
      </c>
      <c r="AZ232" s="1">
        <v>2.3452999999999999</v>
      </c>
      <c r="BA232">
        <v>0.58899999999999997</v>
      </c>
      <c r="BD232" s="1" t="s">
        <v>580</v>
      </c>
      <c r="BG232">
        <v>1125</v>
      </c>
      <c r="BH232" t="s">
        <v>940</v>
      </c>
      <c r="BJ232" t="str">
        <f t="shared" si="24"/>
        <v/>
      </c>
      <c r="BK232">
        <v>232</v>
      </c>
      <c r="BM232" s="1">
        <f t="shared" si="25"/>
        <v>0.58899999999999997</v>
      </c>
      <c r="BN232" s="2" t="str">
        <f t="shared" si="30"/>
        <v/>
      </c>
      <c r="BO232" t="b">
        <f t="shared" si="28"/>
        <v>0</v>
      </c>
      <c r="BR232" s="7">
        <f t="shared" si="26"/>
        <v>2.3452999999999999</v>
      </c>
      <c r="BS232" s="10" t="str">
        <f t="shared" si="27"/>
        <v/>
      </c>
      <c r="BT232" t="b">
        <f t="shared" si="29"/>
        <v>0</v>
      </c>
    </row>
    <row r="233" spans="1:72" x14ac:dyDescent="0.25">
      <c r="A233" t="s">
        <v>549</v>
      </c>
      <c r="B233" t="s">
        <v>431</v>
      </c>
      <c r="C233" t="s">
        <v>550</v>
      </c>
      <c r="D233" t="s">
        <v>274</v>
      </c>
      <c r="E233" t="s">
        <v>898</v>
      </c>
      <c r="F233" t="b">
        <v>0</v>
      </c>
      <c r="G233" t="b">
        <v>0</v>
      </c>
      <c r="H233">
        <v>358</v>
      </c>
      <c r="I233" t="s">
        <v>16</v>
      </c>
      <c r="J233">
        <v>0.1409</v>
      </c>
      <c r="K233">
        <v>0.22539999999999999</v>
      </c>
      <c r="L233">
        <v>0.36630000000000001</v>
      </c>
      <c r="N233">
        <v>0</v>
      </c>
      <c r="O233">
        <v>1.4800000000000001E-2</v>
      </c>
      <c r="P233">
        <v>1.6799999999999999E-2</v>
      </c>
      <c r="Q233">
        <v>1.1299999999999999E-2</v>
      </c>
      <c r="R233">
        <v>2.0733000000000001</v>
      </c>
      <c r="S233">
        <v>2.0802</v>
      </c>
      <c r="T233">
        <v>2.0133000000000001</v>
      </c>
      <c r="U233">
        <v>2.0777000000000001</v>
      </c>
      <c r="V233" t="s">
        <v>17</v>
      </c>
      <c r="W233" t="s">
        <v>17</v>
      </c>
      <c r="AG233">
        <v>0.22540000000000002</v>
      </c>
      <c r="AH233">
        <v>0.2402</v>
      </c>
      <c r="AI233">
        <v>0.2422</v>
      </c>
      <c r="AJ233">
        <v>0.23669999999999999</v>
      </c>
      <c r="AK233">
        <v>2.2987000000000002</v>
      </c>
      <c r="AL233">
        <v>2.3056000000000001</v>
      </c>
      <c r="AM233">
        <v>2.2387000000000001</v>
      </c>
      <c r="AN233">
        <v>2.3031000000000001</v>
      </c>
      <c r="AX233">
        <v>358</v>
      </c>
      <c r="AY233" t="s">
        <v>582</v>
      </c>
      <c r="AZ233" s="1">
        <v>2.2865250000000001</v>
      </c>
      <c r="BA233">
        <v>0.52600000000000002</v>
      </c>
      <c r="BD233" s="1" t="s">
        <v>580</v>
      </c>
      <c r="BG233">
        <v>1126</v>
      </c>
      <c r="BH233" t="s">
        <v>940</v>
      </c>
      <c r="BJ233" t="str">
        <f t="shared" si="24"/>
        <v/>
      </c>
      <c r="BK233">
        <v>233</v>
      </c>
      <c r="BM233" s="1">
        <f t="shared" si="25"/>
        <v>0.52600000000000002</v>
      </c>
      <c r="BN233" s="2" t="str">
        <f t="shared" si="30"/>
        <v/>
      </c>
      <c r="BO233" t="b">
        <f t="shared" si="28"/>
        <v>0</v>
      </c>
      <c r="BR233" s="7">
        <f t="shared" si="26"/>
        <v>2.2865250000000001</v>
      </c>
      <c r="BS233" s="10" t="str">
        <f t="shared" si="27"/>
        <v/>
      </c>
      <c r="BT233" t="b">
        <f t="shared" si="29"/>
        <v>0</v>
      </c>
    </row>
    <row r="234" spans="1:72" x14ac:dyDescent="0.25">
      <c r="A234" t="s">
        <v>551</v>
      </c>
      <c r="B234" t="s">
        <v>431</v>
      </c>
      <c r="C234" t="s">
        <v>552</v>
      </c>
      <c r="D234" t="s">
        <v>275</v>
      </c>
      <c r="E234" t="s">
        <v>898</v>
      </c>
      <c r="F234" t="b">
        <v>0</v>
      </c>
      <c r="G234" t="b">
        <v>0</v>
      </c>
      <c r="H234">
        <v>359</v>
      </c>
      <c r="I234" t="s">
        <v>16</v>
      </c>
      <c r="J234">
        <v>0.14080000000000001</v>
      </c>
      <c r="K234">
        <v>0.2878</v>
      </c>
      <c r="L234">
        <v>0.42859999999999998</v>
      </c>
      <c r="N234">
        <v>0</v>
      </c>
      <c r="O234">
        <v>1.32E-2</v>
      </c>
      <c r="P234">
        <v>1.4E-2</v>
      </c>
      <c r="Q234">
        <v>1.1599999999999999E-2</v>
      </c>
      <c r="R234">
        <v>2.1497999999999999</v>
      </c>
      <c r="S234">
        <v>2.0815999999999999</v>
      </c>
      <c r="T234">
        <v>1.9891000000000001</v>
      </c>
      <c r="U234">
        <v>2.0813999999999999</v>
      </c>
      <c r="V234" t="s">
        <v>17</v>
      </c>
      <c r="W234" t="s">
        <v>17</v>
      </c>
      <c r="AG234">
        <v>0.28779999999999994</v>
      </c>
      <c r="AH234">
        <v>0.30099999999999993</v>
      </c>
      <c r="AI234">
        <v>0.30179999999999996</v>
      </c>
      <c r="AJ234">
        <v>0.2994</v>
      </c>
      <c r="AK234">
        <v>2.4375999999999998</v>
      </c>
      <c r="AL234">
        <v>2.3693999999999997</v>
      </c>
      <c r="AM234">
        <v>2.2768999999999999</v>
      </c>
      <c r="AN234">
        <v>2.3691999999999998</v>
      </c>
      <c r="AX234">
        <v>359</v>
      </c>
      <c r="AY234" t="s">
        <v>582</v>
      </c>
      <c r="AZ234" s="1">
        <v>2.3632749999999998</v>
      </c>
      <c r="BA234">
        <v>0.64900000000000002</v>
      </c>
      <c r="BD234" s="1" t="s">
        <v>580</v>
      </c>
      <c r="BG234">
        <v>1127</v>
      </c>
      <c r="BH234" t="s">
        <v>940</v>
      </c>
      <c r="BJ234" t="str">
        <f t="shared" si="24"/>
        <v/>
      </c>
      <c r="BK234">
        <v>234</v>
      </c>
      <c r="BM234" s="1">
        <f t="shared" si="25"/>
        <v>0.64900000000000002</v>
      </c>
      <c r="BN234" s="2" t="str">
        <f t="shared" si="30"/>
        <v/>
      </c>
      <c r="BO234" t="b">
        <f t="shared" si="28"/>
        <v>0</v>
      </c>
      <c r="BR234" s="7">
        <f t="shared" si="26"/>
        <v>2.3632749999999998</v>
      </c>
      <c r="BS234" s="10" t="str">
        <f t="shared" si="27"/>
        <v/>
      </c>
      <c r="BT234" t="b">
        <f t="shared" si="29"/>
        <v>0</v>
      </c>
    </row>
    <row r="235" spans="1:72" x14ac:dyDescent="0.25">
      <c r="A235" t="s">
        <v>553</v>
      </c>
      <c r="B235" t="s">
        <v>431</v>
      </c>
      <c r="C235" t="s">
        <v>554</v>
      </c>
      <c r="D235" t="s">
        <v>276</v>
      </c>
      <c r="E235" t="s">
        <v>898</v>
      </c>
      <c r="F235" t="b">
        <v>0</v>
      </c>
      <c r="G235" t="b">
        <v>1</v>
      </c>
      <c r="H235">
        <v>360</v>
      </c>
      <c r="I235" t="s">
        <v>16</v>
      </c>
      <c r="J235">
        <v>0.13420000000000001</v>
      </c>
      <c r="K235">
        <v>0.13850000000000001</v>
      </c>
      <c r="L235">
        <v>0.2727</v>
      </c>
      <c r="N235">
        <v>0</v>
      </c>
      <c r="O235">
        <v>0.02</v>
      </c>
      <c r="P235">
        <v>1.4E-2</v>
      </c>
      <c r="Q235">
        <v>5.7999999999999996E-3</v>
      </c>
      <c r="R235">
        <v>2.1884000000000001</v>
      </c>
      <c r="S235">
        <v>2.1886000000000001</v>
      </c>
      <c r="T235">
        <v>2.1196999999999999</v>
      </c>
      <c r="U235">
        <v>2.2820999999999998</v>
      </c>
      <c r="V235" t="s">
        <v>17</v>
      </c>
      <c r="W235" t="s">
        <v>17</v>
      </c>
      <c r="AG235">
        <v>0.13849999999999998</v>
      </c>
      <c r="AH235">
        <v>0.1585</v>
      </c>
      <c r="AI235">
        <v>0.1525</v>
      </c>
      <c r="AJ235">
        <v>0.14429999999999996</v>
      </c>
      <c r="AK235">
        <v>2.3269000000000002</v>
      </c>
      <c r="AL235">
        <v>2.3271000000000002</v>
      </c>
      <c r="AM235">
        <v>2.2582</v>
      </c>
      <c r="AN235">
        <v>2.4205999999999999</v>
      </c>
      <c r="AX235">
        <v>360</v>
      </c>
      <c r="AY235" t="s">
        <v>582</v>
      </c>
      <c r="AZ235" s="1">
        <v>2.3332000000000002</v>
      </c>
      <c r="BA235">
        <v>0.69799999999999995</v>
      </c>
      <c r="BD235" s="1" t="s">
        <v>580</v>
      </c>
      <c r="BG235">
        <v>1128</v>
      </c>
      <c r="BH235" t="s">
        <v>940</v>
      </c>
      <c r="BJ235" t="str">
        <f t="shared" si="24"/>
        <v/>
      </c>
      <c r="BK235">
        <v>235</v>
      </c>
      <c r="BM235" s="1">
        <f t="shared" si="25"/>
        <v>0.69799999999999995</v>
      </c>
      <c r="BN235" s="2" t="str">
        <f t="shared" si="30"/>
        <v/>
      </c>
      <c r="BO235" t="b">
        <f t="shared" si="28"/>
        <v>0</v>
      </c>
      <c r="BR235" s="7">
        <f t="shared" si="26"/>
        <v>2.3332000000000002</v>
      </c>
      <c r="BS235" s="10" t="str">
        <f t="shared" si="27"/>
        <v/>
      </c>
      <c r="BT235" t="b">
        <f t="shared" si="29"/>
        <v>0</v>
      </c>
    </row>
    <row r="236" spans="1:72" x14ac:dyDescent="0.25">
      <c r="A236" t="s">
        <v>556</v>
      </c>
      <c r="B236" t="s">
        <v>431</v>
      </c>
      <c r="C236" t="s">
        <v>557</v>
      </c>
      <c r="D236" t="s">
        <v>292</v>
      </c>
      <c r="E236" t="s">
        <v>898</v>
      </c>
      <c r="F236" t="b">
        <v>0</v>
      </c>
      <c r="G236" t="b">
        <v>1</v>
      </c>
      <c r="H236">
        <v>368</v>
      </c>
      <c r="I236" t="s">
        <v>16</v>
      </c>
      <c r="J236">
        <v>0.1419</v>
      </c>
      <c r="K236">
        <v>9.3100000000000002E-2</v>
      </c>
      <c r="L236">
        <v>0.23499999999999999</v>
      </c>
      <c r="N236">
        <v>0</v>
      </c>
      <c r="O236">
        <v>8.0000000000000004E-4</v>
      </c>
      <c r="P236">
        <v>1.1000000000000001E-3</v>
      </c>
      <c r="Q236">
        <v>2.5000000000000001E-3</v>
      </c>
      <c r="R236">
        <v>0.46350000000000002</v>
      </c>
      <c r="S236">
        <v>0.49030000000000001</v>
      </c>
      <c r="T236">
        <v>0.48799999999999999</v>
      </c>
      <c r="U236">
        <v>0.50190000000000001</v>
      </c>
      <c r="V236" t="s">
        <v>17</v>
      </c>
      <c r="W236" t="s">
        <v>17</v>
      </c>
      <c r="AG236">
        <v>9.3099999999999988E-2</v>
      </c>
      <c r="AH236">
        <v>9.3899999999999983E-2</v>
      </c>
      <c r="AI236">
        <v>9.4199999999999978E-2</v>
      </c>
      <c r="AJ236">
        <v>9.5599999999999991E-2</v>
      </c>
      <c r="AK236">
        <v>0.55659999999999998</v>
      </c>
      <c r="AL236">
        <v>0.58340000000000003</v>
      </c>
      <c r="AM236">
        <v>0.58109999999999995</v>
      </c>
      <c r="AN236">
        <v>0.59499999999999997</v>
      </c>
      <c r="AX236">
        <v>368</v>
      </c>
      <c r="AY236" t="s">
        <v>582</v>
      </c>
      <c r="AZ236" s="1">
        <v>0.57902500000000001</v>
      </c>
      <c r="BA236">
        <v>2.5999999999999999E-2</v>
      </c>
      <c r="BD236" s="1" t="s">
        <v>580</v>
      </c>
      <c r="BG236">
        <v>1136</v>
      </c>
      <c r="BH236" t="s">
        <v>940</v>
      </c>
      <c r="BJ236" t="str">
        <f t="shared" si="24"/>
        <v/>
      </c>
      <c r="BK236">
        <v>236</v>
      </c>
      <c r="BM236" s="1">
        <f t="shared" si="25"/>
        <v>2.5999999999999999E-2</v>
      </c>
      <c r="BN236" s="2" t="str">
        <f t="shared" si="30"/>
        <v/>
      </c>
      <c r="BO236" t="b">
        <f t="shared" si="28"/>
        <v>0</v>
      </c>
      <c r="BR236" s="7">
        <f t="shared" si="26"/>
        <v>0.57902500000000001</v>
      </c>
      <c r="BS236" s="10" t="str">
        <f t="shared" si="27"/>
        <v/>
      </c>
      <c r="BT236" t="b">
        <f t="shared" si="29"/>
        <v>0</v>
      </c>
    </row>
    <row r="237" spans="1:72" x14ac:dyDescent="0.25">
      <c r="A237" t="s">
        <v>558</v>
      </c>
      <c r="B237" t="s">
        <v>431</v>
      </c>
      <c r="C237" t="s">
        <v>559</v>
      </c>
      <c r="D237" t="s">
        <v>294</v>
      </c>
      <c r="E237" t="s">
        <v>898</v>
      </c>
      <c r="F237" t="b">
        <v>0</v>
      </c>
      <c r="G237" t="b">
        <v>1</v>
      </c>
      <c r="H237">
        <v>369</v>
      </c>
      <c r="I237" t="s">
        <v>16</v>
      </c>
      <c r="J237">
        <v>0.14169999999999999</v>
      </c>
      <c r="K237">
        <v>0.22639999999999999</v>
      </c>
      <c r="L237">
        <v>0.36809999999999998</v>
      </c>
      <c r="N237">
        <v>0</v>
      </c>
      <c r="O237">
        <v>2.8E-3</v>
      </c>
      <c r="P237">
        <v>2.8E-3</v>
      </c>
      <c r="Q237">
        <v>4.3E-3</v>
      </c>
      <c r="R237">
        <v>0.2228</v>
      </c>
      <c r="S237">
        <v>0.24440000000000001</v>
      </c>
      <c r="T237">
        <v>0.24759999999999999</v>
      </c>
      <c r="U237">
        <v>0.2525</v>
      </c>
      <c r="V237" t="s">
        <v>17</v>
      </c>
      <c r="W237" t="s">
        <v>17</v>
      </c>
      <c r="AG237">
        <v>0.22639999999999999</v>
      </c>
      <c r="AH237">
        <v>0.22920000000000001</v>
      </c>
      <c r="AI237">
        <v>0.22920000000000001</v>
      </c>
      <c r="AJ237">
        <v>0.23070000000000002</v>
      </c>
      <c r="AK237">
        <v>0.44919999999999999</v>
      </c>
      <c r="AL237">
        <v>0.47080000000000005</v>
      </c>
      <c r="AM237">
        <v>0.47399999999999992</v>
      </c>
      <c r="AN237">
        <v>0.47890000000000005</v>
      </c>
      <c r="AX237">
        <v>369</v>
      </c>
      <c r="AY237" t="s">
        <v>582</v>
      </c>
      <c r="AZ237" s="1">
        <v>0.468225</v>
      </c>
      <c r="BA237">
        <v>1.2E-2</v>
      </c>
      <c r="BD237" s="1" t="s">
        <v>580</v>
      </c>
      <c r="BG237">
        <v>1137</v>
      </c>
      <c r="BH237" t="s">
        <v>940</v>
      </c>
      <c r="BJ237" t="str">
        <f t="shared" si="24"/>
        <v/>
      </c>
      <c r="BK237">
        <v>237</v>
      </c>
      <c r="BM237" s="1">
        <f t="shared" si="25"/>
        <v>1.2E-2</v>
      </c>
      <c r="BN237" s="2" t="str">
        <f t="shared" si="30"/>
        <v/>
      </c>
      <c r="BO237" t="b">
        <f t="shared" si="28"/>
        <v>0</v>
      </c>
      <c r="BR237" s="7">
        <f t="shared" si="26"/>
        <v>0.468225</v>
      </c>
      <c r="BS237" s="10" t="str">
        <f t="shared" si="27"/>
        <v/>
      </c>
      <c r="BT237" t="b">
        <f t="shared" si="29"/>
        <v>0</v>
      </c>
    </row>
    <row r="238" spans="1:72" x14ac:dyDescent="0.25">
      <c r="A238" t="s">
        <v>560</v>
      </c>
      <c r="B238" t="s">
        <v>431</v>
      </c>
      <c r="C238" t="s">
        <v>561</v>
      </c>
      <c r="D238" t="s">
        <v>296</v>
      </c>
      <c r="E238" t="s">
        <v>898</v>
      </c>
      <c r="F238" t="b">
        <v>0</v>
      </c>
      <c r="G238" t="b">
        <v>1</v>
      </c>
      <c r="H238">
        <v>370</v>
      </c>
      <c r="I238" t="s">
        <v>16</v>
      </c>
      <c r="J238">
        <v>0.14050000000000001</v>
      </c>
      <c r="K238">
        <v>0.1004</v>
      </c>
      <c r="L238">
        <v>0.24060000000000001</v>
      </c>
      <c r="N238">
        <v>2.9999999999999997E-4</v>
      </c>
      <c r="O238">
        <v>0</v>
      </c>
      <c r="P238">
        <v>3.5000000000000001E-3</v>
      </c>
      <c r="Q238">
        <v>4.5999999999999999E-3</v>
      </c>
      <c r="R238">
        <v>9.4799999999999995E-2</v>
      </c>
      <c r="S238">
        <v>0.107</v>
      </c>
      <c r="T238">
        <v>0.1142</v>
      </c>
      <c r="U238">
        <v>0.1174</v>
      </c>
      <c r="V238" t="s">
        <v>17</v>
      </c>
      <c r="W238" t="s">
        <v>17</v>
      </c>
      <c r="AG238">
        <v>0.10039999999999999</v>
      </c>
      <c r="AH238">
        <v>0.10009999999999999</v>
      </c>
      <c r="AI238">
        <v>0.1036</v>
      </c>
      <c r="AJ238">
        <v>0.10469999999999999</v>
      </c>
      <c r="AK238">
        <v>0.19490000000000002</v>
      </c>
      <c r="AL238">
        <v>0.20710000000000001</v>
      </c>
      <c r="AM238">
        <v>0.21429999999999999</v>
      </c>
      <c r="AN238">
        <v>0.21749999999999997</v>
      </c>
      <c r="AX238">
        <v>370</v>
      </c>
      <c r="AY238" t="s">
        <v>582</v>
      </c>
      <c r="AZ238" s="1">
        <v>0.20845000000000002</v>
      </c>
      <c r="BA238">
        <v>8.0000000000000002E-3</v>
      </c>
      <c r="BD238" s="1" t="s">
        <v>580</v>
      </c>
      <c r="BG238">
        <v>1138</v>
      </c>
      <c r="BH238" t="s">
        <v>940</v>
      </c>
      <c r="BJ238" t="str">
        <f t="shared" si="24"/>
        <v/>
      </c>
      <c r="BK238">
        <v>238</v>
      </c>
      <c r="BM238" s="1">
        <f t="shared" si="25"/>
        <v>8.0000000000000002E-3</v>
      </c>
      <c r="BN238" s="2" t="str">
        <f t="shared" si="30"/>
        <v/>
      </c>
      <c r="BO238" t="b">
        <f t="shared" si="28"/>
        <v>0</v>
      </c>
      <c r="BR238" s="7">
        <f t="shared" si="26"/>
        <v>0.20845000000000002</v>
      </c>
      <c r="BS238" s="10" t="str">
        <f t="shared" si="27"/>
        <v/>
      </c>
      <c r="BT238" t="b">
        <f t="shared" si="29"/>
        <v>0</v>
      </c>
    </row>
    <row r="239" spans="1:72" x14ac:dyDescent="0.25">
      <c r="A239" t="s">
        <v>562</v>
      </c>
      <c r="B239" t="s">
        <v>431</v>
      </c>
      <c r="C239" t="s">
        <v>563</v>
      </c>
      <c r="D239" t="s">
        <v>298</v>
      </c>
      <c r="E239" t="s">
        <v>898</v>
      </c>
      <c r="F239" t="b">
        <v>0</v>
      </c>
      <c r="G239" t="b">
        <v>1</v>
      </c>
      <c r="H239">
        <v>371</v>
      </c>
      <c r="I239" t="s">
        <v>16</v>
      </c>
      <c r="J239">
        <v>0.1414</v>
      </c>
      <c r="K239">
        <v>0.15279999999999999</v>
      </c>
      <c r="L239">
        <v>0.29420000000000002</v>
      </c>
      <c r="N239">
        <v>0</v>
      </c>
      <c r="O239">
        <v>2.3E-3</v>
      </c>
      <c r="P239">
        <v>4.4000000000000003E-3</v>
      </c>
      <c r="Q239">
        <v>7.4000000000000003E-3</v>
      </c>
      <c r="R239">
        <v>1.5366</v>
      </c>
      <c r="S239">
        <v>1.5255000000000001</v>
      </c>
      <c r="T239">
        <v>1.5185</v>
      </c>
      <c r="U239">
        <v>1.5538000000000001</v>
      </c>
      <c r="V239" t="s">
        <v>17</v>
      </c>
      <c r="W239" t="s">
        <v>17</v>
      </c>
      <c r="AG239">
        <v>0.15280000000000002</v>
      </c>
      <c r="AH239">
        <v>0.15510000000000004</v>
      </c>
      <c r="AI239">
        <v>0.15720000000000003</v>
      </c>
      <c r="AJ239">
        <v>0.16020000000000004</v>
      </c>
      <c r="AK239">
        <v>1.6894</v>
      </c>
      <c r="AL239">
        <v>1.6783000000000001</v>
      </c>
      <c r="AM239">
        <v>1.6713</v>
      </c>
      <c r="AN239">
        <v>1.7066000000000001</v>
      </c>
      <c r="AX239">
        <v>371</v>
      </c>
      <c r="AY239" t="s">
        <v>582</v>
      </c>
      <c r="AZ239" s="1">
        <v>1.6863999999999999</v>
      </c>
      <c r="BA239">
        <v>0.13</v>
      </c>
      <c r="BD239" s="1" t="s">
        <v>580</v>
      </c>
      <c r="BG239">
        <v>1139</v>
      </c>
      <c r="BH239" t="s">
        <v>940</v>
      </c>
      <c r="BJ239" t="str">
        <f t="shared" si="24"/>
        <v/>
      </c>
      <c r="BK239">
        <v>239</v>
      </c>
      <c r="BM239" s="1">
        <f t="shared" si="25"/>
        <v>0.13</v>
      </c>
      <c r="BN239" s="2" t="str">
        <f t="shared" si="30"/>
        <v/>
      </c>
      <c r="BO239" t="b">
        <f t="shared" si="28"/>
        <v>0</v>
      </c>
      <c r="BR239" s="7">
        <f t="shared" si="26"/>
        <v>1.6863999999999999</v>
      </c>
      <c r="BS239" s="10" t="str">
        <f t="shared" si="27"/>
        <v/>
      </c>
      <c r="BT239" t="b">
        <f t="shared" si="29"/>
        <v>0</v>
      </c>
    </row>
    <row r="240" spans="1:72" x14ac:dyDescent="0.25">
      <c r="A240" t="s">
        <v>564</v>
      </c>
      <c r="B240" t="s">
        <v>431</v>
      </c>
      <c r="C240" t="s">
        <v>565</v>
      </c>
      <c r="D240" t="s">
        <v>300</v>
      </c>
      <c r="E240" t="s">
        <v>898</v>
      </c>
      <c r="F240" t="b">
        <v>0</v>
      </c>
      <c r="G240" t="b">
        <v>1</v>
      </c>
      <c r="H240">
        <v>372</v>
      </c>
      <c r="I240" t="s">
        <v>16</v>
      </c>
      <c r="J240">
        <v>0.1409</v>
      </c>
      <c r="K240">
        <v>1.6500000000000001E-2</v>
      </c>
      <c r="L240">
        <v>0.15740000000000001</v>
      </c>
      <c r="N240">
        <v>0</v>
      </c>
      <c r="O240">
        <v>2.9999999999999997E-4</v>
      </c>
      <c r="P240">
        <v>1.6000000000000001E-3</v>
      </c>
      <c r="Q240">
        <v>1.4E-3</v>
      </c>
      <c r="R240">
        <v>1.8414999999999999</v>
      </c>
      <c r="S240">
        <v>1.8127</v>
      </c>
      <c r="T240">
        <v>1.806</v>
      </c>
      <c r="U240">
        <v>1.8440000000000001</v>
      </c>
      <c r="V240" t="s">
        <v>17</v>
      </c>
      <c r="W240" t="s">
        <v>17</v>
      </c>
      <c r="AG240">
        <v>1.6500000000000015E-2</v>
      </c>
      <c r="AH240">
        <v>1.6800000000000009E-2</v>
      </c>
      <c r="AI240">
        <v>1.8100000000000005E-2</v>
      </c>
      <c r="AJ240">
        <v>1.7900000000000027E-2</v>
      </c>
      <c r="AK240">
        <v>1.8579999999999999</v>
      </c>
      <c r="AL240">
        <v>1.8291999999999999</v>
      </c>
      <c r="AM240">
        <v>1.8225</v>
      </c>
      <c r="AN240">
        <v>1.8605000000000003</v>
      </c>
      <c r="AX240">
        <v>372</v>
      </c>
      <c r="AY240" t="s">
        <v>582</v>
      </c>
      <c r="AZ240" s="1">
        <v>1.8425499999999999</v>
      </c>
      <c r="BA240">
        <v>0.247</v>
      </c>
      <c r="BD240" s="1" t="s">
        <v>580</v>
      </c>
      <c r="BG240">
        <v>1140</v>
      </c>
      <c r="BH240" t="s">
        <v>940</v>
      </c>
      <c r="BJ240" t="str">
        <f t="shared" si="24"/>
        <v/>
      </c>
      <c r="BK240">
        <v>240</v>
      </c>
      <c r="BM240" s="1">
        <f t="shared" si="25"/>
        <v>0.247</v>
      </c>
      <c r="BN240" s="2" t="str">
        <f t="shared" si="30"/>
        <v/>
      </c>
      <c r="BO240" t="b">
        <f t="shared" si="28"/>
        <v>0</v>
      </c>
      <c r="BR240" s="7">
        <f t="shared" si="26"/>
        <v>1.8425499999999999</v>
      </c>
      <c r="BS240" s="10" t="str">
        <f t="shared" si="27"/>
        <v/>
      </c>
      <c r="BT240" t="b">
        <f t="shared" si="29"/>
        <v>0</v>
      </c>
    </row>
    <row r="241" spans="1:72" x14ac:dyDescent="0.25">
      <c r="A241" t="s">
        <v>566</v>
      </c>
      <c r="B241" t="s">
        <v>431</v>
      </c>
      <c r="C241" t="s">
        <v>567</v>
      </c>
      <c r="D241" t="s">
        <v>306</v>
      </c>
      <c r="E241" t="s">
        <v>898</v>
      </c>
      <c r="F241" t="b">
        <v>0</v>
      </c>
      <c r="G241" t="b">
        <v>1</v>
      </c>
      <c r="H241">
        <v>375</v>
      </c>
      <c r="I241" t="s">
        <v>16</v>
      </c>
      <c r="J241">
        <v>0.14369999999999999</v>
      </c>
      <c r="K241">
        <v>6.9699999999999998E-2</v>
      </c>
      <c r="L241">
        <v>0.21340000000000001</v>
      </c>
      <c r="N241">
        <v>0</v>
      </c>
      <c r="O241">
        <v>6.4999999999999997E-3</v>
      </c>
      <c r="P241">
        <v>4.4999999999999997E-3</v>
      </c>
      <c r="Q241">
        <v>7.7000000000000002E-3</v>
      </c>
      <c r="R241">
        <v>2.0773999999999999</v>
      </c>
      <c r="S241">
        <v>2.1113</v>
      </c>
      <c r="T241">
        <v>2.0634999999999999</v>
      </c>
      <c r="U241">
        <v>2.1575000000000002</v>
      </c>
      <c r="V241" t="s">
        <v>17</v>
      </c>
      <c r="W241" t="s">
        <v>17</v>
      </c>
      <c r="AG241">
        <v>6.9700000000000012E-2</v>
      </c>
      <c r="AH241">
        <v>7.6200000000000018E-2</v>
      </c>
      <c r="AI241">
        <v>7.4200000000000016E-2</v>
      </c>
      <c r="AJ241">
        <v>7.7400000000000024E-2</v>
      </c>
      <c r="AK241">
        <v>2.1471</v>
      </c>
      <c r="AL241">
        <v>2.181</v>
      </c>
      <c r="AM241">
        <v>2.1332</v>
      </c>
      <c r="AN241">
        <v>2.2272000000000003</v>
      </c>
      <c r="AX241">
        <v>375</v>
      </c>
      <c r="AY241" t="s">
        <v>582</v>
      </c>
      <c r="AZ241" s="1">
        <v>2.1721249999999999</v>
      </c>
      <c r="BA241">
        <v>0.36799999999999999</v>
      </c>
      <c r="BD241" s="1" t="s">
        <v>580</v>
      </c>
      <c r="BG241">
        <v>1143</v>
      </c>
      <c r="BH241" t="s">
        <v>940</v>
      </c>
      <c r="BJ241" t="str">
        <f t="shared" si="24"/>
        <v/>
      </c>
      <c r="BK241">
        <v>241</v>
      </c>
      <c r="BM241" s="1">
        <f t="shared" si="25"/>
        <v>0.36799999999999999</v>
      </c>
      <c r="BN241" s="2" t="str">
        <f t="shared" si="30"/>
        <v/>
      </c>
      <c r="BO241" t="b">
        <f t="shared" si="28"/>
        <v>0</v>
      </c>
      <c r="BR241" s="7">
        <f t="shared" si="26"/>
        <v>2.1721249999999999</v>
      </c>
      <c r="BS241" s="10" t="str">
        <f t="shared" si="27"/>
        <v/>
      </c>
      <c r="BT241" t="b">
        <f t="shared" si="29"/>
        <v>0</v>
      </c>
    </row>
    <row r="242" spans="1:72" x14ac:dyDescent="0.25">
      <c r="A242" t="s">
        <v>351</v>
      </c>
      <c r="B242" t="s">
        <v>349</v>
      </c>
      <c r="C242" t="s">
        <v>24</v>
      </c>
      <c r="D242" t="s">
        <v>25</v>
      </c>
      <c r="E242" t="s">
        <v>918</v>
      </c>
      <c r="F242" t="b">
        <v>0</v>
      </c>
      <c r="G242" t="b">
        <v>1</v>
      </c>
      <c r="H242" t="s">
        <v>15</v>
      </c>
      <c r="I242" t="s">
        <v>16</v>
      </c>
      <c r="J242">
        <v>0.19270000000000001</v>
      </c>
      <c r="K242">
        <v>0.16239999999999999</v>
      </c>
      <c r="L242">
        <v>7.17E-2</v>
      </c>
      <c r="N242">
        <v>0.28339999999999999</v>
      </c>
      <c r="O242">
        <v>0.27350000000000002</v>
      </c>
      <c r="P242">
        <v>0.27389999999999998</v>
      </c>
      <c r="Q242">
        <v>0.27060000000000001</v>
      </c>
      <c r="R242">
        <v>2.1114999999999999</v>
      </c>
      <c r="S242">
        <v>2.1985000000000001</v>
      </c>
      <c r="T242">
        <v>2.1842999999999999</v>
      </c>
      <c r="U242">
        <v>2.1432000000000002</v>
      </c>
      <c r="V242">
        <v>0</v>
      </c>
      <c r="W242">
        <v>4.3E-3</v>
      </c>
      <c r="X242">
        <v>4.5999999999999999E-3</v>
      </c>
      <c r="Y242">
        <v>4.4999999999999997E-3</v>
      </c>
      <c r="Z242" t="s">
        <v>17</v>
      </c>
      <c r="AA242" t="s">
        <v>17</v>
      </c>
      <c r="AG242">
        <v>0.16239999999999996</v>
      </c>
      <c r="AH242">
        <v>0.1525</v>
      </c>
      <c r="AI242">
        <v>0.15289999999999995</v>
      </c>
      <c r="AJ242">
        <v>0.14959999999999998</v>
      </c>
      <c r="AK242">
        <v>1.9904999999999997</v>
      </c>
      <c r="AL242">
        <v>2.0775000000000001</v>
      </c>
      <c r="AM242">
        <v>2.0632999999999999</v>
      </c>
      <c r="AN242">
        <v>2.0222000000000002</v>
      </c>
      <c r="AO242">
        <v>-0.12100000000000001</v>
      </c>
      <c r="AP242">
        <v>-0.11670000000000001</v>
      </c>
      <c r="AQ242">
        <v>-0.1164</v>
      </c>
      <c r="AR242">
        <v>-0.11650000000000001</v>
      </c>
      <c r="AX242">
        <v>21</v>
      </c>
      <c r="AY242" t="s">
        <v>578</v>
      </c>
      <c r="AZ242" s="1">
        <v>2.0383749999999998</v>
      </c>
      <c r="BA242">
        <v>0.51800000000000002</v>
      </c>
      <c r="BB242">
        <v>110</v>
      </c>
      <c r="BC242">
        <v>10</v>
      </c>
      <c r="BD242" s="1">
        <v>2750000</v>
      </c>
      <c r="BE242">
        <v>4.2999999999999997E-2</v>
      </c>
      <c r="BG242">
        <v>1173</v>
      </c>
      <c r="BH242" t="s">
        <v>941</v>
      </c>
      <c r="BJ242" t="str">
        <f t="shared" si="24"/>
        <v/>
      </c>
      <c r="BK242">
        <v>242</v>
      </c>
      <c r="BM242" s="1">
        <f t="shared" si="25"/>
        <v>0.51800000000000002</v>
      </c>
      <c r="BN242" s="2">
        <f t="shared" ref="BN242:BN273" si="31">IF(ISBLANK(BD242),"",BD242)</f>
        <v>2750000</v>
      </c>
      <c r="BO242" t="b">
        <f t="shared" si="28"/>
        <v>1</v>
      </c>
      <c r="BR242" s="7">
        <f t="shared" si="26"/>
        <v>2.0383749999999998</v>
      </c>
      <c r="BS242" s="10">
        <f t="shared" si="27"/>
        <v>6.4393326938302629</v>
      </c>
      <c r="BT242" t="b">
        <f t="shared" si="29"/>
        <v>1</v>
      </c>
    </row>
    <row r="243" spans="1:72" x14ac:dyDescent="0.25">
      <c r="A243" t="s">
        <v>352</v>
      </c>
      <c r="B243" t="s">
        <v>349</v>
      </c>
      <c r="C243" t="s">
        <v>26</v>
      </c>
      <c r="D243" t="s">
        <v>27</v>
      </c>
      <c r="E243" t="s">
        <v>918</v>
      </c>
      <c r="F243" t="b">
        <v>0</v>
      </c>
      <c r="G243" t="b">
        <v>1</v>
      </c>
      <c r="H243" t="s">
        <v>15</v>
      </c>
      <c r="I243" t="s">
        <v>16</v>
      </c>
      <c r="J243">
        <v>0.1905</v>
      </c>
      <c r="K243">
        <v>8.9999899999999994E-3</v>
      </c>
      <c r="L243">
        <v>6.4399999999999999E-2</v>
      </c>
      <c r="N243">
        <v>0.1351</v>
      </c>
      <c r="O243">
        <v>0.1318</v>
      </c>
      <c r="P243">
        <v>0.13189999999999999</v>
      </c>
      <c r="Q243">
        <v>0.13070000000000001</v>
      </c>
      <c r="R243">
        <v>1.8118000000000001</v>
      </c>
      <c r="S243">
        <v>1.8504</v>
      </c>
      <c r="T243">
        <v>1.8366</v>
      </c>
      <c r="U243">
        <v>1.8061</v>
      </c>
      <c r="V243">
        <v>0</v>
      </c>
      <c r="W243">
        <v>4.3E-3</v>
      </c>
      <c r="X243">
        <v>4.4999999999999997E-3</v>
      </c>
      <c r="Y243">
        <v>4.0000000000000001E-3</v>
      </c>
      <c r="Z243" t="s">
        <v>17</v>
      </c>
      <c r="AA243" t="s">
        <v>17</v>
      </c>
      <c r="AG243">
        <v>9.000000000000008E-3</v>
      </c>
      <c r="AH243">
        <v>5.6999999999999829E-3</v>
      </c>
      <c r="AI243">
        <v>5.7999999999999718E-3</v>
      </c>
      <c r="AJ243">
        <v>4.599999999999993E-3</v>
      </c>
      <c r="AK243">
        <v>1.6857000000000002</v>
      </c>
      <c r="AL243">
        <v>1.7242999999999999</v>
      </c>
      <c r="AM243">
        <v>1.7105000000000001</v>
      </c>
      <c r="AN243">
        <v>1.6800000000000002</v>
      </c>
      <c r="AO243">
        <v>-0.12609999999999999</v>
      </c>
      <c r="AP243">
        <v>-0.12180000000000001</v>
      </c>
      <c r="AQ243">
        <v>-0.1216</v>
      </c>
      <c r="AR243">
        <v>-0.1221</v>
      </c>
      <c r="AX243">
        <v>23</v>
      </c>
      <c r="AY243" t="s">
        <v>578</v>
      </c>
      <c r="AZ243" s="1">
        <v>1.7001249999999999</v>
      </c>
      <c r="BA243">
        <v>0.435</v>
      </c>
      <c r="BB243">
        <v>195</v>
      </c>
      <c r="BC243">
        <v>15</v>
      </c>
      <c r="BD243" s="1">
        <v>3250000</v>
      </c>
      <c r="BE243">
        <v>3.3000000000000002E-2</v>
      </c>
      <c r="BG243">
        <v>1175</v>
      </c>
      <c r="BH243" t="s">
        <v>941</v>
      </c>
      <c r="BJ243" t="str">
        <f t="shared" si="24"/>
        <v/>
      </c>
      <c r="BK243">
        <v>243</v>
      </c>
      <c r="BM243" s="1">
        <f t="shared" si="25"/>
        <v>0.435</v>
      </c>
      <c r="BN243" s="2">
        <f t="shared" si="31"/>
        <v>3250000</v>
      </c>
      <c r="BO243" t="b">
        <f t="shared" si="28"/>
        <v>1</v>
      </c>
      <c r="BR243" s="7">
        <f t="shared" si="26"/>
        <v>1.7001249999999999</v>
      </c>
      <c r="BS243" s="10">
        <f t="shared" si="27"/>
        <v>6.5118833609788744</v>
      </c>
      <c r="BT243" t="b">
        <f t="shared" si="29"/>
        <v>1</v>
      </c>
    </row>
    <row r="244" spans="1:72" x14ac:dyDescent="0.25">
      <c r="A244" t="s">
        <v>354</v>
      </c>
      <c r="B244" t="s">
        <v>349</v>
      </c>
      <c r="C244" t="s">
        <v>42</v>
      </c>
      <c r="D244" t="s">
        <v>43</v>
      </c>
      <c r="E244" t="s">
        <v>918</v>
      </c>
      <c r="F244" t="b">
        <v>0</v>
      </c>
      <c r="G244" t="b">
        <v>0</v>
      </c>
      <c r="H244" t="s">
        <v>15</v>
      </c>
      <c r="I244" t="s">
        <v>16</v>
      </c>
      <c r="J244">
        <v>0.18909999999999999</v>
      </c>
      <c r="K244">
        <v>0.2495</v>
      </c>
      <c r="L244">
        <v>0.12189999999999999</v>
      </c>
      <c r="N244">
        <v>0.31669999999999998</v>
      </c>
      <c r="O244">
        <v>0.30709999999999998</v>
      </c>
      <c r="P244">
        <v>0.3095</v>
      </c>
      <c r="Q244">
        <v>0.3196</v>
      </c>
      <c r="R244">
        <v>2.0097999999999998</v>
      </c>
      <c r="S244">
        <v>1.994</v>
      </c>
      <c r="T244">
        <v>2.0038</v>
      </c>
      <c r="U244">
        <v>1.9663999999999999</v>
      </c>
      <c r="V244">
        <v>8.6E-3</v>
      </c>
      <c r="W244">
        <v>9.5999999999999992E-3</v>
      </c>
      <c r="X244">
        <v>8.2000000000000007E-3</v>
      </c>
      <c r="Y244">
        <v>0</v>
      </c>
      <c r="Z244" t="s">
        <v>17</v>
      </c>
      <c r="AA244" t="s">
        <v>17</v>
      </c>
      <c r="AG244">
        <v>0.2495</v>
      </c>
      <c r="AH244">
        <v>0.2399</v>
      </c>
      <c r="AI244">
        <v>0.24230000000000002</v>
      </c>
      <c r="AJ244">
        <v>0.25240000000000001</v>
      </c>
      <c r="AK244">
        <v>1.9425999999999999</v>
      </c>
      <c r="AL244">
        <v>1.9267999999999998</v>
      </c>
      <c r="AM244">
        <v>1.9366000000000001</v>
      </c>
      <c r="AN244">
        <v>1.8991999999999998</v>
      </c>
      <c r="AO244">
        <v>-5.8599999999999985E-2</v>
      </c>
      <c r="AP244">
        <v>-5.7599999999999985E-2</v>
      </c>
      <c r="AQ244">
        <v>-5.8999999999999997E-2</v>
      </c>
      <c r="AR244">
        <v>-6.7199999999999996E-2</v>
      </c>
      <c r="AX244">
        <v>45</v>
      </c>
      <c r="AY244" t="s">
        <v>578</v>
      </c>
      <c r="AZ244" s="1">
        <v>1.9262999999999999</v>
      </c>
      <c r="BA244">
        <v>0.32200000000000001</v>
      </c>
      <c r="BB244">
        <v>125</v>
      </c>
      <c r="BC244">
        <v>10</v>
      </c>
      <c r="BD244" s="1">
        <v>3125000</v>
      </c>
      <c r="BE244">
        <v>2.5999999999999999E-2</v>
      </c>
      <c r="BG244">
        <v>1197</v>
      </c>
      <c r="BH244" t="s">
        <v>941</v>
      </c>
      <c r="BJ244" t="str">
        <f t="shared" si="24"/>
        <v/>
      </c>
      <c r="BK244">
        <v>244</v>
      </c>
      <c r="BM244" s="1">
        <f t="shared" si="25"/>
        <v>0.32200000000000001</v>
      </c>
      <c r="BN244" s="2">
        <f t="shared" si="31"/>
        <v>3125000</v>
      </c>
      <c r="BO244" t="b">
        <f t="shared" si="28"/>
        <v>1</v>
      </c>
      <c r="BR244" s="7">
        <f t="shared" si="26"/>
        <v>1.9262999999999999</v>
      </c>
      <c r="BS244" s="10">
        <f t="shared" si="27"/>
        <v>6.4948500216800937</v>
      </c>
      <c r="BT244" t="b">
        <f t="shared" si="29"/>
        <v>1</v>
      </c>
    </row>
    <row r="245" spans="1:72" x14ac:dyDescent="0.25">
      <c r="A245" t="s">
        <v>355</v>
      </c>
      <c r="B245" t="s">
        <v>349</v>
      </c>
      <c r="C245" t="s">
        <v>44</v>
      </c>
      <c r="D245" t="s">
        <v>45</v>
      </c>
      <c r="E245" t="s">
        <v>918</v>
      </c>
      <c r="F245" t="b">
        <v>0</v>
      </c>
      <c r="G245" t="b">
        <v>0</v>
      </c>
      <c r="H245" t="s">
        <v>15</v>
      </c>
      <c r="I245" t="s">
        <v>16</v>
      </c>
      <c r="J245">
        <v>0.188</v>
      </c>
      <c r="K245">
        <v>8.30001E-3</v>
      </c>
      <c r="L245">
        <v>6.4100000000000004E-2</v>
      </c>
      <c r="N245">
        <v>0.13220000000000001</v>
      </c>
      <c r="O245">
        <v>0.12809999999999999</v>
      </c>
      <c r="P245">
        <v>0.12889999999999999</v>
      </c>
      <c r="Q245">
        <v>0.12859999999999999</v>
      </c>
      <c r="R245">
        <v>1.8009999999999999</v>
      </c>
      <c r="S245">
        <v>1.7876000000000001</v>
      </c>
      <c r="T245">
        <v>1.8018000000000001</v>
      </c>
      <c r="U245">
        <v>1.7598</v>
      </c>
      <c r="V245">
        <v>0</v>
      </c>
      <c r="W245">
        <v>2.8999999999999998E-3</v>
      </c>
      <c r="X245">
        <v>2.3E-3</v>
      </c>
      <c r="Y245">
        <v>6.9999999999999999E-4</v>
      </c>
      <c r="Z245" t="s">
        <v>17</v>
      </c>
      <c r="AA245" t="s">
        <v>17</v>
      </c>
      <c r="AG245">
        <v>8.3000000000000296E-3</v>
      </c>
      <c r="AH245">
        <v>4.1999999999999815E-3</v>
      </c>
      <c r="AI245">
        <v>5.0000000000000044E-3</v>
      </c>
      <c r="AJ245">
        <v>4.699999999999982E-3</v>
      </c>
      <c r="AK245">
        <v>1.6771</v>
      </c>
      <c r="AL245">
        <v>1.6637000000000002</v>
      </c>
      <c r="AM245">
        <v>1.6779000000000002</v>
      </c>
      <c r="AN245">
        <v>1.6359000000000001</v>
      </c>
      <c r="AO245">
        <v>-0.1239</v>
      </c>
      <c r="AP245">
        <v>-0.121</v>
      </c>
      <c r="AQ245">
        <v>-0.1216</v>
      </c>
      <c r="AR245">
        <v>-0.12319999999999999</v>
      </c>
      <c r="AX245">
        <v>47</v>
      </c>
      <c r="AY245" t="s">
        <v>578</v>
      </c>
      <c r="AZ245" s="1">
        <v>1.6636500000000003</v>
      </c>
      <c r="BA245">
        <v>0.38600000000000001</v>
      </c>
      <c r="BB245">
        <v>197</v>
      </c>
      <c r="BC245">
        <v>25</v>
      </c>
      <c r="BD245" s="1">
        <v>1970000</v>
      </c>
      <c r="BE245">
        <v>0.03</v>
      </c>
      <c r="BG245">
        <v>1199</v>
      </c>
      <c r="BH245" t="s">
        <v>941</v>
      </c>
      <c r="BJ245" t="str">
        <f t="shared" si="24"/>
        <v/>
      </c>
      <c r="BK245">
        <v>245</v>
      </c>
      <c r="BM245" s="1">
        <f t="shared" si="25"/>
        <v>0.38600000000000001</v>
      </c>
      <c r="BN245" s="2">
        <f t="shared" si="31"/>
        <v>1970000</v>
      </c>
      <c r="BO245" t="b">
        <f t="shared" si="28"/>
        <v>1</v>
      </c>
      <c r="BR245" s="7">
        <f t="shared" si="26"/>
        <v>1.6636500000000003</v>
      </c>
      <c r="BS245" s="10">
        <f t="shared" si="27"/>
        <v>6.2944662261615933</v>
      </c>
      <c r="BT245" t="b">
        <f t="shared" si="29"/>
        <v>1</v>
      </c>
    </row>
    <row r="246" spans="1:72" x14ac:dyDescent="0.25">
      <c r="A246" t="s">
        <v>357</v>
      </c>
      <c r="B246" t="s">
        <v>349</v>
      </c>
      <c r="C246" t="s">
        <v>66</v>
      </c>
      <c r="D246" t="s">
        <v>67</v>
      </c>
      <c r="E246" t="s">
        <v>918</v>
      </c>
      <c r="F246" t="b">
        <v>0</v>
      </c>
      <c r="G246" t="b">
        <v>0</v>
      </c>
      <c r="H246" t="s">
        <v>15</v>
      </c>
      <c r="I246" t="s">
        <v>16</v>
      </c>
      <c r="J246">
        <v>0.1895</v>
      </c>
      <c r="K246">
        <v>0.26240000000000002</v>
      </c>
      <c r="L246">
        <v>6.6299999999999998E-2</v>
      </c>
      <c r="N246">
        <v>0.3856</v>
      </c>
      <c r="O246">
        <v>0.373</v>
      </c>
      <c r="P246">
        <v>0.38369999999999999</v>
      </c>
      <c r="Q246">
        <v>0.3836</v>
      </c>
      <c r="R246">
        <v>2.0931000000000002</v>
      </c>
      <c r="S246">
        <v>2.0482999999999998</v>
      </c>
      <c r="T246">
        <v>2.0712000000000002</v>
      </c>
      <c r="U246">
        <v>2.0329999999999999</v>
      </c>
      <c r="V246">
        <v>0</v>
      </c>
      <c r="W246">
        <v>3.0999999999999999E-3</v>
      </c>
      <c r="X246">
        <v>3.5999999999999999E-3</v>
      </c>
      <c r="Y246">
        <v>3.2000000000000002E-3</v>
      </c>
      <c r="Z246" t="s">
        <v>17</v>
      </c>
      <c r="AA246" t="s">
        <v>17</v>
      </c>
      <c r="AG246">
        <v>0.26239999999999997</v>
      </c>
      <c r="AH246">
        <v>0.24980000000000002</v>
      </c>
      <c r="AI246">
        <v>0.26049999999999995</v>
      </c>
      <c r="AJ246">
        <v>0.26039999999999996</v>
      </c>
      <c r="AK246">
        <v>1.9699000000000002</v>
      </c>
      <c r="AL246">
        <v>1.9250999999999998</v>
      </c>
      <c r="AM246">
        <v>1.9480000000000002</v>
      </c>
      <c r="AN246">
        <v>1.9097999999999999</v>
      </c>
      <c r="AO246">
        <v>-0.1232</v>
      </c>
      <c r="AP246">
        <v>-0.1201</v>
      </c>
      <c r="AQ246">
        <v>-0.1196</v>
      </c>
      <c r="AR246">
        <v>-0.12000000000000001</v>
      </c>
      <c r="AX246">
        <v>69</v>
      </c>
      <c r="AY246" t="s">
        <v>578</v>
      </c>
      <c r="AZ246" s="1">
        <v>1.9381999999999999</v>
      </c>
      <c r="BA246">
        <v>0.33600000000000002</v>
      </c>
      <c r="BB246">
        <v>130</v>
      </c>
      <c r="BC246">
        <v>25</v>
      </c>
      <c r="BD246" s="1">
        <v>1300000</v>
      </c>
      <c r="BE246">
        <v>2.5999999999999999E-2</v>
      </c>
      <c r="BG246">
        <v>1221</v>
      </c>
      <c r="BH246" t="s">
        <v>941</v>
      </c>
      <c r="BJ246" t="str">
        <f t="shared" si="24"/>
        <v/>
      </c>
      <c r="BK246">
        <v>246</v>
      </c>
      <c r="BM246" s="1">
        <f t="shared" si="25"/>
        <v>0.33600000000000002</v>
      </c>
      <c r="BN246" s="2">
        <f t="shared" si="31"/>
        <v>1300000</v>
      </c>
      <c r="BO246" t="b">
        <f t="shared" si="28"/>
        <v>1</v>
      </c>
      <c r="BR246" s="7">
        <f t="shared" si="26"/>
        <v>1.9381999999999999</v>
      </c>
      <c r="BS246" s="10">
        <f t="shared" si="27"/>
        <v>6.1139433523068369</v>
      </c>
      <c r="BT246" t="b">
        <f t="shared" si="29"/>
        <v>1</v>
      </c>
    </row>
    <row r="247" spans="1:72" x14ac:dyDescent="0.25">
      <c r="A247" t="s">
        <v>358</v>
      </c>
      <c r="B247" t="s">
        <v>349</v>
      </c>
      <c r="C247" t="s">
        <v>68</v>
      </c>
      <c r="D247" t="s">
        <v>69</v>
      </c>
      <c r="E247" t="s">
        <v>918</v>
      </c>
      <c r="F247" t="b">
        <v>0</v>
      </c>
      <c r="G247" t="b">
        <v>0</v>
      </c>
      <c r="H247" t="s">
        <v>15</v>
      </c>
      <c r="I247" t="s">
        <v>16</v>
      </c>
      <c r="J247">
        <v>0.18709999999999999</v>
      </c>
      <c r="K247">
        <v>1.04E-2</v>
      </c>
      <c r="L247">
        <v>6.1699999999999998E-2</v>
      </c>
      <c r="N247">
        <v>0.1358</v>
      </c>
      <c r="O247">
        <v>0.13300000000000001</v>
      </c>
      <c r="P247">
        <v>0.1348</v>
      </c>
      <c r="Q247">
        <v>0.1331</v>
      </c>
      <c r="R247">
        <v>1.8802000000000001</v>
      </c>
      <c r="S247">
        <v>1.847</v>
      </c>
      <c r="T247">
        <v>1.8580000000000001</v>
      </c>
      <c r="U247">
        <v>1.8405</v>
      </c>
      <c r="V247">
        <v>0</v>
      </c>
      <c r="W247">
        <v>3.5999999999999999E-3</v>
      </c>
      <c r="X247">
        <v>4.8999999999999998E-3</v>
      </c>
      <c r="Y247">
        <v>5.3E-3</v>
      </c>
      <c r="Z247" t="s">
        <v>17</v>
      </c>
      <c r="AA247" t="s">
        <v>17</v>
      </c>
      <c r="AG247">
        <v>1.040000000000002E-2</v>
      </c>
      <c r="AH247">
        <v>7.6000000000000234E-3</v>
      </c>
      <c r="AI247">
        <v>9.4000000000000195E-3</v>
      </c>
      <c r="AJ247">
        <v>7.7000000000000124E-3</v>
      </c>
      <c r="AK247">
        <v>1.7548000000000001</v>
      </c>
      <c r="AL247">
        <v>1.7216</v>
      </c>
      <c r="AM247">
        <v>1.7326000000000001</v>
      </c>
      <c r="AN247">
        <v>1.7151000000000001</v>
      </c>
      <c r="AO247">
        <v>-0.12539999999999998</v>
      </c>
      <c r="AP247">
        <v>-0.12179999999999999</v>
      </c>
      <c r="AQ247">
        <v>-0.1205</v>
      </c>
      <c r="AR247">
        <v>-0.12009999999999998</v>
      </c>
      <c r="AX247">
        <v>71</v>
      </c>
      <c r="AY247" t="s">
        <v>578</v>
      </c>
      <c r="AZ247" s="1">
        <v>1.7310249999999998</v>
      </c>
      <c r="BA247">
        <v>0.28799999999999998</v>
      </c>
      <c r="BB247">
        <v>150</v>
      </c>
      <c r="BC247">
        <v>25</v>
      </c>
      <c r="BD247" s="1">
        <v>1500000</v>
      </c>
      <c r="BE247">
        <v>2.3E-2</v>
      </c>
      <c r="BG247">
        <v>1223</v>
      </c>
      <c r="BH247" t="s">
        <v>941</v>
      </c>
      <c r="BJ247" t="str">
        <f t="shared" si="24"/>
        <v/>
      </c>
      <c r="BK247">
        <v>247</v>
      </c>
      <c r="BM247" s="1">
        <f t="shared" si="25"/>
        <v>0.28799999999999998</v>
      </c>
      <c r="BN247" s="2">
        <f t="shared" si="31"/>
        <v>1500000</v>
      </c>
      <c r="BO247" t="b">
        <f t="shared" si="28"/>
        <v>1</v>
      </c>
      <c r="BR247" s="7">
        <f t="shared" si="26"/>
        <v>1.7310249999999998</v>
      </c>
      <c r="BS247" s="10">
        <f t="shared" si="27"/>
        <v>6.1760912590556813</v>
      </c>
      <c r="BT247" t="b">
        <f t="shared" si="29"/>
        <v>1</v>
      </c>
    </row>
    <row r="248" spans="1:72" x14ac:dyDescent="0.25">
      <c r="A248" t="s">
        <v>360</v>
      </c>
      <c r="B248" t="s">
        <v>349</v>
      </c>
      <c r="C248" t="s">
        <v>83</v>
      </c>
      <c r="D248" t="s">
        <v>84</v>
      </c>
      <c r="E248" t="s">
        <v>918</v>
      </c>
      <c r="F248" t="b">
        <v>0</v>
      </c>
      <c r="G248" t="b">
        <v>0</v>
      </c>
      <c r="H248" t="s">
        <v>15</v>
      </c>
      <c r="I248" t="s">
        <v>16</v>
      </c>
      <c r="J248">
        <v>0.18740000000000001</v>
      </c>
      <c r="K248">
        <v>0.48209999999999997</v>
      </c>
      <c r="L248">
        <v>6.7100000000000007E-2</v>
      </c>
      <c r="N248">
        <v>0.60240000000000005</v>
      </c>
      <c r="O248">
        <v>0.58360000000000001</v>
      </c>
      <c r="P248">
        <v>0.60109999999999997</v>
      </c>
      <c r="Q248">
        <v>0.59099999999999997</v>
      </c>
      <c r="R248">
        <v>2.1730999999999998</v>
      </c>
      <c r="S248">
        <v>2.1492</v>
      </c>
      <c r="T248">
        <v>2.1236999999999999</v>
      </c>
      <c r="U248">
        <v>2.1732999999999998</v>
      </c>
      <c r="V248">
        <v>0</v>
      </c>
      <c r="W248">
        <v>3.5999999999999999E-3</v>
      </c>
      <c r="X248">
        <v>3.5999999999999999E-3</v>
      </c>
      <c r="Y248">
        <v>3.2000000000000002E-3</v>
      </c>
      <c r="Z248" t="s">
        <v>17</v>
      </c>
      <c r="AA248" t="s">
        <v>17</v>
      </c>
      <c r="AG248">
        <v>0.48210000000000008</v>
      </c>
      <c r="AH248">
        <v>0.46330000000000005</v>
      </c>
      <c r="AI248">
        <v>0.48080000000000001</v>
      </c>
      <c r="AJ248">
        <v>0.47070000000000001</v>
      </c>
      <c r="AK248">
        <v>2.0527999999999995</v>
      </c>
      <c r="AL248">
        <v>2.0289000000000001</v>
      </c>
      <c r="AM248">
        <v>2.0034000000000001</v>
      </c>
      <c r="AN248">
        <v>2.0529999999999999</v>
      </c>
      <c r="AO248">
        <v>-0.1203</v>
      </c>
      <c r="AP248">
        <v>-0.1167</v>
      </c>
      <c r="AQ248">
        <v>-0.1167</v>
      </c>
      <c r="AR248">
        <v>-0.11710000000000001</v>
      </c>
      <c r="AX248">
        <v>93</v>
      </c>
      <c r="AY248" t="s">
        <v>578</v>
      </c>
      <c r="AZ248" s="1">
        <v>2.0345249999999999</v>
      </c>
      <c r="BA248">
        <v>0.43</v>
      </c>
      <c r="BB248">
        <v>82</v>
      </c>
      <c r="BC248">
        <v>15</v>
      </c>
      <c r="BD248" s="1">
        <v>1366666.6666666667</v>
      </c>
      <c r="BE248">
        <v>0.03</v>
      </c>
      <c r="BG248">
        <v>1245</v>
      </c>
      <c r="BH248" t="s">
        <v>941</v>
      </c>
      <c r="BJ248" t="str">
        <f t="shared" si="24"/>
        <v/>
      </c>
      <c r="BK248">
        <v>248</v>
      </c>
      <c r="BM248" s="1">
        <f t="shared" si="25"/>
        <v>0.43</v>
      </c>
      <c r="BN248" s="2">
        <f t="shared" si="31"/>
        <v>1366666.6666666667</v>
      </c>
      <c r="BO248" t="b">
        <f t="shared" si="28"/>
        <v>1</v>
      </c>
      <c r="BR248" s="7">
        <f t="shared" si="26"/>
        <v>2.0345249999999999</v>
      </c>
      <c r="BS248" s="10">
        <f t="shared" si="27"/>
        <v>6.1356626020000729</v>
      </c>
      <c r="BT248" t="b">
        <f t="shared" si="29"/>
        <v>1</v>
      </c>
    </row>
    <row r="249" spans="1:72" x14ac:dyDescent="0.25">
      <c r="A249" t="s">
        <v>361</v>
      </c>
      <c r="B249" t="s">
        <v>349</v>
      </c>
      <c r="C249" t="s">
        <v>85</v>
      </c>
      <c r="D249" t="s">
        <v>86</v>
      </c>
      <c r="E249" t="s">
        <v>918</v>
      </c>
      <c r="F249" t="b">
        <v>0</v>
      </c>
      <c r="G249" t="b">
        <v>0</v>
      </c>
      <c r="H249" t="s">
        <v>15</v>
      </c>
      <c r="I249" t="s">
        <v>16</v>
      </c>
      <c r="J249">
        <v>0.189</v>
      </c>
      <c r="K249">
        <v>2.76E-2</v>
      </c>
      <c r="L249">
        <v>6.7299999999999999E-2</v>
      </c>
      <c r="N249">
        <v>0.14929999999999999</v>
      </c>
      <c r="O249">
        <v>0.14660000000000001</v>
      </c>
      <c r="P249">
        <v>0.14779999999999999</v>
      </c>
      <c r="Q249">
        <v>0.14749999999999999</v>
      </c>
      <c r="R249">
        <v>1.8768</v>
      </c>
      <c r="S249">
        <v>1.8545</v>
      </c>
      <c r="T249">
        <v>1.8575999999999999</v>
      </c>
      <c r="U249">
        <v>1.8980999999999999</v>
      </c>
      <c r="V249">
        <v>0</v>
      </c>
      <c r="W249">
        <v>2.5000000000000001E-3</v>
      </c>
      <c r="X249">
        <v>3.3E-3</v>
      </c>
      <c r="Y249">
        <v>1.4E-3</v>
      </c>
      <c r="Z249" t="s">
        <v>17</v>
      </c>
      <c r="AA249" t="s">
        <v>17</v>
      </c>
      <c r="AG249">
        <v>2.7599999999999986E-2</v>
      </c>
      <c r="AH249">
        <v>2.4900000000000005E-2</v>
      </c>
      <c r="AI249">
        <v>2.6099999999999984E-2</v>
      </c>
      <c r="AJ249">
        <v>2.579999999999999E-2</v>
      </c>
      <c r="AK249">
        <v>1.7550999999999999</v>
      </c>
      <c r="AL249">
        <v>1.7327999999999999</v>
      </c>
      <c r="AM249">
        <v>1.7358999999999998</v>
      </c>
      <c r="AN249">
        <v>1.7763999999999998</v>
      </c>
      <c r="AO249">
        <v>-0.1217</v>
      </c>
      <c r="AP249">
        <v>-0.1192</v>
      </c>
      <c r="AQ249">
        <v>-0.11840000000000001</v>
      </c>
      <c r="AR249">
        <v>-0.1203</v>
      </c>
      <c r="AX249">
        <v>95</v>
      </c>
      <c r="AY249" t="s">
        <v>578</v>
      </c>
      <c r="AZ249" s="1">
        <v>1.7500499999999999</v>
      </c>
      <c r="BA249">
        <v>0.36499999999999999</v>
      </c>
      <c r="BB249">
        <v>151</v>
      </c>
      <c r="BC249">
        <v>25</v>
      </c>
      <c r="BD249" s="1">
        <v>1510000</v>
      </c>
      <c r="BE249">
        <v>2.9000000000000001E-2</v>
      </c>
      <c r="BG249">
        <v>1247</v>
      </c>
      <c r="BH249" t="s">
        <v>941</v>
      </c>
      <c r="BJ249" t="str">
        <f t="shared" si="24"/>
        <v/>
      </c>
      <c r="BK249">
        <v>249</v>
      </c>
      <c r="BM249" s="1">
        <f t="shared" si="25"/>
        <v>0.36499999999999999</v>
      </c>
      <c r="BN249" s="2">
        <f t="shared" si="31"/>
        <v>1510000</v>
      </c>
      <c r="BO249" t="b">
        <f t="shared" si="28"/>
        <v>1</v>
      </c>
      <c r="BR249" s="7">
        <f t="shared" si="26"/>
        <v>1.7500499999999999</v>
      </c>
      <c r="BS249" s="10">
        <f t="shared" si="27"/>
        <v>6.1789769472931697</v>
      </c>
      <c r="BT249" t="b">
        <f t="shared" si="29"/>
        <v>1</v>
      </c>
    </row>
    <row r="250" spans="1:72" x14ac:dyDescent="0.25">
      <c r="A250" t="s">
        <v>363</v>
      </c>
      <c r="B250" t="s">
        <v>349</v>
      </c>
      <c r="C250" t="s">
        <v>104</v>
      </c>
      <c r="D250" t="s">
        <v>105</v>
      </c>
      <c r="E250" t="s">
        <v>918</v>
      </c>
      <c r="F250" t="b">
        <v>0</v>
      </c>
      <c r="G250" t="b">
        <v>0</v>
      </c>
      <c r="H250" t="s">
        <v>15</v>
      </c>
      <c r="I250" t="s">
        <v>16</v>
      </c>
      <c r="J250">
        <v>0.18709999999999999</v>
      </c>
      <c r="K250">
        <v>0.44140000000000001</v>
      </c>
      <c r="L250">
        <v>6.6400000000000001E-2</v>
      </c>
      <c r="N250">
        <v>0.56210000000000004</v>
      </c>
      <c r="O250">
        <v>0.56210000000000004</v>
      </c>
      <c r="P250">
        <v>0.57389999999999997</v>
      </c>
      <c r="Q250">
        <v>0.56679999999999997</v>
      </c>
      <c r="R250">
        <v>2.1193</v>
      </c>
      <c r="S250">
        <v>2.1259999999999999</v>
      </c>
      <c r="T250">
        <v>2.1223999999999998</v>
      </c>
      <c r="U250">
        <v>2.0491000000000001</v>
      </c>
      <c r="V250">
        <v>0</v>
      </c>
      <c r="W250">
        <v>3.2000000000000002E-3</v>
      </c>
      <c r="X250">
        <v>1.6000000000000001E-3</v>
      </c>
      <c r="Y250">
        <v>6.9999999999999999E-4</v>
      </c>
      <c r="Z250" t="s">
        <v>17</v>
      </c>
      <c r="AA250" t="s">
        <v>17</v>
      </c>
      <c r="AG250">
        <v>0.44140000000000007</v>
      </c>
      <c r="AH250">
        <v>0.44140000000000007</v>
      </c>
      <c r="AI250">
        <v>0.45319999999999999</v>
      </c>
      <c r="AJ250">
        <v>0.4461</v>
      </c>
      <c r="AK250">
        <v>1.9985999999999997</v>
      </c>
      <c r="AL250">
        <v>2.0052999999999996</v>
      </c>
      <c r="AM250">
        <v>2.0016999999999996</v>
      </c>
      <c r="AN250">
        <v>1.9283999999999999</v>
      </c>
      <c r="AO250">
        <v>-0.12069999999999999</v>
      </c>
      <c r="AP250">
        <v>-0.11749999999999999</v>
      </c>
      <c r="AQ250">
        <v>-0.11909999999999998</v>
      </c>
      <c r="AR250">
        <v>-0.11999999999999998</v>
      </c>
      <c r="AX250">
        <v>117</v>
      </c>
      <c r="AY250" t="s">
        <v>578</v>
      </c>
      <c r="AZ250" s="1">
        <v>1.9834999999999998</v>
      </c>
      <c r="BA250">
        <v>0.36399999999999999</v>
      </c>
      <c r="BB250">
        <v>152</v>
      </c>
      <c r="BC250">
        <v>20</v>
      </c>
      <c r="BD250" s="1">
        <v>1900000</v>
      </c>
      <c r="BE250">
        <v>2.9000000000000001E-2</v>
      </c>
      <c r="BG250">
        <v>1269</v>
      </c>
      <c r="BH250" t="s">
        <v>941</v>
      </c>
      <c r="BJ250" t="str">
        <f t="shared" si="24"/>
        <v/>
      </c>
      <c r="BK250">
        <v>250</v>
      </c>
      <c r="BM250" s="1">
        <f t="shared" si="25"/>
        <v>0.36399999999999999</v>
      </c>
      <c r="BN250" s="2">
        <f t="shared" si="31"/>
        <v>1900000</v>
      </c>
      <c r="BO250" t="b">
        <f t="shared" si="28"/>
        <v>1</v>
      </c>
      <c r="BR250" s="7">
        <f t="shared" si="26"/>
        <v>1.9834999999999998</v>
      </c>
      <c r="BS250" s="10">
        <f t="shared" si="27"/>
        <v>6.2787536009528289</v>
      </c>
      <c r="BT250" t="b">
        <f t="shared" si="29"/>
        <v>1</v>
      </c>
    </row>
    <row r="251" spans="1:72" x14ac:dyDescent="0.25">
      <c r="A251" t="s">
        <v>364</v>
      </c>
      <c r="B251" t="s">
        <v>349</v>
      </c>
      <c r="C251" t="s">
        <v>107</v>
      </c>
      <c r="D251" t="s">
        <v>108</v>
      </c>
      <c r="E251" t="s">
        <v>918</v>
      </c>
      <c r="F251" t="b">
        <v>0</v>
      </c>
      <c r="G251" t="b">
        <v>0</v>
      </c>
      <c r="H251" t="s">
        <v>15</v>
      </c>
      <c r="I251" t="s">
        <v>16</v>
      </c>
      <c r="J251">
        <v>0.19750000000000001</v>
      </c>
      <c r="K251">
        <v>6.9999700000000005E-4</v>
      </c>
      <c r="L251">
        <v>7.0000000000000007E-2</v>
      </c>
      <c r="N251">
        <v>0.12820000000000001</v>
      </c>
      <c r="O251">
        <v>0.12470000000000001</v>
      </c>
      <c r="P251">
        <v>0.1249</v>
      </c>
      <c r="Q251">
        <v>0.12559999999999999</v>
      </c>
      <c r="R251">
        <v>1.8545</v>
      </c>
      <c r="S251">
        <v>1.8774999999999999</v>
      </c>
      <c r="T251">
        <v>1.8852</v>
      </c>
      <c r="U251">
        <v>1.8269</v>
      </c>
      <c r="V251">
        <v>0</v>
      </c>
      <c r="W251">
        <v>2.3999999999999998E-3</v>
      </c>
      <c r="X251">
        <v>3.5999999999999999E-3</v>
      </c>
      <c r="Y251">
        <v>2.3999999999999998E-3</v>
      </c>
      <c r="Z251" t="s">
        <v>17</v>
      </c>
      <c r="AA251" t="s">
        <v>17</v>
      </c>
      <c r="AG251">
        <v>7.0000000000000617E-4</v>
      </c>
      <c r="AH251">
        <v>-2.7999999999999969E-3</v>
      </c>
      <c r="AI251">
        <v>-2.5999999999999912E-3</v>
      </c>
      <c r="AJ251">
        <v>-1.9000000000000128E-3</v>
      </c>
      <c r="AK251">
        <v>1.7270000000000001</v>
      </c>
      <c r="AL251">
        <v>1.75</v>
      </c>
      <c r="AM251">
        <v>1.7577</v>
      </c>
      <c r="AN251">
        <v>1.6994</v>
      </c>
      <c r="AO251">
        <v>-0.1275</v>
      </c>
      <c r="AP251">
        <v>-0.12509999999999999</v>
      </c>
      <c r="AQ251">
        <v>-0.1239</v>
      </c>
      <c r="AR251">
        <v>-0.12509999999999999</v>
      </c>
      <c r="AX251">
        <v>119</v>
      </c>
      <c r="AY251" t="s">
        <v>578</v>
      </c>
      <c r="AZ251" s="1">
        <v>1.733525</v>
      </c>
      <c r="BA251">
        <v>0.35699999999999998</v>
      </c>
      <c r="BB251">
        <v>143</v>
      </c>
      <c r="BC251">
        <v>15</v>
      </c>
      <c r="BD251" s="1">
        <v>2383333.3333333335</v>
      </c>
      <c r="BE251">
        <v>2.7E-2</v>
      </c>
      <c r="BG251">
        <v>1271</v>
      </c>
      <c r="BH251" t="s">
        <v>941</v>
      </c>
      <c r="BJ251" t="str">
        <f t="shared" si="24"/>
        <v/>
      </c>
      <c r="BK251">
        <v>251</v>
      </c>
      <c r="BM251" s="1">
        <f t="shared" si="25"/>
        <v>0.35699999999999998</v>
      </c>
      <c r="BN251" s="2">
        <f t="shared" si="31"/>
        <v>2383333.3333333335</v>
      </c>
      <c r="BO251" t="b">
        <f t="shared" si="28"/>
        <v>1</v>
      </c>
      <c r="BR251" s="7">
        <f t="shared" si="26"/>
        <v>1.733525</v>
      </c>
      <c r="BS251" s="10">
        <f t="shared" si="27"/>
        <v>6.3771847870814184</v>
      </c>
      <c r="BT251" t="b">
        <f t="shared" si="29"/>
        <v>1</v>
      </c>
    </row>
    <row r="252" spans="1:72" x14ac:dyDescent="0.25">
      <c r="A252" t="s">
        <v>366</v>
      </c>
      <c r="B252" t="s">
        <v>349</v>
      </c>
      <c r="C252" t="s">
        <v>122</v>
      </c>
      <c r="D252" t="s">
        <v>123</v>
      </c>
      <c r="E252" t="s">
        <v>918</v>
      </c>
      <c r="F252" t="b">
        <v>0</v>
      </c>
      <c r="G252" t="b">
        <v>0</v>
      </c>
      <c r="H252" t="s">
        <v>15</v>
      </c>
      <c r="I252" t="s">
        <v>16</v>
      </c>
      <c r="J252">
        <v>0.1857</v>
      </c>
      <c r="K252">
        <v>0.39100000000000001</v>
      </c>
      <c r="L252">
        <v>9.5600000000000004E-2</v>
      </c>
      <c r="N252">
        <v>0.48110000000000003</v>
      </c>
      <c r="O252">
        <v>0.47939999999999999</v>
      </c>
      <c r="P252">
        <v>0.49419999999999997</v>
      </c>
      <c r="Q252">
        <v>0.49609999999999999</v>
      </c>
      <c r="R252">
        <v>2.1190000000000002</v>
      </c>
      <c r="S252">
        <v>2.1324999999999998</v>
      </c>
      <c r="T252">
        <v>2.1278000000000001</v>
      </c>
      <c r="U252">
        <v>2.1053999999999999</v>
      </c>
      <c r="V252">
        <v>2.3999999999999998E-3</v>
      </c>
      <c r="W252">
        <v>4.1999999999999997E-3</v>
      </c>
      <c r="X252">
        <v>2E-3</v>
      </c>
      <c r="Y252">
        <v>0</v>
      </c>
      <c r="Z252" t="s">
        <v>17</v>
      </c>
      <c r="AA252" t="s">
        <v>17</v>
      </c>
      <c r="AG252">
        <v>0.39100000000000001</v>
      </c>
      <c r="AH252">
        <v>0.38929999999999998</v>
      </c>
      <c r="AI252">
        <v>0.40410000000000001</v>
      </c>
      <c r="AJ252">
        <v>0.40600000000000003</v>
      </c>
      <c r="AK252">
        <v>2.0289000000000001</v>
      </c>
      <c r="AL252">
        <v>2.0423999999999998</v>
      </c>
      <c r="AM252">
        <v>2.0377000000000001</v>
      </c>
      <c r="AN252">
        <v>2.0152999999999999</v>
      </c>
      <c r="AO252">
        <v>-8.77E-2</v>
      </c>
      <c r="AP252">
        <v>-8.5900000000000004E-2</v>
      </c>
      <c r="AQ252">
        <v>-8.8099999999999998E-2</v>
      </c>
      <c r="AR252">
        <v>-9.01E-2</v>
      </c>
      <c r="AX252">
        <v>141</v>
      </c>
      <c r="AY252" t="s">
        <v>578</v>
      </c>
      <c r="AZ252" s="1">
        <v>2.031075</v>
      </c>
      <c r="BA252">
        <v>0.41699999999999998</v>
      </c>
      <c r="BB252">
        <v>141</v>
      </c>
      <c r="BC252">
        <v>15</v>
      </c>
      <c r="BD252" s="1">
        <v>2350000</v>
      </c>
      <c r="BE252">
        <v>2.9000000000000001E-2</v>
      </c>
      <c r="BG252">
        <v>1293</v>
      </c>
      <c r="BH252" t="s">
        <v>941</v>
      </c>
      <c r="BJ252" t="str">
        <f t="shared" si="24"/>
        <v/>
      </c>
      <c r="BK252">
        <v>252</v>
      </c>
      <c r="BM252" s="1">
        <f t="shared" si="25"/>
        <v>0.41699999999999998</v>
      </c>
      <c r="BN252" s="2">
        <f t="shared" si="31"/>
        <v>2350000</v>
      </c>
      <c r="BO252" t="b">
        <f t="shared" si="28"/>
        <v>1</v>
      </c>
      <c r="BR252" s="7">
        <f t="shared" si="26"/>
        <v>2.031075</v>
      </c>
      <c r="BS252" s="10">
        <f t="shared" si="27"/>
        <v>6.3710678622717358</v>
      </c>
      <c r="BT252" t="b">
        <f t="shared" si="29"/>
        <v>1</v>
      </c>
    </row>
    <row r="253" spans="1:72" x14ac:dyDescent="0.25">
      <c r="A253" t="s">
        <v>367</v>
      </c>
      <c r="B253" t="s">
        <v>349</v>
      </c>
      <c r="C253" t="s">
        <v>124</v>
      </c>
      <c r="D253" t="s">
        <v>125</v>
      </c>
      <c r="E253" t="s">
        <v>918</v>
      </c>
      <c r="F253" t="b">
        <v>0</v>
      </c>
      <c r="G253" t="b">
        <v>0</v>
      </c>
      <c r="H253" t="s">
        <v>15</v>
      </c>
      <c r="I253" t="s">
        <v>16</v>
      </c>
      <c r="J253">
        <v>0.18970000000000001</v>
      </c>
      <c r="K253">
        <v>2.3699999999999999E-2</v>
      </c>
      <c r="L253">
        <v>6.6799999999999998E-2</v>
      </c>
      <c r="N253">
        <v>0.14660000000000001</v>
      </c>
      <c r="O253">
        <v>0.14399999999999999</v>
      </c>
      <c r="P253">
        <v>0.14510000000000001</v>
      </c>
      <c r="Q253">
        <v>0.14430000000000001</v>
      </c>
      <c r="R253">
        <v>1.9398</v>
      </c>
      <c r="S253">
        <v>1.9313</v>
      </c>
      <c r="T253">
        <v>1.9414</v>
      </c>
      <c r="U253">
        <v>1.9379999999999999</v>
      </c>
      <c r="V253">
        <v>1E-4</v>
      </c>
      <c r="W253">
        <v>1.5E-3</v>
      </c>
      <c r="X253">
        <v>1.5E-3</v>
      </c>
      <c r="Y253">
        <v>0</v>
      </c>
      <c r="Z253" t="s">
        <v>17</v>
      </c>
      <c r="AA253" t="s">
        <v>17</v>
      </c>
      <c r="AG253">
        <v>2.3699999999999999E-2</v>
      </c>
      <c r="AH253">
        <v>2.109999999999998E-2</v>
      </c>
      <c r="AI253">
        <v>2.2199999999999998E-2</v>
      </c>
      <c r="AJ253">
        <v>2.1400000000000002E-2</v>
      </c>
      <c r="AK253">
        <v>1.8169000000000002</v>
      </c>
      <c r="AL253">
        <v>1.8084</v>
      </c>
      <c r="AM253">
        <v>1.8185</v>
      </c>
      <c r="AN253">
        <v>1.8150999999999999</v>
      </c>
      <c r="AO253">
        <v>-0.12280000000000001</v>
      </c>
      <c r="AP253">
        <v>-0.12140000000000001</v>
      </c>
      <c r="AQ253">
        <v>-0.12140000000000001</v>
      </c>
      <c r="AR253">
        <v>-0.12290000000000001</v>
      </c>
      <c r="AX253">
        <v>143</v>
      </c>
      <c r="AY253" t="s">
        <v>578</v>
      </c>
      <c r="AZ253" s="1">
        <v>1.8147250000000001</v>
      </c>
      <c r="BA253">
        <v>0.377</v>
      </c>
      <c r="BB253">
        <v>145</v>
      </c>
      <c r="BC253">
        <v>20</v>
      </c>
      <c r="BD253" s="1">
        <v>1812500</v>
      </c>
      <c r="BE253">
        <v>2.9000000000000001E-2</v>
      </c>
      <c r="BG253">
        <v>1295</v>
      </c>
      <c r="BH253" t="s">
        <v>941</v>
      </c>
      <c r="BJ253" t="str">
        <f t="shared" si="24"/>
        <v/>
      </c>
      <c r="BK253">
        <v>253</v>
      </c>
      <c r="BM253" s="1">
        <f t="shared" si="25"/>
        <v>0.377</v>
      </c>
      <c r="BN253" s="2">
        <f t="shared" si="31"/>
        <v>1812500</v>
      </c>
      <c r="BO253" t="b">
        <f t="shared" si="28"/>
        <v>1</v>
      </c>
      <c r="BR253" s="7">
        <f t="shared" si="26"/>
        <v>1.8147250000000001</v>
      </c>
      <c r="BS253" s="10">
        <f t="shared" si="27"/>
        <v>6.2582780152430315</v>
      </c>
      <c r="BT253" t="b">
        <f t="shared" si="29"/>
        <v>1</v>
      </c>
    </row>
    <row r="254" spans="1:72" x14ac:dyDescent="0.25">
      <c r="A254" t="s">
        <v>369</v>
      </c>
      <c r="B254" t="s">
        <v>349</v>
      </c>
      <c r="C254" t="s">
        <v>133</v>
      </c>
      <c r="D254" t="s">
        <v>134</v>
      </c>
      <c r="E254" t="s">
        <v>918</v>
      </c>
      <c r="F254" t="b">
        <v>0</v>
      </c>
      <c r="G254" t="b">
        <v>0</v>
      </c>
      <c r="H254" t="s">
        <v>15</v>
      </c>
      <c r="I254" t="s">
        <v>16</v>
      </c>
      <c r="J254">
        <v>0.18540000000000001</v>
      </c>
      <c r="K254">
        <v>9.2999999999999999E-2</v>
      </c>
      <c r="L254">
        <v>7.1099999999999997E-2</v>
      </c>
      <c r="N254">
        <v>0.20730000000000001</v>
      </c>
      <c r="O254">
        <v>0.2029</v>
      </c>
      <c r="P254">
        <v>0.20469999999999999</v>
      </c>
      <c r="Q254">
        <v>0.2054</v>
      </c>
      <c r="R254">
        <v>1.9897</v>
      </c>
      <c r="S254">
        <v>1.9862</v>
      </c>
      <c r="T254">
        <v>1.9957</v>
      </c>
      <c r="U254">
        <v>1.9935</v>
      </c>
      <c r="V254">
        <v>0</v>
      </c>
      <c r="W254">
        <v>2.8E-3</v>
      </c>
      <c r="X254">
        <v>3.3E-3</v>
      </c>
      <c r="Y254">
        <v>1.6999999999999999E-3</v>
      </c>
      <c r="Z254" t="s">
        <v>17</v>
      </c>
      <c r="AA254" t="s">
        <v>17</v>
      </c>
      <c r="AG254">
        <v>9.2999999999999972E-2</v>
      </c>
      <c r="AH254">
        <v>8.8600000000000012E-2</v>
      </c>
      <c r="AI254">
        <v>9.039999999999998E-2</v>
      </c>
      <c r="AJ254">
        <v>9.1099999999999959E-2</v>
      </c>
      <c r="AK254">
        <v>1.8754</v>
      </c>
      <c r="AL254">
        <v>1.8719000000000001</v>
      </c>
      <c r="AM254">
        <v>1.8814000000000002</v>
      </c>
      <c r="AN254">
        <v>1.8792</v>
      </c>
      <c r="AO254">
        <v>-0.11430000000000001</v>
      </c>
      <c r="AP254">
        <v>-0.11150000000000002</v>
      </c>
      <c r="AQ254">
        <v>-0.11100000000000002</v>
      </c>
      <c r="AR254">
        <v>-0.11260000000000002</v>
      </c>
      <c r="AX254">
        <v>165</v>
      </c>
      <c r="AY254" t="s">
        <v>578</v>
      </c>
      <c r="AZ254" s="1">
        <v>1.8769750000000001</v>
      </c>
      <c r="BA254">
        <v>0.37</v>
      </c>
      <c r="BB254">
        <v>136</v>
      </c>
      <c r="BC254">
        <v>20</v>
      </c>
      <c r="BD254" s="1">
        <v>1700000</v>
      </c>
      <c r="BE254">
        <v>2.8000000000000001E-2</v>
      </c>
      <c r="BG254">
        <v>1317</v>
      </c>
      <c r="BH254" t="s">
        <v>941</v>
      </c>
      <c r="BJ254" t="str">
        <f t="shared" si="24"/>
        <v/>
      </c>
      <c r="BK254">
        <v>254</v>
      </c>
      <c r="BM254" s="1">
        <f t="shared" si="25"/>
        <v>0.37</v>
      </c>
      <c r="BN254" s="2">
        <f t="shared" si="31"/>
        <v>1700000</v>
      </c>
      <c r="BO254" t="b">
        <f t="shared" si="28"/>
        <v>1</v>
      </c>
      <c r="BR254" s="7">
        <f t="shared" si="26"/>
        <v>1.8769750000000001</v>
      </c>
      <c r="BS254" s="10">
        <f t="shared" si="27"/>
        <v>6.2304489213782741</v>
      </c>
      <c r="BT254" t="b">
        <f t="shared" si="29"/>
        <v>1</v>
      </c>
    </row>
    <row r="255" spans="1:72" x14ac:dyDescent="0.25">
      <c r="A255" t="s">
        <v>370</v>
      </c>
      <c r="B255" t="s">
        <v>349</v>
      </c>
      <c r="C255" t="s">
        <v>135</v>
      </c>
      <c r="D255" t="s">
        <v>136</v>
      </c>
      <c r="E255" t="s">
        <v>918</v>
      </c>
      <c r="F255" t="b">
        <v>0</v>
      </c>
      <c r="G255" t="b">
        <v>0</v>
      </c>
      <c r="H255" t="s">
        <v>15</v>
      </c>
      <c r="I255" t="s">
        <v>16</v>
      </c>
      <c r="J255">
        <v>0.1903</v>
      </c>
      <c r="K255">
        <v>2.3199999999999998E-2</v>
      </c>
      <c r="L255">
        <v>5.8599999999999999E-2</v>
      </c>
      <c r="N255">
        <v>0.15490000000000001</v>
      </c>
      <c r="O255">
        <v>0.15190000000000001</v>
      </c>
      <c r="P255">
        <v>0.1512</v>
      </c>
      <c r="Q255">
        <v>0.14979999999999999</v>
      </c>
      <c r="R255">
        <v>1.954</v>
      </c>
      <c r="S255">
        <v>1.9602999999999999</v>
      </c>
      <c r="T255">
        <v>1.9519</v>
      </c>
      <c r="U255">
        <v>1.948</v>
      </c>
      <c r="V255">
        <v>5.0000000000000001E-4</v>
      </c>
      <c r="W255">
        <v>3.2000000000000002E-3</v>
      </c>
      <c r="X255">
        <v>1.4E-3</v>
      </c>
      <c r="Y255">
        <v>0</v>
      </c>
      <c r="Z255" t="s">
        <v>17</v>
      </c>
      <c r="AA255" t="s">
        <v>17</v>
      </c>
      <c r="AG255">
        <v>2.3200000000000026E-2</v>
      </c>
      <c r="AH255">
        <v>2.0200000000000023E-2</v>
      </c>
      <c r="AI255">
        <v>1.949999999999999E-2</v>
      </c>
      <c r="AJ255">
        <v>1.8099999999999977E-2</v>
      </c>
      <c r="AK255">
        <v>1.8223</v>
      </c>
      <c r="AL255">
        <v>1.8286</v>
      </c>
      <c r="AM255">
        <v>1.8202</v>
      </c>
      <c r="AN255">
        <v>1.8163000000000002</v>
      </c>
      <c r="AO255">
        <v>-0.13119999999999998</v>
      </c>
      <c r="AP255">
        <v>-0.1285</v>
      </c>
      <c r="AQ255">
        <v>-0.1303</v>
      </c>
      <c r="AR255">
        <v>-0.13169999999999998</v>
      </c>
      <c r="AX255">
        <v>167</v>
      </c>
      <c r="AY255" t="s">
        <v>578</v>
      </c>
      <c r="AZ255" s="1">
        <v>1.82185</v>
      </c>
      <c r="BA255">
        <v>0.31900000000000001</v>
      </c>
      <c r="BB255">
        <v>179</v>
      </c>
      <c r="BC255">
        <v>25</v>
      </c>
      <c r="BD255" s="1">
        <v>1790000</v>
      </c>
      <c r="BE255">
        <v>2.5000000000000001E-2</v>
      </c>
      <c r="BG255">
        <v>1319</v>
      </c>
      <c r="BH255" t="s">
        <v>941</v>
      </c>
      <c r="BJ255" t="str">
        <f t="shared" si="24"/>
        <v/>
      </c>
      <c r="BK255">
        <v>255</v>
      </c>
      <c r="BM255" s="1">
        <f t="shared" si="25"/>
        <v>0.31900000000000001</v>
      </c>
      <c r="BN255" s="2">
        <f t="shared" si="31"/>
        <v>1790000</v>
      </c>
      <c r="BO255" t="b">
        <f t="shared" si="28"/>
        <v>1</v>
      </c>
      <c r="BR255" s="7">
        <f t="shared" si="26"/>
        <v>1.82185</v>
      </c>
      <c r="BS255" s="10">
        <f t="shared" si="27"/>
        <v>6.2528530309798933</v>
      </c>
      <c r="BT255" t="b">
        <f t="shared" si="29"/>
        <v>1</v>
      </c>
    </row>
    <row r="256" spans="1:72" x14ac:dyDescent="0.25">
      <c r="A256" t="s">
        <v>372</v>
      </c>
      <c r="B256" t="s">
        <v>349</v>
      </c>
      <c r="C256" t="s">
        <v>143</v>
      </c>
      <c r="D256" t="s">
        <v>144</v>
      </c>
      <c r="E256" t="s">
        <v>918</v>
      </c>
      <c r="F256" t="b">
        <v>0</v>
      </c>
      <c r="G256" t="b">
        <v>0</v>
      </c>
      <c r="H256" t="s">
        <v>15</v>
      </c>
      <c r="I256" t="s">
        <v>16</v>
      </c>
      <c r="J256">
        <v>0.186</v>
      </c>
      <c r="K256">
        <v>8.1699999999999995E-2</v>
      </c>
      <c r="L256">
        <v>6.4100000000000004E-2</v>
      </c>
      <c r="N256">
        <v>0.2036</v>
      </c>
      <c r="O256">
        <v>0.20050000000000001</v>
      </c>
      <c r="P256">
        <v>0.2029</v>
      </c>
      <c r="Q256">
        <v>0.20180000000000001</v>
      </c>
      <c r="R256">
        <v>2.0528</v>
      </c>
      <c r="S256">
        <v>2.0306000000000002</v>
      </c>
      <c r="T256">
        <v>2.073</v>
      </c>
      <c r="U256">
        <v>2.0640999999999998</v>
      </c>
      <c r="V256">
        <v>0</v>
      </c>
      <c r="W256">
        <v>3.0000000000000001E-3</v>
      </c>
      <c r="X256">
        <v>3.5999999999999999E-3</v>
      </c>
      <c r="Y256">
        <v>2.7000000000000001E-3</v>
      </c>
      <c r="Z256" t="s">
        <v>17</v>
      </c>
      <c r="AA256" t="s">
        <v>17</v>
      </c>
      <c r="AG256">
        <v>8.1699999999999995E-2</v>
      </c>
      <c r="AH256">
        <v>7.8600000000000003E-2</v>
      </c>
      <c r="AI256">
        <v>8.1000000000000016E-2</v>
      </c>
      <c r="AJ256">
        <v>7.9900000000000027E-2</v>
      </c>
      <c r="AK256">
        <v>1.9308999999999998</v>
      </c>
      <c r="AL256">
        <v>1.9087000000000001</v>
      </c>
      <c r="AM256">
        <v>1.9510999999999998</v>
      </c>
      <c r="AN256">
        <v>1.9421999999999997</v>
      </c>
      <c r="AO256">
        <v>-0.12189999999999999</v>
      </c>
      <c r="AP256">
        <v>-0.11889999999999999</v>
      </c>
      <c r="AQ256">
        <v>-0.11829999999999999</v>
      </c>
      <c r="AR256">
        <v>-0.1192</v>
      </c>
      <c r="AX256">
        <v>189</v>
      </c>
      <c r="AY256" t="s">
        <v>578</v>
      </c>
      <c r="AZ256" s="1">
        <v>1.9332249999999997</v>
      </c>
      <c r="BA256">
        <v>0.42799999999999999</v>
      </c>
      <c r="BB256">
        <v>180</v>
      </c>
      <c r="BC256">
        <v>15</v>
      </c>
      <c r="BD256" s="1">
        <v>3000000</v>
      </c>
      <c r="BE256">
        <v>3.3000000000000002E-2</v>
      </c>
      <c r="BG256">
        <v>1341</v>
      </c>
      <c r="BH256" t="s">
        <v>941</v>
      </c>
      <c r="BJ256" t="str">
        <f t="shared" si="24"/>
        <v/>
      </c>
      <c r="BK256">
        <v>256</v>
      </c>
      <c r="BM256" s="1">
        <f t="shared" si="25"/>
        <v>0.42799999999999999</v>
      </c>
      <c r="BN256" s="2">
        <f t="shared" si="31"/>
        <v>3000000</v>
      </c>
      <c r="BO256" t="b">
        <f t="shared" si="28"/>
        <v>1</v>
      </c>
      <c r="BR256" s="7">
        <f t="shared" si="26"/>
        <v>1.9332249999999997</v>
      </c>
      <c r="BS256" s="10">
        <f t="shared" si="27"/>
        <v>6.4771212547196626</v>
      </c>
      <c r="BT256" t="b">
        <f t="shared" si="29"/>
        <v>1</v>
      </c>
    </row>
    <row r="257" spans="1:72" x14ac:dyDescent="0.25">
      <c r="A257" t="s">
        <v>373</v>
      </c>
      <c r="B257" t="s">
        <v>349</v>
      </c>
      <c r="C257" t="s">
        <v>145</v>
      </c>
      <c r="D257" t="s">
        <v>146</v>
      </c>
      <c r="E257" t="s">
        <v>918</v>
      </c>
      <c r="F257" t="b">
        <v>0</v>
      </c>
      <c r="G257" t="b">
        <v>0</v>
      </c>
      <c r="H257" t="s">
        <v>15</v>
      </c>
      <c r="I257" t="s">
        <v>16</v>
      </c>
      <c r="J257">
        <v>0.19089999999999999</v>
      </c>
      <c r="K257">
        <v>2.6499999999999999E-2</v>
      </c>
      <c r="L257">
        <v>6.9000000000000006E-2</v>
      </c>
      <c r="N257">
        <v>0.1484</v>
      </c>
      <c r="O257">
        <v>0.14349999999999999</v>
      </c>
      <c r="P257">
        <v>0.14510000000000001</v>
      </c>
      <c r="Q257">
        <v>0.1462</v>
      </c>
      <c r="R257">
        <v>1.9255</v>
      </c>
      <c r="S257">
        <v>1.8992</v>
      </c>
      <c r="T257">
        <v>1.9254</v>
      </c>
      <c r="U257">
        <v>1.913</v>
      </c>
      <c r="V257">
        <v>0</v>
      </c>
      <c r="W257">
        <v>2.5999999999999999E-3</v>
      </c>
      <c r="X257">
        <v>2.5000000000000001E-3</v>
      </c>
      <c r="Y257">
        <v>2.9999999999999997E-4</v>
      </c>
      <c r="Z257" t="s">
        <v>17</v>
      </c>
      <c r="AA257" t="s">
        <v>17</v>
      </c>
      <c r="AG257">
        <v>2.6500000000000024E-2</v>
      </c>
      <c r="AH257">
        <v>2.1600000000000008E-2</v>
      </c>
      <c r="AI257">
        <v>2.3200000000000026E-2</v>
      </c>
      <c r="AJ257">
        <v>2.4300000000000016E-2</v>
      </c>
      <c r="AK257">
        <v>1.8035999999999999</v>
      </c>
      <c r="AL257">
        <v>1.7772999999999999</v>
      </c>
      <c r="AM257">
        <v>1.8034999999999999</v>
      </c>
      <c r="AN257">
        <v>1.7910999999999999</v>
      </c>
      <c r="AO257">
        <v>-0.12189999999999998</v>
      </c>
      <c r="AP257">
        <v>-0.11929999999999998</v>
      </c>
      <c r="AQ257">
        <v>-0.11939999999999998</v>
      </c>
      <c r="AR257">
        <v>-0.12159999999999999</v>
      </c>
      <c r="AX257">
        <v>191</v>
      </c>
      <c r="AY257" t="s">
        <v>578</v>
      </c>
      <c r="AZ257" s="1">
        <v>1.7938749999999999</v>
      </c>
      <c r="BA257">
        <v>0.36499999999999999</v>
      </c>
      <c r="BB257">
        <v>184</v>
      </c>
      <c r="BC257">
        <v>25</v>
      </c>
      <c r="BD257" s="1">
        <v>1840000</v>
      </c>
      <c r="BE257">
        <v>2.5000000000000001E-2</v>
      </c>
      <c r="BG257">
        <v>1343</v>
      </c>
      <c r="BH257" t="s">
        <v>941</v>
      </c>
      <c r="BJ257" t="str">
        <f t="shared" si="24"/>
        <v/>
      </c>
      <c r="BK257">
        <v>257</v>
      </c>
      <c r="BM257" s="1">
        <f t="shared" si="25"/>
        <v>0.36499999999999999</v>
      </c>
      <c r="BN257" s="2">
        <f t="shared" si="31"/>
        <v>1840000</v>
      </c>
      <c r="BO257" t="b">
        <f t="shared" si="28"/>
        <v>1</v>
      </c>
      <c r="BR257" s="7">
        <f t="shared" si="26"/>
        <v>1.7938749999999999</v>
      </c>
      <c r="BS257" s="10">
        <f t="shared" si="27"/>
        <v>6.2648178230095368</v>
      </c>
      <c r="BT257" t="b">
        <f t="shared" si="29"/>
        <v>1</v>
      </c>
    </row>
    <row r="258" spans="1:72" x14ac:dyDescent="0.25">
      <c r="A258" t="s">
        <v>375</v>
      </c>
      <c r="B258" t="s">
        <v>349</v>
      </c>
      <c r="C258" t="s">
        <v>165</v>
      </c>
      <c r="D258" t="s">
        <v>166</v>
      </c>
      <c r="E258" t="s">
        <v>918</v>
      </c>
      <c r="F258" t="b">
        <v>0</v>
      </c>
      <c r="G258" t="b">
        <v>0</v>
      </c>
      <c r="H258" t="s">
        <v>15</v>
      </c>
      <c r="I258" t="s">
        <v>16</v>
      </c>
      <c r="J258">
        <v>0.18859999999999999</v>
      </c>
      <c r="K258">
        <v>7.1499999999999994E-2</v>
      </c>
      <c r="L258">
        <v>5.7599999999999998E-2</v>
      </c>
      <c r="N258">
        <v>0.20250000000000001</v>
      </c>
      <c r="O258">
        <v>0.20080000000000001</v>
      </c>
      <c r="P258">
        <v>0.2034</v>
      </c>
      <c r="Q258">
        <v>0.20380000000000001</v>
      </c>
      <c r="R258">
        <v>2.0192999999999999</v>
      </c>
      <c r="S258">
        <v>2.0421</v>
      </c>
      <c r="T258">
        <v>2.0066999999999999</v>
      </c>
      <c r="U258">
        <v>2.0215000000000001</v>
      </c>
      <c r="V258">
        <v>0</v>
      </c>
      <c r="W258">
        <v>2.7000000000000001E-3</v>
      </c>
      <c r="X258">
        <v>2.3999999999999998E-3</v>
      </c>
      <c r="Y258">
        <v>5.0000000000000001E-4</v>
      </c>
      <c r="Z258" t="s">
        <v>17</v>
      </c>
      <c r="AA258" t="s">
        <v>17</v>
      </c>
      <c r="AG258">
        <v>7.1500000000000008E-2</v>
      </c>
      <c r="AH258">
        <v>6.9800000000000029E-2</v>
      </c>
      <c r="AI258">
        <v>7.240000000000002E-2</v>
      </c>
      <c r="AJ258">
        <v>7.2800000000000031E-2</v>
      </c>
      <c r="AK258">
        <v>1.8882999999999996</v>
      </c>
      <c r="AL258">
        <v>1.9110999999999998</v>
      </c>
      <c r="AM258">
        <v>1.8756999999999997</v>
      </c>
      <c r="AN258">
        <v>1.8904999999999998</v>
      </c>
      <c r="AO258">
        <v>-0.13100000000000001</v>
      </c>
      <c r="AP258">
        <v>-0.1283</v>
      </c>
      <c r="AQ258">
        <v>-0.12859999999999999</v>
      </c>
      <c r="AR258">
        <v>-0.1305</v>
      </c>
      <c r="AX258">
        <v>213</v>
      </c>
      <c r="AY258" t="s">
        <v>578</v>
      </c>
      <c r="AZ258" s="1">
        <v>1.8913999999999995</v>
      </c>
      <c r="BA258">
        <v>0.39400000000000002</v>
      </c>
      <c r="BB258">
        <v>145</v>
      </c>
      <c r="BC258">
        <v>15</v>
      </c>
      <c r="BD258" s="1">
        <v>2416666.666666667</v>
      </c>
      <c r="BE258">
        <v>2.8000000000000001E-2</v>
      </c>
      <c r="BG258">
        <v>1365</v>
      </c>
      <c r="BH258" t="s">
        <v>941</v>
      </c>
      <c r="BJ258" t="str">
        <f t="shared" ref="BJ258:BJ321" si="32">IF(BA258&gt;1,"X","")</f>
        <v/>
      </c>
      <c r="BK258">
        <v>258</v>
      </c>
      <c r="BM258" s="1">
        <f t="shared" ref="BM258:BM321" si="33">IF(BA258&gt;1,IF(BE258,BE258*10,""),BA258)</f>
        <v>0.39400000000000002</v>
      </c>
      <c r="BN258" s="2">
        <f t="shared" si="31"/>
        <v>2416666.666666667</v>
      </c>
      <c r="BO258" t="b">
        <f t="shared" si="28"/>
        <v>1</v>
      </c>
      <c r="BR258" s="7">
        <f t="shared" ref="BR258:BR321" si="34">AZ258</f>
        <v>1.8913999999999995</v>
      </c>
      <c r="BS258" s="10">
        <f t="shared" ref="BS258:BS321" si="35">IF(BN258="","",IFERROR(LOG10(BN258),""))</f>
        <v>6.3832167518513314</v>
      </c>
      <c r="BT258" t="b">
        <f t="shared" si="29"/>
        <v>1</v>
      </c>
    </row>
    <row r="259" spans="1:72" x14ac:dyDescent="0.25">
      <c r="A259" t="s">
        <v>376</v>
      </c>
      <c r="B259" t="s">
        <v>349</v>
      </c>
      <c r="C259" t="s">
        <v>167</v>
      </c>
      <c r="D259" t="s">
        <v>168</v>
      </c>
      <c r="E259" t="s">
        <v>918</v>
      </c>
      <c r="F259" t="b">
        <v>0</v>
      </c>
      <c r="G259" t="b">
        <v>0</v>
      </c>
      <c r="H259" t="s">
        <v>15</v>
      </c>
      <c r="I259" t="s">
        <v>16</v>
      </c>
      <c r="J259">
        <v>0.1898</v>
      </c>
      <c r="K259">
        <v>2.9700000000000001E-2</v>
      </c>
      <c r="L259">
        <v>5.8299999999999998E-2</v>
      </c>
      <c r="N259">
        <v>0.16120000000000001</v>
      </c>
      <c r="O259">
        <v>0.16400000000000001</v>
      </c>
      <c r="P259">
        <v>0.16930000000000001</v>
      </c>
      <c r="Q259">
        <v>0.1782</v>
      </c>
      <c r="R259">
        <v>1.9191</v>
      </c>
      <c r="S259">
        <v>1.9457</v>
      </c>
      <c r="T259">
        <v>1.9177999999999999</v>
      </c>
      <c r="U259">
        <v>1.9297</v>
      </c>
      <c r="V259">
        <v>0</v>
      </c>
      <c r="W259">
        <v>3.2000000000000002E-3</v>
      </c>
      <c r="X259">
        <v>2.8999999999999998E-3</v>
      </c>
      <c r="Y259">
        <v>1.8E-3</v>
      </c>
      <c r="Z259" t="s">
        <v>17</v>
      </c>
      <c r="AA259" t="s">
        <v>17</v>
      </c>
      <c r="AG259">
        <v>2.9700000000000004E-2</v>
      </c>
      <c r="AH259">
        <v>3.2500000000000001E-2</v>
      </c>
      <c r="AI259">
        <v>3.78E-2</v>
      </c>
      <c r="AJ259">
        <v>4.6699999999999992E-2</v>
      </c>
      <c r="AK259">
        <v>1.7876000000000001</v>
      </c>
      <c r="AL259">
        <v>1.8142</v>
      </c>
      <c r="AM259">
        <v>1.7863</v>
      </c>
      <c r="AN259">
        <v>1.7982</v>
      </c>
      <c r="AO259">
        <v>-0.13150000000000001</v>
      </c>
      <c r="AP259">
        <v>-0.1283</v>
      </c>
      <c r="AQ259">
        <v>-0.12859999999999999</v>
      </c>
      <c r="AR259">
        <v>-0.12969999999999998</v>
      </c>
      <c r="AX259">
        <v>215</v>
      </c>
      <c r="AY259" t="s">
        <v>578</v>
      </c>
      <c r="AZ259" s="1">
        <v>1.7965749999999998</v>
      </c>
      <c r="BA259">
        <v>0.33500000000000002</v>
      </c>
      <c r="BB259">
        <v>111</v>
      </c>
      <c r="BC259">
        <v>15</v>
      </c>
      <c r="BD259" s="1">
        <v>1850000</v>
      </c>
      <c r="BE259">
        <v>2.8000000000000001E-2</v>
      </c>
      <c r="BG259">
        <v>1367</v>
      </c>
      <c r="BH259" t="s">
        <v>941</v>
      </c>
      <c r="BJ259" t="str">
        <f t="shared" si="32"/>
        <v/>
      </c>
      <c r="BK259">
        <v>259</v>
      </c>
      <c r="BM259" s="1">
        <f t="shared" si="33"/>
        <v>0.33500000000000002</v>
      </c>
      <c r="BN259" s="2">
        <f t="shared" si="31"/>
        <v>1850000</v>
      </c>
      <c r="BO259" t="b">
        <f t="shared" ref="BO259:BO322" si="36">IF(OR(BM259="",BN259=""),FALSE,TRUE)</f>
        <v>1</v>
      </c>
      <c r="BR259" s="7">
        <f t="shared" si="34"/>
        <v>1.7965749999999998</v>
      </c>
      <c r="BS259" s="10">
        <f t="shared" si="35"/>
        <v>6.2671717284030137</v>
      </c>
      <c r="BT259" t="b">
        <f t="shared" ref="BT259:BT322" si="37">IF(OR(BR259="",BS259=""),FALSE,TRUE)</f>
        <v>1</v>
      </c>
    </row>
    <row r="260" spans="1:72" x14ac:dyDescent="0.25">
      <c r="A260" t="s">
        <v>378</v>
      </c>
      <c r="B260" t="s">
        <v>349</v>
      </c>
      <c r="C260" t="s">
        <v>176</v>
      </c>
      <c r="D260" t="s">
        <v>177</v>
      </c>
      <c r="E260" t="s">
        <v>918</v>
      </c>
      <c r="F260" t="b">
        <v>0</v>
      </c>
      <c r="G260" t="b">
        <v>0</v>
      </c>
      <c r="H260" t="s">
        <v>15</v>
      </c>
      <c r="I260" t="s">
        <v>16</v>
      </c>
      <c r="J260">
        <v>0.18840000000000001</v>
      </c>
      <c r="K260">
        <v>0.1704</v>
      </c>
      <c r="L260">
        <v>5.8000000000000003E-2</v>
      </c>
      <c r="N260">
        <v>0.30080000000000001</v>
      </c>
      <c r="O260">
        <v>0.29310000000000003</v>
      </c>
      <c r="P260">
        <v>0.29809999999999998</v>
      </c>
      <c r="Q260">
        <v>0.29270000000000002</v>
      </c>
      <c r="R260">
        <v>2.0903999999999998</v>
      </c>
      <c r="S260">
        <v>2.0609000000000002</v>
      </c>
      <c r="T260">
        <v>2.0466000000000002</v>
      </c>
      <c r="U260">
        <v>2.0617000000000001</v>
      </c>
      <c r="V260">
        <v>0</v>
      </c>
      <c r="W260">
        <v>1.1999999999999999E-3</v>
      </c>
      <c r="X260">
        <v>1E-3</v>
      </c>
      <c r="Y260">
        <v>1E-4</v>
      </c>
      <c r="Z260" t="s">
        <v>17</v>
      </c>
      <c r="AA260" t="s">
        <v>17</v>
      </c>
      <c r="AG260">
        <v>0.1704</v>
      </c>
      <c r="AH260">
        <v>0.16270000000000001</v>
      </c>
      <c r="AI260">
        <v>0.16769999999999996</v>
      </c>
      <c r="AJ260">
        <v>0.1623</v>
      </c>
      <c r="AK260">
        <v>1.9599999999999995</v>
      </c>
      <c r="AL260">
        <v>1.9304999999999999</v>
      </c>
      <c r="AM260">
        <v>1.9161999999999999</v>
      </c>
      <c r="AN260">
        <v>1.9312999999999998</v>
      </c>
      <c r="AO260">
        <v>-0.13040000000000002</v>
      </c>
      <c r="AP260">
        <v>-0.12920000000000001</v>
      </c>
      <c r="AQ260">
        <v>-0.12940000000000002</v>
      </c>
      <c r="AR260">
        <v>-0.1303</v>
      </c>
      <c r="AX260">
        <v>237</v>
      </c>
      <c r="AY260" t="s">
        <v>578</v>
      </c>
      <c r="AZ260" s="1">
        <v>1.9344999999999999</v>
      </c>
      <c r="BA260">
        <v>0.42599999999999999</v>
      </c>
      <c r="BB260">
        <v>118</v>
      </c>
      <c r="BC260">
        <v>15</v>
      </c>
      <c r="BD260" s="1">
        <v>1966666.6666666667</v>
      </c>
      <c r="BE260">
        <v>2.8000000000000001E-2</v>
      </c>
      <c r="BG260">
        <v>1389</v>
      </c>
      <c r="BH260" t="s">
        <v>941</v>
      </c>
      <c r="BJ260" t="str">
        <f t="shared" si="32"/>
        <v/>
      </c>
      <c r="BK260">
        <v>260</v>
      </c>
      <c r="BM260" s="1">
        <f t="shared" si="33"/>
        <v>0.42599999999999999</v>
      </c>
      <c r="BN260" s="2">
        <f t="shared" si="31"/>
        <v>1966666.6666666667</v>
      </c>
      <c r="BO260" t="b">
        <f t="shared" si="36"/>
        <v>1</v>
      </c>
      <c r="BR260" s="7">
        <f t="shared" si="34"/>
        <v>1.9344999999999999</v>
      </c>
      <c r="BS260" s="10">
        <f t="shared" si="35"/>
        <v>6.2937307569224821</v>
      </c>
      <c r="BT260" t="b">
        <f t="shared" si="37"/>
        <v>1</v>
      </c>
    </row>
    <row r="261" spans="1:72" x14ac:dyDescent="0.25">
      <c r="A261" t="s">
        <v>379</v>
      </c>
      <c r="B261" t="s">
        <v>349</v>
      </c>
      <c r="C261" t="s">
        <v>178</v>
      </c>
      <c r="D261" t="s">
        <v>179</v>
      </c>
      <c r="E261" t="s">
        <v>918</v>
      </c>
      <c r="F261" t="b">
        <v>0</v>
      </c>
      <c r="G261" t="b">
        <v>0</v>
      </c>
      <c r="H261" t="s">
        <v>15</v>
      </c>
      <c r="I261" t="s">
        <v>16</v>
      </c>
      <c r="J261">
        <v>0.19040000000000001</v>
      </c>
      <c r="K261">
        <v>7.6999999999999999E-2</v>
      </c>
      <c r="L261">
        <v>6.0499999999999998E-2</v>
      </c>
      <c r="N261">
        <v>0.2069</v>
      </c>
      <c r="O261">
        <v>0.20549999999999999</v>
      </c>
      <c r="P261">
        <v>0.2021</v>
      </c>
      <c r="Q261">
        <v>0.2049</v>
      </c>
      <c r="R261">
        <v>2.109</v>
      </c>
      <c r="S261">
        <v>2.1328</v>
      </c>
      <c r="T261">
        <v>2.0468999999999999</v>
      </c>
      <c r="U261">
        <v>2.0952000000000002</v>
      </c>
      <c r="V261">
        <v>0</v>
      </c>
      <c r="W261">
        <v>1.1000000000000001E-3</v>
      </c>
      <c r="X261">
        <v>1.9E-3</v>
      </c>
      <c r="Y261">
        <v>1.5E-3</v>
      </c>
      <c r="Z261" t="s">
        <v>17</v>
      </c>
      <c r="AA261" t="s">
        <v>17</v>
      </c>
      <c r="AG261">
        <v>7.6999999999999957E-2</v>
      </c>
      <c r="AH261">
        <v>7.5600000000000001E-2</v>
      </c>
      <c r="AI261">
        <v>7.2199999999999986E-2</v>
      </c>
      <c r="AJ261">
        <v>7.4999999999999956E-2</v>
      </c>
      <c r="AK261">
        <v>1.9791000000000003</v>
      </c>
      <c r="AL261">
        <v>2.0028999999999999</v>
      </c>
      <c r="AM261">
        <v>1.9170000000000003</v>
      </c>
      <c r="AN261">
        <v>1.9653000000000005</v>
      </c>
      <c r="AO261">
        <v>-0.12990000000000002</v>
      </c>
      <c r="AP261">
        <v>-0.12880000000000003</v>
      </c>
      <c r="AQ261">
        <v>-0.128</v>
      </c>
      <c r="AR261">
        <v>-0.12840000000000001</v>
      </c>
      <c r="AX261">
        <v>239</v>
      </c>
      <c r="AY261" t="s">
        <v>578</v>
      </c>
      <c r="AZ261" s="1">
        <v>1.9660750000000005</v>
      </c>
      <c r="BA261">
        <v>0.4</v>
      </c>
      <c r="BB261">
        <v>117</v>
      </c>
      <c r="BC261">
        <v>15</v>
      </c>
      <c r="BD261" s="1">
        <v>1950000</v>
      </c>
      <c r="BE261">
        <v>0.03</v>
      </c>
      <c r="BG261">
        <v>1391</v>
      </c>
      <c r="BH261" t="s">
        <v>941</v>
      </c>
      <c r="BJ261" t="str">
        <f t="shared" si="32"/>
        <v/>
      </c>
      <c r="BK261">
        <v>261</v>
      </c>
      <c r="BM261" s="1">
        <f t="shared" si="33"/>
        <v>0.4</v>
      </c>
      <c r="BN261" s="2">
        <f t="shared" si="31"/>
        <v>1950000</v>
      </c>
      <c r="BO261" t="b">
        <f t="shared" si="36"/>
        <v>1</v>
      </c>
      <c r="BR261" s="7">
        <f t="shared" si="34"/>
        <v>1.9660750000000005</v>
      </c>
      <c r="BS261" s="10">
        <f t="shared" si="35"/>
        <v>6.2900346113625183</v>
      </c>
      <c r="BT261" t="b">
        <f t="shared" si="37"/>
        <v>1</v>
      </c>
    </row>
    <row r="262" spans="1:72" x14ac:dyDescent="0.25">
      <c r="A262" t="s">
        <v>381</v>
      </c>
      <c r="B262" t="s">
        <v>349</v>
      </c>
      <c r="C262" t="s">
        <v>186</v>
      </c>
      <c r="D262" t="s">
        <v>187</v>
      </c>
      <c r="E262" t="s">
        <v>918</v>
      </c>
      <c r="F262" t="b">
        <v>0</v>
      </c>
      <c r="G262" t="b">
        <v>0</v>
      </c>
      <c r="H262" t="s">
        <v>15</v>
      </c>
      <c r="I262" t="s">
        <v>16</v>
      </c>
      <c r="J262">
        <v>0.19109999999999999</v>
      </c>
      <c r="K262">
        <v>9.0300000000000005E-2</v>
      </c>
      <c r="L262">
        <v>5.9499999999999997E-2</v>
      </c>
      <c r="N262">
        <v>0.22189999999999999</v>
      </c>
      <c r="O262">
        <v>0.21970000000000001</v>
      </c>
      <c r="P262">
        <v>0.22189999999999999</v>
      </c>
      <c r="Q262">
        <v>0.22320000000000001</v>
      </c>
      <c r="R262">
        <v>2.0177999999999998</v>
      </c>
      <c r="S262">
        <v>2.1011000000000002</v>
      </c>
      <c r="T262">
        <v>2.0699000000000001</v>
      </c>
      <c r="U262">
        <v>2.0531000000000001</v>
      </c>
      <c r="V262">
        <v>0</v>
      </c>
      <c r="W262">
        <v>4.1999999999999997E-3</v>
      </c>
      <c r="X262">
        <v>3.2000000000000002E-3</v>
      </c>
      <c r="Y262">
        <v>1.1000000000000001E-3</v>
      </c>
      <c r="Z262" t="s">
        <v>17</v>
      </c>
      <c r="AA262" t="s">
        <v>17</v>
      </c>
      <c r="AG262">
        <v>9.0299999999999991E-2</v>
      </c>
      <c r="AH262">
        <v>8.8100000000000012E-2</v>
      </c>
      <c r="AI262">
        <v>9.0299999999999991E-2</v>
      </c>
      <c r="AJ262">
        <v>9.1600000000000015E-2</v>
      </c>
      <c r="AK262">
        <v>1.8861999999999997</v>
      </c>
      <c r="AL262">
        <v>1.9695</v>
      </c>
      <c r="AM262">
        <v>1.9382999999999999</v>
      </c>
      <c r="AN262">
        <v>1.9215</v>
      </c>
      <c r="AO262">
        <v>-0.13159999999999999</v>
      </c>
      <c r="AP262">
        <v>-0.12740000000000001</v>
      </c>
      <c r="AQ262">
        <v>-0.12840000000000001</v>
      </c>
      <c r="AR262">
        <v>-0.1305</v>
      </c>
      <c r="AX262">
        <v>261</v>
      </c>
      <c r="AY262" t="s">
        <v>578</v>
      </c>
      <c r="AZ262" s="1">
        <v>1.9288749999999999</v>
      </c>
      <c r="BA262">
        <v>0.435</v>
      </c>
      <c r="BB262">
        <v>197</v>
      </c>
      <c r="BC262">
        <v>15</v>
      </c>
      <c r="BD262" s="1">
        <v>3283333.3333333335</v>
      </c>
      <c r="BE262">
        <v>0.03</v>
      </c>
      <c r="BG262">
        <v>1413</v>
      </c>
      <c r="BH262" t="s">
        <v>941</v>
      </c>
      <c r="BJ262" t="str">
        <f t="shared" si="32"/>
        <v/>
      </c>
      <c r="BK262">
        <v>262</v>
      </c>
      <c r="BM262" s="1">
        <f t="shared" si="33"/>
        <v>0.435</v>
      </c>
      <c r="BN262" s="2">
        <f t="shared" si="31"/>
        <v>3283333.3333333335</v>
      </c>
      <c r="BO262" t="b">
        <f t="shared" si="36"/>
        <v>1</v>
      </c>
      <c r="BR262" s="7">
        <f t="shared" si="34"/>
        <v>1.9288749999999999</v>
      </c>
      <c r="BS262" s="10">
        <f t="shared" si="35"/>
        <v>6.5163149757779495</v>
      </c>
      <c r="BT262" t="b">
        <f t="shared" si="37"/>
        <v>1</v>
      </c>
    </row>
    <row r="263" spans="1:72" x14ac:dyDescent="0.25">
      <c r="A263" t="s">
        <v>382</v>
      </c>
      <c r="B263" t="s">
        <v>349</v>
      </c>
      <c r="C263" t="s">
        <v>188</v>
      </c>
      <c r="D263" t="s">
        <v>189</v>
      </c>
      <c r="E263" t="s">
        <v>918</v>
      </c>
      <c r="F263" t="b">
        <v>0</v>
      </c>
      <c r="G263" t="b">
        <v>0</v>
      </c>
      <c r="H263" t="s">
        <v>15</v>
      </c>
      <c r="I263" t="s">
        <v>16</v>
      </c>
      <c r="J263">
        <v>0.1925</v>
      </c>
      <c r="K263">
        <v>1.2699999999999999E-2</v>
      </c>
      <c r="L263">
        <v>6.3399999999999998E-2</v>
      </c>
      <c r="N263">
        <v>0.14180000000000001</v>
      </c>
      <c r="O263">
        <v>0.1384</v>
      </c>
      <c r="P263">
        <v>0.1396</v>
      </c>
      <c r="Q263">
        <v>0.13930000000000001</v>
      </c>
      <c r="R263">
        <v>1.9001999999999999</v>
      </c>
      <c r="S263">
        <v>1.9401999999999999</v>
      </c>
      <c r="T263">
        <v>1.9374</v>
      </c>
      <c r="U263">
        <v>1.9278999999999999</v>
      </c>
      <c r="V263">
        <v>0</v>
      </c>
      <c r="W263">
        <v>2.2000000000000001E-3</v>
      </c>
      <c r="X263">
        <v>2.3999999999999998E-3</v>
      </c>
      <c r="Y263">
        <v>1E-4</v>
      </c>
      <c r="Z263" t="s">
        <v>17</v>
      </c>
      <c r="AA263" t="s">
        <v>17</v>
      </c>
      <c r="AG263">
        <v>1.2699999999999989E-2</v>
      </c>
      <c r="AH263">
        <v>9.299999999999975E-3</v>
      </c>
      <c r="AI263">
        <v>1.0500000000000009E-2</v>
      </c>
      <c r="AJ263">
        <v>1.0199999999999987E-2</v>
      </c>
      <c r="AK263">
        <v>1.7710999999999997</v>
      </c>
      <c r="AL263">
        <v>1.8111000000000002</v>
      </c>
      <c r="AM263">
        <v>1.8083</v>
      </c>
      <c r="AN263">
        <v>1.7988</v>
      </c>
      <c r="AO263">
        <v>-0.12909999999999999</v>
      </c>
      <c r="AP263">
        <v>-0.12690000000000001</v>
      </c>
      <c r="AQ263">
        <v>-0.12670000000000001</v>
      </c>
      <c r="AR263">
        <v>-0.129</v>
      </c>
      <c r="AX263">
        <v>263</v>
      </c>
      <c r="AY263" t="s">
        <v>578</v>
      </c>
      <c r="AZ263" s="1">
        <v>1.7973249999999998</v>
      </c>
      <c r="BA263">
        <v>0.34100000000000003</v>
      </c>
      <c r="BB263">
        <v>145</v>
      </c>
      <c r="BC263">
        <v>15</v>
      </c>
      <c r="BD263" s="1">
        <v>2416666.666666667</v>
      </c>
      <c r="BE263">
        <v>2.9000000000000001E-2</v>
      </c>
      <c r="BG263">
        <v>1415</v>
      </c>
      <c r="BH263" t="s">
        <v>941</v>
      </c>
      <c r="BJ263" t="str">
        <f t="shared" si="32"/>
        <v/>
      </c>
      <c r="BK263">
        <v>263</v>
      </c>
      <c r="BM263" s="1">
        <f t="shared" si="33"/>
        <v>0.34100000000000003</v>
      </c>
      <c r="BN263" s="2">
        <f t="shared" si="31"/>
        <v>2416666.666666667</v>
      </c>
      <c r="BO263" t="b">
        <f t="shared" si="36"/>
        <v>1</v>
      </c>
      <c r="BR263" s="7">
        <f t="shared" si="34"/>
        <v>1.7973249999999998</v>
      </c>
      <c r="BS263" s="10">
        <f t="shared" si="35"/>
        <v>6.3832167518513314</v>
      </c>
      <c r="BT263" t="b">
        <f t="shared" si="37"/>
        <v>1</v>
      </c>
    </row>
    <row r="264" spans="1:72" x14ac:dyDescent="0.25">
      <c r="A264" t="s">
        <v>384</v>
      </c>
      <c r="B264" t="s">
        <v>349</v>
      </c>
      <c r="C264" t="s">
        <v>207</v>
      </c>
      <c r="D264" t="s">
        <v>208</v>
      </c>
      <c r="E264" t="s">
        <v>918</v>
      </c>
      <c r="F264" t="b">
        <v>0</v>
      </c>
      <c r="G264" t="b">
        <v>0</v>
      </c>
      <c r="H264" t="s">
        <v>15</v>
      </c>
      <c r="I264" t="s">
        <v>16</v>
      </c>
      <c r="J264">
        <v>0.19489999999999999</v>
      </c>
      <c r="K264">
        <v>9.7699999999999995E-2</v>
      </c>
      <c r="L264">
        <v>6.6000000000000003E-2</v>
      </c>
      <c r="N264">
        <v>0.2266</v>
      </c>
      <c r="O264">
        <v>0.22789999999999999</v>
      </c>
      <c r="P264">
        <v>0.23050000000000001</v>
      </c>
      <c r="Q264">
        <v>0.23330000000000001</v>
      </c>
      <c r="R264">
        <v>2.0272000000000001</v>
      </c>
      <c r="S264">
        <v>2.0308999999999999</v>
      </c>
      <c r="T264">
        <v>2.0104000000000002</v>
      </c>
      <c r="U264">
        <v>2.0303</v>
      </c>
      <c r="V264">
        <v>0</v>
      </c>
      <c r="W264">
        <v>2.8999999999999998E-3</v>
      </c>
      <c r="X264">
        <v>3.2000000000000002E-3</v>
      </c>
      <c r="Y264">
        <v>1.4E-3</v>
      </c>
      <c r="Z264" t="s">
        <v>17</v>
      </c>
      <c r="AA264" t="s">
        <v>17</v>
      </c>
      <c r="AG264">
        <v>9.7699999999999981E-2</v>
      </c>
      <c r="AH264">
        <v>9.9000000000000005E-2</v>
      </c>
      <c r="AI264">
        <v>0.1016</v>
      </c>
      <c r="AJ264">
        <v>0.10440000000000002</v>
      </c>
      <c r="AK264">
        <v>1.8982999999999999</v>
      </c>
      <c r="AL264">
        <v>1.9019999999999997</v>
      </c>
      <c r="AM264">
        <v>1.8815</v>
      </c>
      <c r="AN264">
        <v>1.9013999999999998</v>
      </c>
      <c r="AO264">
        <v>-0.12889999999999999</v>
      </c>
      <c r="AP264">
        <v>-0.126</v>
      </c>
      <c r="AQ264">
        <v>-0.12569999999999998</v>
      </c>
      <c r="AR264">
        <v>-0.1275</v>
      </c>
      <c r="AX264">
        <v>285</v>
      </c>
      <c r="AY264" t="s">
        <v>578</v>
      </c>
      <c r="AZ264" s="1">
        <v>1.8957999999999997</v>
      </c>
      <c r="BA264">
        <v>0.35099999999999998</v>
      </c>
      <c r="BB264">
        <v>150</v>
      </c>
      <c r="BC264">
        <v>25</v>
      </c>
      <c r="BD264" s="1">
        <v>1500000</v>
      </c>
      <c r="BE264">
        <v>2.4E-2</v>
      </c>
      <c r="BG264">
        <v>1437</v>
      </c>
      <c r="BH264" t="s">
        <v>941</v>
      </c>
      <c r="BJ264" t="str">
        <f t="shared" si="32"/>
        <v/>
      </c>
      <c r="BK264">
        <v>264</v>
      </c>
      <c r="BM264" s="1">
        <f t="shared" si="33"/>
        <v>0.35099999999999998</v>
      </c>
      <c r="BN264" s="2">
        <f t="shared" si="31"/>
        <v>1500000</v>
      </c>
      <c r="BO264" t="b">
        <f t="shared" si="36"/>
        <v>1</v>
      </c>
      <c r="BR264" s="7">
        <f t="shared" si="34"/>
        <v>1.8957999999999997</v>
      </c>
      <c r="BS264" s="10">
        <f t="shared" si="35"/>
        <v>6.1760912590556813</v>
      </c>
      <c r="BT264" t="b">
        <f t="shared" si="37"/>
        <v>1</v>
      </c>
    </row>
    <row r="265" spans="1:72" x14ac:dyDescent="0.25">
      <c r="A265" t="s">
        <v>385</v>
      </c>
      <c r="B265" t="s">
        <v>349</v>
      </c>
      <c r="C265" t="s">
        <v>210</v>
      </c>
      <c r="D265" t="s">
        <v>211</v>
      </c>
      <c r="E265" t="s">
        <v>918</v>
      </c>
      <c r="F265" t="b">
        <v>0</v>
      </c>
      <c r="G265" t="b">
        <v>0</v>
      </c>
      <c r="H265" t="s">
        <v>15</v>
      </c>
      <c r="I265" t="s">
        <v>16</v>
      </c>
      <c r="J265">
        <v>0.1908</v>
      </c>
      <c r="K265">
        <v>0.14019999999999999</v>
      </c>
      <c r="L265">
        <v>5.8400000000000001E-2</v>
      </c>
      <c r="N265">
        <v>0.27260000000000001</v>
      </c>
      <c r="O265">
        <v>0.27129999999999999</v>
      </c>
      <c r="P265">
        <v>0.27339999999999998</v>
      </c>
      <c r="Q265">
        <v>0.27460000000000001</v>
      </c>
      <c r="R265">
        <v>2.0743</v>
      </c>
      <c r="S265">
        <v>2.1368999999999998</v>
      </c>
      <c r="T265">
        <v>2.0880000000000001</v>
      </c>
      <c r="U265">
        <v>2.1015999999999999</v>
      </c>
      <c r="V265">
        <v>0</v>
      </c>
      <c r="W265">
        <v>2.0999999999999999E-3</v>
      </c>
      <c r="X265">
        <v>1.6999999999999999E-3</v>
      </c>
      <c r="Y265">
        <v>5.9999999999999995E-4</v>
      </c>
      <c r="Z265" t="s">
        <v>17</v>
      </c>
      <c r="AA265" t="s">
        <v>17</v>
      </c>
      <c r="AG265">
        <v>0.14020000000000002</v>
      </c>
      <c r="AH265">
        <v>0.1389</v>
      </c>
      <c r="AI265">
        <v>0.14099999999999999</v>
      </c>
      <c r="AJ265">
        <v>0.14220000000000002</v>
      </c>
      <c r="AK265">
        <v>1.9418999999999997</v>
      </c>
      <c r="AL265">
        <v>2.0044999999999997</v>
      </c>
      <c r="AM265">
        <v>1.9555999999999998</v>
      </c>
      <c r="AN265">
        <v>1.9691999999999996</v>
      </c>
      <c r="AO265">
        <v>-0.13239999999999999</v>
      </c>
      <c r="AP265">
        <v>-0.1303</v>
      </c>
      <c r="AQ265">
        <v>-0.13069999999999998</v>
      </c>
      <c r="AR265">
        <v>-0.1318</v>
      </c>
      <c r="AX265">
        <v>287</v>
      </c>
      <c r="AY265" t="s">
        <v>578</v>
      </c>
      <c r="AZ265" s="1">
        <v>1.9677999999999998</v>
      </c>
      <c r="BA265">
        <v>0.308</v>
      </c>
      <c r="BB265">
        <v>177</v>
      </c>
      <c r="BC265">
        <v>15</v>
      </c>
      <c r="BD265" s="1">
        <v>2950000</v>
      </c>
      <c r="BE265">
        <v>2.5000000000000001E-2</v>
      </c>
      <c r="BG265">
        <v>1439</v>
      </c>
      <c r="BH265" t="s">
        <v>941</v>
      </c>
      <c r="BJ265" t="str">
        <f t="shared" si="32"/>
        <v/>
      </c>
      <c r="BK265">
        <v>265</v>
      </c>
      <c r="BM265" s="1">
        <f t="shared" si="33"/>
        <v>0.308</v>
      </c>
      <c r="BN265" s="2">
        <f t="shared" si="31"/>
        <v>2950000</v>
      </c>
      <c r="BO265" t="b">
        <f t="shared" si="36"/>
        <v>1</v>
      </c>
      <c r="BR265" s="7">
        <f t="shared" si="34"/>
        <v>1.9677999999999998</v>
      </c>
      <c r="BS265" s="10">
        <f t="shared" si="35"/>
        <v>6.4698220159781634</v>
      </c>
      <c r="BT265" t="b">
        <f t="shared" si="37"/>
        <v>1</v>
      </c>
    </row>
    <row r="266" spans="1:72" x14ac:dyDescent="0.25">
      <c r="A266" t="s">
        <v>387</v>
      </c>
      <c r="B266" t="s">
        <v>349</v>
      </c>
      <c r="C266" t="s">
        <v>219</v>
      </c>
      <c r="D266" t="s">
        <v>220</v>
      </c>
      <c r="E266" t="s">
        <v>918</v>
      </c>
      <c r="F266" t="b">
        <v>0</v>
      </c>
      <c r="G266" t="b">
        <v>0</v>
      </c>
      <c r="H266" t="s">
        <v>15</v>
      </c>
      <c r="I266" t="s">
        <v>16</v>
      </c>
      <c r="J266">
        <v>0.191</v>
      </c>
      <c r="K266">
        <v>0.1361</v>
      </c>
      <c r="L266">
        <v>7.9899999999999999E-2</v>
      </c>
      <c r="N266">
        <v>0.2472</v>
      </c>
      <c r="O266">
        <v>0.24529999999999999</v>
      </c>
      <c r="P266">
        <v>0.24179999999999999</v>
      </c>
      <c r="Q266">
        <v>0.24049999999999999</v>
      </c>
      <c r="R266">
        <v>2.0329000000000002</v>
      </c>
      <c r="S266">
        <v>2.0394000000000001</v>
      </c>
      <c r="T266">
        <v>2.0495999999999999</v>
      </c>
      <c r="U266">
        <v>2.0282</v>
      </c>
      <c r="V266">
        <v>0</v>
      </c>
      <c r="W266">
        <v>3.5000000000000001E-3</v>
      </c>
      <c r="X266">
        <v>3.8E-3</v>
      </c>
      <c r="Y266">
        <v>3.5000000000000001E-3</v>
      </c>
      <c r="Z266" t="s">
        <v>17</v>
      </c>
      <c r="AA266" t="s">
        <v>17</v>
      </c>
      <c r="AG266">
        <v>0.1361</v>
      </c>
      <c r="AH266">
        <v>0.13419999999999999</v>
      </c>
      <c r="AI266">
        <v>0.13069999999999998</v>
      </c>
      <c r="AJ266">
        <v>0.12940000000000002</v>
      </c>
      <c r="AK266">
        <v>1.9218</v>
      </c>
      <c r="AL266">
        <v>1.9282999999999999</v>
      </c>
      <c r="AM266">
        <v>1.9384999999999997</v>
      </c>
      <c r="AN266">
        <v>1.9170999999999998</v>
      </c>
      <c r="AO266">
        <v>-0.1111</v>
      </c>
      <c r="AP266">
        <v>-0.1076</v>
      </c>
      <c r="AQ266">
        <v>-0.10730000000000001</v>
      </c>
      <c r="AR266">
        <v>-0.1076</v>
      </c>
      <c r="AX266">
        <v>309</v>
      </c>
      <c r="AY266" t="s">
        <v>578</v>
      </c>
      <c r="AZ266" s="1">
        <v>1.9264249999999998</v>
      </c>
      <c r="BA266">
        <v>0.34200000000000003</v>
      </c>
      <c r="BB266">
        <v>156</v>
      </c>
      <c r="BC266">
        <v>25</v>
      </c>
      <c r="BD266" s="1">
        <v>1560000</v>
      </c>
      <c r="BE266">
        <v>2.4E-2</v>
      </c>
      <c r="BG266">
        <v>1461</v>
      </c>
      <c r="BH266" t="s">
        <v>941</v>
      </c>
      <c r="BJ266" t="str">
        <f t="shared" si="32"/>
        <v/>
      </c>
      <c r="BK266">
        <v>266</v>
      </c>
      <c r="BM266" s="1">
        <f t="shared" si="33"/>
        <v>0.34200000000000003</v>
      </c>
      <c r="BN266" s="2">
        <f t="shared" si="31"/>
        <v>1560000</v>
      </c>
      <c r="BO266" t="b">
        <f t="shared" si="36"/>
        <v>1</v>
      </c>
      <c r="BR266" s="7">
        <f t="shared" si="34"/>
        <v>1.9264249999999998</v>
      </c>
      <c r="BS266" s="10">
        <f t="shared" si="35"/>
        <v>6.1931245983544612</v>
      </c>
      <c r="BT266" t="b">
        <f t="shared" si="37"/>
        <v>1</v>
      </c>
    </row>
    <row r="267" spans="1:72" x14ac:dyDescent="0.25">
      <c r="A267" t="s">
        <v>388</v>
      </c>
      <c r="B267" t="s">
        <v>349</v>
      </c>
      <c r="C267" t="s">
        <v>223</v>
      </c>
      <c r="D267" t="s">
        <v>224</v>
      </c>
      <c r="E267" t="s">
        <v>918</v>
      </c>
      <c r="F267" t="b">
        <v>0</v>
      </c>
      <c r="G267" t="b">
        <v>0</v>
      </c>
      <c r="H267" t="s">
        <v>15</v>
      </c>
      <c r="I267" t="s">
        <v>16</v>
      </c>
      <c r="J267">
        <v>0.18740000000000001</v>
      </c>
      <c r="K267">
        <v>9.0000099999999993E-3</v>
      </c>
      <c r="L267">
        <v>6.3299999999999995E-2</v>
      </c>
      <c r="N267">
        <v>0.1331</v>
      </c>
      <c r="O267">
        <v>0.1288</v>
      </c>
      <c r="P267">
        <v>0.13159999999999999</v>
      </c>
      <c r="Q267">
        <v>0.1313</v>
      </c>
      <c r="R267">
        <v>1.9009</v>
      </c>
      <c r="S267">
        <v>1.9071</v>
      </c>
      <c r="T267">
        <v>1.9053</v>
      </c>
      <c r="U267">
        <v>1.8931</v>
      </c>
      <c r="V267">
        <v>0</v>
      </c>
      <c r="W267">
        <v>2.8E-3</v>
      </c>
      <c r="X267">
        <v>3.2000000000000002E-3</v>
      </c>
      <c r="Y267">
        <v>1.9E-3</v>
      </c>
      <c r="Z267" t="s">
        <v>17</v>
      </c>
      <c r="AA267" t="s">
        <v>17</v>
      </c>
      <c r="AG267">
        <v>8.9999999999999802E-3</v>
      </c>
      <c r="AH267">
        <v>4.699999999999982E-3</v>
      </c>
      <c r="AI267">
        <v>7.4999999999999789E-3</v>
      </c>
      <c r="AJ267">
        <v>7.1999999999999842E-3</v>
      </c>
      <c r="AK267">
        <v>1.7767999999999999</v>
      </c>
      <c r="AL267">
        <v>1.7829999999999999</v>
      </c>
      <c r="AM267">
        <v>1.7811999999999999</v>
      </c>
      <c r="AN267">
        <v>1.7689999999999999</v>
      </c>
      <c r="AO267">
        <v>-0.12410000000000002</v>
      </c>
      <c r="AP267">
        <v>-0.12130000000000002</v>
      </c>
      <c r="AQ267">
        <v>-0.12090000000000002</v>
      </c>
      <c r="AR267">
        <v>-0.12220000000000002</v>
      </c>
      <c r="AX267">
        <v>311</v>
      </c>
      <c r="AY267" t="s">
        <v>578</v>
      </c>
      <c r="AZ267" s="1">
        <v>1.7775000000000001</v>
      </c>
      <c r="BA267">
        <v>0.38</v>
      </c>
      <c r="BB267">
        <v>113</v>
      </c>
      <c r="BC267">
        <v>15</v>
      </c>
      <c r="BD267" s="1">
        <v>1883333.3333333335</v>
      </c>
      <c r="BE267">
        <v>2.9000000000000001E-2</v>
      </c>
      <c r="BG267">
        <v>1463</v>
      </c>
      <c r="BH267" t="s">
        <v>941</v>
      </c>
      <c r="BJ267" t="str">
        <f t="shared" si="32"/>
        <v/>
      </c>
      <c r="BK267">
        <v>267</v>
      </c>
      <c r="BM267" s="1">
        <f t="shared" si="33"/>
        <v>0.38</v>
      </c>
      <c r="BN267" s="2">
        <f t="shared" si="31"/>
        <v>1883333.3333333335</v>
      </c>
      <c r="BO267" t="b">
        <f t="shared" si="36"/>
        <v>1</v>
      </c>
      <c r="BR267" s="7">
        <f t="shared" si="34"/>
        <v>1.7775000000000001</v>
      </c>
      <c r="BS267" s="10">
        <f t="shared" si="35"/>
        <v>6.2749271930997761</v>
      </c>
      <c r="BT267" t="b">
        <f t="shared" si="37"/>
        <v>1</v>
      </c>
    </row>
    <row r="268" spans="1:72" x14ac:dyDescent="0.25">
      <c r="A268" t="s">
        <v>389</v>
      </c>
      <c r="B268" t="s">
        <v>349</v>
      </c>
      <c r="C268" t="s">
        <v>225</v>
      </c>
      <c r="D268" t="s">
        <v>226</v>
      </c>
      <c r="E268" t="s">
        <v>918</v>
      </c>
      <c r="F268" t="b">
        <v>0</v>
      </c>
      <c r="G268" t="b">
        <v>1</v>
      </c>
      <c r="H268" t="s">
        <v>15</v>
      </c>
      <c r="I268" t="s">
        <v>16</v>
      </c>
      <c r="J268">
        <v>0.18659999999999999</v>
      </c>
      <c r="K268">
        <v>2.86E-2</v>
      </c>
      <c r="L268">
        <v>6.4299999999999996E-2</v>
      </c>
      <c r="N268">
        <v>0.15090000000000001</v>
      </c>
      <c r="O268">
        <v>0.14910000000000001</v>
      </c>
      <c r="P268">
        <v>0.15229999999999999</v>
      </c>
      <c r="Q268">
        <v>0.154</v>
      </c>
      <c r="R268">
        <v>2.0573000000000001</v>
      </c>
      <c r="S268">
        <v>2.0478000000000001</v>
      </c>
      <c r="T268">
        <v>2.0625</v>
      </c>
      <c r="U268">
        <v>2.0158</v>
      </c>
      <c r="V268">
        <v>0</v>
      </c>
      <c r="W268">
        <v>3.3E-3</v>
      </c>
      <c r="X268">
        <v>3.0999999999999999E-3</v>
      </c>
      <c r="Y268">
        <v>2.2000000000000001E-3</v>
      </c>
      <c r="Z268" t="s">
        <v>17</v>
      </c>
      <c r="AA268" t="s">
        <v>17</v>
      </c>
      <c r="AG268">
        <v>2.8600000000000014E-2</v>
      </c>
      <c r="AH268">
        <v>2.6800000000000018E-2</v>
      </c>
      <c r="AI268">
        <v>0.03</v>
      </c>
      <c r="AJ268">
        <v>3.1700000000000006E-2</v>
      </c>
      <c r="AK268">
        <v>1.9350000000000001</v>
      </c>
      <c r="AL268">
        <v>1.9255</v>
      </c>
      <c r="AM268">
        <v>1.9401999999999999</v>
      </c>
      <c r="AN268">
        <v>1.8935</v>
      </c>
      <c r="AO268">
        <v>-0.12229999999999999</v>
      </c>
      <c r="AP268">
        <v>-0.11899999999999999</v>
      </c>
      <c r="AQ268">
        <v>-0.11919999999999999</v>
      </c>
      <c r="AR268">
        <v>-0.1201</v>
      </c>
      <c r="AX268">
        <v>312</v>
      </c>
      <c r="AY268" t="s">
        <v>578</v>
      </c>
      <c r="AZ268" s="1">
        <v>1.9235500000000001</v>
      </c>
      <c r="BA268">
        <v>0.433</v>
      </c>
      <c r="BB268">
        <v>175</v>
      </c>
      <c r="BC268">
        <v>15</v>
      </c>
      <c r="BD268" s="1">
        <v>2916666.666666667</v>
      </c>
      <c r="BE268">
        <v>3.4000000000000002E-2</v>
      </c>
      <c r="BG268">
        <v>1464</v>
      </c>
      <c r="BH268" t="s">
        <v>941</v>
      </c>
      <c r="BJ268" t="str">
        <f t="shared" si="32"/>
        <v/>
      </c>
      <c r="BK268">
        <v>268</v>
      </c>
      <c r="BM268" s="1">
        <f t="shared" si="33"/>
        <v>0.433</v>
      </c>
      <c r="BN268" s="2">
        <f t="shared" si="31"/>
        <v>2916666.666666667</v>
      </c>
      <c r="BO268" t="b">
        <f t="shared" si="36"/>
        <v>1</v>
      </c>
      <c r="BR268" s="7">
        <f t="shared" si="34"/>
        <v>1.9235500000000001</v>
      </c>
      <c r="BS268" s="10">
        <f t="shared" si="35"/>
        <v>6.4648867983026506</v>
      </c>
      <c r="BT268" t="b">
        <f t="shared" si="37"/>
        <v>1</v>
      </c>
    </row>
    <row r="269" spans="1:72" x14ac:dyDescent="0.25">
      <c r="A269" t="s">
        <v>391</v>
      </c>
      <c r="B269" t="s">
        <v>349</v>
      </c>
      <c r="C269" t="s">
        <v>238</v>
      </c>
      <c r="D269" t="s">
        <v>239</v>
      </c>
      <c r="E269" t="s">
        <v>918</v>
      </c>
      <c r="F269" t="b">
        <v>0</v>
      </c>
      <c r="G269" t="b">
        <v>0</v>
      </c>
      <c r="H269" t="s">
        <v>15</v>
      </c>
      <c r="I269" t="s">
        <v>16</v>
      </c>
      <c r="J269">
        <v>0.19020000000000001</v>
      </c>
      <c r="K269">
        <v>4.2799999999999998E-2</v>
      </c>
      <c r="L269">
        <v>6.2700000000000006E-2</v>
      </c>
      <c r="N269">
        <v>0.17030000000000001</v>
      </c>
      <c r="O269">
        <v>0.16969999999999999</v>
      </c>
      <c r="P269">
        <v>0.17130000000000001</v>
      </c>
      <c r="Q269">
        <v>0.1721</v>
      </c>
      <c r="R269">
        <v>2.0554999999999999</v>
      </c>
      <c r="S269">
        <v>2.0752999999999999</v>
      </c>
      <c r="T269">
        <v>2.0552000000000001</v>
      </c>
      <c r="U269">
        <v>1.9974000000000001</v>
      </c>
      <c r="V269">
        <v>1.1999999999999999E-3</v>
      </c>
      <c r="W269">
        <v>2.5999999999999999E-3</v>
      </c>
      <c r="X269">
        <v>2.0000000000000001E-4</v>
      </c>
      <c r="Y269">
        <v>0</v>
      </c>
      <c r="Z269" t="s">
        <v>17</v>
      </c>
      <c r="AA269" t="s">
        <v>17</v>
      </c>
      <c r="AG269">
        <v>4.2800000000000005E-2</v>
      </c>
      <c r="AH269">
        <v>4.2199999999999988E-2</v>
      </c>
      <c r="AI269">
        <v>4.3800000000000006E-2</v>
      </c>
      <c r="AJ269">
        <v>4.4600000000000001E-2</v>
      </c>
      <c r="AK269">
        <v>1.9279999999999999</v>
      </c>
      <c r="AL269">
        <v>1.9478</v>
      </c>
      <c r="AM269">
        <v>1.9277000000000002</v>
      </c>
      <c r="AN269">
        <v>1.8699000000000003</v>
      </c>
      <c r="AO269">
        <v>-0.1263</v>
      </c>
      <c r="AP269">
        <v>-0.1249</v>
      </c>
      <c r="AQ269">
        <v>-0.1273</v>
      </c>
      <c r="AR269">
        <v>-0.1275</v>
      </c>
      <c r="AX269">
        <v>333</v>
      </c>
      <c r="AY269" t="s">
        <v>578</v>
      </c>
      <c r="AZ269" s="1">
        <v>1.91835</v>
      </c>
      <c r="BA269">
        <v>0.40300000000000002</v>
      </c>
      <c r="BB269">
        <v>146</v>
      </c>
      <c r="BC269">
        <v>15</v>
      </c>
      <c r="BD269" s="1">
        <v>2433333.3333333335</v>
      </c>
      <c r="BE269">
        <v>2.8000000000000001E-2</v>
      </c>
      <c r="BG269">
        <v>1485</v>
      </c>
      <c r="BH269" t="s">
        <v>941</v>
      </c>
      <c r="BJ269" t="str">
        <f t="shared" si="32"/>
        <v/>
      </c>
      <c r="BK269">
        <v>269</v>
      </c>
      <c r="BM269" s="1">
        <f t="shared" si="33"/>
        <v>0.40300000000000002</v>
      </c>
      <c r="BN269" s="2">
        <f t="shared" si="31"/>
        <v>2433333.3333333335</v>
      </c>
      <c r="BO269" t="b">
        <f t="shared" si="36"/>
        <v>1</v>
      </c>
      <c r="BR269" s="7">
        <f t="shared" si="34"/>
        <v>1.91835</v>
      </c>
      <c r="BS269" s="10">
        <f t="shared" si="35"/>
        <v>6.3862016054007933</v>
      </c>
      <c r="BT269" t="b">
        <f t="shared" si="37"/>
        <v>1</v>
      </c>
    </row>
    <row r="270" spans="1:72" x14ac:dyDescent="0.25">
      <c r="A270" t="s">
        <v>392</v>
      </c>
      <c r="B270" t="s">
        <v>349</v>
      </c>
      <c r="C270" t="s">
        <v>242</v>
      </c>
      <c r="D270" t="s">
        <v>243</v>
      </c>
      <c r="E270" t="s">
        <v>918</v>
      </c>
      <c r="F270" t="b">
        <v>0</v>
      </c>
      <c r="G270" t="b">
        <v>0</v>
      </c>
      <c r="H270" t="s">
        <v>15</v>
      </c>
      <c r="I270" t="s">
        <v>16</v>
      </c>
      <c r="J270">
        <v>0.19189999999999999</v>
      </c>
      <c r="K270">
        <v>5.30001E-3</v>
      </c>
      <c r="L270">
        <v>6.4199999999999993E-2</v>
      </c>
      <c r="N270">
        <v>0.13300000000000001</v>
      </c>
      <c r="O270">
        <v>0.1298</v>
      </c>
      <c r="P270">
        <v>0.13120000000000001</v>
      </c>
      <c r="Q270">
        <v>0.13009999999999999</v>
      </c>
      <c r="R270">
        <v>1.8456999999999999</v>
      </c>
      <c r="S270">
        <v>1.8577999999999999</v>
      </c>
      <c r="T270">
        <v>1.8547</v>
      </c>
      <c r="U270">
        <v>1.8358000000000001</v>
      </c>
      <c r="V270">
        <v>0</v>
      </c>
      <c r="W270">
        <v>3.0000000000000001E-3</v>
      </c>
      <c r="X270">
        <v>1.4E-3</v>
      </c>
      <c r="Y270">
        <v>2.0999999999999999E-3</v>
      </c>
      <c r="Z270" t="s">
        <v>17</v>
      </c>
      <c r="AA270" t="s">
        <v>17</v>
      </c>
      <c r="AG270">
        <v>5.2999999999999992E-3</v>
      </c>
      <c r="AH270">
        <v>2.1000000000000185E-3</v>
      </c>
      <c r="AI270">
        <v>3.5000000000000309E-3</v>
      </c>
      <c r="AJ270">
        <v>2.3999999999999855E-3</v>
      </c>
      <c r="AK270">
        <v>1.718</v>
      </c>
      <c r="AL270">
        <v>1.7301</v>
      </c>
      <c r="AM270">
        <v>1.7270000000000001</v>
      </c>
      <c r="AN270">
        <v>1.7081000000000002</v>
      </c>
      <c r="AO270">
        <v>-0.12769999999999998</v>
      </c>
      <c r="AP270">
        <v>-0.12469999999999999</v>
      </c>
      <c r="AQ270">
        <v>-0.1263</v>
      </c>
      <c r="AR270">
        <v>-0.12559999999999999</v>
      </c>
      <c r="AX270">
        <v>335</v>
      </c>
      <c r="AY270" t="s">
        <v>578</v>
      </c>
      <c r="AZ270" s="1">
        <v>1.7208000000000001</v>
      </c>
      <c r="BA270">
        <v>0.32</v>
      </c>
      <c r="BB270">
        <v>143</v>
      </c>
      <c r="BC270">
        <v>15</v>
      </c>
      <c r="BD270" s="1">
        <v>2383333.3333333335</v>
      </c>
      <c r="BE270">
        <v>3.1E-2</v>
      </c>
      <c r="BG270">
        <v>1487</v>
      </c>
      <c r="BH270" t="s">
        <v>941</v>
      </c>
      <c r="BJ270" t="str">
        <f t="shared" si="32"/>
        <v/>
      </c>
      <c r="BK270">
        <v>270</v>
      </c>
      <c r="BM270" s="1">
        <f t="shared" si="33"/>
        <v>0.32</v>
      </c>
      <c r="BN270" s="2">
        <f t="shared" si="31"/>
        <v>2383333.3333333335</v>
      </c>
      <c r="BO270" t="b">
        <f t="shared" si="36"/>
        <v>1</v>
      </c>
      <c r="BR270" s="7">
        <f t="shared" si="34"/>
        <v>1.7208000000000001</v>
      </c>
      <c r="BS270" s="10">
        <f t="shared" si="35"/>
        <v>6.3771847870814184</v>
      </c>
      <c r="BT270" t="b">
        <f t="shared" si="37"/>
        <v>1</v>
      </c>
    </row>
    <row r="271" spans="1:72" x14ac:dyDescent="0.25">
      <c r="A271" t="s">
        <v>393</v>
      </c>
      <c r="B271" t="s">
        <v>349</v>
      </c>
      <c r="C271" t="s">
        <v>244</v>
      </c>
      <c r="D271" t="s">
        <v>245</v>
      </c>
      <c r="E271" t="s">
        <v>918</v>
      </c>
      <c r="F271" t="b">
        <v>0</v>
      </c>
      <c r="G271" t="b">
        <v>1</v>
      </c>
      <c r="H271" t="s">
        <v>15</v>
      </c>
      <c r="I271" t="s">
        <v>16</v>
      </c>
      <c r="J271">
        <v>0.182</v>
      </c>
      <c r="K271">
        <v>5.3E-3</v>
      </c>
      <c r="L271">
        <v>6.5100000000000005E-2</v>
      </c>
      <c r="N271">
        <v>0.1222</v>
      </c>
      <c r="O271">
        <v>0.1186</v>
      </c>
      <c r="P271">
        <v>0.1193</v>
      </c>
      <c r="Q271">
        <v>0.1193</v>
      </c>
      <c r="R271">
        <v>1.9218999999999999</v>
      </c>
      <c r="S271">
        <v>1.9360999999999999</v>
      </c>
      <c r="T271">
        <v>1.9231</v>
      </c>
      <c r="U271">
        <v>1.9187000000000001</v>
      </c>
      <c r="V271">
        <v>0</v>
      </c>
      <c r="W271">
        <v>2.0999999999999999E-3</v>
      </c>
      <c r="X271">
        <v>1.9E-3</v>
      </c>
      <c r="Y271">
        <v>2.5999999999999999E-3</v>
      </c>
      <c r="Z271" t="s">
        <v>17</v>
      </c>
      <c r="AA271" t="s">
        <v>17</v>
      </c>
      <c r="AG271">
        <v>5.3000000000000269E-3</v>
      </c>
      <c r="AH271">
        <v>1.7000000000000071E-3</v>
      </c>
      <c r="AI271">
        <v>2.4000000000000132E-3</v>
      </c>
      <c r="AJ271">
        <v>2.4000000000000132E-3</v>
      </c>
      <c r="AK271">
        <v>1.8049999999999999</v>
      </c>
      <c r="AL271">
        <v>1.8191999999999999</v>
      </c>
      <c r="AM271">
        <v>1.8062</v>
      </c>
      <c r="AN271">
        <v>1.8018000000000001</v>
      </c>
      <c r="AO271">
        <v>-0.11689999999999999</v>
      </c>
      <c r="AP271">
        <v>-0.11479999999999999</v>
      </c>
      <c r="AQ271">
        <v>-0.11499999999999999</v>
      </c>
      <c r="AR271">
        <v>-0.11429999999999998</v>
      </c>
      <c r="AX271">
        <v>336</v>
      </c>
      <c r="AY271" t="s">
        <v>578</v>
      </c>
      <c r="AZ271" s="1">
        <v>1.8080500000000002</v>
      </c>
      <c r="BA271">
        <v>0.42899999999999999</v>
      </c>
      <c r="BB271">
        <v>179</v>
      </c>
      <c r="BC271">
        <v>15</v>
      </c>
      <c r="BD271" s="1">
        <v>2983333.3333333335</v>
      </c>
      <c r="BE271">
        <v>3.4000000000000002E-2</v>
      </c>
      <c r="BG271">
        <v>1488</v>
      </c>
      <c r="BH271" t="s">
        <v>941</v>
      </c>
      <c r="BJ271" t="str">
        <f t="shared" si="32"/>
        <v/>
      </c>
      <c r="BK271">
        <v>271</v>
      </c>
      <c r="BM271" s="1">
        <f t="shared" si="33"/>
        <v>0.42899999999999999</v>
      </c>
      <c r="BN271" s="2">
        <f t="shared" si="31"/>
        <v>2983333.3333333335</v>
      </c>
      <c r="BO271" t="b">
        <f t="shared" si="36"/>
        <v>1</v>
      </c>
      <c r="BR271" s="7">
        <f t="shared" si="34"/>
        <v>1.8080500000000002</v>
      </c>
      <c r="BS271" s="10">
        <f t="shared" si="35"/>
        <v>6.4747017805962495</v>
      </c>
      <c r="BT271" t="b">
        <f t="shared" si="37"/>
        <v>1</v>
      </c>
    </row>
    <row r="272" spans="1:72" x14ac:dyDescent="0.25">
      <c r="A272" t="s">
        <v>395</v>
      </c>
      <c r="B272" t="s">
        <v>349</v>
      </c>
      <c r="C272" t="s">
        <v>272</v>
      </c>
      <c r="D272" t="s">
        <v>273</v>
      </c>
      <c r="E272" t="s">
        <v>918</v>
      </c>
      <c r="F272" t="b">
        <v>0</v>
      </c>
      <c r="G272" t="b">
        <v>0</v>
      </c>
      <c r="H272" t="s">
        <v>15</v>
      </c>
      <c r="I272" t="s">
        <v>16</v>
      </c>
      <c r="J272">
        <v>0.19539999999999999</v>
      </c>
      <c r="K272">
        <v>1.14E-2</v>
      </c>
      <c r="L272">
        <v>8.8800000000000004E-2</v>
      </c>
      <c r="N272">
        <v>0.11799999999999999</v>
      </c>
      <c r="O272">
        <v>0.1144</v>
      </c>
      <c r="P272">
        <v>0.1162</v>
      </c>
      <c r="Q272">
        <v>0.11559999999999999</v>
      </c>
      <c r="R272">
        <v>1.9779</v>
      </c>
      <c r="S272">
        <v>1.9979</v>
      </c>
      <c r="T272">
        <v>1.9950000000000001</v>
      </c>
      <c r="U272">
        <v>1.9816</v>
      </c>
      <c r="V272">
        <v>1.2999999999999999E-3</v>
      </c>
      <c r="W272">
        <v>3.8E-3</v>
      </c>
      <c r="X272">
        <v>1.2999999999999999E-3</v>
      </c>
      <c r="Y272">
        <v>0</v>
      </c>
      <c r="Z272" t="s">
        <v>17</v>
      </c>
      <c r="AA272" t="s">
        <v>17</v>
      </c>
      <c r="AG272">
        <v>1.1399999999999993E-2</v>
      </c>
      <c r="AH272">
        <v>7.8000000000000014E-3</v>
      </c>
      <c r="AI272">
        <v>9.6000000000000252E-3</v>
      </c>
      <c r="AJ272">
        <v>9.000000000000008E-3</v>
      </c>
      <c r="AK272">
        <v>1.8713</v>
      </c>
      <c r="AL272">
        <v>1.8913</v>
      </c>
      <c r="AM272">
        <v>1.8884000000000001</v>
      </c>
      <c r="AN272">
        <v>1.8750000000000002</v>
      </c>
      <c r="AO272">
        <v>-0.10529999999999999</v>
      </c>
      <c r="AP272">
        <v>-0.10279999999999999</v>
      </c>
      <c r="AQ272">
        <v>-0.10529999999999999</v>
      </c>
      <c r="AR272">
        <v>-0.10659999999999999</v>
      </c>
      <c r="AX272">
        <v>357</v>
      </c>
      <c r="AY272" t="s">
        <v>578</v>
      </c>
      <c r="AZ272" s="1">
        <v>1.8815</v>
      </c>
      <c r="BA272">
        <v>0.37</v>
      </c>
      <c r="BB272">
        <v>208</v>
      </c>
      <c r="BC272">
        <v>25</v>
      </c>
      <c r="BD272" s="1">
        <v>2080000</v>
      </c>
      <c r="BE272">
        <v>3.1E-2</v>
      </c>
      <c r="BG272">
        <v>1509</v>
      </c>
      <c r="BH272" t="s">
        <v>941</v>
      </c>
      <c r="BJ272" t="str">
        <f t="shared" si="32"/>
        <v/>
      </c>
      <c r="BK272">
        <v>272</v>
      </c>
      <c r="BM272" s="1">
        <f t="shared" si="33"/>
        <v>0.37</v>
      </c>
      <c r="BN272" s="2">
        <f t="shared" si="31"/>
        <v>2080000</v>
      </c>
      <c r="BO272" t="b">
        <f t="shared" si="36"/>
        <v>1</v>
      </c>
      <c r="BR272" s="7">
        <f t="shared" si="34"/>
        <v>1.8815</v>
      </c>
      <c r="BS272" s="10">
        <f t="shared" si="35"/>
        <v>6.318063334962762</v>
      </c>
      <c r="BT272" t="b">
        <f t="shared" si="37"/>
        <v>1</v>
      </c>
    </row>
    <row r="273" spans="1:72" x14ac:dyDescent="0.25">
      <c r="A273" t="s">
        <v>397</v>
      </c>
      <c r="B273" t="s">
        <v>349</v>
      </c>
      <c r="C273" t="s">
        <v>312</v>
      </c>
      <c r="D273" t="s">
        <v>313</v>
      </c>
      <c r="E273" t="s">
        <v>918</v>
      </c>
      <c r="F273" t="b">
        <v>0</v>
      </c>
      <c r="G273" t="b">
        <v>1</v>
      </c>
      <c r="H273" t="s">
        <v>15</v>
      </c>
      <c r="I273" t="s">
        <v>16</v>
      </c>
      <c r="J273">
        <v>0.18959999999999999</v>
      </c>
      <c r="K273">
        <v>3.8999899999999999E-3</v>
      </c>
      <c r="L273">
        <v>7.0400000000000004E-2</v>
      </c>
      <c r="N273">
        <v>0.1231</v>
      </c>
      <c r="O273">
        <v>0.11890000000000001</v>
      </c>
      <c r="P273">
        <v>0.1201</v>
      </c>
      <c r="Q273">
        <v>0.11990000000000001</v>
      </c>
      <c r="R273">
        <v>1.9071</v>
      </c>
      <c r="S273">
        <v>1.913</v>
      </c>
      <c r="T273">
        <v>1.9104000000000001</v>
      </c>
      <c r="U273">
        <v>1.9069</v>
      </c>
      <c r="V273">
        <v>0</v>
      </c>
      <c r="W273">
        <v>2.7000000000000001E-3</v>
      </c>
      <c r="X273">
        <v>3.3E-3</v>
      </c>
      <c r="Y273">
        <v>2.8999999999999998E-3</v>
      </c>
      <c r="Z273" t="s">
        <v>17</v>
      </c>
      <c r="AA273" t="s">
        <v>17</v>
      </c>
      <c r="AG273">
        <v>3.9000000000000146E-3</v>
      </c>
      <c r="AH273">
        <v>-2.9999999999996696E-4</v>
      </c>
      <c r="AI273">
        <v>9.000000000000119E-4</v>
      </c>
      <c r="AJ273">
        <v>7.0000000000003393E-4</v>
      </c>
      <c r="AK273">
        <v>1.7879</v>
      </c>
      <c r="AL273">
        <v>1.7938000000000001</v>
      </c>
      <c r="AM273">
        <v>1.7912000000000001</v>
      </c>
      <c r="AN273">
        <v>1.7877000000000001</v>
      </c>
      <c r="AO273">
        <v>-0.11919999999999999</v>
      </c>
      <c r="AP273">
        <v>-0.11649999999999999</v>
      </c>
      <c r="AQ273">
        <v>-0.11589999999999999</v>
      </c>
      <c r="AR273">
        <v>-0.11629999999999999</v>
      </c>
      <c r="AX273">
        <v>381</v>
      </c>
      <c r="AY273" t="s">
        <v>578</v>
      </c>
      <c r="AZ273" s="1">
        <v>1.7901500000000001</v>
      </c>
      <c r="BA273">
        <v>0.42299999999999999</v>
      </c>
      <c r="BB273">
        <v>186</v>
      </c>
      <c r="BC273">
        <v>15</v>
      </c>
      <c r="BD273" s="1">
        <v>3100000</v>
      </c>
      <c r="BE273">
        <v>3.5000000000000003E-2</v>
      </c>
      <c r="BG273">
        <v>1533</v>
      </c>
      <c r="BH273" t="s">
        <v>941</v>
      </c>
      <c r="BJ273" t="str">
        <f t="shared" si="32"/>
        <v/>
      </c>
      <c r="BK273">
        <v>273</v>
      </c>
      <c r="BM273" s="1">
        <f t="shared" si="33"/>
        <v>0.42299999999999999</v>
      </c>
      <c r="BN273" s="2">
        <f t="shared" si="31"/>
        <v>3100000</v>
      </c>
      <c r="BO273" t="b">
        <f t="shared" si="36"/>
        <v>1</v>
      </c>
      <c r="BR273" s="7">
        <f t="shared" si="34"/>
        <v>1.7901500000000001</v>
      </c>
      <c r="BS273" s="10">
        <f t="shared" si="35"/>
        <v>6.4913616938342731</v>
      </c>
      <c r="BT273" t="b">
        <f t="shared" si="37"/>
        <v>1</v>
      </c>
    </row>
    <row r="274" spans="1:72" x14ac:dyDescent="0.25">
      <c r="A274" t="s">
        <v>317</v>
      </c>
      <c r="B274" t="s">
        <v>316</v>
      </c>
      <c r="C274" t="s">
        <v>46</v>
      </c>
      <c r="D274" t="s">
        <v>47</v>
      </c>
      <c r="E274" t="s">
        <v>918</v>
      </c>
      <c r="F274" t="b">
        <v>0</v>
      </c>
      <c r="G274" t="b">
        <v>1</v>
      </c>
      <c r="H274" t="s">
        <v>15</v>
      </c>
      <c r="I274" t="s">
        <v>16</v>
      </c>
      <c r="J274">
        <v>0.22589999999999999</v>
      </c>
      <c r="K274">
        <v>0.30730000000000002</v>
      </c>
      <c r="L274">
        <v>0.48349999999999999</v>
      </c>
      <c r="N274">
        <v>4.9700000000000001E-2</v>
      </c>
      <c r="O274">
        <v>1.95E-2</v>
      </c>
      <c r="P274">
        <v>0</v>
      </c>
      <c r="Q274">
        <v>5.7999999999999996E-3</v>
      </c>
      <c r="R274">
        <v>1.4719</v>
      </c>
      <c r="S274">
        <v>1.4935</v>
      </c>
      <c r="T274">
        <v>1.4976</v>
      </c>
      <c r="U274">
        <v>1.4911000000000001</v>
      </c>
      <c r="V274" t="s">
        <v>17</v>
      </c>
      <c r="W274" t="s">
        <v>17</v>
      </c>
      <c r="AF274">
        <v>0.30730000000000002</v>
      </c>
      <c r="AG274">
        <v>0.27710000000000001</v>
      </c>
      <c r="AH274">
        <v>0.2576</v>
      </c>
      <c r="AI274">
        <v>0.26339999999999997</v>
      </c>
      <c r="AJ274">
        <v>1.7295</v>
      </c>
      <c r="AK274">
        <v>1.7511000000000001</v>
      </c>
      <c r="AL274">
        <v>1.7552000000000001</v>
      </c>
      <c r="AM274">
        <v>1.7487000000000001</v>
      </c>
      <c r="AX274">
        <v>49</v>
      </c>
      <c r="AY274" t="s">
        <v>581</v>
      </c>
      <c r="AZ274" s="1">
        <v>1.7461250000000001</v>
      </c>
      <c r="BA274">
        <v>0.219</v>
      </c>
      <c r="BB274">
        <v>107</v>
      </c>
      <c r="BC274">
        <v>25</v>
      </c>
      <c r="BD274" s="1">
        <v>1070000</v>
      </c>
      <c r="BG274">
        <v>1585</v>
      </c>
      <c r="BH274" t="s">
        <v>942</v>
      </c>
      <c r="BJ274" t="str">
        <f t="shared" si="32"/>
        <v/>
      </c>
      <c r="BK274">
        <v>274</v>
      </c>
      <c r="BM274" s="1">
        <f t="shared" si="33"/>
        <v>0.219</v>
      </c>
      <c r="BN274" s="2">
        <f t="shared" ref="BN274:BN283" si="38">IF(ISBLANK(BD274),"",BD274)</f>
        <v>1070000</v>
      </c>
      <c r="BO274" t="b">
        <f t="shared" si="36"/>
        <v>1</v>
      </c>
      <c r="BR274" s="7">
        <f t="shared" si="34"/>
        <v>1.7461250000000001</v>
      </c>
      <c r="BS274" s="10">
        <f t="shared" si="35"/>
        <v>6.0293837776852097</v>
      </c>
      <c r="BT274" t="b">
        <f t="shared" si="37"/>
        <v>1</v>
      </c>
    </row>
    <row r="275" spans="1:72" x14ac:dyDescent="0.25">
      <c r="A275" t="s">
        <v>318</v>
      </c>
      <c r="B275" t="s">
        <v>316</v>
      </c>
      <c r="C275" t="s">
        <v>48</v>
      </c>
      <c r="D275" t="s">
        <v>49</v>
      </c>
      <c r="E275" t="s">
        <v>918</v>
      </c>
      <c r="F275" t="b">
        <v>0</v>
      </c>
      <c r="G275" t="b">
        <v>0</v>
      </c>
      <c r="H275" t="s">
        <v>15</v>
      </c>
      <c r="I275" t="s">
        <v>16</v>
      </c>
      <c r="J275">
        <v>0.2281</v>
      </c>
      <c r="K275">
        <v>0.25640000000000002</v>
      </c>
      <c r="L275">
        <v>0.41420000000000001</v>
      </c>
      <c r="N275">
        <v>7.0300000000000001E-2</v>
      </c>
      <c r="O275">
        <v>0.03</v>
      </c>
      <c r="P275">
        <v>3.3E-3</v>
      </c>
      <c r="Q275">
        <v>0</v>
      </c>
      <c r="R275">
        <v>1.5019</v>
      </c>
      <c r="S275">
        <v>1.5238</v>
      </c>
      <c r="T275">
        <v>1.5276000000000001</v>
      </c>
      <c r="U275">
        <v>1.5205</v>
      </c>
      <c r="V275" t="s">
        <v>17</v>
      </c>
      <c r="W275" t="s">
        <v>17</v>
      </c>
      <c r="AF275">
        <v>0.25640000000000007</v>
      </c>
      <c r="AG275">
        <v>0.21610000000000004</v>
      </c>
      <c r="AH275">
        <v>0.18940000000000004</v>
      </c>
      <c r="AI275">
        <v>0.18610000000000002</v>
      </c>
      <c r="AJ275">
        <v>1.6880000000000002</v>
      </c>
      <c r="AK275">
        <v>1.7099000000000002</v>
      </c>
      <c r="AL275">
        <v>1.7137000000000002</v>
      </c>
      <c r="AM275">
        <v>1.7065999999999999</v>
      </c>
      <c r="AX275">
        <v>50</v>
      </c>
      <c r="AY275" t="s">
        <v>581</v>
      </c>
      <c r="AZ275" s="1">
        <v>1.7045500000000002</v>
      </c>
      <c r="BA275">
        <v>0.246</v>
      </c>
      <c r="BB275">
        <v>89</v>
      </c>
      <c r="BC275">
        <v>25</v>
      </c>
      <c r="BD275" s="1">
        <v>890000</v>
      </c>
      <c r="BG275">
        <v>1586</v>
      </c>
      <c r="BH275" t="s">
        <v>942</v>
      </c>
      <c r="BJ275" t="str">
        <f t="shared" si="32"/>
        <v/>
      </c>
      <c r="BK275">
        <v>275</v>
      </c>
      <c r="BM275" s="1">
        <f t="shared" si="33"/>
        <v>0.246</v>
      </c>
      <c r="BN275" s="2">
        <f t="shared" si="38"/>
        <v>890000</v>
      </c>
      <c r="BO275" t="b">
        <f t="shared" si="36"/>
        <v>1</v>
      </c>
      <c r="BR275" s="7">
        <f t="shared" si="34"/>
        <v>1.7045500000000002</v>
      </c>
      <c r="BS275" s="10">
        <f t="shared" si="35"/>
        <v>5.9493900066449124</v>
      </c>
      <c r="BT275" t="b">
        <f t="shared" si="37"/>
        <v>1</v>
      </c>
    </row>
    <row r="276" spans="1:72" x14ac:dyDescent="0.25">
      <c r="A276" t="s">
        <v>319</v>
      </c>
      <c r="B276" t="s">
        <v>316</v>
      </c>
      <c r="C276" t="s">
        <v>50</v>
      </c>
      <c r="D276" t="s">
        <v>51</v>
      </c>
      <c r="E276" t="s">
        <v>918</v>
      </c>
      <c r="F276" t="b">
        <v>0</v>
      </c>
      <c r="G276" t="b">
        <v>0</v>
      </c>
      <c r="H276" t="s">
        <v>15</v>
      </c>
      <c r="I276" t="s">
        <v>16</v>
      </c>
      <c r="J276">
        <v>0.2266</v>
      </c>
      <c r="K276">
        <v>0.36520000000000002</v>
      </c>
      <c r="L276">
        <v>0.5232</v>
      </c>
      <c r="N276">
        <v>6.8599999999999994E-2</v>
      </c>
      <c r="O276">
        <v>3.1199999999999999E-2</v>
      </c>
      <c r="P276">
        <v>4.5999999999999999E-3</v>
      </c>
      <c r="Q276">
        <v>0</v>
      </c>
      <c r="R276">
        <v>1.5054000000000001</v>
      </c>
      <c r="S276">
        <v>1.5055000000000001</v>
      </c>
      <c r="T276">
        <v>1.5325</v>
      </c>
      <c r="U276">
        <v>1.5182</v>
      </c>
      <c r="V276" t="s">
        <v>17</v>
      </c>
      <c r="W276" t="s">
        <v>17</v>
      </c>
      <c r="AF276">
        <v>0.36519999999999997</v>
      </c>
      <c r="AG276">
        <v>0.32779999999999998</v>
      </c>
      <c r="AH276">
        <v>0.30120000000000002</v>
      </c>
      <c r="AI276">
        <v>0.29659999999999997</v>
      </c>
      <c r="AJ276">
        <v>1.802</v>
      </c>
      <c r="AK276">
        <v>1.8021000000000003</v>
      </c>
      <c r="AL276">
        <v>1.8290999999999999</v>
      </c>
      <c r="AM276">
        <v>1.8148</v>
      </c>
      <c r="AX276">
        <v>51</v>
      </c>
      <c r="AY276" t="s">
        <v>581</v>
      </c>
      <c r="AZ276" s="1">
        <v>1.8120000000000001</v>
      </c>
      <c r="BA276">
        <v>0.26600000000000001</v>
      </c>
      <c r="BB276">
        <v>102</v>
      </c>
      <c r="BC276">
        <v>25</v>
      </c>
      <c r="BD276" s="1">
        <v>1020000</v>
      </c>
      <c r="BG276">
        <v>1587</v>
      </c>
      <c r="BH276" t="s">
        <v>942</v>
      </c>
      <c r="BJ276" t="str">
        <f t="shared" si="32"/>
        <v/>
      </c>
      <c r="BK276">
        <v>276</v>
      </c>
      <c r="BM276" s="1">
        <f t="shared" si="33"/>
        <v>0.26600000000000001</v>
      </c>
      <c r="BN276" s="2">
        <f t="shared" si="38"/>
        <v>1020000</v>
      </c>
      <c r="BO276" t="b">
        <f t="shared" si="36"/>
        <v>1</v>
      </c>
      <c r="BR276" s="7">
        <f t="shared" si="34"/>
        <v>1.8120000000000001</v>
      </c>
      <c r="BS276" s="10">
        <f t="shared" si="35"/>
        <v>6.008600171761918</v>
      </c>
      <c r="BT276" t="b">
        <f t="shared" si="37"/>
        <v>1</v>
      </c>
    </row>
    <row r="277" spans="1:72" x14ac:dyDescent="0.25">
      <c r="A277" t="s">
        <v>320</v>
      </c>
      <c r="B277" t="s">
        <v>316</v>
      </c>
      <c r="C277" t="s">
        <v>52</v>
      </c>
      <c r="D277" t="s">
        <v>53</v>
      </c>
      <c r="E277" t="s">
        <v>918</v>
      </c>
      <c r="F277" t="b">
        <v>0</v>
      </c>
      <c r="G277" t="b">
        <v>0</v>
      </c>
      <c r="H277" t="s">
        <v>15</v>
      </c>
      <c r="I277" t="s">
        <v>16</v>
      </c>
      <c r="J277">
        <v>0.2248</v>
      </c>
      <c r="K277">
        <v>0.3876</v>
      </c>
      <c r="L277">
        <v>0.54579999999999995</v>
      </c>
      <c r="N277">
        <v>6.6600000000000006E-2</v>
      </c>
      <c r="O277">
        <v>2.1700000000000001E-2</v>
      </c>
      <c r="P277">
        <v>0</v>
      </c>
      <c r="Q277">
        <v>4.4000000000000003E-3</v>
      </c>
      <c r="R277">
        <v>1.4778</v>
      </c>
      <c r="S277">
        <v>1.4836</v>
      </c>
      <c r="T277">
        <v>1.4825999999999999</v>
      </c>
      <c r="U277">
        <v>1.4856</v>
      </c>
      <c r="V277" t="s">
        <v>17</v>
      </c>
      <c r="W277" t="s">
        <v>17</v>
      </c>
      <c r="AF277">
        <v>0.38759999999999994</v>
      </c>
      <c r="AG277">
        <v>0.3427</v>
      </c>
      <c r="AH277">
        <v>0.32099999999999995</v>
      </c>
      <c r="AI277">
        <v>0.32539999999999991</v>
      </c>
      <c r="AJ277">
        <v>1.7988</v>
      </c>
      <c r="AK277">
        <v>1.8045999999999998</v>
      </c>
      <c r="AL277">
        <v>1.8035999999999999</v>
      </c>
      <c r="AM277">
        <v>1.8066</v>
      </c>
      <c r="AX277">
        <v>52</v>
      </c>
      <c r="AY277" t="s">
        <v>581</v>
      </c>
      <c r="AZ277" s="1">
        <v>1.8033999999999999</v>
      </c>
      <c r="BA277">
        <v>0.27</v>
      </c>
      <c r="BB277">
        <v>153</v>
      </c>
      <c r="BC277">
        <v>25</v>
      </c>
      <c r="BD277" s="1">
        <v>1530000</v>
      </c>
      <c r="BG277">
        <v>1588</v>
      </c>
      <c r="BH277" t="s">
        <v>942</v>
      </c>
      <c r="BJ277" t="str">
        <f t="shared" si="32"/>
        <v/>
      </c>
      <c r="BK277">
        <v>277</v>
      </c>
      <c r="BM277" s="1">
        <f t="shared" si="33"/>
        <v>0.27</v>
      </c>
      <c r="BN277" s="2">
        <f t="shared" si="38"/>
        <v>1530000</v>
      </c>
      <c r="BO277" t="b">
        <f t="shared" si="36"/>
        <v>1</v>
      </c>
      <c r="BR277" s="7">
        <f t="shared" si="34"/>
        <v>1.8033999999999999</v>
      </c>
      <c r="BS277" s="10">
        <f t="shared" si="35"/>
        <v>6.1846914308175984</v>
      </c>
      <c r="BT277" t="b">
        <f t="shared" si="37"/>
        <v>1</v>
      </c>
    </row>
    <row r="278" spans="1:72" x14ac:dyDescent="0.25">
      <c r="A278" t="s">
        <v>321</v>
      </c>
      <c r="B278" t="s">
        <v>316</v>
      </c>
      <c r="C278" t="s">
        <v>54</v>
      </c>
      <c r="D278" t="s">
        <v>55</v>
      </c>
      <c r="E278" t="s">
        <v>918</v>
      </c>
      <c r="F278" t="b">
        <v>0</v>
      </c>
      <c r="G278" t="b">
        <v>0</v>
      </c>
      <c r="H278" t="s">
        <v>15</v>
      </c>
      <c r="I278" t="s">
        <v>16</v>
      </c>
      <c r="J278">
        <v>0.22420000000000001</v>
      </c>
      <c r="K278">
        <v>0.25590000000000002</v>
      </c>
      <c r="L278">
        <v>0.40589999999999998</v>
      </c>
      <c r="N278">
        <v>7.4200000000000002E-2</v>
      </c>
      <c r="O278">
        <v>1.49E-2</v>
      </c>
      <c r="P278">
        <v>4.0000000000000002E-4</v>
      </c>
      <c r="Q278">
        <v>0</v>
      </c>
      <c r="R278">
        <v>1.5251999999999999</v>
      </c>
      <c r="S278">
        <v>1.5522</v>
      </c>
      <c r="T278">
        <v>1.5267999999999999</v>
      </c>
      <c r="U278">
        <v>1.5501</v>
      </c>
      <c r="V278" t="s">
        <v>17</v>
      </c>
      <c r="W278" t="s">
        <v>17</v>
      </c>
      <c r="AF278">
        <v>0.25589999999999996</v>
      </c>
      <c r="AG278">
        <v>0.1966</v>
      </c>
      <c r="AH278">
        <v>0.18209999999999998</v>
      </c>
      <c r="AI278">
        <v>0.18169999999999997</v>
      </c>
      <c r="AJ278">
        <v>1.7068999999999999</v>
      </c>
      <c r="AK278">
        <v>1.7339</v>
      </c>
      <c r="AL278">
        <v>1.7084999999999999</v>
      </c>
      <c r="AM278">
        <v>1.7318</v>
      </c>
      <c r="AX278">
        <v>53</v>
      </c>
      <c r="AY278" t="s">
        <v>581</v>
      </c>
      <c r="AZ278" s="1">
        <v>1.720275</v>
      </c>
      <c r="BA278">
        <v>0.23300000000000001</v>
      </c>
      <c r="BB278">
        <v>152</v>
      </c>
      <c r="BC278">
        <v>25</v>
      </c>
      <c r="BD278" s="1">
        <v>1520000</v>
      </c>
      <c r="BG278">
        <v>1589</v>
      </c>
      <c r="BH278" t="s">
        <v>942</v>
      </c>
      <c r="BJ278" t="str">
        <f t="shared" si="32"/>
        <v/>
      </c>
      <c r="BK278">
        <v>278</v>
      </c>
      <c r="BM278" s="1">
        <f t="shared" si="33"/>
        <v>0.23300000000000001</v>
      </c>
      <c r="BN278" s="2">
        <f t="shared" si="38"/>
        <v>1520000</v>
      </c>
      <c r="BO278" t="b">
        <f t="shared" si="36"/>
        <v>1</v>
      </c>
      <c r="BR278" s="7">
        <f t="shared" si="34"/>
        <v>1.720275</v>
      </c>
      <c r="BS278" s="10">
        <f t="shared" si="35"/>
        <v>6.1818435879447726</v>
      </c>
      <c r="BT278" t="b">
        <f t="shared" si="37"/>
        <v>1</v>
      </c>
    </row>
    <row r="279" spans="1:72" x14ac:dyDescent="0.25">
      <c r="A279" t="s">
        <v>322</v>
      </c>
      <c r="B279" t="s">
        <v>316</v>
      </c>
      <c r="C279" t="s">
        <v>56</v>
      </c>
      <c r="D279" t="s">
        <v>57</v>
      </c>
      <c r="E279" t="s">
        <v>918</v>
      </c>
      <c r="F279" t="b">
        <v>0</v>
      </c>
      <c r="G279" t="b">
        <v>0</v>
      </c>
      <c r="H279" t="s">
        <v>15</v>
      </c>
      <c r="I279" t="s">
        <v>16</v>
      </c>
      <c r="J279">
        <v>0.22389999999999999</v>
      </c>
      <c r="K279">
        <v>0.3044</v>
      </c>
      <c r="L279">
        <v>0.46010000000000001</v>
      </c>
      <c r="N279">
        <v>6.8199999999999997E-2</v>
      </c>
      <c r="O279">
        <v>1.2E-2</v>
      </c>
      <c r="P279">
        <v>0</v>
      </c>
      <c r="Q279">
        <v>7.6E-3</v>
      </c>
      <c r="R279">
        <v>1.6173999999999999</v>
      </c>
      <c r="S279">
        <v>1.6506000000000001</v>
      </c>
      <c r="T279">
        <v>1.6201000000000001</v>
      </c>
      <c r="U279">
        <v>1.6572</v>
      </c>
      <c r="V279" t="s">
        <v>17</v>
      </c>
      <c r="W279" t="s">
        <v>17</v>
      </c>
      <c r="AF279">
        <v>0.3044</v>
      </c>
      <c r="AG279">
        <v>0.24820000000000003</v>
      </c>
      <c r="AH279">
        <v>0.23620000000000002</v>
      </c>
      <c r="AI279">
        <v>0.24380000000000002</v>
      </c>
      <c r="AJ279">
        <v>1.8536000000000001</v>
      </c>
      <c r="AK279">
        <v>1.8868</v>
      </c>
      <c r="AL279">
        <v>1.8563000000000001</v>
      </c>
      <c r="AM279">
        <v>1.8934000000000002</v>
      </c>
      <c r="AX279">
        <v>54</v>
      </c>
      <c r="AY279" t="s">
        <v>581</v>
      </c>
      <c r="AZ279" s="1">
        <v>1.872525</v>
      </c>
      <c r="BA279">
        <v>0.32900000000000001</v>
      </c>
      <c r="BB279">
        <v>200</v>
      </c>
      <c r="BC279">
        <v>20</v>
      </c>
      <c r="BD279" s="1">
        <v>2500000</v>
      </c>
      <c r="BG279">
        <v>1590</v>
      </c>
      <c r="BH279" t="s">
        <v>942</v>
      </c>
      <c r="BJ279" t="str">
        <f t="shared" si="32"/>
        <v/>
      </c>
      <c r="BK279">
        <v>279</v>
      </c>
      <c r="BM279" s="1">
        <f t="shared" si="33"/>
        <v>0.32900000000000001</v>
      </c>
      <c r="BN279" s="2">
        <f t="shared" si="38"/>
        <v>2500000</v>
      </c>
      <c r="BO279" t="b">
        <f t="shared" si="36"/>
        <v>1</v>
      </c>
      <c r="BR279" s="7">
        <f t="shared" si="34"/>
        <v>1.872525</v>
      </c>
      <c r="BS279" s="10">
        <f t="shared" si="35"/>
        <v>6.3979400086720375</v>
      </c>
      <c r="BT279" t="b">
        <f t="shared" si="37"/>
        <v>1</v>
      </c>
    </row>
    <row r="280" spans="1:72" x14ac:dyDescent="0.25">
      <c r="A280" t="s">
        <v>323</v>
      </c>
      <c r="B280" t="s">
        <v>316</v>
      </c>
      <c r="C280" t="s">
        <v>58</v>
      </c>
      <c r="D280" t="s">
        <v>59</v>
      </c>
      <c r="E280" t="s">
        <v>918</v>
      </c>
      <c r="F280" t="b">
        <v>0</v>
      </c>
      <c r="G280" t="b">
        <v>0</v>
      </c>
      <c r="H280" t="s">
        <v>15</v>
      </c>
      <c r="I280" t="s">
        <v>16</v>
      </c>
      <c r="J280">
        <v>0.22189999999999999</v>
      </c>
      <c r="K280">
        <v>0.2051</v>
      </c>
      <c r="L280">
        <v>0.38700000000000001</v>
      </c>
      <c r="N280">
        <v>0.04</v>
      </c>
      <c r="O280">
        <v>1.1999999999999999E-3</v>
      </c>
      <c r="P280">
        <v>0</v>
      </c>
      <c r="Q280">
        <v>1.5E-3</v>
      </c>
      <c r="R280">
        <v>1.5669</v>
      </c>
      <c r="S280">
        <v>1.5998000000000001</v>
      </c>
      <c r="T280">
        <v>1.5788</v>
      </c>
      <c r="U280">
        <v>1.6039000000000001</v>
      </c>
      <c r="V280" t="s">
        <v>17</v>
      </c>
      <c r="W280" t="s">
        <v>17</v>
      </c>
      <c r="AF280">
        <v>0.2051</v>
      </c>
      <c r="AG280">
        <v>0.1663</v>
      </c>
      <c r="AH280">
        <v>0.16510000000000002</v>
      </c>
      <c r="AI280">
        <v>0.16660000000000003</v>
      </c>
      <c r="AJ280">
        <v>1.732</v>
      </c>
      <c r="AK280">
        <v>1.7649000000000001</v>
      </c>
      <c r="AL280">
        <v>1.7439</v>
      </c>
      <c r="AM280">
        <v>1.7690000000000001</v>
      </c>
      <c r="AX280">
        <v>55</v>
      </c>
      <c r="AY280" t="s">
        <v>581</v>
      </c>
      <c r="AZ280" s="1">
        <v>1.7524500000000001</v>
      </c>
      <c r="BA280">
        <v>0.27800000000000002</v>
      </c>
      <c r="BB280">
        <v>165</v>
      </c>
      <c r="BC280">
        <v>25</v>
      </c>
      <c r="BD280" s="1">
        <v>1650000</v>
      </c>
      <c r="BG280">
        <v>1591</v>
      </c>
      <c r="BH280" t="s">
        <v>942</v>
      </c>
      <c r="BJ280" t="str">
        <f t="shared" si="32"/>
        <v/>
      </c>
      <c r="BK280">
        <v>280</v>
      </c>
      <c r="BM280" s="1">
        <f t="shared" si="33"/>
        <v>0.27800000000000002</v>
      </c>
      <c r="BN280" s="2">
        <f t="shared" si="38"/>
        <v>1650000</v>
      </c>
      <c r="BO280" t="b">
        <f t="shared" si="36"/>
        <v>1</v>
      </c>
      <c r="BR280" s="7">
        <f t="shared" si="34"/>
        <v>1.7524500000000001</v>
      </c>
      <c r="BS280" s="10">
        <f t="shared" si="35"/>
        <v>6.2174839442139067</v>
      </c>
      <c r="BT280" t="b">
        <f t="shared" si="37"/>
        <v>1</v>
      </c>
    </row>
    <row r="281" spans="1:72" x14ac:dyDescent="0.25">
      <c r="A281" t="s">
        <v>324</v>
      </c>
      <c r="B281" t="s">
        <v>316</v>
      </c>
      <c r="C281" t="s">
        <v>60</v>
      </c>
      <c r="D281" t="s">
        <v>61</v>
      </c>
      <c r="E281" t="s">
        <v>918</v>
      </c>
      <c r="F281" t="b">
        <v>0</v>
      </c>
      <c r="G281" t="b">
        <v>0</v>
      </c>
      <c r="H281" t="s">
        <v>15</v>
      </c>
      <c r="I281" t="s">
        <v>16</v>
      </c>
      <c r="J281">
        <v>0.2238</v>
      </c>
      <c r="K281">
        <v>0.1142</v>
      </c>
      <c r="L281">
        <v>0.30099999999999999</v>
      </c>
      <c r="N281">
        <v>3.6999999999999998E-2</v>
      </c>
      <c r="O281">
        <v>3.3E-3</v>
      </c>
      <c r="P281">
        <v>0</v>
      </c>
      <c r="Q281">
        <v>2.5000000000000001E-3</v>
      </c>
      <c r="R281">
        <v>1.6133</v>
      </c>
      <c r="S281">
        <v>1.6222000000000001</v>
      </c>
      <c r="T281">
        <v>1.6022000000000001</v>
      </c>
      <c r="U281">
        <v>1.6457999999999999</v>
      </c>
      <c r="V281" t="s">
        <v>17</v>
      </c>
      <c r="W281" t="s">
        <v>17</v>
      </c>
      <c r="AF281">
        <v>0.11419999999999997</v>
      </c>
      <c r="AG281">
        <v>8.0500000000000016E-2</v>
      </c>
      <c r="AH281">
        <v>7.7199999999999991E-2</v>
      </c>
      <c r="AI281">
        <v>7.9699999999999993E-2</v>
      </c>
      <c r="AJ281">
        <v>1.6904999999999999</v>
      </c>
      <c r="AK281">
        <v>1.6994</v>
      </c>
      <c r="AL281">
        <v>1.6794</v>
      </c>
      <c r="AM281">
        <v>1.7229999999999999</v>
      </c>
      <c r="AX281">
        <v>56</v>
      </c>
      <c r="AY281" t="s">
        <v>581</v>
      </c>
      <c r="AZ281" s="1">
        <v>1.698075</v>
      </c>
      <c r="BA281">
        <v>0.26900000000000002</v>
      </c>
      <c r="BB281">
        <v>120</v>
      </c>
      <c r="BC281">
        <v>25</v>
      </c>
      <c r="BD281" s="1">
        <v>1200000</v>
      </c>
      <c r="BG281">
        <v>1592</v>
      </c>
      <c r="BH281" t="s">
        <v>942</v>
      </c>
      <c r="BJ281" t="str">
        <f t="shared" si="32"/>
        <v/>
      </c>
      <c r="BK281">
        <v>281</v>
      </c>
      <c r="BM281" s="1">
        <f t="shared" si="33"/>
        <v>0.26900000000000002</v>
      </c>
      <c r="BN281" s="2">
        <f t="shared" si="38"/>
        <v>1200000</v>
      </c>
      <c r="BO281" t="b">
        <f t="shared" si="36"/>
        <v>1</v>
      </c>
      <c r="BR281" s="7">
        <f t="shared" si="34"/>
        <v>1.698075</v>
      </c>
      <c r="BS281" s="10">
        <f t="shared" si="35"/>
        <v>6.0791812460476251</v>
      </c>
      <c r="BT281" t="b">
        <f t="shared" si="37"/>
        <v>1</v>
      </c>
    </row>
    <row r="282" spans="1:72" x14ac:dyDescent="0.25">
      <c r="A282" t="s">
        <v>325</v>
      </c>
      <c r="B282" t="s">
        <v>316</v>
      </c>
      <c r="C282" t="s">
        <v>62</v>
      </c>
      <c r="D282" t="s">
        <v>63</v>
      </c>
      <c r="E282" t="s">
        <v>918</v>
      </c>
      <c r="F282" t="b">
        <v>0</v>
      </c>
      <c r="G282" t="b">
        <v>0</v>
      </c>
      <c r="H282" t="s">
        <v>15</v>
      </c>
      <c r="I282" t="s">
        <v>16</v>
      </c>
      <c r="J282">
        <v>0.2218</v>
      </c>
      <c r="K282">
        <v>0.1411</v>
      </c>
      <c r="L282">
        <v>0.32469999999999999</v>
      </c>
      <c r="N282">
        <v>3.8199999999999998E-2</v>
      </c>
      <c r="O282">
        <v>3.8E-3</v>
      </c>
      <c r="P282">
        <v>0</v>
      </c>
      <c r="Q282">
        <v>7.1000000000000004E-3</v>
      </c>
      <c r="R282">
        <v>1.4821</v>
      </c>
      <c r="S282">
        <v>1.5135000000000001</v>
      </c>
      <c r="T282">
        <v>1.4893000000000001</v>
      </c>
      <c r="U282">
        <v>1.512</v>
      </c>
      <c r="V282" t="s">
        <v>17</v>
      </c>
      <c r="W282" t="s">
        <v>17</v>
      </c>
      <c r="AF282">
        <v>0.1411</v>
      </c>
      <c r="AG282">
        <v>0.10670000000000002</v>
      </c>
      <c r="AH282">
        <v>0.10289999999999999</v>
      </c>
      <c r="AI282">
        <v>0.10999999999999999</v>
      </c>
      <c r="AJ282">
        <v>1.585</v>
      </c>
      <c r="AK282">
        <v>1.6164000000000001</v>
      </c>
      <c r="AL282">
        <v>1.5922000000000001</v>
      </c>
      <c r="AM282">
        <v>1.6149</v>
      </c>
      <c r="AX282">
        <v>57</v>
      </c>
      <c r="AY282" t="s">
        <v>581</v>
      </c>
      <c r="AZ282" s="1">
        <v>1.602125</v>
      </c>
      <c r="BA282">
        <v>0.16600000000000001</v>
      </c>
      <c r="BB282">
        <v>116</v>
      </c>
      <c r="BC282">
        <v>25</v>
      </c>
      <c r="BD282" s="1">
        <v>1160000</v>
      </c>
      <c r="BG282">
        <v>1593</v>
      </c>
      <c r="BH282" t="s">
        <v>942</v>
      </c>
      <c r="BJ282" t="str">
        <f t="shared" si="32"/>
        <v/>
      </c>
      <c r="BK282">
        <v>282</v>
      </c>
      <c r="BM282" s="1">
        <f t="shared" si="33"/>
        <v>0.16600000000000001</v>
      </c>
      <c r="BN282" s="2">
        <f t="shared" si="38"/>
        <v>1160000</v>
      </c>
      <c r="BO282" t="b">
        <f t="shared" si="36"/>
        <v>1</v>
      </c>
      <c r="BR282" s="7">
        <f t="shared" si="34"/>
        <v>1.602125</v>
      </c>
      <c r="BS282" s="10">
        <f t="shared" si="35"/>
        <v>6.0644579892269181</v>
      </c>
      <c r="BT282" t="b">
        <f t="shared" si="37"/>
        <v>1</v>
      </c>
    </row>
    <row r="283" spans="1:72" x14ac:dyDescent="0.25">
      <c r="A283" t="s">
        <v>326</v>
      </c>
      <c r="B283" t="s">
        <v>316</v>
      </c>
      <c r="C283" t="s">
        <v>64</v>
      </c>
      <c r="D283" t="s">
        <v>65</v>
      </c>
      <c r="E283" t="s">
        <v>918</v>
      </c>
      <c r="F283" t="b">
        <v>0</v>
      </c>
      <c r="G283" t="b">
        <v>0</v>
      </c>
      <c r="H283" t="s">
        <v>15</v>
      </c>
      <c r="I283" t="s">
        <v>16</v>
      </c>
      <c r="J283">
        <v>0.22009999999999999</v>
      </c>
      <c r="K283">
        <v>0.15579999999999999</v>
      </c>
      <c r="L283">
        <v>0.34210000000000002</v>
      </c>
      <c r="N283">
        <v>3.3799999999999997E-2</v>
      </c>
      <c r="O283">
        <v>2.3E-3</v>
      </c>
      <c r="P283">
        <v>0</v>
      </c>
      <c r="Q283">
        <v>4.5999999999999999E-3</v>
      </c>
      <c r="R283">
        <v>1.6031</v>
      </c>
      <c r="S283">
        <v>1.6333</v>
      </c>
      <c r="T283">
        <v>1.5974999999999999</v>
      </c>
      <c r="U283">
        <v>1.6165</v>
      </c>
      <c r="V283" t="s">
        <v>17</v>
      </c>
      <c r="W283" t="s">
        <v>17</v>
      </c>
      <c r="AF283">
        <v>0.15580000000000002</v>
      </c>
      <c r="AG283">
        <v>0.12430000000000005</v>
      </c>
      <c r="AH283">
        <v>0.12200000000000003</v>
      </c>
      <c r="AI283">
        <v>0.12660000000000002</v>
      </c>
      <c r="AJ283">
        <v>1.7251000000000001</v>
      </c>
      <c r="AK283">
        <v>1.7553000000000001</v>
      </c>
      <c r="AL283">
        <v>1.7195</v>
      </c>
      <c r="AM283">
        <v>1.7385000000000002</v>
      </c>
      <c r="AX283">
        <v>58</v>
      </c>
      <c r="AY283" t="s">
        <v>581</v>
      </c>
      <c r="AZ283" s="1">
        <v>1.7346000000000001</v>
      </c>
      <c r="BA283">
        <v>0.27500000000000002</v>
      </c>
      <c r="BB283">
        <v>144</v>
      </c>
      <c r="BC283">
        <v>25</v>
      </c>
      <c r="BD283" s="1">
        <v>1440000</v>
      </c>
      <c r="BG283">
        <v>1594</v>
      </c>
      <c r="BH283" t="s">
        <v>942</v>
      </c>
      <c r="BJ283" t="str">
        <f t="shared" si="32"/>
        <v/>
      </c>
      <c r="BK283">
        <v>283</v>
      </c>
      <c r="BM283" s="1">
        <f t="shared" si="33"/>
        <v>0.27500000000000002</v>
      </c>
      <c r="BN283" s="2">
        <f t="shared" si="38"/>
        <v>1440000</v>
      </c>
      <c r="BO283" t="b">
        <f t="shared" si="36"/>
        <v>1</v>
      </c>
      <c r="BR283" s="7">
        <f t="shared" si="34"/>
        <v>1.7346000000000001</v>
      </c>
      <c r="BS283" s="10">
        <f t="shared" si="35"/>
        <v>6.1583624920952493</v>
      </c>
      <c r="BT283" t="b">
        <f t="shared" si="37"/>
        <v>1</v>
      </c>
    </row>
    <row r="284" spans="1:72" x14ac:dyDescent="0.25">
      <c r="A284" t="s">
        <v>327</v>
      </c>
      <c r="B284" t="s">
        <v>316</v>
      </c>
      <c r="C284" t="s">
        <v>246</v>
      </c>
      <c r="D284" t="s">
        <v>247</v>
      </c>
      <c r="E284" t="s">
        <v>918</v>
      </c>
      <c r="F284" t="b">
        <v>0</v>
      </c>
      <c r="G284" t="b">
        <v>1</v>
      </c>
      <c r="H284" t="s">
        <v>15</v>
      </c>
      <c r="I284" t="s">
        <v>16</v>
      </c>
      <c r="J284">
        <v>0.22420000000000001</v>
      </c>
      <c r="K284">
        <v>-7.9999699999999999E-4</v>
      </c>
      <c r="L284">
        <v>0.22</v>
      </c>
      <c r="N284">
        <v>3.3999999999999998E-3</v>
      </c>
      <c r="O284">
        <v>1.5E-3</v>
      </c>
      <c r="P284">
        <v>8.9999999999999998E-4</v>
      </c>
      <c r="Q284">
        <v>0</v>
      </c>
      <c r="R284">
        <v>7.0000000000000001E-3</v>
      </c>
      <c r="S284">
        <v>1.1299999999999999E-2</v>
      </c>
      <c r="T284">
        <v>1.12E-2</v>
      </c>
      <c r="U284">
        <v>1.1299999999999999E-2</v>
      </c>
      <c r="V284" t="s">
        <v>17</v>
      </c>
      <c r="W284" t="s">
        <v>17</v>
      </c>
      <c r="AF284">
        <v>-8.0000000000002292E-4</v>
      </c>
      <c r="AG284">
        <v>-2.7000000000000079E-3</v>
      </c>
      <c r="AH284">
        <v>-3.2999999999999974E-3</v>
      </c>
      <c r="AI284">
        <v>-4.2000000000000093E-3</v>
      </c>
      <c r="AJ284">
        <v>2.7999999999999969E-3</v>
      </c>
      <c r="AK284">
        <v>7.0999999999999952E-3</v>
      </c>
      <c r="AL284">
        <v>6.9999999999999785E-3</v>
      </c>
      <c r="AM284">
        <v>7.0999999999999952E-3</v>
      </c>
      <c r="AX284">
        <v>337</v>
      </c>
      <c r="AY284" t="s">
        <v>581</v>
      </c>
      <c r="AZ284" s="1">
        <v>5.9999999999999915E-3</v>
      </c>
      <c r="BA284">
        <v>3.0000000000000001E-3</v>
      </c>
      <c r="BB284">
        <v>0</v>
      </c>
      <c r="BC284">
        <v>25</v>
      </c>
      <c r="BD284" s="1">
        <v>0</v>
      </c>
      <c r="BG284">
        <v>1873</v>
      </c>
      <c r="BH284" t="s">
        <v>942</v>
      </c>
      <c r="BJ284" t="str">
        <f t="shared" si="32"/>
        <v/>
      </c>
      <c r="BK284">
        <v>284</v>
      </c>
      <c r="BM284" s="1">
        <f t="shared" si="33"/>
        <v>3.0000000000000001E-3</v>
      </c>
      <c r="BN284" s="2">
        <v>0</v>
      </c>
      <c r="BO284" t="b">
        <f t="shared" si="36"/>
        <v>1</v>
      </c>
      <c r="BR284" s="7">
        <f t="shared" si="34"/>
        <v>5.9999999999999915E-3</v>
      </c>
      <c r="BS284" s="10" t="str">
        <f t="shared" si="35"/>
        <v/>
      </c>
      <c r="BT284" t="b">
        <f t="shared" si="37"/>
        <v>0</v>
      </c>
    </row>
    <row r="285" spans="1:72" x14ac:dyDescent="0.25">
      <c r="A285" t="s">
        <v>328</v>
      </c>
      <c r="B285" t="s">
        <v>316</v>
      </c>
      <c r="C285" t="s">
        <v>248</v>
      </c>
      <c r="D285" t="s">
        <v>249</v>
      </c>
      <c r="E285" t="s">
        <v>918</v>
      </c>
      <c r="F285" t="b">
        <v>0</v>
      </c>
      <c r="G285" t="b">
        <v>0</v>
      </c>
      <c r="H285" t="s">
        <v>15</v>
      </c>
      <c r="I285" t="s">
        <v>16</v>
      </c>
      <c r="J285">
        <v>0.2225</v>
      </c>
      <c r="K285">
        <v>0.18679999999999999</v>
      </c>
      <c r="L285">
        <v>0.36840000000000001</v>
      </c>
      <c r="N285">
        <v>4.0899999999999999E-2</v>
      </c>
      <c r="O285">
        <v>2.4500000000000001E-2</v>
      </c>
      <c r="P285">
        <v>1.15E-2</v>
      </c>
      <c r="Q285">
        <v>0</v>
      </c>
      <c r="R285">
        <v>1.1737</v>
      </c>
      <c r="S285">
        <v>1.1621999999999999</v>
      </c>
      <c r="T285">
        <v>1.1749000000000001</v>
      </c>
      <c r="U285">
        <v>1.1831</v>
      </c>
      <c r="V285" t="s">
        <v>17</v>
      </c>
      <c r="W285" t="s">
        <v>17</v>
      </c>
      <c r="AF285">
        <v>0.18679999999999999</v>
      </c>
      <c r="AG285">
        <v>0.17040000000000002</v>
      </c>
      <c r="AH285">
        <v>0.15740000000000001</v>
      </c>
      <c r="AI285">
        <v>0.1459</v>
      </c>
      <c r="AJ285">
        <v>1.3196000000000001</v>
      </c>
      <c r="AK285">
        <v>1.3081</v>
      </c>
      <c r="AL285">
        <v>1.3208000000000002</v>
      </c>
      <c r="AM285">
        <v>1.3290000000000002</v>
      </c>
      <c r="AX285">
        <v>338</v>
      </c>
      <c r="AY285" t="s">
        <v>581</v>
      </c>
      <c r="AZ285" s="1">
        <v>1.319375</v>
      </c>
      <c r="BA285">
        <v>0.06</v>
      </c>
      <c r="BB285">
        <v>26</v>
      </c>
      <c r="BC285">
        <v>25</v>
      </c>
      <c r="BD285" s="1">
        <v>260000</v>
      </c>
      <c r="BG285">
        <v>1874</v>
      </c>
      <c r="BH285" t="s">
        <v>942</v>
      </c>
      <c r="BJ285" t="str">
        <f t="shared" si="32"/>
        <v/>
      </c>
      <c r="BK285">
        <v>285</v>
      </c>
      <c r="BM285" s="1">
        <f t="shared" si="33"/>
        <v>0.06</v>
      </c>
      <c r="BN285" s="2">
        <f t="shared" ref="BN285:BN316" si="39">IF(ISBLANK(BD285),"",BD285)</f>
        <v>260000</v>
      </c>
      <c r="BO285" t="b">
        <f t="shared" si="36"/>
        <v>1</v>
      </c>
      <c r="BR285" s="7">
        <f t="shared" si="34"/>
        <v>1.319375</v>
      </c>
      <c r="BS285" s="10">
        <f t="shared" si="35"/>
        <v>5.4149733479708182</v>
      </c>
      <c r="BT285" t="b">
        <f t="shared" si="37"/>
        <v>1</v>
      </c>
    </row>
    <row r="286" spans="1:72" x14ac:dyDescent="0.25">
      <c r="A286" t="s">
        <v>329</v>
      </c>
      <c r="B286" t="s">
        <v>316</v>
      </c>
      <c r="C286" t="s">
        <v>250</v>
      </c>
      <c r="D286" t="s">
        <v>251</v>
      </c>
      <c r="E286" t="s">
        <v>918</v>
      </c>
      <c r="F286" t="b">
        <v>0</v>
      </c>
      <c r="G286" t="b">
        <v>0</v>
      </c>
      <c r="H286" t="s">
        <v>15</v>
      </c>
      <c r="I286" t="s">
        <v>16</v>
      </c>
      <c r="J286">
        <v>0.224</v>
      </c>
      <c r="K286">
        <v>0.27589999999999998</v>
      </c>
      <c r="L286">
        <v>0.46460000000000001</v>
      </c>
      <c r="N286">
        <v>3.5299999999999998E-2</v>
      </c>
      <c r="O286">
        <v>1.7399999999999999E-2</v>
      </c>
      <c r="P286">
        <v>1.29E-2</v>
      </c>
      <c r="Q286">
        <v>0</v>
      </c>
      <c r="R286">
        <v>1.0575000000000001</v>
      </c>
      <c r="S286">
        <v>1.0538000000000001</v>
      </c>
      <c r="T286">
        <v>1.0620000000000001</v>
      </c>
      <c r="U286">
        <v>1.0662</v>
      </c>
      <c r="V286" t="s">
        <v>17</v>
      </c>
      <c r="W286" t="s">
        <v>17</v>
      </c>
      <c r="AF286">
        <v>0.27590000000000003</v>
      </c>
      <c r="AG286">
        <v>0.25800000000000001</v>
      </c>
      <c r="AH286">
        <v>0.25350000000000006</v>
      </c>
      <c r="AI286">
        <v>0.24060000000000001</v>
      </c>
      <c r="AJ286">
        <v>1.2981</v>
      </c>
      <c r="AK286">
        <v>1.2944000000000002</v>
      </c>
      <c r="AL286">
        <v>1.3026000000000002</v>
      </c>
      <c r="AM286">
        <v>1.3068000000000002</v>
      </c>
      <c r="AX286">
        <v>339</v>
      </c>
      <c r="AY286" t="s">
        <v>581</v>
      </c>
      <c r="AZ286" s="1">
        <v>1.300475</v>
      </c>
      <c r="BA286">
        <v>5.6000000000000001E-2</v>
      </c>
      <c r="BB286">
        <v>34</v>
      </c>
      <c r="BC286">
        <v>25</v>
      </c>
      <c r="BD286" s="1">
        <v>340000</v>
      </c>
      <c r="BG286">
        <v>1875</v>
      </c>
      <c r="BH286" t="s">
        <v>942</v>
      </c>
      <c r="BJ286" t="str">
        <f t="shared" si="32"/>
        <v/>
      </c>
      <c r="BK286">
        <v>286</v>
      </c>
      <c r="BM286" s="1">
        <f t="shared" si="33"/>
        <v>5.6000000000000001E-2</v>
      </c>
      <c r="BN286" s="2">
        <f t="shared" si="39"/>
        <v>340000</v>
      </c>
      <c r="BO286" t="b">
        <f t="shared" si="36"/>
        <v>1</v>
      </c>
      <c r="BR286" s="7">
        <f t="shared" si="34"/>
        <v>1.300475</v>
      </c>
      <c r="BS286" s="10">
        <f t="shared" si="35"/>
        <v>5.5314789170422554</v>
      </c>
      <c r="BT286" t="b">
        <f t="shared" si="37"/>
        <v>1</v>
      </c>
    </row>
    <row r="287" spans="1:72" x14ac:dyDescent="0.25">
      <c r="A287" t="s">
        <v>330</v>
      </c>
      <c r="B287" t="s">
        <v>316</v>
      </c>
      <c r="C287" t="s">
        <v>252</v>
      </c>
      <c r="D287" t="s">
        <v>253</v>
      </c>
      <c r="E287" t="s">
        <v>918</v>
      </c>
      <c r="F287" t="b">
        <v>0</v>
      </c>
      <c r="G287" t="b">
        <v>0</v>
      </c>
      <c r="H287" t="s">
        <v>15</v>
      </c>
      <c r="I287" t="s">
        <v>16</v>
      </c>
      <c r="J287">
        <v>0.22470000000000001</v>
      </c>
      <c r="K287">
        <v>0.76449999999999996</v>
      </c>
      <c r="L287">
        <v>0.93330000000000002</v>
      </c>
      <c r="N287">
        <v>5.5899999999999998E-2</v>
      </c>
      <c r="O287">
        <v>4.2099999999999999E-2</v>
      </c>
      <c r="P287">
        <v>2.2599999999999999E-2</v>
      </c>
      <c r="Q287">
        <v>0</v>
      </c>
      <c r="R287">
        <v>1.1393</v>
      </c>
      <c r="S287">
        <v>1.0833999999999999</v>
      </c>
      <c r="T287">
        <v>1.1202000000000001</v>
      </c>
      <c r="U287">
        <v>1.1447000000000001</v>
      </c>
      <c r="V287" t="s">
        <v>17</v>
      </c>
      <c r="W287" t="s">
        <v>17</v>
      </c>
      <c r="AF287">
        <v>0.76449999999999996</v>
      </c>
      <c r="AG287">
        <v>0.75070000000000003</v>
      </c>
      <c r="AH287">
        <v>0.73119999999999996</v>
      </c>
      <c r="AI287">
        <v>0.70860000000000001</v>
      </c>
      <c r="AJ287">
        <v>1.8479000000000001</v>
      </c>
      <c r="AK287">
        <v>1.7920000000000003</v>
      </c>
      <c r="AL287">
        <v>1.8288000000000002</v>
      </c>
      <c r="AM287">
        <v>1.8533000000000004</v>
      </c>
      <c r="AX287">
        <v>340</v>
      </c>
      <c r="AY287" t="s">
        <v>581</v>
      </c>
      <c r="AZ287" s="1">
        <v>1.8305000000000002</v>
      </c>
      <c r="BA287">
        <v>0.187</v>
      </c>
      <c r="BB287">
        <v>131</v>
      </c>
      <c r="BC287">
        <v>25</v>
      </c>
      <c r="BD287" s="1">
        <v>1310000</v>
      </c>
      <c r="BG287">
        <v>1876</v>
      </c>
      <c r="BH287" t="s">
        <v>942</v>
      </c>
      <c r="BJ287" t="str">
        <f t="shared" si="32"/>
        <v/>
      </c>
      <c r="BK287">
        <v>287</v>
      </c>
      <c r="BM287" s="1">
        <f t="shared" si="33"/>
        <v>0.187</v>
      </c>
      <c r="BN287" s="2">
        <f t="shared" si="39"/>
        <v>1310000</v>
      </c>
      <c r="BO287" t="b">
        <f t="shared" si="36"/>
        <v>1</v>
      </c>
      <c r="BR287" s="7">
        <f t="shared" si="34"/>
        <v>1.8305000000000002</v>
      </c>
      <c r="BS287" s="10">
        <f t="shared" si="35"/>
        <v>6.1172712956557644</v>
      </c>
      <c r="BT287" t="b">
        <f t="shared" si="37"/>
        <v>1</v>
      </c>
    </row>
    <row r="288" spans="1:72" x14ac:dyDescent="0.25">
      <c r="A288" t="s">
        <v>331</v>
      </c>
      <c r="B288" t="s">
        <v>316</v>
      </c>
      <c r="C288" t="s">
        <v>254</v>
      </c>
      <c r="D288" t="s">
        <v>255</v>
      </c>
      <c r="E288" t="s">
        <v>918</v>
      </c>
      <c r="F288" t="b">
        <v>0</v>
      </c>
      <c r="G288" t="b">
        <v>0</v>
      </c>
      <c r="H288" t="s">
        <v>15</v>
      </c>
      <c r="I288" t="s">
        <v>16</v>
      </c>
      <c r="J288">
        <v>0.22220000000000001</v>
      </c>
      <c r="K288">
        <v>0.5766</v>
      </c>
      <c r="L288">
        <v>0.72109999999999996</v>
      </c>
      <c r="N288">
        <v>7.7700000000000005E-2</v>
      </c>
      <c r="O288">
        <v>6.7500000000000004E-2</v>
      </c>
      <c r="P288">
        <v>3.4599999999999999E-2</v>
      </c>
      <c r="Q288">
        <v>0</v>
      </c>
      <c r="R288">
        <v>1.4060999999999999</v>
      </c>
      <c r="S288">
        <v>1.3591</v>
      </c>
      <c r="T288">
        <v>1.3989</v>
      </c>
      <c r="U288">
        <v>1.4040999999999999</v>
      </c>
      <c r="V288" t="s">
        <v>17</v>
      </c>
      <c r="W288" t="s">
        <v>17</v>
      </c>
      <c r="AF288">
        <v>0.5766</v>
      </c>
      <c r="AG288">
        <v>0.56640000000000001</v>
      </c>
      <c r="AH288">
        <v>0.53349999999999986</v>
      </c>
      <c r="AI288">
        <v>0.49889999999999995</v>
      </c>
      <c r="AJ288">
        <v>1.9049999999999998</v>
      </c>
      <c r="AK288">
        <v>1.8580000000000001</v>
      </c>
      <c r="AL288">
        <v>1.8978000000000002</v>
      </c>
      <c r="AM288">
        <v>1.903</v>
      </c>
      <c r="AX288">
        <v>341</v>
      </c>
      <c r="AY288" t="s">
        <v>581</v>
      </c>
      <c r="AZ288" s="1">
        <v>1.8909500000000001</v>
      </c>
      <c r="BA288">
        <v>0.22700000000000001</v>
      </c>
      <c r="BB288">
        <v>136</v>
      </c>
      <c r="BC288">
        <v>25</v>
      </c>
      <c r="BD288" s="1">
        <v>1360000</v>
      </c>
      <c r="BG288">
        <v>1877</v>
      </c>
      <c r="BH288" t="s">
        <v>942</v>
      </c>
      <c r="BJ288" t="str">
        <f t="shared" si="32"/>
        <v/>
      </c>
      <c r="BK288">
        <v>288</v>
      </c>
      <c r="BM288" s="1">
        <f t="shared" si="33"/>
        <v>0.22700000000000001</v>
      </c>
      <c r="BN288" s="2">
        <f t="shared" si="39"/>
        <v>1360000</v>
      </c>
      <c r="BO288" t="b">
        <f t="shared" si="36"/>
        <v>1</v>
      </c>
      <c r="BR288" s="7">
        <f t="shared" si="34"/>
        <v>1.8909500000000001</v>
      </c>
      <c r="BS288" s="10">
        <f t="shared" si="35"/>
        <v>6.1335389083702179</v>
      </c>
      <c r="BT288" t="b">
        <f t="shared" si="37"/>
        <v>1</v>
      </c>
    </row>
    <row r="289" spans="1:72" x14ac:dyDescent="0.25">
      <c r="A289" t="s">
        <v>332</v>
      </c>
      <c r="B289" t="s">
        <v>316</v>
      </c>
      <c r="C289" t="s">
        <v>256</v>
      </c>
      <c r="D289" t="s">
        <v>257</v>
      </c>
      <c r="E289" t="s">
        <v>918</v>
      </c>
      <c r="F289" t="b">
        <v>0</v>
      </c>
      <c r="G289" t="b">
        <v>0</v>
      </c>
      <c r="H289" t="s">
        <v>15</v>
      </c>
      <c r="I289" t="s">
        <v>16</v>
      </c>
      <c r="J289">
        <v>0.219</v>
      </c>
      <c r="K289">
        <v>0.38550000000000001</v>
      </c>
      <c r="L289">
        <v>0.58130000000000004</v>
      </c>
      <c r="N289">
        <v>2.3199999999999998E-2</v>
      </c>
      <c r="O289">
        <v>2.8500000000000001E-2</v>
      </c>
      <c r="P289">
        <v>1.47E-2</v>
      </c>
      <c r="Q289">
        <v>0</v>
      </c>
      <c r="R289">
        <v>1.6181000000000001</v>
      </c>
      <c r="S289">
        <v>1.5368999999999999</v>
      </c>
      <c r="T289">
        <v>1.6129</v>
      </c>
      <c r="U289">
        <v>1.6222000000000001</v>
      </c>
      <c r="V289" t="s">
        <v>17</v>
      </c>
      <c r="W289" t="s">
        <v>17</v>
      </c>
      <c r="AF289">
        <v>0.38550000000000006</v>
      </c>
      <c r="AG289">
        <v>0.39080000000000004</v>
      </c>
      <c r="AH289">
        <v>0.37700000000000011</v>
      </c>
      <c r="AI289">
        <v>0.36230000000000007</v>
      </c>
      <c r="AJ289">
        <v>1.9804000000000002</v>
      </c>
      <c r="AK289">
        <v>1.8991999999999998</v>
      </c>
      <c r="AL289">
        <v>1.9751999999999998</v>
      </c>
      <c r="AM289">
        <v>1.9844999999999999</v>
      </c>
      <c r="AX289">
        <v>342</v>
      </c>
      <c r="AY289" t="s">
        <v>581</v>
      </c>
      <c r="AZ289" s="1">
        <v>1.9598249999999999</v>
      </c>
      <c r="BA289">
        <v>0.249</v>
      </c>
      <c r="BB289">
        <v>120</v>
      </c>
      <c r="BC289">
        <v>25</v>
      </c>
      <c r="BD289" s="1">
        <v>1200000</v>
      </c>
      <c r="BG289">
        <v>1878</v>
      </c>
      <c r="BH289" t="s">
        <v>942</v>
      </c>
      <c r="BJ289" t="str">
        <f t="shared" si="32"/>
        <v/>
      </c>
      <c r="BK289">
        <v>289</v>
      </c>
      <c r="BM289" s="1">
        <f t="shared" si="33"/>
        <v>0.249</v>
      </c>
      <c r="BN289" s="2">
        <f t="shared" si="39"/>
        <v>1200000</v>
      </c>
      <c r="BO289" t="b">
        <f t="shared" si="36"/>
        <v>1</v>
      </c>
      <c r="BR289" s="7">
        <f t="shared" si="34"/>
        <v>1.9598249999999999</v>
      </c>
      <c r="BS289" s="10">
        <f t="shared" si="35"/>
        <v>6.0791812460476251</v>
      </c>
      <c r="BT289" t="b">
        <f t="shared" si="37"/>
        <v>1</v>
      </c>
    </row>
    <row r="290" spans="1:72" x14ac:dyDescent="0.25">
      <c r="A290" t="s">
        <v>333</v>
      </c>
      <c r="B290" t="s">
        <v>316</v>
      </c>
      <c r="C290" t="s">
        <v>258</v>
      </c>
      <c r="D290" t="s">
        <v>259</v>
      </c>
      <c r="E290" t="s">
        <v>918</v>
      </c>
      <c r="F290" t="b">
        <v>0</v>
      </c>
      <c r="G290" t="b">
        <v>0</v>
      </c>
      <c r="H290" t="s">
        <v>15</v>
      </c>
      <c r="I290" t="s">
        <v>16</v>
      </c>
      <c r="J290">
        <v>0.2195</v>
      </c>
      <c r="K290">
        <v>0.30130000000000001</v>
      </c>
      <c r="L290">
        <v>0.5091</v>
      </c>
      <c r="N290">
        <v>1.17E-2</v>
      </c>
      <c r="O290">
        <v>1.8499999999999999E-2</v>
      </c>
      <c r="P290">
        <v>1.2200000000000001E-2</v>
      </c>
      <c r="Q290">
        <v>0</v>
      </c>
      <c r="R290">
        <v>1.5136000000000001</v>
      </c>
      <c r="S290">
        <v>1.482</v>
      </c>
      <c r="T290">
        <v>1.5266</v>
      </c>
      <c r="U290">
        <v>1.5313000000000001</v>
      </c>
      <c r="V290" t="s">
        <v>17</v>
      </c>
      <c r="W290" t="s">
        <v>17</v>
      </c>
      <c r="AF290">
        <v>0.30130000000000001</v>
      </c>
      <c r="AG290">
        <v>0.30809999999999993</v>
      </c>
      <c r="AH290">
        <v>0.30179999999999996</v>
      </c>
      <c r="AI290">
        <v>0.28959999999999997</v>
      </c>
      <c r="AJ290">
        <v>1.8031999999999999</v>
      </c>
      <c r="AK290">
        <v>1.7715999999999998</v>
      </c>
      <c r="AL290">
        <v>1.8161999999999998</v>
      </c>
      <c r="AM290">
        <v>1.8209</v>
      </c>
      <c r="AX290">
        <v>343</v>
      </c>
      <c r="AY290" t="s">
        <v>581</v>
      </c>
      <c r="AZ290" s="1">
        <v>1.802975</v>
      </c>
      <c r="BA290">
        <v>0.16200000000000001</v>
      </c>
      <c r="BB290">
        <v>123</v>
      </c>
      <c r="BC290">
        <v>25</v>
      </c>
      <c r="BD290" s="1">
        <v>1230000</v>
      </c>
      <c r="BG290">
        <v>1879</v>
      </c>
      <c r="BH290" t="s">
        <v>942</v>
      </c>
      <c r="BJ290" t="str">
        <f t="shared" si="32"/>
        <v/>
      </c>
      <c r="BK290">
        <v>290</v>
      </c>
      <c r="BM290" s="1">
        <f t="shared" si="33"/>
        <v>0.16200000000000001</v>
      </c>
      <c r="BN290" s="2">
        <f t="shared" si="39"/>
        <v>1230000</v>
      </c>
      <c r="BO290" t="b">
        <f t="shared" si="36"/>
        <v>1</v>
      </c>
      <c r="BR290" s="7">
        <f t="shared" si="34"/>
        <v>1.802975</v>
      </c>
      <c r="BS290" s="10">
        <f t="shared" si="35"/>
        <v>6.0899051114393981</v>
      </c>
      <c r="BT290" t="b">
        <f t="shared" si="37"/>
        <v>1</v>
      </c>
    </row>
    <row r="291" spans="1:72" x14ac:dyDescent="0.25">
      <c r="A291" t="s">
        <v>334</v>
      </c>
      <c r="B291" t="s">
        <v>316</v>
      </c>
      <c r="C291" t="s">
        <v>260</v>
      </c>
      <c r="D291" t="s">
        <v>261</v>
      </c>
      <c r="E291" t="s">
        <v>918</v>
      </c>
      <c r="F291" t="b">
        <v>0</v>
      </c>
      <c r="G291" t="b">
        <v>0</v>
      </c>
      <c r="H291" t="s">
        <v>15</v>
      </c>
      <c r="I291" t="s">
        <v>16</v>
      </c>
      <c r="J291">
        <v>0.2175</v>
      </c>
      <c r="K291">
        <v>0.39839999999999998</v>
      </c>
      <c r="L291">
        <v>0.59370000000000001</v>
      </c>
      <c r="N291">
        <v>2.2200000000000001E-2</v>
      </c>
      <c r="O291">
        <v>3.9399999999999998E-2</v>
      </c>
      <c r="P291">
        <v>2.1600000000000001E-2</v>
      </c>
      <c r="Q291">
        <v>0</v>
      </c>
      <c r="R291">
        <v>1.4786999999999999</v>
      </c>
      <c r="S291">
        <v>1.4452</v>
      </c>
      <c r="T291">
        <v>1.5077</v>
      </c>
      <c r="U291">
        <v>1.498</v>
      </c>
      <c r="V291" t="s">
        <v>17</v>
      </c>
      <c r="W291" t="s">
        <v>17</v>
      </c>
      <c r="AF291">
        <v>0.39839999999999998</v>
      </c>
      <c r="AG291">
        <v>0.41559999999999997</v>
      </c>
      <c r="AH291">
        <v>0.39779999999999993</v>
      </c>
      <c r="AI291">
        <v>0.37619999999999998</v>
      </c>
      <c r="AJ291">
        <v>1.8549</v>
      </c>
      <c r="AK291">
        <v>1.8213999999999999</v>
      </c>
      <c r="AL291">
        <v>1.8838999999999999</v>
      </c>
      <c r="AM291">
        <v>1.8741999999999999</v>
      </c>
      <c r="AX291">
        <v>344</v>
      </c>
      <c r="AY291" t="s">
        <v>581</v>
      </c>
      <c r="AZ291" s="1">
        <v>1.8586</v>
      </c>
      <c r="BA291">
        <v>0.2</v>
      </c>
      <c r="BB291">
        <v>138</v>
      </c>
      <c r="BC291">
        <v>25</v>
      </c>
      <c r="BD291" s="1">
        <v>1380000</v>
      </c>
      <c r="BG291">
        <v>1880</v>
      </c>
      <c r="BH291" t="s">
        <v>942</v>
      </c>
      <c r="BJ291" t="str">
        <f t="shared" si="32"/>
        <v/>
      </c>
      <c r="BK291">
        <v>291</v>
      </c>
      <c r="BM291" s="1">
        <f t="shared" si="33"/>
        <v>0.2</v>
      </c>
      <c r="BN291" s="2">
        <f t="shared" si="39"/>
        <v>1380000</v>
      </c>
      <c r="BO291" t="b">
        <f t="shared" si="36"/>
        <v>1</v>
      </c>
      <c r="BR291" s="7">
        <f t="shared" si="34"/>
        <v>1.8586</v>
      </c>
      <c r="BS291" s="10">
        <f t="shared" si="35"/>
        <v>6.1398790864012369</v>
      </c>
      <c r="BT291" t="b">
        <f t="shared" si="37"/>
        <v>1</v>
      </c>
    </row>
    <row r="292" spans="1:72" x14ac:dyDescent="0.25">
      <c r="A292" t="s">
        <v>335</v>
      </c>
      <c r="B292" t="s">
        <v>316</v>
      </c>
      <c r="C292" t="s">
        <v>262</v>
      </c>
      <c r="D292" t="s">
        <v>263</v>
      </c>
      <c r="E292" t="s">
        <v>918</v>
      </c>
      <c r="F292" t="b">
        <v>0</v>
      </c>
      <c r="G292" t="b">
        <v>0</v>
      </c>
      <c r="H292" t="s">
        <v>15</v>
      </c>
      <c r="I292" t="s">
        <v>16</v>
      </c>
      <c r="J292">
        <v>0.217</v>
      </c>
      <c r="K292">
        <v>0.58050000000000002</v>
      </c>
      <c r="L292">
        <v>0.79469999999999996</v>
      </c>
      <c r="N292">
        <v>2.8E-3</v>
      </c>
      <c r="O292">
        <v>1.38E-2</v>
      </c>
      <c r="P292">
        <v>2.4199999999999999E-2</v>
      </c>
      <c r="Q292">
        <v>0</v>
      </c>
      <c r="R292">
        <v>1.2323999999999999</v>
      </c>
      <c r="S292">
        <v>1.2445999999999999</v>
      </c>
      <c r="T292">
        <v>1.2282999999999999</v>
      </c>
      <c r="U292">
        <v>1.2388999999999999</v>
      </c>
      <c r="V292" t="s">
        <v>17</v>
      </c>
      <c r="W292" t="s">
        <v>17</v>
      </c>
      <c r="AF292">
        <v>0.58050000000000002</v>
      </c>
      <c r="AG292">
        <v>0.59150000000000003</v>
      </c>
      <c r="AH292">
        <v>0.60189999999999999</v>
      </c>
      <c r="AI292">
        <v>0.57769999999999999</v>
      </c>
      <c r="AJ292">
        <v>1.8100999999999998</v>
      </c>
      <c r="AK292">
        <v>1.8222999999999998</v>
      </c>
      <c r="AL292">
        <v>1.8059999999999996</v>
      </c>
      <c r="AM292">
        <v>1.8165999999999998</v>
      </c>
      <c r="AX292">
        <v>345</v>
      </c>
      <c r="AY292" t="s">
        <v>581</v>
      </c>
      <c r="AZ292" s="1">
        <v>1.8137499999999998</v>
      </c>
      <c r="BA292">
        <v>0.183</v>
      </c>
      <c r="BB292">
        <v>57</v>
      </c>
      <c r="BC292">
        <v>25</v>
      </c>
      <c r="BD292" s="1">
        <v>570000</v>
      </c>
      <c r="BG292">
        <v>1881</v>
      </c>
      <c r="BH292" t="s">
        <v>942</v>
      </c>
      <c r="BJ292" t="str">
        <f t="shared" si="32"/>
        <v/>
      </c>
      <c r="BK292">
        <v>292</v>
      </c>
      <c r="BM292" s="1">
        <f t="shared" si="33"/>
        <v>0.183</v>
      </c>
      <c r="BN292" s="2">
        <f t="shared" si="39"/>
        <v>570000</v>
      </c>
      <c r="BO292" t="b">
        <f t="shared" si="36"/>
        <v>1</v>
      </c>
      <c r="BR292" s="7">
        <f t="shared" si="34"/>
        <v>1.8137499999999998</v>
      </c>
      <c r="BS292" s="10">
        <f t="shared" si="35"/>
        <v>5.7558748556724915</v>
      </c>
      <c r="BT292" t="b">
        <f t="shared" si="37"/>
        <v>1</v>
      </c>
    </row>
    <row r="293" spans="1:72" x14ac:dyDescent="0.25">
      <c r="A293" t="s">
        <v>336</v>
      </c>
      <c r="B293" t="s">
        <v>316</v>
      </c>
      <c r="C293" t="s">
        <v>264</v>
      </c>
      <c r="D293" t="s">
        <v>265</v>
      </c>
      <c r="E293" t="s">
        <v>918</v>
      </c>
      <c r="F293" t="b">
        <v>0</v>
      </c>
      <c r="G293" t="b">
        <v>0</v>
      </c>
      <c r="H293" t="s">
        <v>15</v>
      </c>
      <c r="I293" t="s">
        <v>16</v>
      </c>
      <c r="J293">
        <v>0.21790000000000001</v>
      </c>
      <c r="K293">
        <v>0.60970000000000002</v>
      </c>
      <c r="L293">
        <v>0.8276</v>
      </c>
      <c r="N293">
        <v>0</v>
      </c>
      <c r="O293">
        <v>3.04E-2</v>
      </c>
      <c r="P293">
        <v>2.64E-2</v>
      </c>
      <c r="Q293">
        <v>3.8999999999999998E-3</v>
      </c>
      <c r="R293">
        <v>1.0971</v>
      </c>
      <c r="S293">
        <v>1.1181000000000001</v>
      </c>
      <c r="T293">
        <v>1.1093999999999999</v>
      </c>
      <c r="U293">
        <v>1.0952</v>
      </c>
      <c r="V293" t="s">
        <v>17</v>
      </c>
      <c r="W293" t="s">
        <v>17</v>
      </c>
      <c r="AF293">
        <v>0.60970000000000002</v>
      </c>
      <c r="AG293">
        <v>0.6401</v>
      </c>
      <c r="AH293">
        <v>0.6361</v>
      </c>
      <c r="AI293">
        <v>0.61360000000000003</v>
      </c>
      <c r="AJ293">
        <v>1.7068000000000001</v>
      </c>
      <c r="AK293">
        <v>1.7278</v>
      </c>
      <c r="AL293">
        <v>1.7190999999999999</v>
      </c>
      <c r="AM293">
        <v>1.7049000000000001</v>
      </c>
      <c r="AX293">
        <v>346</v>
      </c>
      <c r="AY293" t="s">
        <v>581</v>
      </c>
      <c r="AZ293" s="1">
        <v>1.71465</v>
      </c>
      <c r="BA293">
        <v>0.14899999999999999</v>
      </c>
      <c r="BB293">
        <v>52</v>
      </c>
      <c r="BC293">
        <v>25</v>
      </c>
      <c r="BD293" s="1">
        <v>520000</v>
      </c>
      <c r="BG293">
        <v>1882</v>
      </c>
      <c r="BH293" t="s">
        <v>942</v>
      </c>
      <c r="BJ293" t="str">
        <f t="shared" si="32"/>
        <v/>
      </c>
      <c r="BK293">
        <v>293</v>
      </c>
      <c r="BM293" s="1">
        <f t="shared" si="33"/>
        <v>0.14899999999999999</v>
      </c>
      <c r="BN293" s="2">
        <f t="shared" si="39"/>
        <v>520000</v>
      </c>
      <c r="BO293" t="b">
        <f t="shared" si="36"/>
        <v>1</v>
      </c>
      <c r="BR293" s="7">
        <f t="shared" si="34"/>
        <v>1.71465</v>
      </c>
      <c r="BS293" s="10">
        <f t="shared" si="35"/>
        <v>5.7160033436347994</v>
      </c>
      <c r="BT293" t="b">
        <f t="shared" si="37"/>
        <v>1</v>
      </c>
    </row>
    <row r="294" spans="1:72" x14ac:dyDescent="0.25">
      <c r="A294" t="s">
        <v>337</v>
      </c>
      <c r="B294" t="s">
        <v>316</v>
      </c>
      <c r="C294" t="s">
        <v>266</v>
      </c>
      <c r="D294" t="s">
        <v>267</v>
      </c>
      <c r="E294" t="s">
        <v>918</v>
      </c>
      <c r="F294" t="b">
        <v>0</v>
      </c>
      <c r="G294" t="b">
        <v>0</v>
      </c>
      <c r="H294" t="s">
        <v>15</v>
      </c>
      <c r="I294" t="s">
        <v>16</v>
      </c>
      <c r="J294">
        <v>0.2157</v>
      </c>
      <c r="K294">
        <v>0.67520000000000002</v>
      </c>
      <c r="L294">
        <v>0.89090000000000003</v>
      </c>
      <c r="N294">
        <v>0</v>
      </c>
      <c r="O294">
        <v>2.63E-2</v>
      </c>
      <c r="P294">
        <v>3.2199999999999999E-2</v>
      </c>
      <c r="Q294">
        <v>3.2899999999999999E-2</v>
      </c>
      <c r="R294">
        <v>1.0055000000000001</v>
      </c>
      <c r="S294">
        <v>1.0296000000000001</v>
      </c>
      <c r="T294">
        <v>1.0212000000000001</v>
      </c>
      <c r="U294">
        <v>1.016</v>
      </c>
      <c r="V294" t="s">
        <v>17</v>
      </c>
      <c r="W294" t="s">
        <v>17</v>
      </c>
      <c r="AF294">
        <v>0.67520000000000002</v>
      </c>
      <c r="AG294">
        <v>0.70150000000000001</v>
      </c>
      <c r="AH294">
        <v>0.70740000000000003</v>
      </c>
      <c r="AI294">
        <v>0.70810000000000006</v>
      </c>
      <c r="AJ294">
        <v>1.6807000000000001</v>
      </c>
      <c r="AK294">
        <v>1.7048000000000001</v>
      </c>
      <c r="AL294">
        <v>1.6964000000000001</v>
      </c>
      <c r="AM294">
        <v>1.6912</v>
      </c>
      <c r="AX294">
        <v>347</v>
      </c>
      <c r="AY294" t="s">
        <v>581</v>
      </c>
      <c r="AZ294" s="1">
        <v>1.6932750000000003</v>
      </c>
      <c r="BA294">
        <v>0.155</v>
      </c>
      <c r="BB294">
        <v>59</v>
      </c>
      <c r="BC294">
        <v>25</v>
      </c>
      <c r="BD294" s="1">
        <v>590000</v>
      </c>
      <c r="BG294">
        <v>1883</v>
      </c>
      <c r="BH294" t="s">
        <v>942</v>
      </c>
      <c r="BJ294" t="str">
        <f t="shared" si="32"/>
        <v/>
      </c>
      <c r="BK294">
        <v>294</v>
      </c>
      <c r="BM294" s="1">
        <f t="shared" si="33"/>
        <v>0.155</v>
      </c>
      <c r="BN294" s="2">
        <f t="shared" si="39"/>
        <v>590000</v>
      </c>
      <c r="BO294" t="b">
        <f t="shared" si="36"/>
        <v>1</v>
      </c>
      <c r="BR294" s="7">
        <f t="shared" si="34"/>
        <v>1.6932750000000003</v>
      </c>
      <c r="BS294" s="10">
        <f t="shared" si="35"/>
        <v>5.7708520116421438</v>
      </c>
      <c r="BT294" t="b">
        <f t="shared" si="37"/>
        <v>1</v>
      </c>
    </row>
    <row r="295" spans="1:72" x14ac:dyDescent="0.25">
      <c r="A295" t="s">
        <v>338</v>
      </c>
      <c r="B295" t="s">
        <v>316</v>
      </c>
      <c r="C295" t="s">
        <v>268</v>
      </c>
      <c r="D295" t="s">
        <v>269</v>
      </c>
      <c r="E295" t="s">
        <v>918</v>
      </c>
      <c r="F295" t="b">
        <v>0</v>
      </c>
      <c r="G295" t="b">
        <v>0</v>
      </c>
      <c r="H295" t="s">
        <v>15</v>
      </c>
      <c r="I295" t="s">
        <v>16</v>
      </c>
      <c r="J295">
        <v>0.21640000000000001</v>
      </c>
      <c r="K295">
        <v>0.4834</v>
      </c>
      <c r="L295">
        <v>0.69979999999999998</v>
      </c>
      <c r="N295">
        <v>0</v>
      </c>
      <c r="O295">
        <v>3.8699999999999998E-2</v>
      </c>
      <c r="P295">
        <v>3.49E-2</v>
      </c>
      <c r="Q295">
        <v>1.9900000000000001E-2</v>
      </c>
      <c r="R295">
        <v>1.2508999999999999</v>
      </c>
      <c r="S295">
        <v>1.2959000000000001</v>
      </c>
      <c r="T295">
        <v>1.2776000000000001</v>
      </c>
      <c r="U295">
        <v>1.2565</v>
      </c>
      <c r="V295" t="s">
        <v>17</v>
      </c>
      <c r="W295" t="s">
        <v>17</v>
      </c>
      <c r="AF295">
        <v>0.48339999999999994</v>
      </c>
      <c r="AG295">
        <v>0.5220999999999999</v>
      </c>
      <c r="AH295">
        <v>0.51829999999999998</v>
      </c>
      <c r="AI295">
        <v>0.50329999999999997</v>
      </c>
      <c r="AJ295">
        <v>1.7343</v>
      </c>
      <c r="AK295">
        <v>1.7793000000000001</v>
      </c>
      <c r="AL295">
        <v>1.7610000000000001</v>
      </c>
      <c r="AM295">
        <v>1.7399</v>
      </c>
      <c r="AX295">
        <v>348</v>
      </c>
      <c r="AY295" t="s">
        <v>581</v>
      </c>
      <c r="AZ295" s="1">
        <v>1.753625</v>
      </c>
      <c r="BA295">
        <v>0.17</v>
      </c>
      <c r="BB295">
        <v>73</v>
      </c>
      <c r="BC295">
        <v>25</v>
      </c>
      <c r="BD295" s="1">
        <v>730000</v>
      </c>
      <c r="BG295">
        <v>1884</v>
      </c>
      <c r="BH295" t="s">
        <v>942</v>
      </c>
      <c r="BJ295" t="str">
        <f t="shared" si="32"/>
        <v/>
      </c>
      <c r="BK295">
        <v>295</v>
      </c>
      <c r="BM295" s="1">
        <f t="shared" si="33"/>
        <v>0.17</v>
      </c>
      <c r="BN295" s="2">
        <f t="shared" si="39"/>
        <v>730000</v>
      </c>
      <c r="BO295" t="b">
        <f t="shared" si="36"/>
        <v>1</v>
      </c>
      <c r="BR295" s="7">
        <f t="shared" si="34"/>
        <v>1.753625</v>
      </c>
      <c r="BS295" s="10">
        <f t="shared" si="35"/>
        <v>5.8633228601204559</v>
      </c>
      <c r="BT295" t="b">
        <f t="shared" si="37"/>
        <v>1</v>
      </c>
    </row>
    <row r="296" spans="1:72" x14ac:dyDescent="0.25">
      <c r="A296" t="s">
        <v>339</v>
      </c>
      <c r="B296" t="s">
        <v>316</v>
      </c>
      <c r="C296" t="s">
        <v>279</v>
      </c>
      <c r="D296" t="s">
        <v>280</v>
      </c>
      <c r="E296" t="s">
        <v>918</v>
      </c>
      <c r="F296" t="b">
        <v>0</v>
      </c>
      <c r="G296" t="b">
        <v>1</v>
      </c>
      <c r="H296" t="s">
        <v>15</v>
      </c>
      <c r="I296" t="s">
        <v>16</v>
      </c>
      <c r="J296">
        <v>0.22639999999999999</v>
      </c>
      <c r="K296">
        <v>1.2999999999999999E-2</v>
      </c>
      <c r="L296">
        <v>0.22689999999999999</v>
      </c>
      <c r="N296">
        <v>1.2500000000000001E-2</v>
      </c>
      <c r="O296">
        <v>5.3E-3</v>
      </c>
      <c r="P296">
        <v>3.2000000000000002E-3</v>
      </c>
      <c r="Q296">
        <v>0</v>
      </c>
      <c r="R296">
        <v>0.53969999999999996</v>
      </c>
      <c r="S296">
        <v>0.54149999999999998</v>
      </c>
      <c r="T296">
        <v>0.54369999999999996</v>
      </c>
      <c r="U296">
        <v>0.54169999999999996</v>
      </c>
      <c r="V296" t="s">
        <v>17</v>
      </c>
      <c r="W296" t="s">
        <v>17</v>
      </c>
      <c r="AF296">
        <v>1.3000000000000012E-2</v>
      </c>
      <c r="AG296">
        <v>5.7999999999999996E-3</v>
      </c>
      <c r="AH296">
        <v>3.7000000000000088E-3</v>
      </c>
      <c r="AI296">
        <v>5.0000000000000044E-4</v>
      </c>
      <c r="AJ296">
        <v>0.54020000000000001</v>
      </c>
      <c r="AK296">
        <v>0.54200000000000004</v>
      </c>
      <c r="AL296">
        <v>0.54420000000000002</v>
      </c>
      <c r="AM296">
        <v>0.54220000000000002</v>
      </c>
      <c r="AX296">
        <v>362</v>
      </c>
      <c r="AY296" t="s">
        <v>581</v>
      </c>
      <c r="AZ296" s="1">
        <v>0.54215000000000002</v>
      </c>
      <c r="BA296">
        <v>6.0000000000000001E-3</v>
      </c>
      <c r="BB296">
        <v>4</v>
      </c>
      <c r="BC296">
        <v>25</v>
      </c>
      <c r="BD296" s="1">
        <v>40000</v>
      </c>
      <c r="BG296">
        <v>1898</v>
      </c>
      <c r="BH296" t="s">
        <v>942</v>
      </c>
      <c r="BJ296" t="str">
        <f t="shared" si="32"/>
        <v/>
      </c>
      <c r="BK296">
        <v>296</v>
      </c>
      <c r="BM296" s="1">
        <f t="shared" si="33"/>
        <v>6.0000000000000001E-3</v>
      </c>
      <c r="BN296" s="2">
        <f t="shared" si="39"/>
        <v>40000</v>
      </c>
      <c r="BO296" t="b">
        <f t="shared" si="36"/>
        <v>1</v>
      </c>
      <c r="BR296" s="7">
        <f t="shared" si="34"/>
        <v>0.54215000000000002</v>
      </c>
      <c r="BS296" s="10">
        <f t="shared" si="35"/>
        <v>4.6020599913279625</v>
      </c>
      <c r="BT296" t="b">
        <f t="shared" si="37"/>
        <v>1</v>
      </c>
    </row>
    <row r="297" spans="1:72" x14ac:dyDescent="0.25">
      <c r="A297" t="s">
        <v>340</v>
      </c>
      <c r="B297" t="s">
        <v>316</v>
      </c>
      <c r="C297" t="s">
        <v>281</v>
      </c>
      <c r="D297" t="s">
        <v>282</v>
      </c>
      <c r="E297" t="s">
        <v>918</v>
      </c>
      <c r="F297" t="b">
        <v>0</v>
      </c>
      <c r="G297" t="b">
        <v>1</v>
      </c>
      <c r="H297" t="s">
        <v>15</v>
      </c>
      <c r="I297" t="s">
        <v>16</v>
      </c>
      <c r="J297">
        <v>0.22500000000000001</v>
      </c>
      <c r="K297">
        <v>1.17E-2</v>
      </c>
      <c r="L297">
        <v>0.22819999999999999</v>
      </c>
      <c r="N297">
        <v>8.5000000000000006E-3</v>
      </c>
      <c r="O297">
        <v>3.8E-3</v>
      </c>
      <c r="P297">
        <v>1.5E-3</v>
      </c>
      <c r="Q297">
        <v>0</v>
      </c>
      <c r="R297">
        <v>0.69059999999999999</v>
      </c>
      <c r="S297">
        <v>0.64449999999999996</v>
      </c>
      <c r="T297">
        <v>0.64700000000000002</v>
      </c>
      <c r="U297">
        <v>0.63490000000000002</v>
      </c>
      <c r="V297" t="s">
        <v>17</v>
      </c>
      <c r="W297" t="s">
        <v>17</v>
      </c>
      <c r="AF297">
        <v>1.1699999999999988E-2</v>
      </c>
      <c r="AG297">
        <v>6.9999999999999785E-3</v>
      </c>
      <c r="AH297">
        <v>4.699999999999982E-3</v>
      </c>
      <c r="AI297">
        <v>3.1999999999999806E-3</v>
      </c>
      <c r="AJ297">
        <v>0.69379999999999997</v>
      </c>
      <c r="AK297">
        <v>0.64769999999999994</v>
      </c>
      <c r="AL297">
        <v>0.6502</v>
      </c>
      <c r="AM297">
        <v>0.6381</v>
      </c>
      <c r="AX297">
        <v>363</v>
      </c>
      <c r="AY297" t="s">
        <v>581</v>
      </c>
      <c r="AZ297" s="1">
        <v>0.65744999999999998</v>
      </c>
      <c r="BA297">
        <v>1.9E-2</v>
      </c>
      <c r="BB297">
        <v>14</v>
      </c>
      <c r="BC297">
        <v>25</v>
      </c>
      <c r="BD297" s="1">
        <v>140000</v>
      </c>
      <c r="BG297">
        <v>1899</v>
      </c>
      <c r="BH297" t="s">
        <v>942</v>
      </c>
      <c r="BJ297" t="str">
        <f t="shared" si="32"/>
        <v/>
      </c>
      <c r="BK297">
        <v>297</v>
      </c>
      <c r="BM297" s="1">
        <f t="shared" si="33"/>
        <v>1.9E-2</v>
      </c>
      <c r="BN297" s="2">
        <f t="shared" si="39"/>
        <v>140000</v>
      </c>
      <c r="BO297" t="b">
        <f t="shared" si="36"/>
        <v>1</v>
      </c>
      <c r="BR297" s="7">
        <f t="shared" si="34"/>
        <v>0.65744999999999998</v>
      </c>
      <c r="BS297" s="10">
        <f t="shared" si="35"/>
        <v>5.1461280356782382</v>
      </c>
      <c r="BT297" t="b">
        <f t="shared" si="37"/>
        <v>1</v>
      </c>
    </row>
    <row r="298" spans="1:72" x14ac:dyDescent="0.25">
      <c r="A298" t="s">
        <v>341</v>
      </c>
      <c r="B298" t="s">
        <v>316</v>
      </c>
      <c r="C298" t="s">
        <v>283</v>
      </c>
      <c r="D298" t="s">
        <v>284</v>
      </c>
      <c r="E298" t="s">
        <v>918</v>
      </c>
      <c r="F298" t="b">
        <v>0</v>
      </c>
      <c r="G298" t="b">
        <v>1</v>
      </c>
      <c r="H298" t="s">
        <v>15</v>
      </c>
      <c r="I298" t="s">
        <v>16</v>
      </c>
      <c r="J298">
        <v>0.2243</v>
      </c>
      <c r="K298">
        <v>0.1002</v>
      </c>
      <c r="L298">
        <v>0.28199999999999997</v>
      </c>
      <c r="N298">
        <v>4.2500000000000003E-2</v>
      </c>
      <c r="O298">
        <v>2.3800000000000002E-2</v>
      </c>
      <c r="P298">
        <v>1.37E-2</v>
      </c>
      <c r="Q298">
        <v>0</v>
      </c>
      <c r="R298">
        <v>1.0907</v>
      </c>
      <c r="S298">
        <v>1.0827</v>
      </c>
      <c r="T298">
        <v>1.0938000000000001</v>
      </c>
      <c r="U298">
        <v>1.0913999999999999</v>
      </c>
      <c r="V298" t="s">
        <v>17</v>
      </c>
      <c r="W298" t="s">
        <v>17</v>
      </c>
      <c r="AF298">
        <v>0.10019999999999996</v>
      </c>
      <c r="AG298">
        <v>8.1499999999999961E-2</v>
      </c>
      <c r="AH298">
        <v>7.1399999999999963E-2</v>
      </c>
      <c r="AI298">
        <v>5.7699999999999974E-2</v>
      </c>
      <c r="AJ298">
        <v>1.1484000000000001</v>
      </c>
      <c r="AK298">
        <v>1.1404000000000001</v>
      </c>
      <c r="AL298">
        <v>1.1515000000000002</v>
      </c>
      <c r="AM298">
        <v>1.1491</v>
      </c>
      <c r="AX298">
        <v>364</v>
      </c>
      <c r="AY298" t="s">
        <v>581</v>
      </c>
      <c r="AZ298" s="1">
        <v>1.1473500000000001</v>
      </c>
      <c r="BA298">
        <v>3.2000000000000001E-2</v>
      </c>
      <c r="BB298">
        <v>22</v>
      </c>
      <c r="BC298">
        <v>25</v>
      </c>
      <c r="BD298" s="1">
        <v>220000</v>
      </c>
      <c r="BG298">
        <v>1900</v>
      </c>
      <c r="BH298" t="s">
        <v>942</v>
      </c>
      <c r="BJ298" t="str">
        <f t="shared" si="32"/>
        <v/>
      </c>
      <c r="BK298">
        <v>298</v>
      </c>
      <c r="BM298" s="1">
        <f t="shared" si="33"/>
        <v>3.2000000000000001E-2</v>
      </c>
      <c r="BN298" s="2">
        <f t="shared" si="39"/>
        <v>220000</v>
      </c>
      <c r="BO298" t="b">
        <f t="shared" si="36"/>
        <v>1</v>
      </c>
      <c r="BR298" s="7">
        <f t="shared" si="34"/>
        <v>1.1473500000000001</v>
      </c>
      <c r="BS298" s="10">
        <f t="shared" si="35"/>
        <v>5.3424226808222066</v>
      </c>
      <c r="BT298" t="b">
        <f t="shared" si="37"/>
        <v>1</v>
      </c>
    </row>
    <row r="299" spans="1:72" x14ac:dyDescent="0.25">
      <c r="A299" t="s">
        <v>342</v>
      </c>
      <c r="B299" t="s">
        <v>316</v>
      </c>
      <c r="C299" t="s">
        <v>285</v>
      </c>
      <c r="D299" t="s">
        <v>286</v>
      </c>
      <c r="E299" t="s">
        <v>918</v>
      </c>
      <c r="F299" t="b">
        <v>0</v>
      </c>
      <c r="G299" t="b">
        <v>1</v>
      </c>
      <c r="H299" t="s">
        <v>15</v>
      </c>
      <c r="I299" t="s">
        <v>16</v>
      </c>
      <c r="J299">
        <v>0.22209999999999999</v>
      </c>
      <c r="K299">
        <v>0.22839999999999999</v>
      </c>
      <c r="L299">
        <v>0.40610000000000002</v>
      </c>
      <c r="N299">
        <v>4.4400000000000002E-2</v>
      </c>
      <c r="O299">
        <v>2.3199999999999998E-2</v>
      </c>
      <c r="P299">
        <v>2.9000000000000001E-2</v>
      </c>
      <c r="Q299">
        <v>0</v>
      </c>
      <c r="R299">
        <v>1.498</v>
      </c>
      <c r="S299">
        <v>1.4663999999999999</v>
      </c>
      <c r="T299">
        <v>1.5177</v>
      </c>
      <c r="U299">
        <v>1.4934000000000001</v>
      </c>
      <c r="V299" t="s">
        <v>17</v>
      </c>
      <c r="W299" t="s">
        <v>17</v>
      </c>
      <c r="AF299">
        <v>0.22840000000000002</v>
      </c>
      <c r="AG299">
        <v>0.20720000000000002</v>
      </c>
      <c r="AH299">
        <v>0.21300000000000005</v>
      </c>
      <c r="AI299">
        <v>0.18400000000000002</v>
      </c>
      <c r="AJ299">
        <v>1.6820000000000002</v>
      </c>
      <c r="AK299">
        <v>1.6504000000000001</v>
      </c>
      <c r="AL299">
        <v>1.7017</v>
      </c>
      <c r="AM299">
        <v>1.6774000000000002</v>
      </c>
      <c r="AX299">
        <v>365</v>
      </c>
      <c r="AY299" t="s">
        <v>581</v>
      </c>
      <c r="AZ299" s="1">
        <v>1.6778750000000002</v>
      </c>
      <c r="BA299">
        <v>0.14000000000000001</v>
      </c>
      <c r="BB299">
        <v>93</v>
      </c>
      <c r="BC299">
        <v>25</v>
      </c>
      <c r="BD299" s="1">
        <v>930000</v>
      </c>
      <c r="BG299">
        <v>1901</v>
      </c>
      <c r="BH299" t="s">
        <v>942</v>
      </c>
      <c r="BJ299" t="str">
        <f t="shared" si="32"/>
        <v/>
      </c>
      <c r="BK299">
        <v>299</v>
      </c>
      <c r="BM299" s="1">
        <f t="shared" si="33"/>
        <v>0.14000000000000001</v>
      </c>
      <c r="BN299" s="2">
        <f t="shared" si="39"/>
        <v>930000</v>
      </c>
      <c r="BO299" t="b">
        <f t="shared" si="36"/>
        <v>1</v>
      </c>
      <c r="BR299" s="7">
        <f t="shared" si="34"/>
        <v>1.6778750000000002</v>
      </c>
      <c r="BS299" s="10">
        <f t="shared" si="35"/>
        <v>5.9684829485539348</v>
      </c>
      <c r="BT299" t="b">
        <f t="shared" si="37"/>
        <v>1</v>
      </c>
    </row>
    <row r="300" spans="1:72" x14ac:dyDescent="0.25">
      <c r="A300" t="s">
        <v>343</v>
      </c>
      <c r="B300" t="s">
        <v>316</v>
      </c>
      <c r="C300" t="s">
        <v>287</v>
      </c>
      <c r="D300" t="s">
        <v>288</v>
      </c>
      <c r="E300" t="s">
        <v>918</v>
      </c>
      <c r="F300" t="b">
        <v>0</v>
      </c>
      <c r="G300" t="b">
        <v>1</v>
      </c>
      <c r="H300" t="s">
        <v>15</v>
      </c>
      <c r="I300" t="s">
        <v>16</v>
      </c>
      <c r="J300">
        <v>0.22140000000000001</v>
      </c>
      <c r="K300">
        <v>0.43730000000000002</v>
      </c>
      <c r="L300">
        <v>0.61250000000000004</v>
      </c>
      <c r="N300">
        <v>4.6199999999999998E-2</v>
      </c>
      <c r="O300">
        <v>3.4200000000000001E-2</v>
      </c>
      <c r="P300">
        <v>4.5499999999999999E-2</v>
      </c>
      <c r="Q300">
        <v>0</v>
      </c>
      <c r="R300">
        <v>1.2735000000000001</v>
      </c>
      <c r="S300">
        <v>1.2583</v>
      </c>
      <c r="T300">
        <v>1.298</v>
      </c>
      <c r="U300">
        <v>1.2742</v>
      </c>
      <c r="V300" t="s">
        <v>17</v>
      </c>
      <c r="W300" t="s">
        <v>17</v>
      </c>
      <c r="AF300">
        <v>0.43730000000000002</v>
      </c>
      <c r="AG300">
        <v>0.42530000000000001</v>
      </c>
      <c r="AH300">
        <v>0.43659999999999999</v>
      </c>
      <c r="AI300">
        <v>0.3911</v>
      </c>
      <c r="AJ300">
        <v>1.6646000000000001</v>
      </c>
      <c r="AK300">
        <v>1.6494</v>
      </c>
      <c r="AL300">
        <v>1.6891</v>
      </c>
      <c r="AM300">
        <v>1.6653</v>
      </c>
      <c r="AX300">
        <v>366</v>
      </c>
      <c r="AY300" t="s">
        <v>581</v>
      </c>
      <c r="AZ300" s="1">
        <v>1.6671</v>
      </c>
      <c r="BA300">
        <v>0.13</v>
      </c>
      <c r="BB300">
        <v>110</v>
      </c>
      <c r="BC300">
        <v>25</v>
      </c>
      <c r="BD300" s="1">
        <v>1100000</v>
      </c>
      <c r="BG300">
        <v>1902</v>
      </c>
      <c r="BH300" t="s">
        <v>942</v>
      </c>
      <c r="BJ300" t="str">
        <f t="shared" si="32"/>
        <v/>
      </c>
      <c r="BK300">
        <v>300</v>
      </c>
      <c r="BM300" s="1">
        <f t="shared" si="33"/>
        <v>0.13</v>
      </c>
      <c r="BN300" s="2">
        <f t="shared" si="39"/>
        <v>1100000</v>
      </c>
      <c r="BO300" t="b">
        <f t="shared" si="36"/>
        <v>1</v>
      </c>
      <c r="BR300" s="7">
        <f t="shared" si="34"/>
        <v>1.6671</v>
      </c>
      <c r="BS300" s="10">
        <f t="shared" si="35"/>
        <v>6.0413926851582254</v>
      </c>
      <c r="BT300" t="b">
        <f t="shared" si="37"/>
        <v>1</v>
      </c>
    </row>
    <row r="301" spans="1:72" x14ac:dyDescent="0.25">
      <c r="A301" t="s">
        <v>344</v>
      </c>
      <c r="B301" t="s">
        <v>316</v>
      </c>
      <c r="C301" t="s">
        <v>289</v>
      </c>
      <c r="D301" t="s">
        <v>290</v>
      </c>
      <c r="E301" t="s">
        <v>918</v>
      </c>
      <c r="F301" t="b">
        <v>0</v>
      </c>
      <c r="G301" t="b">
        <v>1</v>
      </c>
      <c r="H301" t="s">
        <v>15</v>
      </c>
      <c r="I301" t="s">
        <v>16</v>
      </c>
      <c r="J301">
        <v>0.21959999999999999</v>
      </c>
      <c r="K301">
        <v>0.3241</v>
      </c>
      <c r="L301">
        <v>0.50390000000000001</v>
      </c>
      <c r="N301">
        <v>3.9800000000000002E-2</v>
      </c>
      <c r="O301">
        <v>1.7999999999999999E-2</v>
      </c>
      <c r="P301">
        <v>2.86E-2</v>
      </c>
      <c r="Q301">
        <v>0</v>
      </c>
      <c r="R301">
        <v>1.5367</v>
      </c>
      <c r="S301">
        <v>1.5350999999999999</v>
      </c>
      <c r="T301">
        <v>1.5542</v>
      </c>
      <c r="U301">
        <v>1.5342</v>
      </c>
      <c r="V301" t="s">
        <v>17</v>
      </c>
      <c r="W301" t="s">
        <v>17</v>
      </c>
      <c r="AF301">
        <v>0.32410000000000005</v>
      </c>
      <c r="AG301">
        <v>0.30230000000000001</v>
      </c>
      <c r="AH301">
        <v>0.31289999999999996</v>
      </c>
      <c r="AI301">
        <v>0.2843</v>
      </c>
      <c r="AJ301">
        <v>1.821</v>
      </c>
      <c r="AK301">
        <v>1.8193999999999997</v>
      </c>
      <c r="AL301">
        <v>1.8385</v>
      </c>
      <c r="AM301">
        <v>1.8185</v>
      </c>
      <c r="AX301">
        <v>367</v>
      </c>
      <c r="AY301" t="s">
        <v>581</v>
      </c>
      <c r="AZ301" s="1">
        <v>1.8243499999999999</v>
      </c>
      <c r="BA301">
        <v>0.21299999999999999</v>
      </c>
      <c r="BB301">
        <v>79</v>
      </c>
      <c r="BC301">
        <v>25</v>
      </c>
      <c r="BD301" s="1">
        <v>790000</v>
      </c>
      <c r="BG301">
        <v>1903</v>
      </c>
      <c r="BH301" t="s">
        <v>942</v>
      </c>
      <c r="BJ301" t="str">
        <f t="shared" si="32"/>
        <v/>
      </c>
      <c r="BK301">
        <v>301</v>
      </c>
      <c r="BM301" s="1">
        <f t="shared" si="33"/>
        <v>0.21299999999999999</v>
      </c>
      <c r="BN301" s="2">
        <f t="shared" si="39"/>
        <v>790000</v>
      </c>
      <c r="BO301" t="b">
        <f t="shared" si="36"/>
        <v>1</v>
      </c>
      <c r="BR301" s="7">
        <f t="shared" si="34"/>
        <v>1.8243499999999999</v>
      </c>
      <c r="BS301" s="10">
        <f t="shared" si="35"/>
        <v>5.8976270912904418</v>
      </c>
      <c r="BT301" t="b">
        <f t="shared" si="37"/>
        <v>1</v>
      </c>
    </row>
    <row r="302" spans="1:72" x14ac:dyDescent="0.25">
      <c r="A302" t="s">
        <v>345</v>
      </c>
      <c r="B302" t="s">
        <v>316</v>
      </c>
      <c r="C302" t="s">
        <v>291</v>
      </c>
      <c r="D302" t="s">
        <v>292</v>
      </c>
      <c r="E302" t="s">
        <v>918</v>
      </c>
      <c r="F302" t="b">
        <v>0</v>
      </c>
      <c r="G302" t="b">
        <v>1</v>
      </c>
      <c r="H302" t="s">
        <v>15</v>
      </c>
      <c r="I302" t="s">
        <v>16</v>
      </c>
      <c r="J302">
        <v>0.21940000000000001</v>
      </c>
      <c r="K302">
        <v>0.28539999999999999</v>
      </c>
      <c r="L302">
        <v>0.49580000000000002</v>
      </c>
      <c r="N302">
        <v>8.9999999999999993E-3</v>
      </c>
      <c r="O302">
        <v>4.4000000000000003E-3</v>
      </c>
      <c r="P302">
        <v>0.02</v>
      </c>
      <c r="Q302">
        <v>0</v>
      </c>
      <c r="R302">
        <v>1.5024999999999999</v>
      </c>
      <c r="S302">
        <v>1.4922</v>
      </c>
      <c r="T302">
        <v>1.4991000000000001</v>
      </c>
      <c r="U302">
        <v>1.5165999999999999</v>
      </c>
      <c r="V302" t="s">
        <v>17</v>
      </c>
      <c r="W302" t="s">
        <v>17</v>
      </c>
      <c r="AF302">
        <v>0.28539999999999999</v>
      </c>
      <c r="AG302">
        <v>0.28079999999999994</v>
      </c>
      <c r="AH302">
        <v>0.2964</v>
      </c>
      <c r="AI302">
        <v>0.27639999999999998</v>
      </c>
      <c r="AJ302">
        <v>1.7788999999999999</v>
      </c>
      <c r="AK302">
        <v>1.7685999999999999</v>
      </c>
      <c r="AL302">
        <v>1.7755000000000001</v>
      </c>
      <c r="AM302">
        <v>1.7929999999999999</v>
      </c>
      <c r="AX302">
        <v>368</v>
      </c>
      <c r="AY302" t="s">
        <v>581</v>
      </c>
      <c r="AZ302" s="1">
        <v>1.7790000000000001</v>
      </c>
      <c r="BA302">
        <v>0.152</v>
      </c>
      <c r="BB302">
        <v>67</v>
      </c>
      <c r="BC302">
        <v>25</v>
      </c>
      <c r="BD302" s="1">
        <v>670000</v>
      </c>
      <c r="BG302">
        <v>1904</v>
      </c>
      <c r="BH302" t="s">
        <v>942</v>
      </c>
      <c r="BJ302" t="str">
        <f t="shared" si="32"/>
        <v/>
      </c>
      <c r="BK302">
        <v>302</v>
      </c>
      <c r="BM302" s="1">
        <f t="shared" si="33"/>
        <v>0.152</v>
      </c>
      <c r="BN302" s="2">
        <f t="shared" si="39"/>
        <v>670000</v>
      </c>
      <c r="BO302" t="b">
        <f t="shared" si="36"/>
        <v>1</v>
      </c>
      <c r="BR302" s="7">
        <f t="shared" si="34"/>
        <v>1.7790000000000001</v>
      </c>
      <c r="BS302" s="10">
        <f t="shared" si="35"/>
        <v>5.826074802700826</v>
      </c>
      <c r="BT302" t="b">
        <f t="shared" si="37"/>
        <v>1</v>
      </c>
    </row>
    <row r="303" spans="1:72" x14ac:dyDescent="0.25">
      <c r="A303" t="s">
        <v>346</v>
      </c>
      <c r="B303" t="s">
        <v>316</v>
      </c>
      <c r="C303" t="s">
        <v>293</v>
      </c>
      <c r="D303" t="s">
        <v>294</v>
      </c>
      <c r="E303" t="s">
        <v>918</v>
      </c>
      <c r="F303" t="b">
        <v>0</v>
      </c>
      <c r="G303" t="b">
        <v>1</v>
      </c>
      <c r="H303" t="s">
        <v>15</v>
      </c>
      <c r="I303" t="s">
        <v>16</v>
      </c>
      <c r="J303">
        <v>0.21740000000000001</v>
      </c>
      <c r="K303">
        <v>0.34610000000000002</v>
      </c>
      <c r="L303">
        <v>0.55969999999999998</v>
      </c>
      <c r="N303">
        <v>3.8E-3</v>
      </c>
      <c r="O303">
        <v>3.8999999999999998E-3</v>
      </c>
      <c r="P303">
        <v>1.5599999999999999E-2</v>
      </c>
      <c r="Q303">
        <v>0</v>
      </c>
      <c r="R303">
        <v>1.2959000000000001</v>
      </c>
      <c r="S303">
        <v>1.298</v>
      </c>
      <c r="T303">
        <v>1.3059000000000001</v>
      </c>
      <c r="U303">
        <v>1.2901</v>
      </c>
      <c r="V303" t="s">
        <v>17</v>
      </c>
      <c r="W303" t="s">
        <v>17</v>
      </c>
      <c r="AF303">
        <v>0.34609999999999996</v>
      </c>
      <c r="AG303">
        <v>0.34619999999999995</v>
      </c>
      <c r="AH303">
        <v>0.35789999999999988</v>
      </c>
      <c r="AI303">
        <v>0.34229999999999994</v>
      </c>
      <c r="AJ303">
        <v>1.6381999999999999</v>
      </c>
      <c r="AK303">
        <v>1.6402999999999999</v>
      </c>
      <c r="AL303">
        <v>1.6482000000000001</v>
      </c>
      <c r="AM303">
        <v>1.6324000000000001</v>
      </c>
      <c r="AX303">
        <v>369</v>
      </c>
      <c r="AY303" t="s">
        <v>581</v>
      </c>
      <c r="AZ303" s="1">
        <v>1.6397750000000002</v>
      </c>
      <c r="BA303">
        <v>0.111</v>
      </c>
      <c r="BB303">
        <v>62</v>
      </c>
      <c r="BC303">
        <v>25</v>
      </c>
      <c r="BD303" s="1">
        <v>620000</v>
      </c>
      <c r="BG303">
        <v>1905</v>
      </c>
      <c r="BH303" t="s">
        <v>942</v>
      </c>
      <c r="BJ303" t="str">
        <f t="shared" si="32"/>
        <v/>
      </c>
      <c r="BK303">
        <v>303</v>
      </c>
      <c r="BM303" s="1">
        <f t="shared" si="33"/>
        <v>0.111</v>
      </c>
      <c r="BN303" s="2">
        <f t="shared" si="39"/>
        <v>620000</v>
      </c>
      <c r="BO303" t="b">
        <f t="shared" si="36"/>
        <v>1</v>
      </c>
      <c r="BR303" s="7">
        <f t="shared" si="34"/>
        <v>1.6397750000000002</v>
      </c>
      <c r="BS303" s="10">
        <f t="shared" si="35"/>
        <v>5.7923916894982534</v>
      </c>
      <c r="BT303" t="b">
        <f t="shared" si="37"/>
        <v>1</v>
      </c>
    </row>
    <row r="304" spans="1:72" x14ac:dyDescent="0.25">
      <c r="A304" t="s">
        <v>347</v>
      </c>
      <c r="B304" t="s">
        <v>316</v>
      </c>
      <c r="C304" t="s">
        <v>295</v>
      </c>
      <c r="D304" t="s">
        <v>296</v>
      </c>
      <c r="E304" t="s">
        <v>918</v>
      </c>
      <c r="F304" t="b">
        <v>0</v>
      </c>
      <c r="G304" t="b">
        <v>1</v>
      </c>
      <c r="H304" t="s">
        <v>15</v>
      </c>
      <c r="I304" t="s">
        <v>16</v>
      </c>
      <c r="J304">
        <v>0.21709999999999999</v>
      </c>
      <c r="K304">
        <v>0.52859999999999996</v>
      </c>
      <c r="L304">
        <v>0.74570000000000003</v>
      </c>
      <c r="N304">
        <v>0</v>
      </c>
      <c r="O304">
        <v>1.0500000000000001E-2</v>
      </c>
      <c r="P304">
        <v>2.5899999999999999E-2</v>
      </c>
      <c r="Q304">
        <v>2.35E-2</v>
      </c>
      <c r="R304">
        <v>1.2098</v>
      </c>
      <c r="S304">
        <v>1.1758999999999999</v>
      </c>
      <c r="T304">
        <v>1.2010000000000001</v>
      </c>
      <c r="U304">
        <v>1.1994</v>
      </c>
      <c r="V304" t="s">
        <v>17</v>
      </c>
      <c r="W304" t="s">
        <v>17</v>
      </c>
      <c r="AF304">
        <v>0.52860000000000007</v>
      </c>
      <c r="AG304">
        <v>0.53910000000000002</v>
      </c>
      <c r="AH304">
        <v>0.5545000000000001</v>
      </c>
      <c r="AI304">
        <v>0.55210000000000004</v>
      </c>
      <c r="AJ304">
        <v>1.7383999999999999</v>
      </c>
      <c r="AK304">
        <v>1.7044999999999999</v>
      </c>
      <c r="AL304">
        <v>1.7296</v>
      </c>
      <c r="AM304">
        <v>1.728</v>
      </c>
      <c r="AX304">
        <v>370</v>
      </c>
      <c r="AY304" t="s">
        <v>581</v>
      </c>
      <c r="AZ304" s="1">
        <v>1.7251249999999998</v>
      </c>
      <c r="BA304">
        <v>0.14000000000000001</v>
      </c>
      <c r="BB304">
        <v>57</v>
      </c>
      <c r="BC304">
        <v>25</v>
      </c>
      <c r="BD304" s="1">
        <v>570000</v>
      </c>
      <c r="BG304">
        <v>1906</v>
      </c>
      <c r="BH304" t="s">
        <v>942</v>
      </c>
      <c r="BJ304" t="str">
        <f t="shared" si="32"/>
        <v/>
      </c>
      <c r="BK304">
        <v>304</v>
      </c>
      <c r="BM304" s="1">
        <f t="shared" si="33"/>
        <v>0.14000000000000001</v>
      </c>
      <c r="BN304" s="2">
        <f t="shared" si="39"/>
        <v>570000</v>
      </c>
      <c r="BO304" t="b">
        <f t="shared" si="36"/>
        <v>1</v>
      </c>
      <c r="BR304" s="7">
        <f t="shared" si="34"/>
        <v>1.7251249999999998</v>
      </c>
      <c r="BS304" s="10">
        <f t="shared" si="35"/>
        <v>5.7558748556724915</v>
      </c>
      <c r="BT304" t="b">
        <f t="shared" si="37"/>
        <v>1</v>
      </c>
    </row>
    <row r="305" spans="1:72" x14ac:dyDescent="0.25">
      <c r="A305" t="s">
        <v>348</v>
      </c>
      <c r="B305" t="s">
        <v>316</v>
      </c>
      <c r="C305" t="s">
        <v>297</v>
      </c>
      <c r="D305" t="s">
        <v>298</v>
      </c>
      <c r="E305" t="s">
        <v>918</v>
      </c>
      <c r="F305" t="b">
        <v>0</v>
      </c>
      <c r="G305" t="b">
        <v>1</v>
      </c>
      <c r="H305" t="s">
        <v>15</v>
      </c>
      <c r="I305" t="s">
        <v>16</v>
      </c>
      <c r="J305">
        <v>0.217</v>
      </c>
      <c r="K305">
        <v>0.42030000000000001</v>
      </c>
      <c r="L305">
        <v>0.63729999999999998</v>
      </c>
      <c r="N305">
        <v>0</v>
      </c>
      <c r="O305">
        <v>1.55E-2</v>
      </c>
      <c r="P305">
        <v>3.7699999999999997E-2</v>
      </c>
      <c r="Q305">
        <v>3.3599999999999998E-2</v>
      </c>
      <c r="R305">
        <v>1.2299</v>
      </c>
      <c r="S305">
        <v>1.2179</v>
      </c>
      <c r="T305">
        <v>1.2298</v>
      </c>
      <c r="U305">
        <v>1.2243999999999999</v>
      </c>
      <c r="V305" t="s">
        <v>17</v>
      </c>
      <c r="W305" t="s">
        <v>17</v>
      </c>
      <c r="AF305">
        <v>0.42030000000000001</v>
      </c>
      <c r="AG305">
        <v>0.43579999999999997</v>
      </c>
      <c r="AH305">
        <v>0.45799999999999996</v>
      </c>
      <c r="AI305">
        <v>0.45389999999999997</v>
      </c>
      <c r="AJ305">
        <v>1.6501999999999999</v>
      </c>
      <c r="AK305">
        <v>1.6381999999999999</v>
      </c>
      <c r="AL305">
        <v>1.6500999999999999</v>
      </c>
      <c r="AM305">
        <v>1.6446999999999998</v>
      </c>
      <c r="AX305">
        <v>371</v>
      </c>
      <c r="AY305" t="s">
        <v>581</v>
      </c>
      <c r="AZ305" s="1">
        <v>1.6457999999999999</v>
      </c>
      <c r="BA305">
        <v>0.15</v>
      </c>
      <c r="BB305">
        <v>60</v>
      </c>
      <c r="BC305">
        <v>25</v>
      </c>
      <c r="BD305" s="1">
        <v>600000</v>
      </c>
      <c r="BG305">
        <v>1907</v>
      </c>
      <c r="BH305" t="s">
        <v>942</v>
      </c>
      <c r="BJ305" t="str">
        <f t="shared" si="32"/>
        <v/>
      </c>
      <c r="BK305">
        <v>305</v>
      </c>
      <c r="BM305" s="1">
        <f t="shared" si="33"/>
        <v>0.15</v>
      </c>
      <c r="BN305" s="2">
        <f t="shared" si="39"/>
        <v>600000</v>
      </c>
      <c r="BO305" t="b">
        <f t="shared" si="36"/>
        <v>1</v>
      </c>
      <c r="BR305" s="7">
        <f t="shared" si="34"/>
        <v>1.6457999999999999</v>
      </c>
      <c r="BS305" s="10">
        <f t="shared" si="35"/>
        <v>5.7781512503836439</v>
      </c>
      <c r="BT305" t="b">
        <f t="shared" si="37"/>
        <v>1</v>
      </c>
    </row>
    <row r="306" spans="1:72" x14ac:dyDescent="0.25">
      <c r="A306" t="s">
        <v>350</v>
      </c>
      <c r="B306" t="s">
        <v>349</v>
      </c>
      <c r="C306" t="s">
        <v>18</v>
      </c>
      <c r="D306" t="s">
        <v>19</v>
      </c>
      <c r="E306" t="s">
        <v>918</v>
      </c>
      <c r="F306" t="b">
        <v>0</v>
      </c>
      <c r="G306" t="b">
        <v>1</v>
      </c>
      <c r="H306" t="s">
        <v>15</v>
      </c>
      <c r="I306" t="s">
        <v>16</v>
      </c>
      <c r="J306">
        <v>0.1885</v>
      </c>
      <c r="K306">
        <v>0.33019999999999999</v>
      </c>
      <c r="L306">
        <v>0.49580000000000002</v>
      </c>
      <c r="N306">
        <v>2.29E-2</v>
      </c>
      <c r="O306">
        <v>8.8999999999999999E-3</v>
      </c>
      <c r="P306">
        <v>1.4E-3</v>
      </c>
      <c r="Q306">
        <v>0</v>
      </c>
      <c r="R306">
        <v>1.7795000000000001</v>
      </c>
      <c r="S306">
        <v>1.8547</v>
      </c>
      <c r="T306">
        <v>1.8984000000000001</v>
      </c>
      <c r="U306">
        <v>1.8248</v>
      </c>
      <c r="V306">
        <v>2.0636000000000001</v>
      </c>
      <c r="W306">
        <v>2.0651000000000002</v>
      </c>
      <c r="X306">
        <v>2.0617000000000001</v>
      </c>
      <c r="Y306">
        <v>2.1507999999999998</v>
      </c>
      <c r="Z306" t="s">
        <v>17</v>
      </c>
      <c r="AA306" t="s">
        <v>17</v>
      </c>
      <c r="AG306">
        <v>0.33020000000000005</v>
      </c>
      <c r="AH306">
        <v>0.31620000000000004</v>
      </c>
      <c r="AI306">
        <v>0.30870000000000003</v>
      </c>
      <c r="AJ306">
        <v>0.30730000000000002</v>
      </c>
      <c r="AK306">
        <v>2.0868000000000002</v>
      </c>
      <c r="AL306">
        <v>2.1620000000000004</v>
      </c>
      <c r="AM306">
        <v>2.2057000000000002</v>
      </c>
      <c r="AN306">
        <v>2.1320999999999999</v>
      </c>
      <c r="AO306">
        <v>2.3709000000000002</v>
      </c>
      <c r="AP306">
        <v>2.3724000000000003</v>
      </c>
      <c r="AQ306">
        <v>2.3690000000000002</v>
      </c>
      <c r="AR306">
        <v>2.4581</v>
      </c>
      <c r="AX306">
        <v>2</v>
      </c>
      <c r="AY306" t="s">
        <v>579</v>
      </c>
      <c r="AZ306" s="1">
        <v>2.3926000000000003</v>
      </c>
      <c r="BA306">
        <v>1.044</v>
      </c>
      <c r="BB306">
        <v>119</v>
      </c>
      <c r="BC306">
        <v>5</v>
      </c>
      <c r="BD306" s="1">
        <v>5950000</v>
      </c>
      <c r="BE306">
        <v>0.111</v>
      </c>
      <c r="BG306">
        <v>1154</v>
      </c>
      <c r="BH306" t="s">
        <v>943</v>
      </c>
      <c r="BJ306" t="str">
        <f t="shared" si="32"/>
        <v>X</v>
      </c>
      <c r="BK306">
        <v>306</v>
      </c>
      <c r="BM306" s="1">
        <f t="shared" si="33"/>
        <v>1.1100000000000001</v>
      </c>
      <c r="BN306" s="2">
        <f t="shared" si="39"/>
        <v>5950000</v>
      </c>
      <c r="BO306" t="b">
        <f t="shared" si="36"/>
        <v>1</v>
      </c>
      <c r="BR306" s="7">
        <f t="shared" si="34"/>
        <v>2.3926000000000003</v>
      </c>
      <c r="BS306" s="10">
        <f t="shared" si="35"/>
        <v>6.7745169657285498</v>
      </c>
      <c r="BT306" t="b">
        <f t="shared" si="37"/>
        <v>1</v>
      </c>
    </row>
    <row r="307" spans="1:72" x14ac:dyDescent="0.25">
      <c r="A307" t="s">
        <v>353</v>
      </c>
      <c r="B307" t="s">
        <v>349</v>
      </c>
      <c r="C307" t="s">
        <v>32</v>
      </c>
      <c r="D307" t="s">
        <v>33</v>
      </c>
      <c r="E307" t="s">
        <v>918</v>
      </c>
      <c r="F307" t="b">
        <v>0</v>
      </c>
      <c r="G307" t="b">
        <v>0</v>
      </c>
      <c r="H307" t="s">
        <v>15</v>
      </c>
      <c r="I307" t="s">
        <v>16</v>
      </c>
      <c r="J307">
        <v>0.1832</v>
      </c>
      <c r="K307">
        <v>0.27339999999999998</v>
      </c>
      <c r="L307">
        <v>0.42620000000000002</v>
      </c>
      <c r="N307">
        <v>3.04E-2</v>
      </c>
      <c r="O307">
        <v>8.8000000000000005E-3</v>
      </c>
      <c r="P307">
        <v>4.0000000000000002E-4</v>
      </c>
      <c r="Q307">
        <v>0</v>
      </c>
      <c r="R307">
        <v>1.8935999999999999</v>
      </c>
      <c r="S307">
        <v>1.8761000000000001</v>
      </c>
      <c r="T307">
        <v>1.8581000000000001</v>
      </c>
      <c r="U307">
        <v>1.9064000000000001</v>
      </c>
      <c r="V307">
        <v>1.9812000000000001</v>
      </c>
      <c r="W307">
        <v>2.0834000000000001</v>
      </c>
      <c r="X307">
        <v>2.0844</v>
      </c>
      <c r="Y307">
        <v>2.0451999999999999</v>
      </c>
      <c r="Z307" t="s">
        <v>17</v>
      </c>
      <c r="AA307" t="s">
        <v>17</v>
      </c>
      <c r="AG307">
        <v>0.27339999999999998</v>
      </c>
      <c r="AH307">
        <v>0.25180000000000002</v>
      </c>
      <c r="AI307">
        <v>0.24340000000000003</v>
      </c>
      <c r="AJ307">
        <v>0.24300000000000002</v>
      </c>
      <c r="AK307">
        <v>2.1366000000000001</v>
      </c>
      <c r="AL307">
        <v>2.1191000000000004</v>
      </c>
      <c r="AM307">
        <v>2.1011000000000002</v>
      </c>
      <c r="AN307">
        <v>2.1494000000000004</v>
      </c>
      <c r="AO307">
        <v>2.2242000000000002</v>
      </c>
      <c r="AP307">
        <v>2.3264000000000005</v>
      </c>
      <c r="AQ307">
        <v>2.3274000000000004</v>
      </c>
      <c r="AR307">
        <v>2.2882000000000002</v>
      </c>
      <c r="AX307">
        <v>26</v>
      </c>
      <c r="AY307" t="s">
        <v>579</v>
      </c>
      <c r="AZ307" s="1">
        <v>2.2915500000000004</v>
      </c>
      <c r="BA307">
        <v>0.72399999999999998</v>
      </c>
      <c r="BB307">
        <v>101</v>
      </c>
      <c r="BC307">
        <v>10</v>
      </c>
      <c r="BD307" s="1">
        <v>2525000</v>
      </c>
      <c r="BE307">
        <v>6.7000000000000004E-2</v>
      </c>
      <c r="BG307">
        <v>1178</v>
      </c>
      <c r="BH307" t="s">
        <v>943</v>
      </c>
      <c r="BJ307" t="str">
        <f t="shared" si="32"/>
        <v/>
      </c>
      <c r="BK307">
        <v>307</v>
      </c>
      <c r="BM307" s="1">
        <f t="shared" si="33"/>
        <v>0.72399999999999998</v>
      </c>
      <c r="BN307" s="2">
        <f t="shared" si="39"/>
        <v>2525000</v>
      </c>
      <c r="BO307" t="b">
        <f t="shared" si="36"/>
        <v>1</v>
      </c>
      <c r="BR307" s="7">
        <f t="shared" si="34"/>
        <v>2.2915500000000004</v>
      </c>
      <c r="BS307" s="10">
        <f t="shared" si="35"/>
        <v>6.4022613824546806</v>
      </c>
      <c r="BT307" t="b">
        <f t="shared" si="37"/>
        <v>1</v>
      </c>
    </row>
    <row r="308" spans="1:72" x14ac:dyDescent="0.25">
      <c r="A308" t="s">
        <v>356</v>
      </c>
      <c r="B308" t="s">
        <v>349</v>
      </c>
      <c r="C308" t="s">
        <v>48</v>
      </c>
      <c r="D308" t="s">
        <v>49</v>
      </c>
      <c r="E308" t="s">
        <v>918</v>
      </c>
      <c r="F308" t="b">
        <v>0</v>
      </c>
      <c r="G308" t="b">
        <v>0</v>
      </c>
      <c r="H308" t="s">
        <v>15</v>
      </c>
      <c r="I308" t="s">
        <v>16</v>
      </c>
      <c r="J308">
        <v>0.18140000000000001</v>
      </c>
      <c r="K308">
        <v>0.39340000000000003</v>
      </c>
      <c r="L308">
        <v>0.55320000000000003</v>
      </c>
      <c r="N308">
        <v>2.1600000000000001E-2</v>
      </c>
      <c r="O308">
        <v>0</v>
      </c>
      <c r="P308">
        <v>8.8999999999999999E-3</v>
      </c>
      <c r="Q308">
        <v>3.2000000000000002E-3</v>
      </c>
      <c r="R308">
        <v>1.7755000000000001</v>
      </c>
      <c r="S308">
        <v>1.7323</v>
      </c>
      <c r="T308">
        <v>1.6685000000000001</v>
      </c>
      <c r="U308">
        <v>1.7622</v>
      </c>
      <c r="V308">
        <v>1.9074</v>
      </c>
      <c r="W308">
        <v>1.9770000000000001</v>
      </c>
      <c r="X308">
        <v>1.9518</v>
      </c>
      <c r="Y308">
        <v>1.9265000000000001</v>
      </c>
      <c r="Z308" t="s">
        <v>17</v>
      </c>
      <c r="AA308" t="s">
        <v>17</v>
      </c>
      <c r="AG308">
        <v>0.39339999999999997</v>
      </c>
      <c r="AH308">
        <v>0.37180000000000002</v>
      </c>
      <c r="AI308">
        <v>0.38070000000000004</v>
      </c>
      <c r="AJ308">
        <v>0.375</v>
      </c>
      <c r="AK308">
        <v>2.1473</v>
      </c>
      <c r="AL308">
        <v>2.1040999999999999</v>
      </c>
      <c r="AM308">
        <v>2.0403000000000002</v>
      </c>
      <c r="AN308">
        <v>2.1339999999999999</v>
      </c>
      <c r="AO308">
        <v>2.2791999999999999</v>
      </c>
      <c r="AP308">
        <v>2.3488000000000002</v>
      </c>
      <c r="AQ308">
        <v>2.3235999999999999</v>
      </c>
      <c r="AR308">
        <v>2.2983000000000002</v>
      </c>
      <c r="AX308">
        <v>50</v>
      </c>
      <c r="AY308" t="s">
        <v>579</v>
      </c>
      <c r="AZ308" s="1">
        <v>2.3124750000000001</v>
      </c>
      <c r="BA308">
        <v>0.63100000000000001</v>
      </c>
      <c r="BB308">
        <v>110</v>
      </c>
      <c r="BC308">
        <v>10</v>
      </c>
      <c r="BD308" s="1">
        <v>2750000</v>
      </c>
      <c r="BE308">
        <v>5.8999999999999997E-2</v>
      </c>
      <c r="BG308">
        <v>1202</v>
      </c>
      <c r="BH308" t="s">
        <v>943</v>
      </c>
      <c r="BJ308" t="str">
        <f t="shared" si="32"/>
        <v/>
      </c>
      <c r="BK308">
        <v>308</v>
      </c>
      <c r="BM308" s="1">
        <f t="shared" si="33"/>
        <v>0.63100000000000001</v>
      </c>
      <c r="BN308" s="2">
        <f t="shared" si="39"/>
        <v>2750000</v>
      </c>
      <c r="BO308" t="b">
        <f t="shared" si="36"/>
        <v>1</v>
      </c>
      <c r="BR308" s="7">
        <f t="shared" si="34"/>
        <v>2.3124750000000001</v>
      </c>
      <c r="BS308" s="10">
        <f t="shared" si="35"/>
        <v>6.4393326938302629</v>
      </c>
      <c r="BT308" t="b">
        <f t="shared" si="37"/>
        <v>1</v>
      </c>
    </row>
    <row r="309" spans="1:72" x14ac:dyDescent="0.25">
      <c r="A309" t="s">
        <v>359</v>
      </c>
      <c r="B309" t="s">
        <v>349</v>
      </c>
      <c r="C309" t="s">
        <v>73</v>
      </c>
      <c r="D309" t="s">
        <v>74</v>
      </c>
      <c r="E309" t="s">
        <v>918</v>
      </c>
      <c r="F309" t="b">
        <v>0</v>
      </c>
      <c r="G309" t="b">
        <v>0</v>
      </c>
      <c r="H309" t="s">
        <v>15</v>
      </c>
      <c r="I309" t="s">
        <v>16</v>
      </c>
      <c r="J309">
        <v>0.17829999999999999</v>
      </c>
      <c r="K309">
        <v>0.30130000000000001</v>
      </c>
      <c r="L309">
        <v>0.45200000000000001</v>
      </c>
      <c r="N309">
        <v>2.76E-2</v>
      </c>
      <c r="O309">
        <v>6.1000000000000004E-3</v>
      </c>
      <c r="P309">
        <v>1.6999999999999999E-3</v>
      </c>
      <c r="Q309">
        <v>0</v>
      </c>
      <c r="R309">
        <v>1.8113999999999999</v>
      </c>
      <c r="S309">
        <v>1.7786999999999999</v>
      </c>
      <c r="T309">
        <v>1.8199000000000001</v>
      </c>
      <c r="U309">
        <v>1.8506</v>
      </c>
      <c r="V309">
        <v>2.0093000000000001</v>
      </c>
      <c r="W309">
        <v>2.0388999999999999</v>
      </c>
      <c r="X309">
        <v>2.0186999999999999</v>
      </c>
      <c r="Y309">
        <v>1.9548000000000001</v>
      </c>
      <c r="Z309" t="s">
        <v>17</v>
      </c>
      <c r="AA309" t="s">
        <v>17</v>
      </c>
      <c r="AG309">
        <v>0.30130000000000001</v>
      </c>
      <c r="AH309">
        <v>0.27980000000000005</v>
      </c>
      <c r="AI309">
        <v>0.27539999999999998</v>
      </c>
      <c r="AJ309">
        <v>0.27370000000000005</v>
      </c>
      <c r="AK309">
        <v>2.0850999999999997</v>
      </c>
      <c r="AL309">
        <v>2.0524</v>
      </c>
      <c r="AM309">
        <v>2.0935999999999999</v>
      </c>
      <c r="AN309">
        <v>2.1242999999999999</v>
      </c>
      <c r="AO309">
        <v>2.2829999999999999</v>
      </c>
      <c r="AP309">
        <v>2.3125999999999998</v>
      </c>
      <c r="AQ309">
        <v>2.2923999999999998</v>
      </c>
      <c r="AR309">
        <v>2.2284999999999999</v>
      </c>
      <c r="AX309">
        <v>74</v>
      </c>
      <c r="AY309" t="s">
        <v>579</v>
      </c>
      <c r="AZ309" s="1">
        <v>2.2791249999999996</v>
      </c>
      <c r="BA309">
        <v>0.61599999999999999</v>
      </c>
      <c r="BB309">
        <v>170</v>
      </c>
      <c r="BC309">
        <v>10</v>
      </c>
      <c r="BD309" s="1">
        <v>4250000</v>
      </c>
      <c r="BE309">
        <v>5.1999999999999998E-2</v>
      </c>
      <c r="BG309">
        <v>1226</v>
      </c>
      <c r="BH309" t="s">
        <v>943</v>
      </c>
      <c r="BJ309" t="str">
        <f t="shared" si="32"/>
        <v/>
      </c>
      <c r="BK309">
        <v>309</v>
      </c>
      <c r="BM309" s="1">
        <f t="shared" si="33"/>
        <v>0.61599999999999999</v>
      </c>
      <c r="BN309" s="2">
        <f t="shared" si="39"/>
        <v>4250000</v>
      </c>
      <c r="BO309" t="b">
        <f t="shared" si="36"/>
        <v>1</v>
      </c>
      <c r="BR309" s="7">
        <f t="shared" si="34"/>
        <v>2.2791249999999996</v>
      </c>
      <c r="BS309" s="10">
        <f t="shared" si="35"/>
        <v>6.6283889300503116</v>
      </c>
      <c r="BT309" t="b">
        <f t="shared" si="37"/>
        <v>1</v>
      </c>
    </row>
    <row r="310" spans="1:72" x14ac:dyDescent="0.25">
      <c r="A310" t="s">
        <v>362</v>
      </c>
      <c r="B310" t="s">
        <v>349</v>
      </c>
      <c r="C310" t="s">
        <v>90</v>
      </c>
      <c r="D310" t="s">
        <v>91</v>
      </c>
      <c r="E310" t="s">
        <v>918</v>
      </c>
      <c r="F310" t="b">
        <v>0</v>
      </c>
      <c r="G310" t="b">
        <v>0</v>
      </c>
      <c r="H310" t="s">
        <v>15</v>
      </c>
      <c r="I310" t="s">
        <v>16</v>
      </c>
      <c r="J310">
        <v>0.17749999999999999</v>
      </c>
      <c r="K310">
        <v>0.21679999999999999</v>
      </c>
      <c r="L310">
        <v>0.39429999999999998</v>
      </c>
      <c r="N310">
        <v>0</v>
      </c>
      <c r="O310">
        <v>9.5999999999999992E-3</v>
      </c>
      <c r="P310">
        <v>8.5000000000000006E-3</v>
      </c>
      <c r="Q310">
        <v>1.2E-2</v>
      </c>
      <c r="R310">
        <v>1.8873</v>
      </c>
      <c r="S310">
        <v>1.8536999999999999</v>
      </c>
      <c r="T310">
        <v>1.8872</v>
      </c>
      <c r="U310">
        <v>1.8814</v>
      </c>
      <c r="V310">
        <v>2.0257000000000001</v>
      </c>
      <c r="W310">
        <v>2.1206999999999998</v>
      </c>
      <c r="X310">
        <v>2.0767000000000002</v>
      </c>
      <c r="Y310">
        <v>2.0432000000000001</v>
      </c>
      <c r="Z310" t="s">
        <v>17</v>
      </c>
      <c r="AA310" t="s">
        <v>17</v>
      </c>
      <c r="AG310">
        <v>0.21679999999999999</v>
      </c>
      <c r="AH310">
        <v>0.22639999999999999</v>
      </c>
      <c r="AI310">
        <v>0.2253</v>
      </c>
      <c r="AJ310">
        <v>0.2288</v>
      </c>
      <c r="AK310">
        <v>2.1040999999999999</v>
      </c>
      <c r="AL310">
        <v>2.0705</v>
      </c>
      <c r="AM310">
        <v>2.1040000000000001</v>
      </c>
      <c r="AN310">
        <v>2.0982000000000003</v>
      </c>
      <c r="AO310">
        <v>2.2424999999999997</v>
      </c>
      <c r="AP310">
        <v>2.3374999999999995</v>
      </c>
      <c r="AQ310">
        <v>2.2934999999999999</v>
      </c>
      <c r="AR310">
        <v>2.2599999999999998</v>
      </c>
      <c r="AX310">
        <v>98</v>
      </c>
      <c r="AY310" t="s">
        <v>579</v>
      </c>
      <c r="AZ310" s="1">
        <v>2.2833749999999995</v>
      </c>
      <c r="BA310">
        <v>0.60399999999999998</v>
      </c>
      <c r="BB310">
        <v>93</v>
      </c>
      <c r="BC310">
        <v>10</v>
      </c>
      <c r="BD310" s="1">
        <v>2325000</v>
      </c>
      <c r="BE310">
        <v>5.3999999999999999E-2</v>
      </c>
      <c r="BG310">
        <v>1250</v>
      </c>
      <c r="BH310" t="s">
        <v>943</v>
      </c>
      <c r="BJ310" t="str">
        <f t="shared" si="32"/>
        <v/>
      </c>
      <c r="BK310">
        <v>310</v>
      </c>
      <c r="BM310" s="1">
        <f t="shared" si="33"/>
        <v>0.60399999999999998</v>
      </c>
      <c r="BN310" s="2">
        <f t="shared" si="39"/>
        <v>2325000</v>
      </c>
      <c r="BO310" t="b">
        <f t="shared" si="36"/>
        <v>1</v>
      </c>
      <c r="BR310" s="7">
        <f t="shared" si="34"/>
        <v>2.2833749999999995</v>
      </c>
      <c r="BS310" s="10">
        <f t="shared" si="35"/>
        <v>6.3664229572259723</v>
      </c>
      <c r="BT310" t="b">
        <f t="shared" si="37"/>
        <v>1</v>
      </c>
    </row>
    <row r="311" spans="1:72" x14ac:dyDescent="0.25">
      <c r="A311" t="s">
        <v>365</v>
      </c>
      <c r="B311" t="s">
        <v>349</v>
      </c>
      <c r="C311" t="s">
        <v>111</v>
      </c>
      <c r="D311" t="s">
        <v>112</v>
      </c>
      <c r="E311" t="s">
        <v>918</v>
      </c>
      <c r="F311" t="b">
        <v>0</v>
      </c>
      <c r="G311" t="b">
        <v>0</v>
      </c>
      <c r="H311" t="s">
        <v>15</v>
      </c>
      <c r="I311" t="s">
        <v>16</v>
      </c>
      <c r="J311">
        <v>0.1792</v>
      </c>
      <c r="K311">
        <v>0.19950000000000001</v>
      </c>
      <c r="L311">
        <v>0.37480000000000002</v>
      </c>
      <c r="N311">
        <v>3.8999999999999998E-3</v>
      </c>
      <c r="O311">
        <v>1.3299999999999999E-2</v>
      </c>
      <c r="P311">
        <v>8.0000000000000002E-3</v>
      </c>
      <c r="Q311">
        <v>0</v>
      </c>
      <c r="R311">
        <v>1.9083000000000001</v>
      </c>
      <c r="S311">
        <v>1.8929</v>
      </c>
      <c r="T311">
        <v>1.9056999999999999</v>
      </c>
      <c r="U311">
        <v>1.9188000000000001</v>
      </c>
      <c r="V311">
        <v>2.0971000000000002</v>
      </c>
      <c r="W311">
        <v>2.1299000000000001</v>
      </c>
      <c r="X311">
        <v>2.0849000000000002</v>
      </c>
      <c r="Y311">
        <v>2.0615000000000001</v>
      </c>
      <c r="Z311" t="s">
        <v>17</v>
      </c>
      <c r="AA311" t="s">
        <v>17</v>
      </c>
      <c r="AG311">
        <v>0.19950000000000004</v>
      </c>
      <c r="AH311">
        <v>0.2089</v>
      </c>
      <c r="AI311">
        <v>0.20360000000000003</v>
      </c>
      <c r="AJ311">
        <v>0.19560000000000002</v>
      </c>
      <c r="AK311">
        <v>2.1039000000000003</v>
      </c>
      <c r="AL311">
        <v>2.0885000000000002</v>
      </c>
      <c r="AM311">
        <v>2.1013000000000002</v>
      </c>
      <c r="AN311">
        <v>2.1144000000000003</v>
      </c>
      <c r="AO311">
        <v>2.2927000000000004</v>
      </c>
      <c r="AP311">
        <v>2.3255000000000003</v>
      </c>
      <c r="AQ311">
        <v>2.2805000000000004</v>
      </c>
      <c r="AR311">
        <v>2.2571000000000003</v>
      </c>
      <c r="AX311">
        <v>122</v>
      </c>
      <c r="AY311" t="s">
        <v>579</v>
      </c>
      <c r="AZ311" s="1">
        <v>2.2889500000000007</v>
      </c>
      <c r="BA311">
        <v>0.61199999999999999</v>
      </c>
      <c r="BB311">
        <v>177</v>
      </c>
      <c r="BC311">
        <v>10</v>
      </c>
      <c r="BD311" s="1">
        <v>4425000</v>
      </c>
      <c r="BE311">
        <v>5.8000000000000003E-2</v>
      </c>
      <c r="BG311">
        <v>1274</v>
      </c>
      <c r="BH311" t="s">
        <v>943</v>
      </c>
      <c r="BJ311" t="str">
        <f t="shared" si="32"/>
        <v/>
      </c>
      <c r="BK311">
        <v>311</v>
      </c>
      <c r="BM311" s="1">
        <f t="shared" si="33"/>
        <v>0.61199999999999999</v>
      </c>
      <c r="BN311" s="2">
        <f t="shared" si="39"/>
        <v>4425000</v>
      </c>
      <c r="BO311" t="b">
        <f t="shared" si="36"/>
        <v>1</v>
      </c>
      <c r="BR311" s="7">
        <f t="shared" si="34"/>
        <v>2.2889500000000007</v>
      </c>
      <c r="BS311" s="10">
        <f t="shared" si="35"/>
        <v>6.6459132750338439</v>
      </c>
      <c r="BT311" t="b">
        <f t="shared" si="37"/>
        <v>1</v>
      </c>
    </row>
    <row r="312" spans="1:72" x14ac:dyDescent="0.25">
      <c r="A312" t="s">
        <v>368</v>
      </c>
      <c r="B312" t="s">
        <v>349</v>
      </c>
      <c r="C312" t="s">
        <v>128</v>
      </c>
      <c r="D312" t="s">
        <v>129</v>
      </c>
      <c r="E312" t="s">
        <v>918</v>
      </c>
      <c r="F312" t="b">
        <v>0</v>
      </c>
      <c r="G312" t="b">
        <v>0</v>
      </c>
      <c r="H312" t="s">
        <v>15</v>
      </c>
      <c r="I312" t="s">
        <v>16</v>
      </c>
      <c r="J312">
        <v>0.17829999999999999</v>
      </c>
      <c r="K312">
        <v>0.4652</v>
      </c>
      <c r="L312">
        <v>0.64149999999999996</v>
      </c>
      <c r="N312">
        <v>2E-3</v>
      </c>
      <c r="O312">
        <v>1.04E-2</v>
      </c>
      <c r="P312">
        <v>0</v>
      </c>
      <c r="Q312">
        <v>1.37E-2</v>
      </c>
      <c r="R312">
        <v>1.6480999999999999</v>
      </c>
      <c r="S312">
        <v>1.6636</v>
      </c>
      <c r="T312">
        <v>1.6712</v>
      </c>
      <c r="U312">
        <v>1.6476</v>
      </c>
      <c r="V312">
        <v>1.8525</v>
      </c>
      <c r="W312">
        <v>1.879</v>
      </c>
      <c r="X312">
        <v>1.8812</v>
      </c>
      <c r="Y312">
        <v>1.9268000000000001</v>
      </c>
      <c r="Z312" t="s">
        <v>17</v>
      </c>
      <c r="AA312" t="s">
        <v>17</v>
      </c>
      <c r="AG312">
        <v>0.46519999999999995</v>
      </c>
      <c r="AH312">
        <v>0.47359999999999991</v>
      </c>
      <c r="AI312">
        <v>0.46319999999999995</v>
      </c>
      <c r="AJ312">
        <v>0.47689999999999999</v>
      </c>
      <c r="AK312">
        <v>2.1113</v>
      </c>
      <c r="AL312">
        <v>2.1267999999999998</v>
      </c>
      <c r="AM312">
        <v>2.1343999999999999</v>
      </c>
      <c r="AN312">
        <v>2.1107999999999998</v>
      </c>
      <c r="AO312">
        <v>2.3156999999999996</v>
      </c>
      <c r="AP312">
        <v>2.3422000000000001</v>
      </c>
      <c r="AQ312">
        <v>2.3443999999999998</v>
      </c>
      <c r="AR312">
        <v>2.3899999999999997</v>
      </c>
      <c r="AX312">
        <v>146</v>
      </c>
      <c r="AY312" t="s">
        <v>579</v>
      </c>
      <c r="AZ312" s="1">
        <v>2.3480749999999997</v>
      </c>
      <c r="BA312">
        <v>0.58499999999999996</v>
      </c>
      <c r="BB312">
        <v>85</v>
      </c>
      <c r="BC312">
        <v>5</v>
      </c>
      <c r="BD312" s="1">
        <v>4250000</v>
      </c>
      <c r="BE312">
        <v>5.8000000000000003E-2</v>
      </c>
      <c r="BG312">
        <v>1298</v>
      </c>
      <c r="BH312" t="s">
        <v>943</v>
      </c>
      <c r="BJ312" t="str">
        <f t="shared" si="32"/>
        <v/>
      </c>
      <c r="BK312">
        <v>312</v>
      </c>
      <c r="BM312" s="1">
        <f t="shared" si="33"/>
        <v>0.58499999999999996</v>
      </c>
      <c r="BN312" s="2">
        <f t="shared" si="39"/>
        <v>4250000</v>
      </c>
      <c r="BO312" t="b">
        <f t="shared" si="36"/>
        <v>1</v>
      </c>
      <c r="BR312" s="7">
        <f t="shared" si="34"/>
        <v>2.3480749999999997</v>
      </c>
      <c r="BS312" s="10">
        <f t="shared" si="35"/>
        <v>6.6283889300503116</v>
      </c>
      <c r="BT312" t="b">
        <f t="shared" si="37"/>
        <v>1</v>
      </c>
    </row>
    <row r="313" spans="1:72" x14ac:dyDescent="0.25">
      <c r="A313" t="s">
        <v>371</v>
      </c>
      <c r="B313" t="s">
        <v>349</v>
      </c>
      <c r="C313" t="s">
        <v>139</v>
      </c>
      <c r="D313" t="s">
        <v>140</v>
      </c>
      <c r="E313" t="s">
        <v>918</v>
      </c>
      <c r="F313" t="b">
        <v>0</v>
      </c>
      <c r="G313" t="b">
        <v>0</v>
      </c>
      <c r="H313" t="s">
        <v>15</v>
      </c>
      <c r="I313" t="s">
        <v>16</v>
      </c>
      <c r="J313">
        <v>0.17860000000000001</v>
      </c>
      <c r="K313">
        <v>0.29959999999999998</v>
      </c>
      <c r="L313">
        <v>0.47120000000000001</v>
      </c>
      <c r="N313">
        <v>7.0000000000000001E-3</v>
      </c>
      <c r="O313">
        <v>0</v>
      </c>
      <c r="P313">
        <v>7.7000000000000002E-3</v>
      </c>
      <c r="Q313">
        <v>1.52E-2</v>
      </c>
      <c r="R313">
        <v>1.8143</v>
      </c>
      <c r="S313">
        <v>1.8033999999999999</v>
      </c>
      <c r="T313">
        <v>1.7466999999999999</v>
      </c>
      <c r="U313">
        <v>1.7948999999999999</v>
      </c>
      <c r="V313">
        <v>1.9994000000000001</v>
      </c>
      <c r="W313">
        <v>2.0377000000000001</v>
      </c>
      <c r="X313">
        <v>2.0371000000000001</v>
      </c>
      <c r="Y313">
        <v>2.0948000000000002</v>
      </c>
      <c r="Z313" t="s">
        <v>17</v>
      </c>
      <c r="AA313" t="s">
        <v>17</v>
      </c>
      <c r="AG313">
        <v>0.29959999999999998</v>
      </c>
      <c r="AH313">
        <v>0.29259999999999997</v>
      </c>
      <c r="AI313">
        <v>0.30030000000000001</v>
      </c>
      <c r="AJ313">
        <v>0.30779999999999996</v>
      </c>
      <c r="AK313">
        <v>2.1069</v>
      </c>
      <c r="AL313">
        <v>2.0960000000000001</v>
      </c>
      <c r="AM313">
        <v>2.0392999999999999</v>
      </c>
      <c r="AN313">
        <v>2.0874999999999999</v>
      </c>
      <c r="AO313">
        <v>2.2920000000000003</v>
      </c>
      <c r="AP313">
        <v>2.3303000000000003</v>
      </c>
      <c r="AQ313">
        <v>2.3297000000000003</v>
      </c>
      <c r="AR313">
        <v>2.3874000000000004</v>
      </c>
      <c r="AX313">
        <v>170</v>
      </c>
      <c r="AY313" t="s">
        <v>579</v>
      </c>
      <c r="AZ313" s="1">
        <v>2.3348500000000003</v>
      </c>
      <c r="BA313">
        <v>0.63600000000000001</v>
      </c>
      <c r="BB313">
        <v>126</v>
      </c>
      <c r="BC313">
        <v>10</v>
      </c>
      <c r="BD313" s="1">
        <v>3150000</v>
      </c>
      <c r="BE313">
        <v>0.06</v>
      </c>
      <c r="BG313">
        <v>1322</v>
      </c>
      <c r="BH313" t="s">
        <v>943</v>
      </c>
      <c r="BJ313" t="str">
        <f t="shared" si="32"/>
        <v/>
      </c>
      <c r="BK313">
        <v>313</v>
      </c>
      <c r="BM313" s="1">
        <f t="shared" si="33"/>
        <v>0.63600000000000001</v>
      </c>
      <c r="BN313" s="2">
        <f t="shared" si="39"/>
        <v>3150000</v>
      </c>
      <c r="BO313" t="b">
        <f t="shared" si="36"/>
        <v>1</v>
      </c>
      <c r="BR313" s="7">
        <f t="shared" si="34"/>
        <v>2.3348500000000003</v>
      </c>
      <c r="BS313" s="10">
        <f t="shared" si="35"/>
        <v>6.4983105537896009</v>
      </c>
      <c r="BT313" t="b">
        <f t="shared" si="37"/>
        <v>1</v>
      </c>
    </row>
    <row r="314" spans="1:72" x14ac:dyDescent="0.25">
      <c r="A314" t="s">
        <v>374</v>
      </c>
      <c r="B314" t="s">
        <v>349</v>
      </c>
      <c r="C314" t="s">
        <v>150</v>
      </c>
      <c r="D314" t="s">
        <v>151</v>
      </c>
      <c r="E314" t="s">
        <v>918</v>
      </c>
      <c r="F314" t="b">
        <v>0</v>
      </c>
      <c r="G314" t="b">
        <v>0</v>
      </c>
      <c r="H314" t="s">
        <v>15</v>
      </c>
      <c r="I314" t="s">
        <v>16</v>
      </c>
      <c r="J314">
        <v>0.1784</v>
      </c>
      <c r="K314">
        <v>0.14749999999999999</v>
      </c>
      <c r="L314">
        <v>0.31900000000000001</v>
      </c>
      <c r="N314">
        <v>6.8999999999999999E-3</v>
      </c>
      <c r="O314">
        <v>0</v>
      </c>
      <c r="P314">
        <v>7.1999999999999998E-3</v>
      </c>
      <c r="Q314">
        <v>7.3000000000000001E-3</v>
      </c>
      <c r="R314">
        <v>1.9534</v>
      </c>
      <c r="S314">
        <v>1.9538</v>
      </c>
      <c r="T314">
        <v>1.9750000000000001</v>
      </c>
      <c r="U314">
        <v>1.9328000000000001</v>
      </c>
      <c r="V314">
        <v>2.0739000000000001</v>
      </c>
      <c r="W314">
        <v>2.1858</v>
      </c>
      <c r="X314">
        <v>2.1800999999999999</v>
      </c>
      <c r="Y314">
        <v>2.21</v>
      </c>
      <c r="Z314" t="s">
        <v>17</v>
      </c>
      <c r="AA314" t="s">
        <v>17</v>
      </c>
      <c r="AG314">
        <v>0.14750000000000002</v>
      </c>
      <c r="AH314">
        <v>0.1406</v>
      </c>
      <c r="AI314">
        <v>0.14779999999999999</v>
      </c>
      <c r="AJ314">
        <v>0.14789999999999998</v>
      </c>
      <c r="AK314">
        <v>2.0940000000000003</v>
      </c>
      <c r="AL314">
        <v>2.0944000000000003</v>
      </c>
      <c r="AM314">
        <v>2.1156000000000001</v>
      </c>
      <c r="AN314">
        <v>2.0734000000000004</v>
      </c>
      <c r="AO314">
        <v>2.2145000000000001</v>
      </c>
      <c r="AP314">
        <v>2.3264</v>
      </c>
      <c r="AQ314">
        <v>2.3207</v>
      </c>
      <c r="AR314">
        <v>2.3506</v>
      </c>
      <c r="AX314">
        <v>194</v>
      </c>
      <c r="AY314" t="s">
        <v>579</v>
      </c>
      <c r="AZ314" s="1">
        <v>2.3030500000000003</v>
      </c>
      <c r="BA314">
        <v>0.621</v>
      </c>
      <c r="BB314">
        <v>110</v>
      </c>
      <c r="BC314">
        <v>10</v>
      </c>
      <c r="BD314" s="1">
        <v>2750000</v>
      </c>
      <c r="BE314">
        <v>5.5E-2</v>
      </c>
      <c r="BG314">
        <v>1346</v>
      </c>
      <c r="BH314" t="s">
        <v>943</v>
      </c>
      <c r="BJ314" t="str">
        <f t="shared" si="32"/>
        <v/>
      </c>
      <c r="BK314">
        <v>314</v>
      </c>
      <c r="BM314" s="1">
        <f t="shared" si="33"/>
        <v>0.621</v>
      </c>
      <c r="BN314" s="2">
        <f t="shared" si="39"/>
        <v>2750000</v>
      </c>
      <c r="BO314" t="b">
        <f t="shared" si="36"/>
        <v>1</v>
      </c>
      <c r="BR314" s="7">
        <f t="shared" si="34"/>
        <v>2.3030500000000003</v>
      </c>
      <c r="BS314" s="10">
        <f t="shared" si="35"/>
        <v>6.4393326938302629</v>
      </c>
      <c r="BT314" t="b">
        <f t="shared" si="37"/>
        <v>1</v>
      </c>
    </row>
    <row r="315" spans="1:72" x14ac:dyDescent="0.25">
      <c r="A315" t="s">
        <v>377</v>
      </c>
      <c r="B315" t="s">
        <v>349</v>
      </c>
      <c r="C315" t="s">
        <v>171</v>
      </c>
      <c r="D315" t="s">
        <v>172</v>
      </c>
      <c r="E315" t="s">
        <v>918</v>
      </c>
      <c r="F315" t="b">
        <v>0</v>
      </c>
      <c r="G315" t="b">
        <v>0</v>
      </c>
      <c r="H315" t="s">
        <v>15</v>
      </c>
      <c r="I315" t="s">
        <v>16</v>
      </c>
      <c r="J315">
        <v>0.1769</v>
      </c>
      <c r="K315">
        <v>0.19600000000000001</v>
      </c>
      <c r="L315">
        <v>0.37209999999999999</v>
      </c>
      <c r="N315">
        <v>8.0000000000000004E-4</v>
      </c>
      <c r="O315">
        <v>0</v>
      </c>
      <c r="P315">
        <v>3.7000000000000002E-3</v>
      </c>
      <c r="Q315">
        <v>8.0999999999999996E-3</v>
      </c>
      <c r="R315">
        <v>1.8647</v>
      </c>
      <c r="S315">
        <v>1.9052</v>
      </c>
      <c r="T315">
        <v>1.8696999999999999</v>
      </c>
      <c r="U315">
        <v>1.8580000000000001</v>
      </c>
      <c r="V315">
        <v>2.0666000000000002</v>
      </c>
      <c r="W315">
        <v>2.09</v>
      </c>
      <c r="X315">
        <v>2.1190000000000002</v>
      </c>
      <c r="Y315">
        <v>2.0099</v>
      </c>
      <c r="Z315" t="s">
        <v>17</v>
      </c>
      <c r="AA315" t="s">
        <v>17</v>
      </c>
      <c r="AG315">
        <v>0.19600000000000001</v>
      </c>
      <c r="AH315">
        <v>0.19519999999999998</v>
      </c>
      <c r="AI315">
        <v>0.19889999999999997</v>
      </c>
      <c r="AJ315">
        <v>0.20329999999999998</v>
      </c>
      <c r="AK315">
        <v>2.0599000000000003</v>
      </c>
      <c r="AL315">
        <v>2.1004</v>
      </c>
      <c r="AM315">
        <v>2.0649000000000002</v>
      </c>
      <c r="AN315">
        <v>2.0532000000000004</v>
      </c>
      <c r="AO315">
        <v>2.2618000000000005</v>
      </c>
      <c r="AP315">
        <v>2.2852000000000001</v>
      </c>
      <c r="AQ315">
        <v>2.3142000000000005</v>
      </c>
      <c r="AR315">
        <v>2.2051000000000003</v>
      </c>
      <c r="AX315">
        <v>218</v>
      </c>
      <c r="AY315" t="s">
        <v>579</v>
      </c>
      <c r="AZ315" s="1">
        <v>2.2665750000000005</v>
      </c>
      <c r="BA315">
        <v>0.63500000000000001</v>
      </c>
      <c r="BB315">
        <v>108</v>
      </c>
      <c r="BC315">
        <v>10</v>
      </c>
      <c r="BD315" s="1">
        <v>2700000</v>
      </c>
      <c r="BE315">
        <v>6.2E-2</v>
      </c>
      <c r="BG315">
        <v>1370</v>
      </c>
      <c r="BH315" t="s">
        <v>943</v>
      </c>
      <c r="BJ315" t="str">
        <f t="shared" si="32"/>
        <v/>
      </c>
      <c r="BK315">
        <v>315</v>
      </c>
      <c r="BM315" s="1">
        <f t="shared" si="33"/>
        <v>0.63500000000000001</v>
      </c>
      <c r="BN315" s="2">
        <f t="shared" si="39"/>
        <v>2700000</v>
      </c>
      <c r="BO315" t="b">
        <f t="shared" si="36"/>
        <v>1</v>
      </c>
      <c r="BR315" s="7">
        <f t="shared" si="34"/>
        <v>2.2665750000000005</v>
      </c>
      <c r="BS315" s="10">
        <f t="shared" si="35"/>
        <v>6.4313637641589869</v>
      </c>
      <c r="BT315" t="b">
        <f t="shared" si="37"/>
        <v>1</v>
      </c>
    </row>
    <row r="316" spans="1:72" x14ac:dyDescent="0.25">
      <c r="A316" t="s">
        <v>380</v>
      </c>
      <c r="B316" t="s">
        <v>349</v>
      </c>
      <c r="C316" t="s">
        <v>182</v>
      </c>
      <c r="D316" t="s">
        <v>183</v>
      </c>
      <c r="E316" t="s">
        <v>918</v>
      </c>
      <c r="F316" t="b">
        <v>0</v>
      </c>
      <c r="G316" t="b">
        <v>0</v>
      </c>
      <c r="H316" t="s">
        <v>15</v>
      </c>
      <c r="I316" t="s">
        <v>16</v>
      </c>
      <c r="J316">
        <v>0.17710000000000001</v>
      </c>
      <c r="K316">
        <v>0.2104</v>
      </c>
      <c r="L316">
        <v>0.38690000000000002</v>
      </c>
      <c r="N316">
        <v>5.9999999999999995E-4</v>
      </c>
      <c r="O316">
        <v>0</v>
      </c>
      <c r="P316">
        <v>1.01E-2</v>
      </c>
      <c r="Q316">
        <v>1.67E-2</v>
      </c>
      <c r="R316">
        <v>1.8556999999999999</v>
      </c>
      <c r="S316">
        <v>1.8876999999999999</v>
      </c>
      <c r="T316">
        <v>1.9081999999999999</v>
      </c>
      <c r="U316">
        <v>1.8707</v>
      </c>
      <c r="V316">
        <v>2.1004</v>
      </c>
      <c r="W316">
        <v>2.0415000000000001</v>
      </c>
      <c r="X316">
        <v>2.1193</v>
      </c>
      <c r="Y316">
        <v>2.0518999999999998</v>
      </c>
      <c r="Z316" t="s">
        <v>17</v>
      </c>
      <c r="AA316" t="s">
        <v>17</v>
      </c>
      <c r="AG316">
        <v>0.2104</v>
      </c>
      <c r="AH316">
        <v>0.20980000000000001</v>
      </c>
      <c r="AI316">
        <v>0.21990000000000001</v>
      </c>
      <c r="AJ316">
        <v>0.22650000000000001</v>
      </c>
      <c r="AK316">
        <v>2.0655000000000001</v>
      </c>
      <c r="AL316">
        <v>2.0975000000000001</v>
      </c>
      <c r="AM316">
        <v>2.1179999999999999</v>
      </c>
      <c r="AN316">
        <v>2.0805000000000002</v>
      </c>
      <c r="AO316">
        <v>2.3102000000000005</v>
      </c>
      <c r="AP316">
        <v>2.2513000000000001</v>
      </c>
      <c r="AQ316">
        <v>2.3290999999999999</v>
      </c>
      <c r="AR316">
        <v>2.2616999999999998</v>
      </c>
      <c r="AX316">
        <v>242</v>
      </c>
      <c r="AY316" t="s">
        <v>579</v>
      </c>
      <c r="AZ316" s="1">
        <v>2.2880750000000001</v>
      </c>
      <c r="BA316">
        <v>0.71</v>
      </c>
      <c r="BB316">
        <v>134</v>
      </c>
      <c r="BC316">
        <v>10</v>
      </c>
      <c r="BD316" s="1">
        <v>3350000</v>
      </c>
      <c r="BE316">
        <v>7.3999999999999996E-2</v>
      </c>
      <c r="BG316">
        <v>1394</v>
      </c>
      <c r="BH316" t="s">
        <v>943</v>
      </c>
      <c r="BJ316" t="str">
        <f t="shared" si="32"/>
        <v/>
      </c>
      <c r="BK316">
        <v>316</v>
      </c>
      <c r="BM316" s="1">
        <f t="shared" si="33"/>
        <v>0.71</v>
      </c>
      <c r="BN316" s="2">
        <f t="shared" si="39"/>
        <v>3350000</v>
      </c>
      <c r="BO316" t="b">
        <f t="shared" si="36"/>
        <v>1</v>
      </c>
      <c r="BR316" s="7">
        <f t="shared" si="34"/>
        <v>2.2880750000000001</v>
      </c>
      <c r="BS316" s="10">
        <f t="shared" si="35"/>
        <v>6.5250448070368456</v>
      </c>
      <c r="BT316" t="b">
        <f t="shared" si="37"/>
        <v>1</v>
      </c>
    </row>
    <row r="317" spans="1:72" x14ac:dyDescent="0.25">
      <c r="A317" t="s">
        <v>383</v>
      </c>
      <c r="B317" t="s">
        <v>349</v>
      </c>
      <c r="C317" t="s">
        <v>192</v>
      </c>
      <c r="D317" t="s">
        <v>193</v>
      </c>
      <c r="E317" t="s">
        <v>918</v>
      </c>
      <c r="F317" t="b">
        <v>0</v>
      </c>
      <c r="G317" t="b">
        <v>0</v>
      </c>
      <c r="H317" t="s">
        <v>15</v>
      </c>
      <c r="I317" t="s">
        <v>16</v>
      </c>
      <c r="J317">
        <v>0.17829999999999999</v>
      </c>
      <c r="K317">
        <v>0.4985</v>
      </c>
      <c r="L317">
        <v>0.6714</v>
      </c>
      <c r="N317">
        <v>5.4000000000000003E-3</v>
      </c>
      <c r="O317">
        <v>4.0000000000000002E-4</v>
      </c>
      <c r="P317">
        <v>1.8E-3</v>
      </c>
      <c r="Q317">
        <v>0</v>
      </c>
      <c r="R317">
        <v>1.6620999999999999</v>
      </c>
      <c r="S317">
        <v>1.6725000000000001</v>
      </c>
      <c r="T317">
        <v>1.6733</v>
      </c>
      <c r="U317">
        <v>1.6378999999999999</v>
      </c>
      <c r="V317">
        <v>1.9422999999999999</v>
      </c>
      <c r="W317">
        <v>1.9551000000000001</v>
      </c>
      <c r="X317">
        <v>1.8718999999999999</v>
      </c>
      <c r="Y317">
        <v>1.9838</v>
      </c>
      <c r="Z317" t="s">
        <v>17</v>
      </c>
      <c r="AA317" t="s">
        <v>17</v>
      </c>
      <c r="AG317">
        <v>0.49849999999999994</v>
      </c>
      <c r="AH317">
        <v>0.49349999999999994</v>
      </c>
      <c r="AI317">
        <v>0.49490000000000001</v>
      </c>
      <c r="AJ317">
        <v>0.49309999999999998</v>
      </c>
      <c r="AK317">
        <v>2.1551999999999998</v>
      </c>
      <c r="AL317">
        <v>2.1656</v>
      </c>
      <c r="AM317">
        <v>2.1663999999999999</v>
      </c>
      <c r="AN317">
        <v>2.1309999999999998</v>
      </c>
      <c r="AO317">
        <v>2.4353999999999996</v>
      </c>
      <c r="AP317">
        <v>2.4481999999999999</v>
      </c>
      <c r="AQ317">
        <v>2.3649999999999998</v>
      </c>
      <c r="AR317">
        <v>2.4768999999999997</v>
      </c>
      <c r="AX317">
        <v>266</v>
      </c>
      <c r="AY317" t="s">
        <v>579</v>
      </c>
      <c r="AZ317" s="1">
        <v>2.4313750000000001</v>
      </c>
      <c r="BA317">
        <v>0.627</v>
      </c>
      <c r="BB317">
        <v>111</v>
      </c>
      <c r="BC317">
        <v>10</v>
      </c>
      <c r="BD317" s="1">
        <v>2775000</v>
      </c>
      <c r="BE317">
        <v>6.0999999999999999E-2</v>
      </c>
      <c r="BG317">
        <v>1418</v>
      </c>
      <c r="BH317" t="s">
        <v>943</v>
      </c>
      <c r="BJ317" t="str">
        <f t="shared" si="32"/>
        <v/>
      </c>
      <c r="BK317">
        <v>317</v>
      </c>
      <c r="BM317" s="1">
        <f t="shared" si="33"/>
        <v>0.627</v>
      </c>
      <c r="BN317" s="2">
        <f t="shared" ref="BN317:BN348" si="40">IF(ISBLANK(BD317),"",BD317)</f>
        <v>2775000</v>
      </c>
      <c r="BO317" t="b">
        <f t="shared" si="36"/>
        <v>1</v>
      </c>
      <c r="BR317" s="7">
        <f t="shared" si="34"/>
        <v>2.4313750000000001</v>
      </c>
      <c r="BS317" s="10">
        <f t="shared" si="35"/>
        <v>6.4432629874586951</v>
      </c>
      <c r="BT317" t="b">
        <f t="shared" si="37"/>
        <v>1</v>
      </c>
    </row>
    <row r="318" spans="1:72" x14ac:dyDescent="0.25">
      <c r="A318" t="s">
        <v>386</v>
      </c>
      <c r="B318" t="s">
        <v>349</v>
      </c>
      <c r="C318" t="s">
        <v>215</v>
      </c>
      <c r="D318" t="s">
        <v>216</v>
      </c>
      <c r="E318" t="s">
        <v>918</v>
      </c>
      <c r="F318" t="b">
        <v>0</v>
      </c>
      <c r="G318" t="b">
        <v>0</v>
      </c>
      <c r="H318" t="s">
        <v>15</v>
      </c>
      <c r="I318" t="s">
        <v>16</v>
      </c>
      <c r="J318">
        <v>0.17560000000000001</v>
      </c>
      <c r="K318">
        <v>0.59409999999999996</v>
      </c>
      <c r="L318">
        <v>0.76970000000000005</v>
      </c>
      <c r="N318">
        <v>0</v>
      </c>
      <c r="O318">
        <v>1.4E-2</v>
      </c>
      <c r="P318">
        <v>4.9000000000000002E-2</v>
      </c>
      <c r="Q318">
        <v>4.8399999999999999E-2</v>
      </c>
      <c r="R318">
        <v>1.5657000000000001</v>
      </c>
      <c r="S318">
        <v>1.5327</v>
      </c>
      <c r="T318">
        <v>1.5818000000000001</v>
      </c>
      <c r="U318">
        <v>1.5213000000000001</v>
      </c>
      <c r="V318">
        <v>1.7713000000000001</v>
      </c>
      <c r="W318">
        <v>1.9180999999999999</v>
      </c>
      <c r="X318">
        <v>1.8237000000000001</v>
      </c>
      <c r="Y318">
        <v>1.8062</v>
      </c>
      <c r="Z318" t="s">
        <v>17</v>
      </c>
      <c r="AA318" t="s">
        <v>17</v>
      </c>
      <c r="AG318">
        <v>0.59410000000000007</v>
      </c>
      <c r="AH318">
        <v>0.60810000000000008</v>
      </c>
      <c r="AI318">
        <v>0.64310000000000012</v>
      </c>
      <c r="AJ318">
        <v>0.64250000000000007</v>
      </c>
      <c r="AK318">
        <v>2.1597999999999997</v>
      </c>
      <c r="AL318">
        <v>2.1267999999999998</v>
      </c>
      <c r="AM318">
        <v>2.1758999999999999</v>
      </c>
      <c r="AN318">
        <v>2.1154000000000002</v>
      </c>
      <c r="AO318">
        <v>2.3654000000000002</v>
      </c>
      <c r="AP318">
        <v>2.5122</v>
      </c>
      <c r="AQ318">
        <v>2.4177999999999997</v>
      </c>
      <c r="AR318">
        <v>2.4002999999999997</v>
      </c>
      <c r="AX318">
        <v>290</v>
      </c>
      <c r="AY318" t="s">
        <v>579</v>
      </c>
      <c r="AZ318" s="1">
        <v>2.4239249999999997</v>
      </c>
      <c r="BA318">
        <v>0.621</v>
      </c>
      <c r="BB318">
        <v>151</v>
      </c>
      <c r="BC318">
        <v>10</v>
      </c>
      <c r="BD318" s="1">
        <v>3775000</v>
      </c>
      <c r="BE318">
        <v>5.8999999999999997E-2</v>
      </c>
      <c r="BG318">
        <v>1442</v>
      </c>
      <c r="BH318" t="s">
        <v>943</v>
      </c>
      <c r="BJ318" t="str">
        <f t="shared" si="32"/>
        <v/>
      </c>
      <c r="BK318">
        <v>318</v>
      </c>
      <c r="BM318" s="1">
        <f t="shared" si="33"/>
        <v>0.621</v>
      </c>
      <c r="BN318" s="2">
        <f t="shared" si="40"/>
        <v>3775000</v>
      </c>
      <c r="BO318" t="b">
        <f t="shared" si="36"/>
        <v>1</v>
      </c>
      <c r="BR318" s="7">
        <f t="shared" si="34"/>
        <v>2.4239249999999997</v>
      </c>
      <c r="BS318" s="10">
        <f t="shared" si="35"/>
        <v>6.5769169559652072</v>
      </c>
      <c r="BT318" t="b">
        <f t="shared" si="37"/>
        <v>1</v>
      </c>
    </row>
    <row r="319" spans="1:72" x14ac:dyDescent="0.25">
      <c r="A319" t="s">
        <v>390</v>
      </c>
      <c r="B319" t="s">
        <v>349</v>
      </c>
      <c r="C319" t="s">
        <v>229</v>
      </c>
      <c r="D319" t="s">
        <v>230</v>
      </c>
      <c r="E319" t="s">
        <v>918</v>
      </c>
      <c r="F319" t="b">
        <v>0</v>
      </c>
      <c r="G319" t="b">
        <v>0</v>
      </c>
      <c r="H319" t="s">
        <v>15</v>
      </c>
      <c r="I319" t="s">
        <v>16</v>
      </c>
      <c r="J319">
        <v>0.1784</v>
      </c>
      <c r="K319">
        <v>0.1201</v>
      </c>
      <c r="L319">
        <v>0.29849999999999999</v>
      </c>
      <c r="N319">
        <v>0</v>
      </c>
      <c r="O319">
        <v>9.4999999999999998E-3</v>
      </c>
      <c r="P319">
        <v>2.0199999999999999E-2</v>
      </c>
      <c r="Q319">
        <v>3.15E-2</v>
      </c>
      <c r="R319">
        <v>1.9527000000000001</v>
      </c>
      <c r="S319">
        <v>2.0118</v>
      </c>
      <c r="T319">
        <v>2.0404</v>
      </c>
      <c r="U319">
        <v>2.0261999999999998</v>
      </c>
      <c r="V319">
        <v>2.2717000000000001</v>
      </c>
      <c r="W319">
        <v>2.2616000000000001</v>
      </c>
      <c r="X319">
        <v>2.2690000000000001</v>
      </c>
      <c r="Y319">
        <v>2.3693</v>
      </c>
      <c r="Z319" t="s">
        <v>17</v>
      </c>
      <c r="AA319" t="s">
        <v>17</v>
      </c>
      <c r="AG319">
        <v>0.12009999999999998</v>
      </c>
      <c r="AH319">
        <v>0.12959999999999999</v>
      </c>
      <c r="AI319">
        <v>0.14029999999999998</v>
      </c>
      <c r="AJ319">
        <v>0.15159999999999996</v>
      </c>
      <c r="AK319">
        <v>2.0728</v>
      </c>
      <c r="AL319">
        <v>2.1318999999999999</v>
      </c>
      <c r="AM319">
        <v>2.1604999999999999</v>
      </c>
      <c r="AN319">
        <v>2.1463000000000001</v>
      </c>
      <c r="AO319">
        <v>2.3917999999999999</v>
      </c>
      <c r="AP319">
        <v>2.3817000000000004</v>
      </c>
      <c r="AQ319">
        <v>2.3891</v>
      </c>
      <c r="AR319">
        <v>2.4893999999999998</v>
      </c>
      <c r="AX319">
        <v>314</v>
      </c>
      <c r="AY319" t="s">
        <v>579</v>
      </c>
      <c r="AZ319" s="1">
        <v>2.4130000000000003</v>
      </c>
      <c r="BA319">
        <v>0.755</v>
      </c>
      <c r="BB319">
        <v>113</v>
      </c>
      <c r="BC319">
        <v>5</v>
      </c>
      <c r="BD319" s="1">
        <v>5650000</v>
      </c>
      <c r="BE319">
        <v>7.0000000000000007E-2</v>
      </c>
      <c r="BG319">
        <v>1466</v>
      </c>
      <c r="BH319" t="s">
        <v>943</v>
      </c>
      <c r="BJ319" t="str">
        <f t="shared" si="32"/>
        <v/>
      </c>
      <c r="BK319">
        <v>319</v>
      </c>
      <c r="BM319" s="1">
        <f t="shared" si="33"/>
        <v>0.755</v>
      </c>
      <c r="BN319" s="2">
        <f t="shared" si="40"/>
        <v>5650000</v>
      </c>
      <c r="BO319" t="b">
        <f t="shared" si="36"/>
        <v>1</v>
      </c>
      <c r="BR319" s="7">
        <f t="shared" si="34"/>
        <v>2.4130000000000003</v>
      </c>
      <c r="BS319" s="10">
        <f t="shared" si="35"/>
        <v>6.7520484478194387</v>
      </c>
      <c r="BT319" t="b">
        <f t="shared" si="37"/>
        <v>1</v>
      </c>
    </row>
    <row r="320" spans="1:72" x14ac:dyDescent="0.25">
      <c r="A320" t="s">
        <v>394</v>
      </c>
      <c r="B320" t="s">
        <v>349</v>
      </c>
      <c r="C320" t="s">
        <v>248</v>
      </c>
      <c r="D320" t="s">
        <v>249</v>
      </c>
      <c r="E320" t="s">
        <v>918</v>
      </c>
      <c r="F320" t="b">
        <v>0</v>
      </c>
      <c r="G320" t="b">
        <v>0</v>
      </c>
      <c r="H320" t="s">
        <v>15</v>
      </c>
      <c r="I320" t="s">
        <v>16</v>
      </c>
      <c r="J320">
        <v>0.17710000000000001</v>
      </c>
      <c r="K320">
        <v>0.47749999999999998</v>
      </c>
      <c r="L320">
        <v>0.65459999999999996</v>
      </c>
      <c r="N320">
        <v>0</v>
      </c>
      <c r="O320">
        <v>1.21E-2</v>
      </c>
      <c r="P320">
        <v>3.3999999999999998E-3</v>
      </c>
      <c r="Q320">
        <v>1.03E-2</v>
      </c>
      <c r="R320">
        <v>1.6826000000000001</v>
      </c>
      <c r="S320">
        <v>1.7779</v>
      </c>
      <c r="T320">
        <v>1.7762</v>
      </c>
      <c r="U320">
        <v>1.7345999999999999</v>
      </c>
      <c r="V320">
        <v>2.0438000000000001</v>
      </c>
      <c r="W320">
        <v>2.1315</v>
      </c>
      <c r="X320">
        <v>2.1059000000000001</v>
      </c>
      <c r="Y320">
        <v>2.2766000000000002</v>
      </c>
      <c r="Z320" t="s">
        <v>17</v>
      </c>
      <c r="AA320" t="s">
        <v>17</v>
      </c>
      <c r="AG320">
        <v>0.47749999999999992</v>
      </c>
      <c r="AH320">
        <v>0.48959999999999992</v>
      </c>
      <c r="AI320">
        <v>0.48089999999999988</v>
      </c>
      <c r="AJ320">
        <v>0.4877999999999999</v>
      </c>
      <c r="AK320">
        <v>2.1601000000000004</v>
      </c>
      <c r="AL320">
        <v>2.2554000000000003</v>
      </c>
      <c r="AM320">
        <v>2.2537000000000003</v>
      </c>
      <c r="AN320">
        <v>2.2121</v>
      </c>
      <c r="AO320">
        <v>2.5213000000000001</v>
      </c>
      <c r="AP320">
        <v>2.609</v>
      </c>
      <c r="AQ320">
        <v>2.5834000000000001</v>
      </c>
      <c r="AR320">
        <v>2.7541000000000002</v>
      </c>
      <c r="AX320">
        <v>338</v>
      </c>
      <c r="AY320" t="s">
        <v>579</v>
      </c>
      <c r="AZ320" s="1">
        <v>2.6169500000000001</v>
      </c>
      <c r="BA320">
        <v>1.0169999999999999</v>
      </c>
      <c r="BB320">
        <v>93</v>
      </c>
      <c r="BC320">
        <v>5</v>
      </c>
      <c r="BD320" s="1">
        <v>4650000</v>
      </c>
      <c r="BE320">
        <v>8.2000000000000003E-2</v>
      </c>
      <c r="BG320">
        <v>1490</v>
      </c>
      <c r="BH320" t="s">
        <v>943</v>
      </c>
      <c r="BJ320" t="str">
        <f t="shared" si="32"/>
        <v>X</v>
      </c>
      <c r="BK320">
        <v>320</v>
      </c>
      <c r="BM320" s="1">
        <f t="shared" si="33"/>
        <v>0.82000000000000006</v>
      </c>
      <c r="BN320" s="2">
        <f t="shared" si="40"/>
        <v>4650000</v>
      </c>
      <c r="BO320" t="b">
        <f t="shared" si="36"/>
        <v>1</v>
      </c>
      <c r="BR320" s="7">
        <f t="shared" si="34"/>
        <v>2.6169500000000001</v>
      </c>
      <c r="BS320" s="10">
        <f t="shared" si="35"/>
        <v>6.6674529528899535</v>
      </c>
      <c r="BT320" t="b">
        <f t="shared" si="37"/>
        <v>1</v>
      </c>
    </row>
    <row r="321" spans="1:72" x14ac:dyDescent="0.25">
      <c r="A321" t="s">
        <v>396</v>
      </c>
      <c r="B321" t="s">
        <v>349</v>
      </c>
      <c r="C321" t="s">
        <v>279</v>
      </c>
      <c r="D321" t="s">
        <v>280</v>
      </c>
      <c r="E321" t="s">
        <v>918</v>
      </c>
      <c r="F321" t="b">
        <v>0</v>
      </c>
      <c r="G321" t="b">
        <v>1</v>
      </c>
      <c r="H321" t="s">
        <v>15</v>
      </c>
      <c r="I321" t="s">
        <v>16</v>
      </c>
      <c r="J321">
        <v>0.1804</v>
      </c>
      <c r="K321">
        <v>0.12620000000000001</v>
      </c>
      <c r="L321">
        <v>0.29110000000000003</v>
      </c>
      <c r="N321">
        <v>1.55E-2</v>
      </c>
      <c r="O321">
        <v>7.0000000000000001E-3</v>
      </c>
      <c r="P321">
        <v>5.9999999999999995E-4</v>
      </c>
      <c r="Q321">
        <v>0</v>
      </c>
      <c r="R321">
        <v>2.0869</v>
      </c>
      <c r="S321">
        <v>1.9953000000000001</v>
      </c>
      <c r="T321">
        <v>2.0661</v>
      </c>
      <c r="U321">
        <v>2.0108000000000001</v>
      </c>
      <c r="V321">
        <v>2.5430999999999999</v>
      </c>
      <c r="W321">
        <v>2.5592999999999999</v>
      </c>
      <c r="X321">
        <v>2.5886999999999998</v>
      </c>
      <c r="Y321">
        <v>2.6381000000000001</v>
      </c>
      <c r="Z321" t="s">
        <v>17</v>
      </c>
      <c r="AA321" t="s">
        <v>17</v>
      </c>
      <c r="AG321">
        <v>0.12620000000000003</v>
      </c>
      <c r="AH321">
        <v>0.11770000000000003</v>
      </c>
      <c r="AI321">
        <v>0.11130000000000001</v>
      </c>
      <c r="AJ321">
        <v>0.11070000000000002</v>
      </c>
      <c r="AK321">
        <v>2.1976</v>
      </c>
      <c r="AL321">
        <v>2.1059999999999999</v>
      </c>
      <c r="AM321">
        <v>2.1768000000000001</v>
      </c>
      <c r="AN321">
        <v>2.1215000000000002</v>
      </c>
      <c r="AO321">
        <v>2.6537999999999999</v>
      </c>
      <c r="AP321">
        <v>2.67</v>
      </c>
      <c r="AQ321">
        <v>2.6993999999999998</v>
      </c>
      <c r="AR321">
        <v>2.7488000000000001</v>
      </c>
      <c r="AX321">
        <v>362</v>
      </c>
      <c r="AY321" t="s">
        <v>579</v>
      </c>
      <c r="AZ321" s="1">
        <v>2.6929999999999996</v>
      </c>
      <c r="BA321">
        <v>1.25</v>
      </c>
      <c r="BB321">
        <v>145</v>
      </c>
      <c r="BC321">
        <v>5</v>
      </c>
      <c r="BD321" s="1">
        <v>7250000</v>
      </c>
      <c r="BE321">
        <v>0.16700000000000001</v>
      </c>
      <c r="BG321">
        <v>1514</v>
      </c>
      <c r="BH321" t="s">
        <v>943</v>
      </c>
      <c r="BJ321" t="str">
        <f t="shared" si="32"/>
        <v>X</v>
      </c>
      <c r="BK321">
        <v>321</v>
      </c>
      <c r="BM321" s="1">
        <f t="shared" si="33"/>
        <v>1.6700000000000002</v>
      </c>
      <c r="BN321" s="2">
        <f t="shared" si="40"/>
        <v>7250000</v>
      </c>
      <c r="BO321" t="b">
        <f t="shared" si="36"/>
        <v>1</v>
      </c>
      <c r="BR321" s="7">
        <f t="shared" si="34"/>
        <v>2.6929999999999996</v>
      </c>
      <c r="BS321" s="10">
        <f t="shared" si="35"/>
        <v>6.860338006570994</v>
      </c>
      <c r="BT321" t="b">
        <f t="shared" si="37"/>
        <v>1</v>
      </c>
    </row>
    <row r="322" spans="1:72" x14ac:dyDescent="0.25">
      <c r="A322" t="s">
        <v>919</v>
      </c>
      <c r="B322" t="s">
        <v>920</v>
      </c>
      <c r="C322" t="s">
        <v>13</v>
      </c>
      <c r="D322" t="s">
        <v>14</v>
      </c>
      <c r="E322" t="s">
        <v>15</v>
      </c>
      <c r="F322" t="b">
        <v>0</v>
      </c>
      <c r="G322" t="b">
        <v>1</v>
      </c>
      <c r="H322" t="s">
        <v>15</v>
      </c>
      <c r="I322" t="s">
        <v>16</v>
      </c>
      <c r="J322">
        <v>0.2296</v>
      </c>
      <c r="K322">
        <v>2.0943999999999998</v>
      </c>
      <c r="L322">
        <v>2.2894000000000001</v>
      </c>
      <c r="N322">
        <v>3.4599999999999999E-2</v>
      </c>
      <c r="O322">
        <v>6.8999999999999999E-3</v>
      </c>
      <c r="P322">
        <v>0</v>
      </c>
      <c r="Q322">
        <v>6.59E-2</v>
      </c>
      <c r="R322">
        <v>0.27460000000000001</v>
      </c>
      <c r="S322">
        <v>0.21659999999999999</v>
      </c>
      <c r="T322">
        <v>0.2447</v>
      </c>
      <c r="U322">
        <v>0.25729999999999997</v>
      </c>
      <c r="V322">
        <v>0.30509999999999998</v>
      </c>
      <c r="W322">
        <v>0.28360000000000002</v>
      </c>
      <c r="X322">
        <v>0.2586</v>
      </c>
      <c r="Y322">
        <v>0.28449999999999998</v>
      </c>
      <c r="Z322" t="s">
        <v>17</v>
      </c>
      <c r="AA322" t="s">
        <v>17</v>
      </c>
      <c r="AG322">
        <v>2.0944000000000003</v>
      </c>
      <c r="AH322">
        <v>2.0667</v>
      </c>
      <c r="AI322">
        <v>2.0598000000000001</v>
      </c>
      <c r="AJ322">
        <v>2.1257000000000001</v>
      </c>
      <c r="AK322">
        <v>2.3344</v>
      </c>
      <c r="AL322">
        <v>2.2764000000000002</v>
      </c>
      <c r="AM322">
        <v>2.3045</v>
      </c>
      <c r="AN322">
        <v>2.3170999999999999</v>
      </c>
      <c r="AO322">
        <v>2.3649</v>
      </c>
      <c r="AP322">
        <v>2.3433999999999999</v>
      </c>
      <c r="AQ322">
        <v>2.3184</v>
      </c>
      <c r="AR322">
        <v>2.3443000000000001</v>
      </c>
      <c r="AX322">
        <v>1</v>
      </c>
      <c r="AY322" t="s">
        <v>936</v>
      </c>
      <c r="AZ322" s="1">
        <v>2.3427500000000001</v>
      </c>
      <c r="BA322">
        <v>1.175</v>
      </c>
      <c r="BB322">
        <v>53</v>
      </c>
      <c r="BC322">
        <v>2</v>
      </c>
      <c r="BD322" s="1">
        <v>6625000</v>
      </c>
      <c r="BE322">
        <v>0.14000000000000001</v>
      </c>
      <c r="BG322">
        <v>3073</v>
      </c>
      <c r="BH322" t="s">
        <v>944</v>
      </c>
      <c r="BJ322" t="str">
        <f t="shared" ref="BJ322:BJ385" si="41">IF(BA322&gt;1,"X","")</f>
        <v>X</v>
      </c>
      <c r="BK322">
        <v>322</v>
      </c>
      <c r="BM322" s="1">
        <f t="shared" ref="BM322:BM385" si="42">IF(BA322&gt;1,IF(BE322,BE322*10,""),BA322)</f>
        <v>1.4000000000000001</v>
      </c>
      <c r="BN322" s="2">
        <f t="shared" si="40"/>
        <v>6625000</v>
      </c>
      <c r="BO322" t="b">
        <f t="shared" si="36"/>
        <v>1</v>
      </c>
      <c r="BR322" s="7">
        <f t="shared" ref="BR322:BR385" si="43">AZ322</f>
        <v>2.3427500000000001</v>
      </c>
      <c r="BS322" s="10">
        <f t="shared" ref="BS322:BS385" si="44">IF(BN322="","",IFERROR(LOG10(BN322),""))</f>
        <v>6.8211858826088454</v>
      </c>
      <c r="BT322" t="b">
        <f t="shared" si="37"/>
        <v>1</v>
      </c>
    </row>
    <row r="323" spans="1:72" x14ac:dyDescent="0.25">
      <c r="A323" t="s">
        <v>921</v>
      </c>
      <c r="B323" t="s">
        <v>920</v>
      </c>
      <c r="C323" t="s">
        <v>28</v>
      </c>
      <c r="D323" t="s">
        <v>29</v>
      </c>
      <c r="E323" t="s">
        <v>15</v>
      </c>
      <c r="F323" t="b">
        <v>0</v>
      </c>
      <c r="G323" t="b">
        <v>1</v>
      </c>
      <c r="H323" t="s">
        <v>15</v>
      </c>
      <c r="I323" t="s">
        <v>16</v>
      </c>
      <c r="J323">
        <v>0.22459999999999999</v>
      </c>
      <c r="K323">
        <v>2.0524</v>
      </c>
      <c r="L323">
        <v>2.2372000000000001</v>
      </c>
      <c r="N323">
        <v>3.9800000000000002E-2</v>
      </c>
      <c r="O323">
        <v>4.6899999999999997E-2</v>
      </c>
      <c r="P323">
        <v>0</v>
      </c>
      <c r="Q323">
        <v>3.0499999999999999E-2</v>
      </c>
      <c r="R323">
        <v>0.43880000000000002</v>
      </c>
      <c r="S323">
        <v>0.32940000000000003</v>
      </c>
      <c r="T323">
        <v>0.34539999999999998</v>
      </c>
      <c r="U323">
        <v>0.38109999999999999</v>
      </c>
      <c r="V323">
        <v>0.38219999999999998</v>
      </c>
      <c r="W323">
        <v>0.40279999999999999</v>
      </c>
      <c r="X323">
        <v>0.35970000000000002</v>
      </c>
      <c r="Y323">
        <v>0.33560000000000001</v>
      </c>
      <c r="Z323" t="s">
        <v>17</v>
      </c>
      <c r="AA323" t="s">
        <v>17</v>
      </c>
      <c r="AG323">
        <v>2.0524</v>
      </c>
      <c r="AH323">
        <v>2.0594999999999999</v>
      </c>
      <c r="AI323">
        <v>2.0125999999999999</v>
      </c>
      <c r="AJ323">
        <v>2.0430999999999999</v>
      </c>
      <c r="AK323">
        <v>2.4514</v>
      </c>
      <c r="AL323">
        <v>2.3420000000000001</v>
      </c>
      <c r="AM323">
        <v>2.3580000000000001</v>
      </c>
      <c r="AN323">
        <v>2.3936999999999999</v>
      </c>
      <c r="AO323">
        <v>2.3948</v>
      </c>
      <c r="AP323">
        <v>2.4154</v>
      </c>
      <c r="AQ323">
        <v>2.3723000000000001</v>
      </c>
      <c r="AR323">
        <v>2.3481999999999998</v>
      </c>
      <c r="AX323">
        <v>24</v>
      </c>
      <c r="AY323" t="s">
        <v>936</v>
      </c>
      <c r="AZ323" s="1">
        <v>2.3826749999999999</v>
      </c>
      <c r="BA323">
        <v>1.206</v>
      </c>
      <c r="BB323">
        <v>107</v>
      </c>
      <c r="BC323">
        <v>2</v>
      </c>
      <c r="BD323" s="1">
        <v>13375000</v>
      </c>
      <c r="BE323">
        <v>0.14000000000000001</v>
      </c>
      <c r="BG323">
        <v>3096</v>
      </c>
      <c r="BH323" t="s">
        <v>944</v>
      </c>
      <c r="BJ323" t="str">
        <f t="shared" si="41"/>
        <v>X</v>
      </c>
      <c r="BK323">
        <v>323</v>
      </c>
      <c r="BM323" s="1">
        <f t="shared" si="42"/>
        <v>1.4000000000000001</v>
      </c>
      <c r="BN323" s="2">
        <f t="shared" si="40"/>
        <v>13375000</v>
      </c>
      <c r="BO323" t="b">
        <f t="shared" ref="BO323:BO386" si="45">IF(OR(BM323="",BN323=""),FALSE,TRUE)</f>
        <v>1</v>
      </c>
      <c r="BR323" s="7">
        <f t="shared" si="43"/>
        <v>2.3826749999999999</v>
      </c>
      <c r="BS323" s="10">
        <f t="shared" si="44"/>
        <v>7.126293790693266</v>
      </c>
      <c r="BT323" t="b">
        <f t="shared" ref="BT323:BT386" si="46">IF(OR(BR323="",BS323=""),FALSE,TRUE)</f>
        <v>1</v>
      </c>
    </row>
    <row r="324" spans="1:72" x14ac:dyDescent="0.25">
      <c r="A324" t="s">
        <v>922</v>
      </c>
      <c r="B324" t="s">
        <v>920</v>
      </c>
      <c r="C324" t="s">
        <v>32</v>
      </c>
      <c r="D324" t="s">
        <v>33</v>
      </c>
      <c r="E324" t="s">
        <v>15</v>
      </c>
      <c r="F324" t="b">
        <v>0</v>
      </c>
      <c r="G324" t="b">
        <v>0</v>
      </c>
      <c r="H324" t="s">
        <v>15</v>
      </c>
      <c r="I324" t="s">
        <v>16</v>
      </c>
      <c r="J324">
        <v>0.22539999999999999</v>
      </c>
      <c r="K324">
        <v>2.0415999999999999</v>
      </c>
      <c r="L324">
        <v>2.2307999999999999</v>
      </c>
      <c r="N324">
        <v>3.6200000000000003E-2</v>
      </c>
      <c r="O324">
        <v>6.8000000000000005E-2</v>
      </c>
      <c r="P324">
        <v>0</v>
      </c>
      <c r="Q324">
        <v>2.3800000000000002E-2</v>
      </c>
      <c r="R324">
        <v>0.191</v>
      </c>
      <c r="S324">
        <v>9.4E-2</v>
      </c>
      <c r="T324">
        <v>0.11509999999999999</v>
      </c>
      <c r="U324">
        <v>0.1799</v>
      </c>
      <c r="V324">
        <v>0.15279999999999999</v>
      </c>
      <c r="W324">
        <v>0.1464</v>
      </c>
      <c r="X324">
        <v>0.1366</v>
      </c>
      <c r="Y324">
        <v>0.1125</v>
      </c>
      <c r="Z324" t="s">
        <v>17</v>
      </c>
      <c r="AA324" t="s">
        <v>17</v>
      </c>
      <c r="AG324">
        <v>2.0415999999999999</v>
      </c>
      <c r="AH324">
        <v>2.0733999999999999</v>
      </c>
      <c r="AI324">
        <v>2.0053999999999998</v>
      </c>
      <c r="AJ324">
        <v>2.0291999999999999</v>
      </c>
      <c r="AK324">
        <v>2.1963999999999997</v>
      </c>
      <c r="AL324">
        <v>2.0993999999999997</v>
      </c>
      <c r="AM324">
        <v>2.1204999999999998</v>
      </c>
      <c r="AN324">
        <v>2.1852999999999998</v>
      </c>
      <c r="AO324">
        <v>2.1581999999999999</v>
      </c>
      <c r="AP324">
        <v>2.1517999999999997</v>
      </c>
      <c r="AQ324">
        <v>2.1419999999999999</v>
      </c>
      <c r="AR324">
        <v>2.1178999999999997</v>
      </c>
      <c r="AX324">
        <v>26</v>
      </c>
      <c r="AY324" t="s">
        <v>936</v>
      </c>
      <c r="AZ324" s="1">
        <v>2.1424750000000001</v>
      </c>
      <c r="BA324">
        <v>0.69</v>
      </c>
      <c r="BB324">
        <v>83</v>
      </c>
      <c r="BC324">
        <v>5</v>
      </c>
      <c r="BD324" s="1">
        <v>4150000</v>
      </c>
      <c r="BE324">
        <v>5.2999999999999999E-2</v>
      </c>
      <c r="BG324">
        <v>3098</v>
      </c>
      <c r="BH324" t="s">
        <v>944</v>
      </c>
      <c r="BJ324" t="str">
        <f t="shared" si="41"/>
        <v/>
      </c>
      <c r="BK324">
        <v>324</v>
      </c>
      <c r="BM324" s="1">
        <f t="shared" si="42"/>
        <v>0.69</v>
      </c>
      <c r="BN324" s="2">
        <f t="shared" si="40"/>
        <v>4150000</v>
      </c>
      <c r="BO324" t="b">
        <f t="shared" si="45"/>
        <v>1</v>
      </c>
      <c r="BR324" s="7">
        <f t="shared" si="43"/>
        <v>2.1424750000000001</v>
      </c>
      <c r="BS324" s="10">
        <f t="shared" si="44"/>
        <v>6.6180480967120925</v>
      </c>
      <c r="BT324" t="b">
        <f t="shared" si="46"/>
        <v>1</v>
      </c>
    </row>
    <row r="325" spans="1:72" x14ac:dyDescent="0.25">
      <c r="A325" t="s">
        <v>923</v>
      </c>
      <c r="B325" t="s">
        <v>920</v>
      </c>
      <c r="C325" t="s">
        <v>50</v>
      </c>
      <c r="D325" t="s">
        <v>51</v>
      </c>
      <c r="E325" t="s">
        <v>15</v>
      </c>
      <c r="F325" t="b">
        <v>0</v>
      </c>
      <c r="G325" t="b">
        <v>0</v>
      </c>
      <c r="H325" t="s">
        <v>15</v>
      </c>
      <c r="I325" t="s">
        <v>16</v>
      </c>
      <c r="J325">
        <v>0.2238</v>
      </c>
      <c r="K325">
        <v>1.905</v>
      </c>
      <c r="L325">
        <v>2.1131000000000002</v>
      </c>
      <c r="N325">
        <v>1.5699999999999999E-2</v>
      </c>
      <c r="O325">
        <v>2.93E-2</v>
      </c>
      <c r="P325">
        <v>0</v>
      </c>
      <c r="Q325">
        <v>1.6799999999999999E-2</v>
      </c>
      <c r="R325">
        <v>8.8300000000000003E-2</v>
      </c>
      <c r="S325">
        <v>0.15759999999999999</v>
      </c>
      <c r="T325">
        <v>7.0499999999999993E-2</v>
      </c>
      <c r="U325">
        <v>0.1575</v>
      </c>
      <c r="V325">
        <v>0.1007</v>
      </c>
      <c r="W325">
        <v>0.17680000000000001</v>
      </c>
      <c r="X325">
        <v>0.1784</v>
      </c>
      <c r="Y325">
        <v>0.21079999999999999</v>
      </c>
      <c r="Z325" t="s">
        <v>17</v>
      </c>
      <c r="AA325" t="s">
        <v>17</v>
      </c>
      <c r="AG325">
        <v>1.905</v>
      </c>
      <c r="AH325">
        <v>1.9186000000000003</v>
      </c>
      <c r="AI325">
        <v>1.8893000000000002</v>
      </c>
      <c r="AJ325">
        <v>1.9061000000000001</v>
      </c>
      <c r="AK325">
        <v>1.9776</v>
      </c>
      <c r="AL325">
        <v>2.0468999999999999</v>
      </c>
      <c r="AM325">
        <v>1.9598000000000002</v>
      </c>
      <c r="AN325">
        <v>2.0468000000000002</v>
      </c>
      <c r="AO325">
        <v>1.99</v>
      </c>
      <c r="AP325">
        <v>2.0661000000000005</v>
      </c>
      <c r="AQ325">
        <v>2.0677000000000003</v>
      </c>
      <c r="AR325">
        <v>2.1001000000000003</v>
      </c>
      <c r="AX325">
        <v>51</v>
      </c>
      <c r="AY325" t="s">
        <v>936</v>
      </c>
      <c r="AZ325" s="1">
        <v>2.0559750000000001</v>
      </c>
      <c r="BA325">
        <v>0.50900000000000001</v>
      </c>
      <c r="BB325">
        <v>53</v>
      </c>
      <c r="BC325">
        <v>5</v>
      </c>
      <c r="BD325" s="1">
        <v>2650000</v>
      </c>
      <c r="BE325">
        <v>3.9E-2</v>
      </c>
      <c r="BG325">
        <v>3123</v>
      </c>
      <c r="BH325" t="s">
        <v>944</v>
      </c>
      <c r="BJ325" t="str">
        <f t="shared" si="41"/>
        <v/>
      </c>
      <c r="BK325">
        <v>325</v>
      </c>
      <c r="BM325" s="1">
        <f t="shared" si="42"/>
        <v>0.50900000000000001</v>
      </c>
      <c r="BN325" s="2">
        <f t="shared" si="40"/>
        <v>2650000</v>
      </c>
      <c r="BO325" t="b">
        <f t="shared" si="45"/>
        <v>1</v>
      </c>
      <c r="BR325" s="7">
        <f t="shared" si="43"/>
        <v>2.0559750000000001</v>
      </c>
      <c r="BS325" s="10">
        <f t="shared" si="44"/>
        <v>6.4232458739368079</v>
      </c>
      <c r="BT325" t="b">
        <f t="shared" si="46"/>
        <v>1</v>
      </c>
    </row>
    <row r="326" spans="1:72" x14ac:dyDescent="0.25">
      <c r="A326" t="s">
        <v>924</v>
      </c>
      <c r="B326" t="s">
        <v>920</v>
      </c>
      <c r="C326" t="s">
        <v>71</v>
      </c>
      <c r="D326" t="s">
        <v>72</v>
      </c>
      <c r="E326" t="s">
        <v>15</v>
      </c>
      <c r="F326" t="b">
        <v>0</v>
      </c>
      <c r="G326" t="b">
        <v>1</v>
      </c>
      <c r="H326" t="s">
        <v>15</v>
      </c>
      <c r="I326" t="s">
        <v>16</v>
      </c>
      <c r="J326">
        <v>0.2235</v>
      </c>
      <c r="K326">
        <v>2.137</v>
      </c>
      <c r="L326">
        <v>2.3125</v>
      </c>
      <c r="N326">
        <v>4.8000000000000001E-2</v>
      </c>
      <c r="O326">
        <v>5.3199999999999997E-2</v>
      </c>
      <c r="P326">
        <v>0</v>
      </c>
      <c r="Q326">
        <v>4.5600000000000002E-2</v>
      </c>
      <c r="R326">
        <v>0.1948</v>
      </c>
      <c r="S326">
        <v>0.23039999999999999</v>
      </c>
      <c r="T326">
        <v>0.1394</v>
      </c>
      <c r="U326">
        <v>0.19650000000000001</v>
      </c>
      <c r="V326">
        <v>0.20649999999999999</v>
      </c>
      <c r="W326">
        <v>0.156</v>
      </c>
      <c r="X326">
        <v>0.18840000000000001</v>
      </c>
      <c r="Y326">
        <v>0.17369999999999999</v>
      </c>
      <c r="Z326" t="s">
        <v>17</v>
      </c>
      <c r="AA326" t="s">
        <v>17</v>
      </c>
      <c r="AG326">
        <v>2.137</v>
      </c>
      <c r="AH326">
        <v>2.1421999999999999</v>
      </c>
      <c r="AI326">
        <v>2.089</v>
      </c>
      <c r="AJ326">
        <v>2.1345999999999998</v>
      </c>
      <c r="AK326">
        <v>2.2837999999999998</v>
      </c>
      <c r="AL326">
        <v>2.3193999999999999</v>
      </c>
      <c r="AM326">
        <v>2.2284000000000002</v>
      </c>
      <c r="AN326">
        <v>2.2854999999999999</v>
      </c>
      <c r="AO326">
        <v>2.2955000000000001</v>
      </c>
      <c r="AP326">
        <v>2.2450000000000001</v>
      </c>
      <c r="AQ326">
        <v>2.2774000000000001</v>
      </c>
      <c r="AR326">
        <v>2.2627000000000002</v>
      </c>
      <c r="AX326">
        <v>73</v>
      </c>
      <c r="AY326" t="s">
        <v>936</v>
      </c>
      <c r="AZ326" s="1">
        <v>2.2701500000000001</v>
      </c>
      <c r="BA326">
        <v>0.90400000000000003</v>
      </c>
      <c r="BB326">
        <v>89</v>
      </c>
      <c r="BC326">
        <v>5</v>
      </c>
      <c r="BD326" s="1">
        <v>4450000</v>
      </c>
      <c r="BE326">
        <v>9.0999999999999998E-2</v>
      </c>
      <c r="BG326">
        <v>3145</v>
      </c>
      <c r="BH326" t="s">
        <v>944</v>
      </c>
      <c r="BJ326" t="str">
        <f t="shared" si="41"/>
        <v/>
      </c>
      <c r="BK326">
        <v>326</v>
      </c>
      <c r="BM326" s="1">
        <f t="shared" si="42"/>
        <v>0.90400000000000003</v>
      </c>
      <c r="BN326" s="2">
        <f t="shared" si="40"/>
        <v>4450000</v>
      </c>
      <c r="BO326" t="b">
        <f t="shared" si="45"/>
        <v>1</v>
      </c>
      <c r="BR326" s="7">
        <f t="shared" si="43"/>
        <v>2.2701500000000001</v>
      </c>
      <c r="BS326" s="10">
        <f t="shared" si="44"/>
        <v>6.648360010980932</v>
      </c>
      <c r="BT326" t="b">
        <f t="shared" si="46"/>
        <v>1</v>
      </c>
    </row>
    <row r="327" spans="1:72" x14ac:dyDescent="0.25">
      <c r="A327" t="s">
        <v>925</v>
      </c>
      <c r="B327" t="s">
        <v>920</v>
      </c>
      <c r="C327" t="s">
        <v>90</v>
      </c>
      <c r="D327" t="s">
        <v>91</v>
      </c>
      <c r="E327" t="s">
        <v>15</v>
      </c>
      <c r="F327" t="b">
        <v>0</v>
      </c>
      <c r="G327" t="b">
        <v>0</v>
      </c>
      <c r="H327" t="s">
        <v>15</v>
      </c>
      <c r="I327" t="s">
        <v>16</v>
      </c>
      <c r="J327">
        <v>0.2288</v>
      </c>
      <c r="K327">
        <v>1.9423999999999999</v>
      </c>
      <c r="L327">
        <v>2.1644000000000001</v>
      </c>
      <c r="N327">
        <v>6.7999999999999996E-3</v>
      </c>
      <c r="O327">
        <v>1.9099999999999999E-2</v>
      </c>
      <c r="P327">
        <v>8.9999999999999998E-4</v>
      </c>
      <c r="Q327">
        <v>0</v>
      </c>
      <c r="R327">
        <v>0.19700000000000001</v>
      </c>
      <c r="S327">
        <v>0.2016</v>
      </c>
      <c r="T327">
        <v>0.1096</v>
      </c>
      <c r="U327">
        <v>0.21970000000000001</v>
      </c>
      <c r="V327">
        <v>0.23580000000000001</v>
      </c>
      <c r="W327">
        <v>0.26140000000000002</v>
      </c>
      <c r="X327">
        <v>0.18129999999999999</v>
      </c>
      <c r="Y327">
        <v>0.1946</v>
      </c>
      <c r="Z327" t="s">
        <v>17</v>
      </c>
      <c r="AA327" t="s">
        <v>17</v>
      </c>
      <c r="AG327">
        <v>1.9424000000000001</v>
      </c>
      <c r="AH327">
        <v>1.9546999999999999</v>
      </c>
      <c r="AI327">
        <v>1.9365000000000001</v>
      </c>
      <c r="AJ327">
        <v>1.9356</v>
      </c>
      <c r="AK327">
        <v>2.1326000000000001</v>
      </c>
      <c r="AL327">
        <v>2.1372</v>
      </c>
      <c r="AM327">
        <v>2.0451999999999999</v>
      </c>
      <c r="AN327">
        <v>2.1553</v>
      </c>
      <c r="AO327">
        <v>2.1713999999999998</v>
      </c>
      <c r="AP327">
        <v>2.1970000000000001</v>
      </c>
      <c r="AQ327">
        <v>2.1168999999999998</v>
      </c>
      <c r="AR327">
        <v>2.1301999999999999</v>
      </c>
      <c r="AX327">
        <v>98</v>
      </c>
      <c r="AY327" t="s">
        <v>936</v>
      </c>
      <c r="AZ327" s="1">
        <v>2.1538749999999998</v>
      </c>
      <c r="BA327">
        <v>0.56200000000000006</v>
      </c>
      <c r="BB327">
        <v>51</v>
      </c>
      <c r="BC327">
        <v>5</v>
      </c>
      <c r="BD327" s="1">
        <v>2550000</v>
      </c>
      <c r="BE327">
        <v>4.7E-2</v>
      </c>
      <c r="BG327">
        <v>3170</v>
      </c>
      <c r="BH327" t="s">
        <v>944</v>
      </c>
      <c r="BJ327" t="str">
        <f t="shared" si="41"/>
        <v/>
      </c>
      <c r="BK327">
        <v>327</v>
      </c>
      <c r="BM327" s="1">
        <f t="shared" si="42"/>
        <v>0.56200000000000006</v>
      </c>
      <c r="BN327" s="2">
        <f t="shared" si="40"/>
        <v>2550000</v>
      </c>
      <c r="BO327" t="b">
        <f t="shared" si="45"/>
        <v>1</v>
      </c>
      <c r="BR327" s="7">
        <f t="shared" si="43"/>
        <v>2.1538749999999998</v>
      </c>
      <c r="BS327" s="10">
        <f t="shared" si="44"/>
        <v>6.4065401804339555</v>
      </c>
      <c r="BT327" t="b">
        <f t="shared" si="46"/>
        <v>1</v>
      </c>
    </row>
    <row r="328" spans="1:72" x14ac:dyDescent="0.25">
      <c r="A328" t="s">
        <v>926</v>
      </c>
      <c r="B328" t="s">
        <v>920</v>
      </c>
      <c r="C328" t="s">
        <v>113</v>
      </c>
      <c r="D328" t="s">
        <v>114</v>
      </c>
      <c r="E328" t="s">
        <v>15</v>
      </c>
      <c r="F328" t="b">
        <v>0</v>
      </c>
      <c r="G328" t="b">
        <v>0</v>
      </c>
      <c r="H328" t="s">
        <v>15</v>
      </c>
      <c r="I328" t="s">
        <v>16</v>
      </c>
      <c r="J328">
        <v>0.21740000000000001</v>
      </c>
      <c r="K328">
        <v>1.9790000000000001</v>
      </c>
      <c r="L328">
        <v>2.1964000000000001</v>
      </c>
      <c r="N328">
        <v>0</v>
      </c>
      <c r="O328">
        <v>2.35E-2</v>
      </c>
      <c r="P328">
        <v>8.2000000000000007E-3</v>
      </c>
      <c r="Q328">
        <v>6.08E-2</v>
      </c>
      <c r="R328">
        <v>0.16819999999999999</v>
      </c>
      <c r="S328">
        <v>0.17530000000000001</v>
      </c>
      <c r="T328">
        <v>5.5199999999999999E-2</v>
      </c>
      <c r="U328">
        <v>0.13420000000000001</v>
      </c>
      <c r="V328">
        <v>0.13</v>
      </c>
      <c r="W328">
        <v>0.1021</v>
      </c>
      <c r="X328">
        <v>9.0499999999999997E-2</v>
      </c>
      <c r="Y328">
        <v>8.4900000000000003E-2</v>
      </c>
      <c r="Z328" t="s">
        <v>17</v>
      </c>
      <c r="AA328" t="s">
        <v>17</v>
      </c>
      <c r="AG328">
        <v>1.9790000000000001</v>
      </c>
      <c r="AH328">
        <v>2.0024999999999999</v>
      </c>
      <c r="AI328">
        <v>1.9872000000000001</v>
      </c>
      <c r="AJ328">
        <v>2.0398000000000001</v>
      </c>
      <c r="AK328">
        <v>2.1472000000000002</v>
      </c>
      <c r="AL328">
        <v>2.1543000000000001</v>
      </c>
      <c r="AM328">
        <v>2.0342000000000002</v>
      </c>
      <c r="AN328">
        <v>2.1132</v>
      </c>
      <c r="AO328">
        <v>2.109</v>
      </c>
      <c r="AP328">
        <v>2.0811000000000002</v>
      </c>
      <c r="AQ328">
        <v>2.0695000000000001</v>
      </c>
      <c r="AR328">
        <v>2.0639000000000003</v>
      </c>
      <c r="AX328">
        <v>123</v>
      </c>
      <c r="AY328" t="s">
        <v>936</v>
      </c>
      <c r="AZ328" s="1">
        <v>2.0808750000000003</v>
      </c>
      <c r="BA328">
        <v>0.57499999999999996</v>
      </c>
      <c r="BB328">
        <v>50</v>
      </c>
      <c r="BC328">
        <v>5</v>
      </c>
      <c r="BD328" s="1">
        <v>2500000</v>
      </c>
      <c r="BE328">
        <v>4.9000000000000002E-2</v>
      </c>
      <c r="BG328">
        <v>3195</v>
      </c>
      <c r="BH328" t="s">
        <v>944</v>
      </c>
      <c r="BJ328" t="str">
        <f t="shared" si="41"/>
        <v/>
      </c>
      <c r="BK328">
        <v>328</v>
      </c>
      <c r="BM328" s="1">
        <f t="shared" si="42"/>
        <v>0.57499999999999996</v>
      </c>
      <c r="BN328" s="2">
        <f t="shared" si="40"/>
        <v>2500000</v>
      </c>
      <c r="BO328" t="b">
        <f t="shared" si="45"/>
        <v>1</v>
      </c>
      <c r="BR328" s="7">
        <f t="shared" si="43"/>
        <v>2.0808750000000003</v>
      </c>
      <c r="BS328" s="10">
        <f t="shared" si="44"/>
        <v>6.3979400086720375</v>
      </c>
      <c r="BT328" t="b">
        <f t="shared" si="46"/>
        <v>1</v>
      </c>
    </row>
    <row r="329" spans="1:72" x14ac:dyDescent="0.25">
      <c r="A329" t="s">
        <v>927</v>
      </c>
      <c r="B329" t="s">
        <v>920</v>
      </c>
      <c r="C329" t="s">
        <v>126</v>
      </c>
      <c r="D329" t="s">
        <v>127</v>
      </c>
      <c r="E329" t="s">
        <v>15</v>
      </c>
      <c r="F329" t="b">
        <v>0</v>
      </c>
      <c r="G329" t="b">
        <v>1</v>
      </c>
      <c r="H329" t="s">
        <v>15</v>
      </c>
      <c r="I329" t="s">
        <v>16</v>
      </c>
      <c r="J329">
        <v>0.21829999999999999</v>
      </c>
      <c r="K329">
        <v>2.0550000000000002</v>
      </c>
      <c r="L329">
        <v>2.2363</v>
      </c>
      <c r="N329">
        <v>3.6999999999999998E-2</v>
      </c>
      <c r="O329">
        <v>1.4E-3</v>
      </c>
      <c r="P329">
        <v>0</v>
      </c>
      <c r="Q329">
        <v>7.2900000000000006E-2</v>
      </c>
      <c r="R329">
        <v>0.2369</v>
      </c>
      <c r="S329">
        <v>0.25659999999999999</v>
      </c>
      <c r="T329">
        <v>5.9799999999999999E-2</v>
      </c>
      <c r="U329">
        <v>0.18940000000000001</v>
      </c>
      <c r="V329">
        <v>0.2283</v>
      </c>
      <c r="W329">
        <v>0.23300000000000001</v>
      </c>
      <c r="X329">
        <v>0.1416</v>
      </c>
      <c r="Y329">
        <v>0.1069</v>
      </c>
      <c r="Z329" t="s">
        <v>17</v>
      </c>
      <c r="AA329" t="s">
        <v>17</v>
      </c>
      <c r="AG329">
        <v>2.0549999999999997</v>
      </c>
      <c r="AH329">
        <v>2.0193999999999996</v>
      </c>
      <c r="AI329">
        <v>2.0179999999999998</v>
      </c>
      <c r="AJ329">
        <v>2.0909</v>
      </c>
      <c r="AK329">
        <v>2.2548999999999997</v>
      </c>
      <c r="AL329">
        <v>2.2746</v>
      </c>
      <c r="AM329">
        <v>2.0777999999999999</v>
      </c>
      <c r="AN329">
        <v>2.2073999999999998</v>
      </c>
      <c r="AO329">
        <v>2.2462999999999997</v>
      </c>
      <c r="AP329">
        <v>2.2509999999999999</v>
      </c>
      <c r="AQ329">
        <v>2.1595999999999997</v>
      </c>
      <c r="AR329">
        <v>2.1248999999999998</v>
      </c>
      <c r="AX329">
        <v>145</v>
      </c>
      <c r="AY329" t="s">
        <v>936</v>
      </c>
      <c r="AZ329" s="1">
        <v>2.1954499999999997</v>
      </c>
      <c r="BA329">
        <v>0.88800000000000001</v>
      </c>
      <c r="BB329">
        <v>69</v>
      </c>
      <c r="BC329">
        <v>5</v>
      </c>
      <c r="BD329" s="1">
        <v>3450000</v>
      </c>
      <c r="BE329">
        <v>8.5999999999999993E-2</v>
      </c>
      <c r="BG329">
        <v>3217</v>
      </c>
      <c r="BH329" t="s">
        <v>944</v>
      </c>
      <c r="BJ329" t="str">
        <f t="shared" si="41"/>
        <v/>
      </c>
      <c r="BK329">
        <v>329</v>
      </c>
      <c r="BM329" s="1">
        <f t="shared" si="42"/>
        <v>0.88800000000000001</v>
      </c>
      <c r="BN329" s="2">
        <f t="shared" si="40"/>
        <v>3450000</v>
      </c>
      <c r="BO329" t="b">
        <f t="shared" si="45"/>
        <v>1</v>
      </c>
      <c r="BR329" s="7">
        <f t="shared" si="43"/>
        <v>2.1954499999999997</v>
      </c>
      <c r="BS329" s="10">
        <f t="shared" si="44"/>
        <v>6.5378190950732744</v>
      </c>
      <c r="BT329" t="b">
        <f t="shared" si="46"/>
        <v>1</v>
      </c>
    </row>
    <row r="330" spans="1:72" x14ac:dyDescent="0.25">
      <c r="A330" t="s">
        <v>928</v>
      </c>
      <c r="B330" t="s">
        <v>920</v>
      </c>
      <c r="C330" t="s">
        <v>139</v>
      </c>
      <c r="D330" t="s">
        <v>140</v>
      </c>
      <c r="E330" t="s">
        <v>15</v>
      </c>
      <c r="F330" t="b">
        <v>0</v>
      </c>
      <c r="G330" t="b">
        <v>0</v>
      </c>
      <c r="H330" t="s">
        <v>15</v>
      </c>
      <c r="I330" t="s">
        <v>16</v>
      </c>
      <c r="J330">
        <v>0.21609999999999999</v>
      </c>
      <c r="K330">
        <v>1.9538</v>
      </c>
      <c r="L330">
        <v>2.1642000000000001</v>
      </c>
      <c r="N330">
        <v>5.7000000000000002E-3</v>
      </c>
      <c r="O330">
        <v>3.1199999999999999E-2</v>
      </c>
      <c r="P330">
        <v>0</v>
      </c>
      <c r="Q330">
        <v>5.8500000000000003E-2</v>
      </c>
      <c r="R330">
        <v>0.22589999999999999</v>
      </c>
      <c r="S330">
        <v>0.2215</v>
      </c>
      <c r="T330">
        <v>0.1772</v>
      </c>
      <c r="U330">
        <v>0.126</v>
      </c>
      <c r="V330">
        <v>0.17230000000000001</v>
      </c>
      <c r="W330">
        <v>0.24560000000000001</v>
      </c>
      <c r="X330">
        <v>0.23580000000000001</v>
      </c>
      <c r="Y330">
        <v>0.1065</v>
      </c>
      <c r="Z330" t="s">
        <v>17</v>
      </c>
      <c r="AA330" t="s">
        <v>17</v>
      </c>
      <c r="AG330">
        <v>1.9538000000000002</v>
      </c>
      <c r="AH330">
        <v>1.9793000000000003</v>
      </c>
      <c r="AI330">
        <v>1.9481000000000002</v>
      </c>
      <c r="AJ330">
        <v>2.0066000000000002</v>
      </c>
      <c r="AK330">
        <v>2.1740000000000004</v>
      </c>
      <c r="AL330">
        <v>2.1696</v>
      </c>
      <c r="AM330">
        <v>2.1253000000000002</v>
      </c>
      <c r="AN330">
        <v>2.0741000000000001</v>
      </c>
      <c r="AO330">
        <v>2.1204000000000001</v>
      </c>
      <c r="AP330">
        <v>2.1937000000000002</v>
      </c>
      <c r="AQ330">
        <v>2.1839000000000004</v>
      </c>
      <c r="AR330">
        <v>2.0546000000000002</v>
      </c>
      <c r="AX330">
        <v>170</v>
      </c>
      <c r="AY330" t="s">
        <v>936</v>
      </c>
      <c r="AZ330" s="1">
        <v>2.13815</v>
      </c>
      <c r="BA330">
        <v>0.55800000000000005</v>
      </c>
      <c r="BB330">
        <v>84</v>
      </c>
      <c r="BC330">
        <v>10</v>
      </c>
      <c r="BD330" s="1">
        <v>2100000</v>
      </c>
      <c r="BE330">
        <v>4.7E-2</v>
      </c>
      <c r="BG330">
        <v>3242</v>
      </c>
      <c r="BH330" t="s">
        <v>944</v>
      </c>
      <c r="BJ330" t="str">
        <f t="shared" si="41"/>
        <v/>
      </c>
      <c r="BK330">
        <v>330</v>
      </c>
      <c r="BM330" s="1">
        <f t="shared" si="42"/>
        <v>0.55800000000000005</v>
      </c>
      <c r="BN330" s="2">
        <f t="shared" si="40"/>
        <v>2100000</v>
      </c>
      <c r="BO330" t="b">
        <f t="shared" si="45"/>
        <v>1</v>
      </c>
      <c r="BR330" s="7">
        <f t="shared" si="43"/>
        <v>2.13815</v>
      </c>
      <c r="BS330" s="10">
        <f t="shared" si="44"/>
        <v>6.3222192947339195</v>
      </c>
      <c r="BT330" t="b">
        <f t="shared" si="46"/>
        <v>1</v>
      </c>
    </row>
    <row r="331" spans="1:72" x14ac:dyDescent="0.25">
      <c r="A331" t="s">
        <v>929</v>
      </c>
      <c r="B331" t="s">
        <v>920</v>
      </c>
      <c r="C331" t="s">
        <v>152</v>
      </c>
      <c r="D331" t="s">
        <v>153</v>
      </c>
      <c r="E331" t="s">
        <v>15</v>
      </c>
      <c r="F331" t="b">
        <v>0</v>
      </c>
      <c r="G331" t="b">
        <v>0</v>
      </c>
      <c r="H331" t="s">
        <v>15</v>
      </c>
      <c r="I331" t="s">
        <v>16</v>
      </c>
      <c r="J331">
        <v>0.216</v>
      </c>
      <c r="K331">
        <v>1.9963</v>
      </c>
      <c r="L331">
        <v>2.1335000000000002</v>
      </c>
      <c r="N331">
        <v>7.8799999999999995E-2</v>
      </c>
      <c r="O331">
        <v>6.3399999999999998E-2</v>
      </c>
      <c r="P331">
        <v>0</v>
      </c>
      <c r="Q331">
        <v>7.7499999999999999E-2</v>
      </c>
      <c r="R331">
        <v>0.1847</v>
      </c>
      <c r="S331">
        <v>0.2296</v>
      </c>
      <c r="T331">
        <v>0.1318</v>
      </c>
      <c r="U331">
        <v>0.111</v>
      </c>
      <c r="V331">
        <v>0.19220000000000001</v>
      </c>
      <c r="W331">
        <v>0.19550000000000001</v>
      </c>
      <c r="X331">
        <v>0.15679999999999999</v>
      </c>
      <c r="Y331">
        <v>9.0800000000000006E-2</v>
      </c>
      <c r="Z331" t="s">
        <v>17</v>
      </c>
      <c r="AA331" t="s">
        <v>17</v>
      </c>
      <c r="AG331">
        <v>1.9963000000000004</v>
      </c>
      <c r="AH331">
        <v>1.9809000000000003</v>
      </c>
      <c r="AI331">
        <v>1.9175000000000002</v>
      </c>
      <c r="AJ331">
        <v>1.9950000000000003</v>
      </c>
      <c r="AK331">
        <v>2.1021999999999998</v>
      </c>
      <c r="AL331">
        <v>2.1471</v>
      </c>
      <c r="AM331">
        <v>2.0493000000000001</v>
      </c>
      <c r="AN331">
        <v>2.0285000000000002</v>
      </c>
      <c r="AO331">
        <v>2.1097000000000001</v>
      </c>
      <c r="AP331">
        <v>2.113</v>
      </c>
      <c r="AQ331">
        <v>2.0743</v>
      </c>
      <c r="AR331">
        <v>2.0083000000000002</v>
      </c>
      <c r="AX331">
        <v>195</v>
      </c>
      <c r="AY331" t="s">
        <v>936</v>
      </c>
      <c r="AZ331" s="1">
        <v>2.0763249999999998</v>
      </c>
      <c r="BA331">
        <v>0.52100000000000002</v>
      </c>
      <c r="BB331">
        <v>65</v>
      </c>
      <c r="BC331">
        <v>10</v>
      </c>
      <c r="BD331" s="1">
        <v>1625000</v>
      </c>
      <c r="BE331">
        <v>4.3999999999999997E-2</v>
      </c>
      <c r="BG331">
        <v>3267</v>
      </c>
      <c r="BH331" t="s">
        <v>944</v>
      </c>
      <c r="BJ331" t="str">
        <f t="shared" si="41"/>
        <v/>
      </c>
      <c r="BK331">
        <v>331</v>
      </c>
      <c r="BM331" s="1">
        <f t="shared" si="42"/>
        <v>0.52100000000000002</v>
      </c>
      <c r="BN331" s="2">
        <f t="shared" si="40"/>
        <v>1625000</v>
      </c>
      <c r="BO331" t="b">
        <f t="shared" si="45"/>
        <v>1</v>
      </c>
      <c r="BR331" s="7">
        <f t="shared" si="43"/>
        <v>2.0763249999999998</v>
      </c>
      <c r="BS331" s="10">
        <f t="shared" si="44"/>
        <v>6.2108533653148932</v>
      </c>
      <c r="BT331" t="b">
        <f t="shared" si="46"/>
        <v>1</v>
      </c>
    </row>
    <row r="332" spans="1:72" x14ac:dyDescent="0.25">
      <c r="A332" t="s">
        <v>930</v>
      </c>
      <c r="B332" t="s">
        <v>920</v>
      </c>
      <c r="C332" t="s">
        <v>160</v>
      </c>
      <c r="D332" t="s">
        <v>161</v>
      </c>
      <c r="E332" t="s">
        <v>15</v>
      </c>
      <c r="F332" t="b">
        <v>0</v>
      </c>
      <c r="G332" t="b">
        <v>0</v>
      </c>
      <c r="H332" t="s">
        <v>15</v>
      </c>
      <c r="I332" t="s">
        <v>16</v>
      </c>
      <c r="J332">
        <v>0.20910000000000001</v>
      </c>
      <c r="K332">
        <v>1.9006000000000001</v>
      </c>
      <c r="L332">
        <v>2.0796000000000001</v>
      </c>
      <c r="N332">
        <v>3.0099999999999998E-2</v>
      </c>
      <c r="O332">
        <v>4.3700000000000003E-2</v>
      </c>
      <c r="P332">
        <v>0</v>
      </c>
      <c r="Q332">
        <v>3.5999999999999997E-2</v>
      </c>
      <c r="R332">
        <v>0.16009999999999999</v>
      </c>
      <c r="S332">
        <v>0.16400000000000001</v>
      </c>
      <c r="T332">
        <v>0.1487</v>
      </c>
      <c r="U332">
        <v>0.1439</v>
      </c>
      <c r="V332">
        <v>0.14230000000000001</v>
      </c>
      <c r="W332">
        <v>0.12</v>
      </c>
      <c r="X332">
        <v>8.9200000000000002E-2</v>
      </c>
      <c r="Y332">
        <v>0.14510000000000001</v>
      </c>
      <c r="Z332" t="s">
        <v>17</v>
      </c>
      <c r="AA332" t="s">
        <v>17</v>
      </c>
      <c r="AG332">
        <v>1.9006000000000001</v>
      </c>
      <c r="AH332">
        <v>1.9141999999999999</v>
      </c>
      <c r="AI332">
        <v>1.8705000000000001</v>
      </c>
      <c r="AJ332">
        <v>1.9065000000000001</v>
      </c>
      <c r="AK332">
        <v>2.0306000000000002</v>
      </c>
      <c r="AL332">
        <v>2.0345000000000004</v>
      </c>
      <c r="AM332">
        <v>2.0192000000000001</v>
      </c>
      <c r="AN332">
        <v>2.0144000000000002</v>
      </c>
      <c r="AO332">
        <v>2.0128000000000004</v>
      </c>
      <c r="AP332">
        <v>1.9905000000000002</v>
      </c>
      <c r="AQ332">
        <v>1.9597</v>
      </c>
      <c r="AR332">
        <v>2.0156000000000005</v>
      </c>
      <c r="AX332">
        <v>203</v>
      </c>
      <c r="AY332" t="s">
        <v>936</v>
      </c>
      <c r="AZ332" s="1">
        <v>1.99465</v>
      </c>
      <c r="BA332">
        <v>0.49399999999999999</v>
      </c>
      <c r="BB332">
        <v>75</v>
      </c>
      <c r="BC332">
        <v>5</v>
      </c>
      <c r="BD332" s="1">
        <v>3750000</v>
      </c>
      <c r="BE332">
        <v>4.1000000000000002E-2</v>
      </c>
      <c r="BG332">
        <v>3275</v>
      </c>
      <c r="BH332" t="s">
        <v>944</v>
      </c>
      <c r="BJ332" t="str">
        <f t="shared" si="41"/>
        <v/>
      </c>
      <c r="BK332">
        <v>332</v>
      </c>
      <c r="BM332" s="1">
        <f t="shared" si="42"/>
        <v>0.49399999999999999</v>
      </c>
      <c r="BN332" s="2">
        <f t="shared" si="40"/>
        <v>3750000</v>
      </c>
      <c r="BO332" t="b">
        <f t="shared" si="45"/>
        <v>1</v>
      </c>
      <c r="BR332" s="7">
        <f t="shared" si="43"/>
        <v>1.99465</v>
      </c>
      <c r="BS332" s="10">
        <f t="shared" si="44"/>
        <v>6.5740312677277188</v>
      </c>
      <c r="BT332" t="b">
        <f t="shared" si="46"/>
        <v>1</v>
      </c>
    </row>
    <row r="333" spans="1:72" x14ac:dyDescent="0.25">
      <c r="A333" t="s">
        <v>931</v>
      </c>
      <c r="B333" t="s">
        <v>920</v>
      </c>
      <c r="C333" t="s">
        <v>162</v>
      </c>
      <c r="D333" t="s">
        <v>163</v>
      </c>
      <c r="E333" t="s">
        <v>15</v>
      </c>
      <c r="F333" t="b">
        <v>0</v>
      </c>
      <c r="G333" t="b">
        <v>0</v>
      </c>
      <c r="H333" t="s">
        <v>15</v>
      </c>
      <c r="I333" t="s">
        <v>16</v>
      </c>
      <c r="J333">
        <v>0.21590000000000001</v>
      </c>
      <c r="K333">
        <v>1.8565</v>
      </c>
      <c r="L333">
        <v>2.0611999999999999</v>
      </c>
      <c r="N333">
        <v>1.12E-2</v>
      </c>
      <c r="O333">
        <v>4.4400000000000002E-2</v>
      </c>
      <c r="P333">
        <v>0</v>
      </c>
      <c r="Q333">
        <v>3.73E-2</v>
      </c>
      <c r="R333">
        <v>0.15989999999999999</v>
      </c>
      <c r="S333">
        <v>0.1971</v>
      </c>
      <c r="T333">
        <v>0.16070000000000001</v>
      </c>
      <c r="U333">
        <v>0.1552</v>
      </c>
      <c r="V333">
        <v>0.151</v>
      </c>
      <c r="W333">
        <v>8.6499999999999994E-2</v>
      </c>
      <c r="X333">
        <v>6.4600000000000005E-2</v>
      </c>
      <c r="Y333">
        <v>0.10979999999999999</v>
      </c>
      <c r="Z333" t="s">
        <v>17</v>
      </c>
      <c r="AA333" t="s">
        <v>17</v>
      </c>
      <c r="AG333">
        <v>1.8565</v>
      </c>
      <c r="AH333">
        <v>1.8896999999999999</v>
      </c>
      <c r="AI333">
        <v>1.8452999999999999</v>
      </c>
      <c r="AJ333">
        <v>1.8826000000000001</v>
      </c>
      <c r="AK333">
        <v>2.0051999999999999</v>
      </c>
      <c r="AL333">
        <v>2.0423999999999998</v>
      </c>
      <c r="AM333">
        <v>2.0059999999999998</v>
      </c>
      <c r="AN333">
        <v>2.0005000000000002</v>
      </c>
      <c r="AO333">
        <v>1.9962999999999997</v>
      </c>
      <c r="AP333">
        <v>1.9318</v>
      </c>
      <c r="AQ333">
        <v>1.9098999999999999</v>
      </c>
      <c r="AR333">
        <v>1.9550999999999998</v>
      </c>
      <c r="AX333">
        <v>204</v>
      </c>
      <c r="AY333" t="s">
        <v>936</v>
      </c>
      <c r="AZ333" s="1">
        <v>1.9482749999999998</v>
      </c>
      <c r="BA333">
        <v>0.47799999999999998</v>
      </c>
      <c r="BB333">
        <v>40</v>
      </c>
      <c r="BC333">
        <v>5</v>
      </c>
      <c r="BD333" s="1">
        <v>2000000</v>
      </c>
      <c r="BE333">
        <v>0.04</v>
      </c>
      <c r="BG333">
        <v>3276</v>
      </c>
      <c r="BH333" t="s">
        <v>944</v>
      </c>
      <c r="BJ333" t="str">
        <f t="shared" si="41"/>
        <v/>
      </c>
      <c r="BK333">
        <v>333</v>
      </c>
      <c r="BM333" s="1">
        <f t="shared" si="42"/>
        <v>0.47799999999999998</v>
      </c>
      <c r="BN333" s="2">
        <f t="shared" si="40"/>
        <v>2000000</v>
      </c>
      <c r="BO333" t="b">
        <f t="shared" si="45"/>
        <v>1</v>
      </c>
      <c r="BR333" s="7">
        <f t="shared" si="43"/>
        <v>1.9482749999999998</v>
      </c>
      <c r="BS333" s="10">
        <f t="shared" si="44"/>
        <v>6.3010299956639813</v>
      </c>
      <c r="BT333" t="b">
        <f t="shared" si="46"/>
        <v>1</v>
      </c>
    </row>
    <row r="334" spans="1:72" x14ac:dyDescent="0.25">
      <c r="A334" t="s">
        <v>932</v>
      </c>
      <c r="B334" t="s">
        <v>920</v>
      </c>
      <c r="C334" t="s">
        <v>169</v>
      </c>
      <c r="D334" t="s">
        <v>170</v>
      </c>
      <c r="E334" t="s">
        <v>15</v>
      </c>
      <c r="F334" t="b">
        <v>0</v>
      </c>
      <c r="G334" t="b">
        <v>1</v>
      </c>
      <c r="H334" t="s">
        <v>15</v>
      </c>
      <c r="I334" t="s">
        <v>16</v>
      </c>
      <c r="J334">
        <v>0.2132</v>
      </c>
      <c r="K334">
        <v>2.1240000000000001</v>
      </c>
      <c r="L334">
        <v>2.2364000000000002</v>
      </c>
      <c r="N334">
        <v>0.1008</v>
      </c>
      <c r="O334">
        <v>0.1007</v>
      </c>
      <c r="P334">
        <v>0</v>
      </c>
      <c r="Q334">
        <v>9.3700000000000006E-2</v>
      </c>
      <c r="R334">
        <v>0.2752</v>
      </c>
      <c r="S334">
        <v>0.29220000000000002</v>
      </c>
      <c r="T334">
        <v>0.251</v>
      </c>
      <c r="U334">
        <v>0.2767</v>
      </c>
      <c r="V334">
        <v>0.2442</v>
      </c>
      <c r="W334">
        <v>0.27039999999999997</v>
      </c>
      <c r="X334">
        <v>0.30559999999999998</v>
      </c>
      <c r="Y334">
        <v>0.28649999999999998</v>
      </c>
      <c r="Z334" t="s">
        <v>17</v>
      </c>
      <c r="AA334" t="s">
        <v>17</v>
      </c>
      <c r="AG334">
        <v>2.1240000000000001</v>
      </c>
      <c r="AH334">
        <v>2.1238999999999999</v>
      </c>
      <c r="AI334">
        <v>2.0232000000000001</v>
      </c>
      <c r="AJ334">
        <v>2.1169000000000002</v>
      </c>
      <c r="AK334">
        <v>2.2984</v>
      </c>
      <c r="AL334">
        <v>2.3153999999999999</v>
      </c>
      <c r="AM334">
        <v>2.2742</v>
      </c>
      <c r="AN334">
        <v>2.2999000000000001</v>
      </c>
      <c r="AO334">
        <v>2.2674000000000003</v>
      </c>
      <c r="AP334">
        <v>2.2936000000000001</v>
      </c>
      <c r="AQ334">
        <v>2.3288000000000002</v>
      </c>
      <c r="AR334">
        <v>2.3096999999999999</v>
      </c>
      <c r="AX334">
        <v>217</v>
      </c>
      <c r="AY334" t="s">
        <v>936</v>
      </c>
      <c r="AZ334" s="1">
        <v>2.2998750000000001</v>
      </c>
      <c r="BA334">
        <v>0.92900000000000005</v>
      </c>
      <c r="BB334">
        <v>73</v>
      </c>
      <c r="BC334">
        <v>5</v>
      </c>
      <c r="BD334" s="1">
        <v>3650000</v>
      </c>
      <c r="BE334">
        <v>9.1999999999999998E-2</v>
      </c>
      <c r="BG334">
        <v>3289</v>
      </c>
      <c r="BH334" t="s">
        <v>944</v>
      </c>
      <c r="BJ334" t="str">
        <f t="shared" si="41"/>
        <v/>
      </c>
      <c r="BK334">
        <v>334</v>
      </c>
      <c r="BM334" s="1">
        <f t="shared" si="42"/>
        <v>0.92900000000000005</v>
      </c>
      <c r="BN334" s="2">
        <f t="shared" si="40"/>
        <v>3650000</v>
      </c>
      <c r="BO334" t="b">
        <f t="shared" si="45"/>
        <v>1</v>
      </c>
      <c r="BR334" s="7">
        <f t="shared" si="43"/>
        <v>2.2998750000000001</v>
      </c>
      <c r="BS334" s="10">
        <f t="shared" si="44"/>
        <v>6.5622928644564746</v>
      </c>
      <c r="BT334" t="b">
        <f t="shared" si="46"/>
        <v>1</v>
      </c>
    </row>
    <row r="335" spans="1:72" x14ac:dyDescent="0.25">
      <c r="A335" t="s">
        <v>933</v>
      </c>
      <c r="B335" t="s">
        <v>920</v>
      </c>
      <c r="C335" t="s">
        <v>182</v>
      </c>
      <c r="D335" t="s">
        <v>183</v>
      </c>
      <c r="E335" t="s">
        <v>15</v>
      </c>
      <c r="F335" t="b">
        <v>0</v>
      </c>
      <c r="G335" t="b">
        <v>0</v>
      </c>
      <c r="H335" t="s">
        <v>15</v>
      </c>
      <c r="I335" t="s">
        <v>16</v>
      </c>
      <c r="J335">
        <v>0.22059999999999999</v>
      </c>
      <c r="K335">
        <v>2.0059</v>
      </c>
      <c r="L335">
        <v>2.1537999999999999</v>
      </c>
      <c r="N335">
        <v>7.2700000000000001E-2</v>
      </c>
      <c r="O335">
        <v>2.6599999999999999E-2</v>
      </c>
      <c r="P335">
        <v>0</v>
      </c>
      <c r="Q335">
        <v>1.8800000000000001E-2</v>
      </c>
      <c r="R335">
        <v>0.25729999999999997</v>
      </c>
      <c r="S335">
        <v>0.25969999999999999</v>
      </c>
      <c r="T335">
        <v>0.22939999999999999</v>
      </c>
      <c r="U335">
        <v>0.25919999999999999</v>
      </c>
      <c r="V335">
        <v>0.23949999999999999</v>
      </c>
      <c r="W335">
        <v>0.27839999999999998</v>
      </c>
      <c r="X335">
        <v>0.2767</v>
      </c>
      <c r="Y335">
        <v>0.26729999999999998</v>
      </c>
      <c r="Z335" t="s">
        <v>17</v>
      </c>
      <c r="AA335" t="s">
        <v>17</v>
      </c>
      <c r="AG335">
        <v>2.0059</v>
      </c>
      <c r="AH335">
        <v>1.9598000000000002</v>
      </c>
      <c r="AI335">
        <v>1.9332</v>
      </c>
      <c r="AJ335">
        <v>1.9520000000000002</v>
      </c>
      <c r="AK335">
        <v>2.1904999999999997</v>
      </c>
      <c r="AL335">
        <v>2.1928999999999998</v>
      </c>
      <c r="AM335">
        <v>2.1625999999999999</v>
      </c>
      <c r="AN335">
        <v>2.1923999999999997</v>
      </c>
      <c r="AO335">
        <v>2.1726999999999999</v>
      </c>
      <c r="AP335">
        <v>2.2115999999999998</v>
      </c>
      <c r="AQ335">
        <v>2.2098999999999998</v>
      </c>
      <c r="AR335">
        <v>2.2004999999999999</v>
      </c>
      <c r="AX335">
        <v>242</v>
      </c>
      <c r="AY335" t="s">
        <v>936</v>
      </c>
      <c r="AZ335" s="1">
        <v>2.1986749999999997</v>
      </c>
      <c r="BA335">
        <v>0.497</v>
      </c>
      <c r="BB335">
        <v>54</v>
      </c>
      <c r="BC335">
        <v>5</v>
      </c>
      <c r="BD335" s="1">
        <v>2700000</v>
      </c>
      <c r="BE335">
        <v>4.1000000000000002E-2</v>
      </c>
      <c r="BG335">
        <v>3314</v>
      </c>
      <c r="BH335" t="s">
        <v>944</v>
      </c>
      <c r="BJ335" t="str">
        <f t="shared" si="41"/>
        <v/>
      </c>
      <c r="BK335">
        <v>335</v>
      </c>
      <c r="BM335" s="1">
        <f t="shared" si="42"/>
        <v>0.497</v>
      </c>
      <c r="BN335" s="2">
        <f t="shared" si="40"/>
        <v>2700000</v>
      </c>
      <c r="BO335" t="b">
        <f t="shared" si="45"/>
        <v>1</v>
      </c>
      <c r="BR335" s="7">
        <f t="shared" si="43"/>
        <v>2.1986749999999997</v>
      </c>
      <c r="BS335" s="10">
        <f t="shared" si="44"/>
        <v>6.4313637641589869</v>
      </c>
      <c r="BT335" t="b">
        <f t="shared" si="46"/>
        <v>1</v>
      </c>
    </row>
    <row r="336" spans="1:72" x14ac:dyDescent="0.25">
      <c r="A336" t="s">
        <v>934</v>
      </c>
      <c r="B336" t="s">
        <v>920</v>
      </c>
      <c r="C336" t="s">
        <v>277</v>
      </c>
      <c r="D336" t="s">
        <v>278</v>
      </c>
      <c r="E336" t="s">
        <v>15</v>
      </c>
      <c r="F336" t="b">
        <v>0</v>
      </c>
      <c r="G336" t="b">
        <v>1</v>
      </c>
      <c r="H336" t="s">
        <v>15</v>
      </c>
      <c r="I336" t="s">
        <v>16</v>
      </c>
      <c r="J336">
        <v>0.2147</v>
      </c>
      <c r="K336">
        <v>2.1177000000000001</v>
      </c>
      <c r="L336">
        <v>2.2738999999999998</v>
      </c>
      <c r="N336">
        <v>5.8500000000000003E-2</v>
      </c>
      <c r="O336">
        <v>3.3700000000000001E-2</v>
      </c>
      <c r="P336">
        <v>0</v>
      </c>
      <c r="Q336">
        <v>0.08</v>
      </c>
      <c r="R336">
        <v>0.45929999999999999</v>
      </c>
      <c r="S336">
        <v>0.23050000000000001</v>
      </c>
      <c r="T336">
        <v>0.25800000000000001</v>
      </c>
      <c r="U336">
        <v>0.4</v>
      </c>
      <c r="V336">
        <v>0.28000000000000003</v>
      </c>
      <c r="W336">
        <v>0.27079999999999999</v>
      </c>
      <c r="X336">
        <v>0.38879999999999998</v>
      </c>
      <c r="Y336">
        <v>0.24640000000000001</v>
      </c>
      <c r="Z336" t="s">
        <v>17</v>
      </c>
      <c r="AA336" t="s">
        <v>17</v>
      </c>
      <c r="AG336">
        <v>2.1176999999999997</v>
      </c>
      <c r="AH336">
        <v>2.0928999999999998</v>
      </c>
      <c r="AI336">
        <v>2.0591999999999997</v>
      </c>
      <c r="AJ336">
        <v>2.1391999999999998</v>
      </c>
      <c r="AK336">
        <v>2.5184999999999995</v>
      </c>
      <c r="AL336">
        <v>2.2896999999999998</v>
      </c>
      <c r="AM336">
        <v>2.3171999999999997</v>
      </c>
      <c r="AN336">
        <v>2.4591999999999996</v>
      </c>
      <c r="AO336">
        <v>2.3391999999999995</v>
      </c>
      <c r="AP336">
        <v>2.3299999999999996</v>
      </c>
      <c r="AQ336">
        <v>2.4479999999999995</v>
      </c>
      <c r="AR336">
        <v>2.3055999999999996</v>
      </c>
      <c r="AX336">
        <v>361</v>
      </c>
      <c r="AY336" t="s">
        <v>936</v>
      </c>
      <c r="AZ336" s="1">
        <v>2.3556999999999997</v>
      </c>
      <c r="BA336">
        <v>1.244</v>
      </c>
      <c r="BB336">
        <v>96</v>
      </c>
      <c r="BC336">
        <v>2</v>
      </c>
      <c r="BD336" s="1">
        <v>12000000</v>
      </c>
      <c r="BE336">
        <v>0.16500000000000001</v>
      </c>
      <c r="BG336">
        <v>3433</v>
      </c>
      <c r="BH336" t="s">
        <v>944</v>
      </c>
      <c r="BJ336" t="str">
        <f t="shared" si="41"/>
        <v>X</v>
      </c>
      <c r="BK336">
        <v>336</v>
      </c>
      <c r="BM336" s="1">
        <f t="shared" si="42"/>
        <v>1.6500000000000001</v>
      </c>
      <c r="BN336" s="2">
        <f t="shared" si="40"/>
        <v>12000000</v>
      </c>
      <c r="BO336" t="b">
        <f t="shared" si="45"/>
        <v>1</v>
      </c>
      <c r="BR336" s="7">
        <f t="shared" si="43"/>
        <v>2.3556999999999997</v>
      </c>
      <c r="BS336" s="10">
        <f t="shared" si="44"/>
        <v>7.0791812460476251</v>
      </c>
      <c r="BT336" t="b">
        <f t="shared" si="46"/>
        <v>1</v>
      </c>
    </row>
    <row r="337" spans="1:72" x14ac:dyDescent="0.25">
      <c r="A337" t="s">
        <v>935</v>
      </c>
      <c r="B337" t="s">
        <v>920</v>
      </c>
      <c r="C337" t="s">
        <v>314</v>
      </c>
      <c r="D337" t="s">
        <v>315</v>
      </c>
      <c r="E337" t="s">
        <v>15</v>
      </c>
      <c r="F337" t="b">
        <v>0</v>
      </c>
      <c r="G337" t="b">
        <v>1</v>
      </c>
      <c r="H337" t="s">
        <v>15</v>
      </c>
      <c r="I337" t="s">
        <v>16</v>
      </c>
      <c r="J337">
        <v>0.2177</v>
      </c>
      <c r="K337">
        <v>2.1274999999999999</v>
      </c>
      <c r="L337">
        <v>2.2881</v>
      </c>
      <c r="N337">
        <v>5.7099999999999998E-2</v>
      </c>
      <c r="O337">
        <v>5.8999999999999997E-2</v>
      </c>
      <c r="P337">
        <v>0</v>
      </c>
      <c r="Q337">
        <v>8.9599999999999999E-2</v>
      </c>
      <c r="R337">
        <v>0.32329999999999998</v>
      </c>
      <c r="S337">
        <v>0.55900000000000005</v>
      </c>
      <c r="T337">
        <v>0.43719999999999998</v>
      </c>
      <c r="U337">
        <v>0.46510000000000001</v>
      </c>
      <c r="V337">
        <v>0.38479999999999998</v>
      </c>
      <c r="W337">
        <v>0.43120000000000003</v>
      </c>
      <c r="X337">
        <v>0.48659999999999998</v>
      </c>
      <c r="Y337">
        <v>0.26429999999999998</v>
      </c>
      <c r="Z337" t="s">
        <v>17</v>
      </c>
      <c r="AA337" t="s">
        <v>17</v>
      </c>
      <c r="AG337">
        <v>2.1275000000000004</v>
      </c>
      <c r="AH337">
        <v>2.1294000000000004</v>
      </c>
      <c r="AI337">
        <v>2.0704000000000002</v>
      </c>
      <c r="AJ337">
        <v>2.16</v>
      </c>
      <c r="AK337">
        <v>2.3936999999999999</v>
      </c>
      <c r="AL337">
        <v>2.6294000000000004</v>
      </c>
      <c r="AM337">
        <v>2.5076000000000001</v>
      </c>
      <c r="AN337">
        <v>2.5354999999999999</v>
      </c>
      <c r="AO337">
        <v>2.4551999999999996</v>
      </c>
      <c r="AP337">
        <v>2.5015999999999998</v>
      </c>
      <c r="AQ337">
        <v>2.5570000000000004</v>
      </c>
      <c r="AR337">
        <v>2.3346999999999998</v>
      </c>
      <c r="AX337">
        <v>384</v>
      </c>
      <c r="AY337" t="s">
        <v>936</v>
      </c>
      <c r="AZ337" s="1">
        <v>2.4621249999999999</v>
      </c>
      <c r="BA337">
        <v>1.173</v>
      </c>
      <c r="BB337">
        <v>67</v>
      </c>
      <c r="BC337">
        <v>2</v>
      </c>
      <c r="BD337" s="1">
        <v>8375000</v>
      </c>
      <c r="BE337">
        <v>0.13400000000000001</v>
      </c>
      <c r="BG337">
        <v>3456</v>
      </c>
      <c r="BH337" t="s">
        <v>944</v>
      </c>
      <c r="BJ337" t="str">
        <f t="shared" si="41"/>
        <v>X</v>
      </c>
      <c r="BK337">
        <v>337</v>
      </c>
      <c r="BM337" s="1">
        <f t="shared" si="42"/>
        <v>1.34</v>
      </c>
      <c r="BN337" s="2">
        <f t="shared" si="40"/>
        <v>8375000</v>
      </c>
      <c r="BO337" t="b">
        <f t="shared" si="45"/>
        <v>1</v>
      </c>
      <c r="BR337" s="7">
        <f t="shared" si="43"/>
        <v>2.4621249999999999</v>
      </c>
      <c r="BS337" s="10">
        <f t="shared" si="44"/>
        <v>6.9229848157088831</v>
      </c>
      <c r="BT337" t="b">
        <f t="shared" si="46"/>
        <v>1</v>
      </c>
    </row>
    <row r="338" spans="1:72" x14ac:dyDescent="0.25">
      <c r="A338" t="s">
        <v>948</v>
      </c>
      <c r="B338" t="s">
        <v>949</v>
      </c>
      <c r="C338" t="s">
        <v>950</v>
      </c>
      <c r="D338" t="s">
        <v>951</v>
      </c>
      <c r="E338" t="s">
        <v>15</v>
      </c>
      <c r="F338" t="b">
        <v>0</v>
      </c>
      <c r="G338" t="b">
        <v>1</v>
      </c>
      <c r="H338" t="s">
        <v>15</v>
      </c>
      <c r="I338" t="s">
        <v>16</v>
      </c>
      <c r="J338">
        <v>0.24890000000000001</v>
      </c>
      <c r="K338">
        <v>1.6675</v>
      </c>
      <c r="L338">
        <v>1.8993</v>
      </c>
      <c r="N338">
        <v>1.7100000000000001E-2</v>
      </c>
      <c r="O338">
        <v>3.27E-2</v>
      </c>
      <c r="P338">
        <v>5.4600000000000003E-2</v>
      </c>
      <c r="Q338">
        <v>0</v>
      </c>
      <c r="R338">
        <v>0.72819999999999996</v>
      </c>
      <c r="S338">
        <v>0.57399999999999995</v>
      </c>
      <c r="T338">
        <v>0.55900000000000005</v>
      </c>
      <c r="U338">
        <v>0.61140000000000005</v>
      </c>
      <c r="V338" t="s">
        <v>17</v>
      </c>
      <c r="W338" t="s">
        <v>17</v>
      </c>
      <c r="AG338">
        <v>1.6675</v>
      </c>
      <c r="AH338">
        <v>1.6831</v>
      </c>
      <c r="AI338">
        <v>1.7050000000000001</v>
      </c>
      <c r="AJ338">
        <v>1.6503999999999999</v>
      </c>
      <c r="AK338">
        <v>2.3786</v>
      </c>
      <c r="AL338">
        <v>2.2244000000000002</v>
      </c>
      <c r="AM338">
        <v>2.2094</v>
      </c>
      <c r="AN338">
        <v>2.2618</v>
      </c>
      <c r="AX338">
        <v>1</v>
      </c>
      <c r="AY338" t="s">
        <v>1157</v>
      </c>
      <c r="AZ338" s="1">
        <v>2.2685500000000003</v>
      </c>
      <c r="BA338">
        <v>1.5069999999999999</v>
      </c>
      <c r="BB338">
        <v>123</v>
      </c>
      <c r="BC338">
        <v>2</v>
      </c>
      <c r="BD338" s="1">
        <v>15375000</v>
      </c>
      <c r="BE338">
        <v>0.159</v>
      </c>
      <c r="BG338">
        <v>3457</v>
      </c>
      <c r="BH338" t="s">
        <v>1158</v>
      </c>
      <c r="BJ338" t="str">
        <f t="shared" si="41"/>
        <v>X</v>
      </c>
      <c r="BK338">
        <v>338</v>
      </c>
      <c r="BM338" s="1">
        <f t="shared" si="42"/>
        <v>1.59</v>
      </c>
      <c r="BN338" s="2">
        <f t="shared" si="40"/>
        <v>15375000</v>
      </c>
      <c r="BO338" t="b">
        <f t="shared" si="45"/>
        <v>1</v>
      </c>
      <c r="BR338" s="7">
        <f t="shared" si="43"/>
        <v>2.2685500000000003</v>
      </c>
      <c r="BS338" s="10">
        <f t="shared" si="44"/>
        <v>7.1868151244474543</v>
      </c>
      <c r="BT338" t="b">
        <f t="shared" si="46"/>
        <v>1</v>
      </c>
    </row>
    <row r="339" spans="1:72" x14ac:dyDescent="0.25">
      <c r="A339" t="s">
        <v>952</v>
      </c>
      <c r="B339" t="s">
        <v>949</v>
      </c>
      <c r="C339" t="s">
        <v>953</v>
      </c>
      <c r="D339" t="s">
        <v>954</v>
      </c>
      <c r="E339" t="s">
        <v>15</v>
      </c>
      <c r="F339" t="b">
        <v>0</v>
      </c>
      <c r="G339" t="b">
        <v>1</v>
      </c>
      <c r="H339" t="s">
        <v>15</v>
      </c>
      <c r="I339" t="s">
        <v>16</v>
      </c>
      <c r="J339">
        <v>0.2228</v>
      </c>
      <c r="K339">
        <v>1.6222000000000001</v>
      </c>
      <c r="L339">
        <v>1.8432999999999999</v>
      </c>
      <c r="N339">
        <v>1.6999999999999999E-3</v>
      </c>
      <c r="O339">
        <v>2.3099999999999999E-2</v>
      </c>
      <c r="P339">
        <v>3.7600000000000001E-2</v>
      </c>
      <c r="Q339">
        <v>0</v>
      </c>
      <c r="R339">
        <v>0.77039999999999997</v>
      </c>
      <c r="S339">
        <v>0.60599999999999998</v>
      </c>
      <c r="T339">
        <v>0.58260000000000001</v>
      </c>
      <c r="U339">
        <v>0.74590000000000001</v>
      </c>
      <c r="V339" t="s">
        <v>17</v>
      </c>
      <c r="W339" t="s">
        <v>17</v>
      </c>
      <c r="AG339">
        <v>1.6221999999999999</v>
      </c>
      <c r="AH339">
        <v>1.6435999999999997</v>
      </c>
      <c r="AI339">
        <v>1.6581000000000001</v>
      </c>
      <c r="AJ339">
        <v>1.6204999999999998</v>
      </c>
      <c r="AK339">
        <v>2.3908999999999998</v>
      </c>
      <c r="AL339">
        <v>2.2265000000000001</v>
      </c>
      <c r="AM339">
        <v>2.2031000000000001</v>
      </c>
      <c r="AN339">
        <v>2.3664000000000001</v>
      </c>
      <c r="AX339">
        <v>2</v>
      </c>
      <c r="AY339" t="s">
        <v>1157</v>
      </c>
      <c r="AZ339" s="1">
        <v>2.2967249999999999</v>
      </c>
      <c r="BA339">
        <v>1.403</v>
      </c>
      <c r="BB339">
        <v>118</v>
      </c>
      <c r="BC339">
        <v>2</v>
      </c>
      <c r="BD339" s="1">
        <v>14750000</v>
      </c>
      <c r="BE339">
        <v>0.19900000000000001</v>
      </c>
      <c r="BG339">
        <v>3458</v>
      </c>
      <c r="BH339" t="s">
        <v>1158</v>
      </c>
      <c r="BJ339" t="str">
        <f t="shared" si="41"/>
        <v>X</v>
      </c>
      <c r="BK339">
        <v>339</v>
      </c>
      <c r="BM339" s="1">
        <f t="shared" si="42"/>
        <v>1.9900000000000002</v>
      </c>
      <c r="BN339" s="2">
        <f t="shared" si="40"/>
        <v>14750000</v>
      </c>
      <c r="BO339" t="b">
        <f t="shared" si="45"/>
        <v>1</v>
      </c>
      <c r="BR339" s="7">
        <f t="shared" si="43"/>
        <v>2.2967249999999999</v>
      </c>
      <c r="BS339" s="10">
        <f t="shared" si="44"/>
        <v>7.1687920203141822</v>
      </c>
      <c r="BT339" t="b">
        <f t="shared" si="46"/>
        <v>1</v>
      </c>
    </row>
    <row r="340" spans="1:72" x14ac:dyDescent="0.25">
      <c r="A340" t="s">
        <v>955</v>
      </c>
      <c r="B340" t="s">
        <v>949</v>
      </c>
      <c r="C340" t="s">
        <v>956</v>
      </c>
      <c r="D340" t="s">
        <v>957</v>
      </c>
      <c r="E340" t="s">
        <v>15</v>
      </c>
      <c r="F340" t="b">
        <v>0</v>
      </c>
      <c r="G340" t="b">
        <v>1</v>
      </c>
      <c r="H340" t="s">
        <v>15</v>
      </c>
      <c r="I340" t="s">
        <v>16</v>
      </c>
      <c r="J340">
        <v>0.2641</v>
      </c>
      <c r="K340">
        <v>1.5470999999999999</v>
      </c>
      <c r="L340">
        <v>1.8111999999999999</v>
      </c>
      <c r="N340">
        <v>0</v>
      </c>
      <c r="O340">
        <v>2.29E-2</v>
      </c>
      <c r="P340">
        <v>2.2800000000000001E-2</v>
      </c>
      <c r="Q340">
        <v>4.1999999999999997E-3</v>
      </c>
      <c r="R340">
        <v>0.77969999999999995</v>
      </c>
      <c r="S340">
        <v>0.65920000000000001</v>
      </c>
      <c r="T340">
        <v>0.68710000000000004</v>
      </c>
      <c r="U340">
        <v>0.74209999999999998</v>
      </c>
      <c r="V340" t="s">
        <v>17</v>
      </c>
      <c r="W340" t="s">
        <v>17</v>
      </c>
      <c r="AG340">
        <v>1.5470999999999999</v>
      </c>
      <c r="AH340">
        <v>1.5699999999999998</v>
      </c>
      <c r="AI340">
        <v>1.5698999999999999</v>
      </c>
      <c r="AJ340">
        <v>1.5512999999999999</v>
      </c>
      <c r="AK340">
        <v>2.3268</v>
      </c>
      <c r="AL340">
        <v>2.2062999999999997</v>
      </c>
      <c r="AM340">
        <v>2.2342</v>
      </c>
      <c r="AN340">
        <v>2.2892000000000001</v>
      </c>
      <c r="AX340">
        <v>3</v>
      </c>
      <c r="AY340" t="s">
        <v>1157</v>
      </c>
      <c r="AZ340" s="1">
        <v>2.2641249999999999</v>
      </c>
      <c r="BA340">
        <v>1.3220000000000001</v>
      </c>
      <c r="BB340">
        <v>92</v>
      </c>
      <c r="BC340">
        <v>2</v>
      </c>
      <c r="BD340" s="1">
        <v>11500000</v>
      </c>
      <c r="BE340">
        <v>0.156</v>
      </c>
      <c r="BG340">
        <v>3459</v>
      </c>
      <c r="BH340" t="s">
        <v>1158</v>
      </c>
      <c r="BJ340" t="str">
        <f t="shared" si="41"/>
        <v>X</v>
      </c>
      <c r="BK340">
        <v>340</v>
      </c>
      <c r="BM340" s="1">
        <f t="shared" si="42"/>
        <v>1.56</v>
      </c>
      <c r="BN340" s="2">
        <f t="shared" si="40"/>
        <v>11500000</v>
      </c>
      <c r="BO340" t="b">
        <f t="shared" si="45"/>
        <v>1</v>
      </c>
      <c r="BR340" s="7">
        <f t="shared" si="43"/>
        <v>2.2641249999999999</v>
      </c>
      <c r="BS340" s="10">
        <f t="shared" si="44"/>
        <v>7.0606978403536118</v>
      </c>
      <c r="BT340" t="b">
        <f t="shared" si="46"/>
        <v>1</v>
      </c>
    </row>
    <row r="341" spans="1:72" x14ac:dyDescent="0.25">
      <c r="A341" t="s">
        <v>958</v>
      </c>
      <c r="B341" t="s">
        <v>949</v>
      </c>
      <c r="C341" t="s">
        <v>959</v>
      </c>
      <c r="D341" t="s">
        <v>960</v>
      </c>
      <c r="E341" t="s">
        <v>15</v>
      </c>
      <c r="F341" t="b">
        <v>0</v>
      </c>
      <c r="G341" t="b">
        <v>1</v>
      </c>
      <c r="H341" t="s">
        <v>15</v>
      </c>
      <c r="I341" t="s">
        <v>16</v>
      </c>
      <c r="J341">
        <v>0.21690000000000001</v>
      </c>
      <c r="K341">
        <v>1.4778</v>
      </c>
      <c r="L341">
        <v>1.673</v>
      </c>
      <c r="N341">
        <v>2.1700000000000001E-2</v>
      </c>
      <c r="O341">
        <v>2.9399999999999999E-2</v>
      </c>
      <c r="P341">
        <v>3.0300000000000001E-2</v>
      </c>
      <c r="Q341">
        <v>0</v>
      </c>
      <c r="R341">
        <v>0.89639999999999997</v>
      </c>
      <c r="S341">
        <v>0.75109999999999999</v>
      </c>
      <c r="T341">
        <v>0.72960000000000003</v>
      </c>
      <c r="U341">
        <v>0.7802</v>
      </c>
      <c r="V341" t="s">
        <v>17</v>
      </c>
      <c r="W341" t="s">
        <v>17</v>
      </c>
      <c r="AG341">
        <v>1.4778</v>
      </c>
      <c r="AH341">
        <v>1.4855</v>
      </c>
      <c r="AI341">
        <v>1.4863999999999999</v>
      </c>
      <c r="AJ341">
        <v>1.4560999999999999</v>
      </c>
      <c r="AK341">
        <v>2.3525</v>
      </c>
      <c r="AL341">
        <v>2.2072000000000003</v>
      </c>
      <c r="AM341">
        <v>2.1857000000000002</v>
      </c>
      <c r="AN341">
        <v>2.2363</v>
      </c>
      <c r="AX341">
        <v>4</v>
      </c>
      <c r="AY341" t="s">
        <v>1157</v>
      </c>
      <c r="AZ341" s="1">
        <v>2.245425</v>
      </c>
      <c r="BA341">
        <v>1.462</v>
      </c>
      <c r="BB341">
        <v>116</v>
      </c>
      <c r="BC341">
        <v>2</v>
      </c>
      <c r="BD341" s="1">
        <v>14500000</v>
      </c>
      <c r="BE341">
        <v>0.218</v>
      </c>
      <c r="BG341">
        <v>3460</v>
      </c>
      <c r="BH341" t="s">
        <v>1158</v>
      </c>
      <c r="BJ341" t="str">
        <f t="shared" si="41"/>
        <v>X</v>
      </c>
      <c r="BK341">
        <v>341</v>
      </c>
      <c r="BM341" s="1">
        <f t="shared" si="42"/>
        <v>2.1800000000000002</v>
      </c>
      <c r="BN341" s="2">
        <f t="shared" si="40"/>
        <v>14500000</v>
      </c>
      <c r="BO341" t="b">
        <f t="shared" si="45"/>
        <v>1</v>
      </c>
      <c r="BR341" s="7">
        <f t="shared" si="43"/>
        <v>2.245425</v>
      </c>
      <c r="BS341" s="10">
        <f t="shared" si="44"/>
        <v>7.1613680022349753</v>
      </c>
      <c r="BT341" t="b">
        <f t="shared" si="46"/>
        <v>1</v>
      </c>
    </row>
    <row r="342" spans="1:72" x14ac:dyDescent="0.25">
      <c r="A342" t="s">
        <v>961</v>
      </c>
      <c r="B342" t="s">
        <v>949</v>
      </c>
      <c r="C342" t="s">
        <v>962</v>
      </c>
      <c r="D342" t="s">
        <v>963</v>
      </c>
      <c r="E342" t="s">
        <v>15</v>
      </c>
      <c r="F342" t="b">
        <v>0</v>
      </c>
      <c r="G342" t="b">
        <v>1</v>
      </c>
      <c r="H342" t="s">
        <v>15</v>
      </c>
      <c r="I342" t="s">
        <v>16</v>
      </c>
      <c r="J342">
        <v>0.2238</v>
      </c>
      <c r="K342">
        <v>1.6540999999999999</v>
      </c>
      <c r="L342">
        <v>1.8705000000000001</v>
      </c>
      <c r="N342">
        <v>7.4000000000000003E-3</v>
      </c>
      <c r="O342">
        <v>2.4400000000000002E-2</v>
      </c>
      <c r="P342">
        <v>2.1499999999999998E-2</v>
      </c>
      <c r="Q342">
        <v>0</v>
      </c>
      <c r="R342">
        <v>0.7581</v>
      </c>
      <c r="S342">
        <v>0.56130000000000002</v>
      </c>
      <c r="T342">
        <v>0.52590000000000003</v>
      </c>
      <c r="U342">
        <v>0.67230000000000001</v>
      </c>
      <c r="V342" t="s">
        <v>17</v>
      </c>
      <c r="W342" t="s">
        <v>17</v>
      </c>
      <c r="AG342">
        <v>1.6541000000000001</v>
      </c>
      <c r="AH342">
        <v>1.6711</v>
      </c>
      <c r="AI342">
        <v>1.6682000000000001</v>
      </c>
      <c r="AJ342">
        <v>1.6467000000000001</v>
      </c>
      <c r="AK342">
        <v>2.4047999999999998</v>
      </c>
      <c r="AL342">
        <v>2.2080000000000002</v>
      </c>
      <c r="AM342">
        <v>2.1726000000000001</v>
      </c>
      <c r="AN342">
        <v>2.319</v>
      </c>
      <c r="AX342">
        <v>5</v>
      </c>
      <c r="AY342" t="s">
        <v>1157</v>
      </c>
      <c r="AZ342" s="1">
        <v>2.2761</v>
      </c>
      <c r="BA342">
        <v>1.365</v>
      </c>
      <c r="BB342">
        <v>95</v>
      </c>
      <c r="BC342">
        <v>2</v>
      </c>
      <c r="BD342" s="1">
        <v>11875000</v>
      </c>
      <c r="BE342">
        <v>0.187</v>
      </c>
      <c r="BG342">
        <v>3461</v>
      </c>
      <c r="BH342" t="s">
        <v>1158</v>
      </c>
      <c r="BJ342" t="str">
        <f t="shared" si="41"/>
        <v>X</v>
      </c>
      <c r="BK342">
        <v>342</v>
      </c>
      <c r="BM342" s="1">
        <f t="shared" si="42"/>
        <v>1.87</v>
      </c>
      <c r="BN342" s="2">
        <f t="shared" si="40"/>
        <v>11875000</v>
      </c>
      <c r="BO342" t="b">
        <f t="shared" si="45"/>
        <v>1</v>
      </c>
      <c r="BR342" s="7">
        <f t="shared" si="43"/>
        <v>2.2761</v>
      </c>
      <c r="BS342" s="10">
        <f t="shared" si="44"/>
        <v>7.0746336182969038</v>
      </c>
      <c r="BT342" t="b">
        <f t="shared" si="46"/>
        <v>1</v>
      </c>
    </row>
    <row r="343" spans="1:72" x14ac:dyDescent="0.25">
      <c r="A343" t="s">
        <v>964</v>
      </c>
      <c r="B343" t="s">
        <v>949</v>
      </c>
      <c r="C343" t="s">
        <v>965</v>
      </c>
      <c r="D343" t="s">
        <v>966</v>
      </c>
      <c r="E343" t="s">
        <v>15</v>
      </c>
      <c r="F343" t="b">
        <v>0</v>
      </c>
      <c r="G343" t="b">
        <v>1</v>
      </c>
      <c r="H343" t="s">
        <v>15</v>
      </c>
      <c r="I343" t="s">
        <v>16</v>
      </c>
      <c r="J343">
        <v>0.219</v>
      </c>
      <c r="K343">
        <v>1.6558999999999999</v>
      </c>
      <c r="L343">
        <v>1.8571</v>
      </c>
      <c r="N343">
        <v>1.78E-2</v>
      </c>
      <c r="O343">
        <v>1.67E-2</v>
      </c>
      <c r="P343">
        <v>2.3800000000000002E-2</v>
      </c>
      <c r="Q343">
        <v>0</v>
      </c>
      <c r="R343">
        <v>0.82509999999999994</v>
      </c>
      <c r="S343">
        <v>0.59789999999999999</v>
      </c>
      <c r="T343">
        <v>0.59030000000000005</v>
      </c>
      <c r="U343">
        <v>0.73509999999999998</v>
      </c>
      <c r="V343" t="s">
        <v>17</v>
      </c>
      <c r="W343" t="s">
        <v>17</v>
      </c>
      <c r="AG343">
        <v>1.6558999999999999</v>
      </c>
      <c r="AH343">
        <v>1.6547999999999998</v>
      </c>
      <c r="AI343">
        <v>1.6618999999999999</v>
      </c>
      <c r="AJ343">
        <v>1.6380999999999999</v>
      </c>
      <c r="AK343">
        <v>2.4632000000000001</v>
      </c>
      <c r="AL343">
        <v>2.2360000000000002</v>
      </c>
      <c r="AM343">
        <v>2.2284000000000002</v>
      </c>
      <c r="AN343">
        <v>2.3732000000000002</v>
      </c>
      <c r="AX343">
        <v>6</v>
      </c>
      <c r="AY343" t="s">
        <v>1157</v>
      </c>
      <c r="AZ343" s="1">
        <v>2.3252000000000002</v>
      </c>
      <c r="BA343">
        <v>1.343</v>
      </c>
      <c r="BB343">
        <v>85</v>
      </c>
      <c r="BC343">
        <v>2</v>
      </c>
      <c r="BD343" s="1">
        <v>10625000</v>
      </c>
      <c r="BE343">
        <v>0.17100000000000001</v>
      </c>
      <c r="BG343">
        <v>3462</v>
      </c>
      <c r="BH343" t="s">
        <v>1158</v>
      </c>
      <c r="BJ343" t="str">
        <f t="shared" si="41"/>
        <v>X</v>
      </c>
      <c r="BK343">
        <v>343</v>
      </c>
      <c r="BM343" s="1">
        <f t="shared" si="42"/>
        <v>1.7100000000000002</v>
      </c>
      <c r="BN343" s="2">
        <f t="shared" si="40"/>
        <v>10625000</v>
      </c>
      <c r="BO343" t="b">
        <f t="shared" si="45"/>
        <v>1</v>
      </c>
      <c r="BR343" s="7">
        <f t="shared" si="43"/>
        <v>2.3252000000000002</v>
      </c>
      <c r="BS343" s="10">
        <f t="shared" si="44"/>
        <v>7.0263289387223491</v>
      </c>
      <c r="BT343" t="b">
        <f t="shared" si="46"/>
        <v>1</v>
      </c>
    </row>
    <row r="344" spans="1:72" x14ac:dyDescent="0.25">
      <c r="A344" t="s">
        <v>967</v>
      </c>
      <c r="B344" t="s">
        <v>949</v>
      </c>
      <c r="C344" t="s">
        <v>968</v>
      </c>
      <c r="D344" t="s">
        <v>969</v>
      </c>
      <c r="E344" t="s">
        <v>15</v>
      </c>
      <c r="F344" t="b">
        <v>0</v>
      </c>
      <c r="G344" t="b">
        <v>1</v>
      </c>
      <c r="H344" t="s">
        <v>15</v>
      </c>
      <c r="I344" t="s">
        <v>16</v>
      </c>
      <c r="J344">
        <v>0.21790000000000001</v>
      </c>
      <c r="K344">
        <v>1.6157999999999999</v>
      </c>
      <c r="L344">
        <v>1.8129</v>
      </c>
      <c r="N344">
        <v>2.0799999999999999E-2</v>
      </c>
      <c r="O344">
        <v>3.8199999999999998E-2</v>
      </c>
      <c r="P344">
        <v>4.2700000000000002E-2</v>
      </c>
      <c r="Q344">
        <v>0</v>
      </c>
      <c r="R344">
        <v>0.85570000000000002</v>
      </c>
      <c r="S344">
        <v>0.8236</v>
      </c>
      <c r="T344">
        <v>0.67179999999999995</v>
      </c>
      <c r="U344">
        <v>0.85319999999999996</v>
      </c>
      <c r="V344" t="s">
        <v>17</v>
      </c>
      <c r="W344" t="s">
        <v>17</v>
      </c>
      <c r="AG344">
        <v>1.6157999999999999</v>
      </c>
      <c r="AH344">
        <v>1.6332</v>
      </c>
      <c r="AI344">
        <v>1.6376999999999999</v>
      </c>
      <c r="AJ344">
        <v>1.595</v>
      </c>
      <c r="AK344">
        <v>2.4506999999999999</v>
      </c>
      <c r="AL344">
        <v>2.4185999999999996</v>
      </c>
      <c r="AM344">
        <v>2.2667999999999999</v>
      </c>
      <c r="AN344">
        <v>2.4481999999999999</v>
      </c>
      <c r="AX344">
        <v>7</v>
      </c>
      <c r="AY344" t="s">
        <v>1157</v>
      </c>
      <c r="AZ344" s="1">
        <v>2.3960749999999997</v>
      </c>
      <c r="BA344">
        <v>1.349</v>
      </c>
      <c r="BB344">
        <v>63</v>
      </c>
      <c r="BC344">
        <v>2</v>
      </c>
      <c r="BD344" s="1">
        <v>7875000</v>
      </c>
      <c r="BE344">
        <v>0.17399999999999999</v>
      </c>
      <c r="BG344">
        <v>3463</v>
      </c>
      <c r="BH344" t="s">
        <v>1158</v>
      </c>
      <c r="BJ344" t="str">
        <f t="shared" si="41"/>
        <v>X</v>
      </c>
      <c r="BK344">
        <v>344</v>
      </c>
      <c r="BM344" s="1">
        <f t="shared" si="42"/>
        <v>1.7399999999999998</v>
      </c>
      <c r="BN344" s="2">
        <f t="shared" si="40"/>
        <v>7875000</v>
      </c>
      <c r="BO344" t="b">
        <f t="shared" si="45"/>
        <v>1</v>
      </c>
      <c r="BR344" s="7">
        <f t="shared" si="43"/>
        <v>2.3960749999999997</v>
      </c>
      <c r="BS344" s="10">
        <f t="shared" si="44"/>
        <v>6.8962505624616384</v>
      </c>
      <c r="BT344" t="b">
        <f t="shared" si="46"/>
        <v>1</v>
      </c>
    </row>
    <row r="345" spans="1:72" x14ac:dyDescent="0.25">
      <c r="A345" t="s">
        <v>978</v>
      </c>
      <c r="B345" t="s">
        <v>949</v>
      </c>
      <c r="C345" t="s">
        <v>979</v>
      </c>
      <c r="D345" t="s">
        <v>980</v>
      </c>
      <c r="E345" t="s">
        <v>15</v>
      </c>
      <c r="F345" t="b">
        <v>0</v>
      </c>
      <c r="G345" t="b">
        <v>1</v>
      </c>
      <c r="H345" t="s">
        <v>15</v>
      </c>
      <c r="I345" t="s">
        <v>16</v>
      </c>
      <c r="J345">
        <v>0.21110000000000001</v>
      </c>
      <c r="K345">
        <v>1.2377</v>
      </c>
      <c r="L345">
        <v>1.4127000000000001</v>
      </c>
      <c r="N345">
        <v>3.61E-2</v>
      </c>
      <c r="O345">
        <v>4.4299999999999999E-2</v>
      </c>
      <c r="P345">
        <v>4.2299999999999997E-2</v>
      </c>
      <c r="Q345">
        <v>0</v>
      </c>
      <c r="R345">
        <v>1.2049000000000001</v>
      </c>
      <c r="S345">
        <v>1.3624000000000001</v>
      </c>
      <c r="T345">
        <v>1.0945</v>
      </c>
      <c r="U345">
        <v>1.3048</v>
      </c>
      <c r="V345" t="s">
        <v>17</v>
      </c>
      <c r="W345" t="s">
        <v>17</v>
      </c>
      <c r="AG345">
        <v>1.2377</v>
      </c>
      <c r="AH345">
        <v>1.2459</v>
      </c>
      <c r="AI345">
        <v>1.2439</v>
      </c>
      <c r="AJ345">
        <v>1.2016</v>
      </c>
      <c r="AK345">
        <v>2.4065000000000003</v>
      </c>
      <c r="AL345">
        <v>2.5640000000000001</v>
      </c>
      <c r="AM345">
        <v>2.2961</v>
      </c>
      <c r="AN345">
        <v>2.5064000000000002</v>
      </c>
      <c r="AX345">
        <v>12</v>
      </c>
      <c r="AY345" t="s">
        <v>1157</v>
      </c>
      <c r="AZ345" s="1">
        <v>2.4432499999999999</v>
      </c>
      <c r="BA345">
        <v>1.4379999999999999</v>
      </c>
      <c r="BB345">
        <v>131</v>
      </c>
      <c r="BC345">
        <v>2</v>
      </c>
      <c r="BD345" s="1">
        <v>16375000</v>
      </c>
      <c r="BE345">
        <v>0.215</v>
      </c>
      <c r="BG345">
        <v>3464</v>
      </c>
      <c r="BH345" t="s">
        <v>1158</v>
      </c>
      <c r="BJ345" t="str">
        <f t="shared" si="41"/>
        <v>X</v>
      </c>
      <c r="BK345">
        <v>345</v>
      </c>
      <c r="BM345" s="1">
        <f t="shared" si="42"/>
        <v>2.15</v>
      </c>
      <c r="BN345" s="2">
        <f t="shared" si="40"/>
        <v>16375000</v>
      </c>
      <c r="BO345" t="b">
        <f t="shared" si="45"/>
        <v>1</v>
      </c>
      <c r="BR345" s="7">
        <f t="shared" si="43"/>
        <v>2.4432499999999999</v>
      </c>
      <c r="BS345" s="10">
        <f t="shared" si="44"/>
        <v>7.2141813086638207</v>
      </c>
      <c r="BT345" t="b">
        <f t="shared" si="46"/>
        <v>1</v>
      </c>
    </row>
    <row r="346" spans="1:72" x14ac:dyDescent="0.25">
      <c r="A346" t="s">
        <v>991</v>
      </c>
      <c r="B346" t="s">
        <v>949</v>
      </c>
      <c r="C346" t="s">
        <v>992</v>
      </c>
      <c r="D346" t="s">
        <v>993</v>
      </c>
      <c r="E346" t="s">
        <v>15</v>
      </c>
      <c r="F346" t="b">
        <v>0</v>
      </c>
      <c r="G346" t="b">
        <v>0</v>
      </c>
      <c r="H346" t="s">
        <v>15</v>
      </c>
      <c r="I346" t="s">
        <v>16</v>
      </c>
      <c r="J346">
        <v>0.21179999999999999</v>
      </c>
      <c r="K346">
        <v>1.5063</v>
      </c>
      <c r="L346">
        <v>1.6829000000000001</v>
      </c>
      <c r="N346">
        <v>3.5200000000000002E-2</v>
      </c>
      <c r="O346">
        <v>3.4200000000000001E-2</v>
      </c>
      <c r="P346">
        <v>1.8100000000000002E-2</v>
      </c>
      <c r="Q346">
        <v>0</v>
      </c>
      <c r="R346">
        <v>0.86170000000000002</v>
      </c>
      <c r="S346">
        <v>0.86040000000000005</v>
      </c>
      <c r="T346">
        <v>0.89370000000000005</v>
      </c>
      <c r="U346">
        <v>0.75819999999999999</v>
      </c>
      <c r="V346" t="s">
        <v>17</v>
      </c>
      <c r="W346" t="s">
        <v>17</v>
      </c>
      <c r="AG346">
        <v>1.5063</v>
      </c>
      <c r="AH346">
        <v>1.5053000000000001</v>
      </c>
      <c r="AI346">
        <v>1.4892000000000001</v>
      </c>
      <c r="AJ346">
        <v>1.4711000000000001</v>
      </c>
      <c r="AK346">
        <v>2.3327999999999998</v>
      </c>
      <c r="AL346">
        <v>2.3315000000000001</v>
      </c>
      <c r="AM346">
        <v>2.3647999999999998</v>
      </c>
      <c r="AN346">
        <v>2.2293000000000003</v>
      </c>
      <c r="AX346">
        <v>18</v>
      </c>
      <c r="AY346" t="s">
        <v>1157</v>
      </c>
      <c r="AZ346" s="1">
        <v>2.3146</v>
      </c>
      <c r="BA346">
        <v>1.2190000000000001</v>
      </c>
      <c r="BB346">
        <v>63</v>
      </c>
      <c r="BC346">
        <v>2</v>
      </c>
      <c r="BD346" s="1">
        <v>7875000</v>
      </c>
      <c r="BE346">
        <v>0.14899999999999999</v>
      </c>
      <c r="BG346">
        <v>3465</v>
      </c>
      <c r="BH346" t="s">
        <v>1158</v>
      </c>
      <c r="BJ346" t="str">
        <f t="shared" si="41"/>
        <v>X</v>
      </c>
      <c r="BK346">
        <v>346</v>
      </c>
      <c r="BM346" s="1">
        <f t="shared" si="42"/>
        <v>1.49</v>
      </c>
      <c r="BN346" s="2">
        <f t="shared" si="40"/>
        <v>7875000</v>
      </c>
      <c r="BO346" t="b">
        <f t="shared" si="45"/>
        <v>1</v>
      </c>
      <c r="BR346" s="7">
        <f t="shared" si="43"/>
        <v>2.3146</v>
      </c>
      <c r="BS346" s="10">
        <f t="shared" si="44"/>
        <v>6.8962505624616384</v>
      </c>
      <c r="BT346" t="b">
        <f t="shared" si="46"/>
        <v>1</v>
      </c>
    </row>
    <row r="347" spans="1:72" x14ac:dyDescent="0.25">
      <c r="A347" t="s">
        <v>1016</v>
      </c>
      <c r="B347" t="s">
        <v>949</v>
      </c>
      <c r="C347" t="s">
        <v>1017</v>
      </c>
      <c r="D347" t="s">
        <v>1018</v>
      </c>
      <c r="E347" t="s">
        <v>15</v>
      </c>
      <c r="F347" t="b">
        <v>0</v>
      </c>
      <c r="G347" t="b">
        <v>0</v>
      </c>
      <c r="H347" t="s">
        <v>15</v>
      </c>
      <c r="I347" t="s">
        <v>16</v>
      </c>
      <c r="J347">
        <v>0.21779999999999999</v>
      </c>
      <c r="K347">
        <v>1.5430999999999999</v>
      </c>
      <c r="L347">
        <v>1.7255</v>
      </c>
      <c r="N347">
        <v>3.5400000000000001E-2</v>
      </c>
      <c r="O347">
        <v>3.1399999999999997E-2</v>
      </c>
      <c r="P347">
        <v>4.1399999999999999E-2</v>
      </c>
      <c r="Q347">
        <v>0</v>
      </c>
      <c r="R347">
        <v>0.82840000000000003</v>
      </c>
      <c r="S347">
        <v>0.77769999999999995</v>
      </c>
      <c r="T347">
        <v>0.74260000000000004</v>
      </c>
      <c r="U347">
        <v>0.75980000000000003</v>
      </c>
      <c r="V347" t="s">
        <v>17</v>
      </c>
      <c r="W347" t="s">
        <v>17</v>
      </c>
      <c r="AG347">
        <v>1.5431000000000001</v>
      </c>
      <c r="AH347">
        <v>1.5391000000000001</v>
      </c>
      <c r="AI347">
        <v>1.5491000000000001</v>
      </c>
      <c r="AJ347">
        <v>1.5077</v>
      </c>
      <c r="AK347">
        <v>2.3361000000000001</v>
      </c>
      <c r="AL347">
        <v>2.2854000000000001</v>
      </c>
      <c r="AM347">
        <v>2.2503000000000002</v>
      </c>
      <c r="AN347">
        <v>2.2675000000000001</v>
      </c>
      <c r="AX347">
        <v>30</v>
      </c>
      <c r="AY347" t="s">
        <v>1157</v>
      </c>
      <c r="AZ347" s="1">
        <v>2.2848250000000001</v>
      </c>
      <c r="BA347">
        <v>1.125</v>
      </c>
      <c r="BB347">
        <v>60</v>
      </c>
      <c r="BC347">
        <v>2</v>
      </c>
      <c r="BD347" s="1">
        <v>7500000</v>
      </c>
      <c r="BE347">
        <v>0.13600000000000001</v>
      </c>
      <c r="BG347">
        <v>3466</v>
      </c>
      <c r="BH347" t="s">
        <v>1158</v>
      </c>
      <c r="BJ347" t="str">
        <f t="shared" si="41"/>
        <v>X</v>
      </c>
      <c r="BK347">
        <v>347</v>
      </c>
      <c r="BM347" s="1">
        <f t="shared" si="42"/>
        <v>1.36</v>
      </c>
      <c r="BN347" s="2">
        <f t="shared" si="40"/>
        <v>7500000</v>
      </c>
      <c r="BO347" t="b">
        <f t="shared" si="45"/>
        <v>1</v>
      </c>
      <c r="BR347" s="7">
        <f t="shared" si="43"/>
        <v>2.2848250000000001</v>
      </c>
      <c r="BS347" s="10">
        <f t="shared" si="44"/>
        <v>6.8750612633917001</v>
      </c>
      <c r="BT347" t="b">
        <f t="shared" si="46"/>
        <v>1</v>
      </c>
    </row>
    <row r="348" spans="1:72" x14ac:dyDescent="0.25">
      <c r="A348" t="s">
        <v>1031</v>
      </c>
      <c r="B348" t="s">
        <v>949</v>
      </c>
      <c r="C348" t="s">
        <v>1032</v>
      </c>
      <c r="D348" t="s">
        <v>1033</v>
      </c>
      <c r="E348" t="s">
        <v>15</v>
      </c>
      <c r="F348" t="b">
        <v>0</v>
      </c>
      <c r="G348" t="b">
        <v>1</v>
      </c>
      <c r="H348" t="s">
        <v>15</v>
      </c>
      <c r="I348" t="s">
        <v>16</v>
      </c>
      <c r="J348">
        <v>0.21060000000000001</v>
      </c>
      <c r="K348">
        <v>1.7010000000000001</v>
      </c>
      <c r="L348">
        <v>1.9063000000000001</v>
      </c>
      <c r="N348">
        <v>5.3E-3</v>
      </c>
      <c r="O348">
        <v>3.6799999999999999E-2</v>
      </c>
      <c r="P348">
        <v>1.9800000000000002E-2</v>
      </c>
      <c r="Q348">
        <v>0</v>
      </c>
      <c r="R348">
        <v>0.68469999999999998</v>
      </c>
      <c r="S348">
        <v>0.66590000000000005</v>
      </c>
      <c r="T348">
        <v>0.65229999999999999</v>
      </c>
      <c r="U348">
        <v>0.70079999999999998</v>
      </c>
      <c r="V348" t="s">
        <v>17</v>
      </c>
      <c r="W348" t="s">
        <v>17</v>
      </c>
      <c r="AG348">
        <v>1.7010000000000001</v>
      </c>
      <c r="AH348">
        <v>1.7324999999999999</v>
      </c>
      <c r="AI348">
        <v>1.7155</v>
      </c>
      <c r="AJ348">
        <v>1.6957</v>
      </c>
      <c r="AK348">
        <v>2.3804000000000003</v>
      </c>
      <c r="AL348">
        <v>2.3616000000000001</v>
      </c>
      <c r="AM348">
        <v>2.3480000000000003</v>
      </c>
      <c r="AN348">
        <v>2.3965000000000001</v>
      </c>
      <c r="AX348">
        <v>37</v>
      </c>
      <c r="AY348" t="s">
        <v>1157</v>
      </c>
      <c r="AZ348" s="1">
        <v>2.3716250000000003</v>
      </c>
      <c r="BA348">
        <v>1.4419999999999999</v>
      </c>
      <c r="BB348">
        <v>116</v>
      </c>
      <c r="BC348">
        <v>2</v>
      </c>
      <c r="BD348" s="1">
        <v>14500000</v>
      </c>
      <c r="BE348">
        <v>0.2</v>
      </c>
      <c r="BG348">
        <v>3467</v>
      </c>
      <c r="BH348" t="s">
        <v>1158</v>
      </c>
      <c r="BJ348" t="str">
        <f t="shared" si="41"/>
        <v>X</v>
      </c>
      <c r="BK348">
        <v>348</v>
      </c>
      <c r="BM348" s="1">
        <f t="shared" si="42"/>
        <v>2</v>
      </c>
      <c r="BN348" s="2">
        <f t="shared" si="40"/>
        <v>14500000</v>
      </c>
      <c r="BO348" t="b">
        <f t="shared" si="45"/>
        <v>1</v>
      </c>
      <c r="BR348" s="7">
        <f t="shared" si="43"/>
        <v>2.3716250000000003</v>
      </c>
      <c r="BS348" s="10">
        <f t="shared" si="44"/>
        <v>7.1613680022349753</v>
      </c>
      <c r="BT348" t="b">
        <f t="shared" si="46"/>
        <v>1</v>
      </c>
    </row>
    <row r="349" spans="1:72" x14ac:dyDescent="0.25">
      <c r="A349" t="s">
        <v>1056</v>
      </c>
      <c r="B349" t="s">
        <v>949</v>
      </c>
      <c r="C349" t="s">
        <v>1057</v>
      </c>
      <c r="D349" t="s">
        <v>1058</v>
      </c>
      <c r="E349" t="s">
        <v>15</v>
      </c>
      <c r="F349" t="b">
        <v>0</v>
      </c>
      <c r="G349" t="b">
        <v>1</v>
      </c>
      <c r="H349" t="s">
        <v>15</v>
      </c>
      <c r="I349" t="s">
        <v>16</v>
      </c>
      <c r="J349">
        <v>0.20630000000000001</v>
      </c>
      <c r="K349">
        <v>1.7910999999999999</v>
      </c>
      <c r="L349">
        <v>1.9669000000000001</v>
      </c>
      <c r="N349">
        <v>3.0499999999999999E-2</v>
      </c>
      <c r="O349">
        <v>4.4499999999999998E-2</v>
      </c>
      <c r="P349">
        <v>4.5499999999999999E-2</v>
      </c>
      <c r="Q349">
        <v>0</v>
      </c>
      <c r="R349">
        <v>0.7218</v>
      </c>
      <c r="S349">
        <v>0.67520000000000002</v>
      </c>
      <c r="T349">
        <v>0.68230000000000002</v>
      </c>
      <c r="U349">
        <v>0.69399999999999995</v>
      </c>
      <c r="V349" t="s">
        <v>17</v>
      </c>
      <c r="W349" t="s">
        <v>17</v>
      </c>
      <c r="AG349">
        <v>1.7911000000000001</v>
      </c>
      <c r="AH349">
        <v>1.8051000000000001</v>
      </c>
      <c r="AI349">
        <v>1.8061</v>
      </c>
      <c r="AJ349">
        <v>1.7606000000000002</v>
      </c>
      <c r="AK349">
        <v>2.4823999999999997</v>
      </c>
      <c r="AL349">
        <v>2.4358</v>
      </c>
      <c r="AM349">
        <v>2.4428999999999998</v>
      </c>
      <c r="AN349">
        <v>2.4545999999999997</v>
      </c>
      <c r="AX349">
        <v>49</v>
      </c>
      <c r="AY349" t="s">
        <v>1157</v>
      </c>
      <c r="AZ349" s="1">
        <v>2.4539249999999999</v>
      </c>
      <c r="BA349">
        <v>1.3919999999999999</v>
      </c>
      <c r="BB349">
        <v>119</v>
      </c>
      <c r="BC349">
        <v>2</v>
      </c>
      <c r="BD349" s="1">
        <v>14875000</v>
      </c>
      <c r="BE349">
        <v>0.20499999999999999</v>
      </c>
      <c r="BG349">
        <v>3468</v>
      </c>
      <c r="BH349" t="s">
        <v>1158</v>
      </c>
      <c r="BJ349" t="str">
        <f t="shared" si="41"/>
        <v>X</v>
      </c>
      <c r="BK349">
        <v>349</v>
      </c>
      <c r="BM349" s="1">
        <f t="shared" si="42"/>
        <v>2.0499999999999998</v>
      </c>
      <c r="BN349" s="2">
        <f t="shared" ref="BN349:BN380" si="47">IF(ISBLANK(BD349),"",BD349)</f>
        <v>14875000</v>
      </c>
      <c r="BO349" t="b">
        <f t="shared" si="45"/>
        <v>1</v>
      </c>
      <c r="BR349" s="7">
        <f t="shared" si="43"/>
        <v>2.4539249999999999</v>
      </c>
      <c r="BS349" s="10">
        <f t="shared" si="44"/>
        <v>7.1724569744005873</v>
      </c>
      <c r="BT349" t="b">
        <f t="shared" si="46"/>
        <v>1</v>
      </c>
    </row>
    <row r="350" spans="1:72" x14ac:dyDescent="0.25">
      <c r="A350" t="s">
        <v>1067</v>
      </c>
      <c r="B350" t="s">
        <v>949</v>
      </c>
      <c r="C350" t="s">
        <v>1068</v>
      </c>
      <c r="D350" t="s">
        <v>1069</v>
      </c>
      <c r="E350" t="s">
        <v>15</v>
      </c>
      <c r="F350" t="b">
        <v>0</v>
      </c>
      <c r="G350" t="b">
        <v>0</v>
      </c>
      <c r="H350" t="s">
        <v>15</v>
      </c>
      <c r="I350" t="s">
        <v>16</v>
      </c>
      <c r="J350">
        <v>0.2046</v>
      </c>
      <c r="K350">
        <v>1.6887000000000001</v>
      </c>
      <c r="L350">
        <v>1.8374999999999999</v>
      </c>
      <c r="N350">
        <v>5.5800000000000002E-2</v>
      </c>
      <c r="O350">
        <v>7.9000000000000008E-3</v>
      </c>
      <c r="P350">
        <v>0.01</v>
      </c>
      <c r="Q350">
        <v>0</v>
      </c>
      <c r="R350">
        <v>0.74160000000000004</v>
      </c>
      <c r="S350">
        <v>0.76300000000000001</v>
      </c>
      <c r="T350">
        <v>0.62670000000000003</v>
      </c>
      <c r="U350">
        <v>0.66110000000000002</v>
      </c>
      <c r="V350" t="s">
        <v>17</v>
      </c>
      <c r="W350" t="s">
        <v>17</v>
      </c>
      <c r="AG350">
        <v>1.6886999999999999</v>
      </c>
      <c r="AH350">
        <v>1.6408</v>
      </c>
      <c r="AI350">
        <v>1.6429</v>
      </c>
      <c r="AJ350">
        <v>1.6328999999999998</v>
      </c>
      <c r="AK350">
        <v>2.3744999999999998</v>
      </c>
      <c r="AL350">
        <v>2.3958999999999997</v>
      </c>
      <c r="AM350">
        <v>2.2595999999999998</v>
      </c>
      <c r="AN350">
        <v>2.2939999999999996</v>
      </c>
      <c r="AX350">
        <v>54</v>
      </c>
      <c r="AY350" t="s">
        <v>1157</v>
      </c>
      <c r="AZ350" s="1">
        <v>2.3309999999999995</v>
      </c>
      <c r="BA350">
        <v>1.1759999999999999</v>
      </c>
      <c r="BB350">
        <v>169</v>
      </c>
      <c r="BC350">
        <v>2</v>
      </c>
      <c r="BD350" s="1">
        <v>21125000</v>
      </c>
      <c r="BE350">
        <v>0.14399999999999999</v>
      </c>
      <c r="BG350">
        <v>3469</v>
      </c>
      <c r="BH350" t="s">
        <v>1158</v>
      </c>
      <c r="BJ350" t="str">
        <f t="shared" si="41"/>
        <v>X</v>
      </c>
      <c r="BK350">
        <v>350</v>
      </c>
      <c r="BM350" s="1">
        <f t="shared" si="42"/>
        <v>1.44</v>
      </c>
      <c r="BN350" s="2">
        <f t="shared" si="47"/>
        <v>21125000</v>
      </c>
      <c r="BO350" t="b">
        <f t="shared" si="45"/>
        <v>1</v>
      </c>
      <c r="BR350" s="7">
        <f t="shared" si="43"/>
        <v>2.3309999999999995</v>
      </c>
      <c r="BS350" s="10">
        <f t="shared" si="44"/>
        <v>7.3247967176217301</v>
      </c>
      <c r="BT350" t="b">
        <f t="shared" si="46"/>
        <v>1</v>
      </c>
    </row>
    <row r="351" spans="1:72" x14ac:dyDescent="0.25">
      <c r="A351" t="s">
        <v>1082</v>
      </c>
      <c r="B351" t="s">
        <v>949</v>
      </c>
      <c r="C351" t="s">
        <v>1083</v>
      </c>
      <c r="D351" t="s">
        <v>1084</v>
      </c>
      <c r="E351" t="s">
        <v>15</v>
      </c>
      <c r="F351" t="b">
        <v>0</v>
      </c>
      <c r="G351" t="b">
        <v>1</v>
      </c>
      <c r="H351" t="s">
        <v>15</v>
      </c>
      <c r="I351" t="s">
        <v>16</v>
      </c>
      <c r="J351">
        <v>0.2059</v>
      </c>
      <c r="K351">
        <v>1.8244</v>
      </c>
      <c r="L351">
        <v>2.0303</v>
      </c>
      <c r="N351">
        <v>0</v>
      </c>
      <c r="O351">
        <v>3.2800000000000003E-2</v>
      </c>
      <c r="P351">
        <v>6.2300000000000001E-2</v>
      </c>
      <c r="Q351">
        <v>6.8999999999999999E-3</v>
      </c>
      <c r="R351">
        <v>0.62790000000000001</v>
      </c>
      <c r="S351">
        <v>0.61460000000000004</v>
      </c>
      <c r="T351">
        <v>0.48409999999999997</v>
      </c>
      <c r="U351">
        <v>0.63649999999999995</v>
      </c>
      <c r="V351" t="s">
        <v>17</v>
      </c>
      <c r="W351" t="s">
        <v>17</v>
      </c>
      <c r="AG351">
        <v>1.8244</v>
      </c>
      <c r="AH351">
        <v>1.8572</v>
      </c>
      <c r="AI351">
        <v>1.8867</v>
      </c>
      <c r="AJ351">
        <v>1.8312999999999999</v>
      </c>
      <c r="AK351">
        <v>2.4522999999999997</v>
      </c>
      <c r="AL351">
        <v>2.4389999999999996</v>
      </c>
      <c r="AM351">
        <v>2.3085</v>
      </c>
      <c r="AN351">
        <v>2.4608999999999996</v>
      </c>
      <c r="AX351">
        <v>61</v>
      </c>
      <c r="AY351" t="s">
        <v>1157</v>
      </c>
      <c r="AZ351" s="1">
        <v>2.4151749999999996</v>
      </c>
      <c r="BA351">
        <v>1.4339999999999999</v>
      </c>
      <c r="BB351">
        <v>69</v>
      </c>
      <c r="BC351">
        <v>2</v>
      </c>
      <c r="BD351" s="1">
        <v>8625000</v>
      </c>
      <c r="BE351">
        <v>0.221</v>
      </c>
      <c r="BG351">
        <v>3470</v>
      </c>
      <c r="BH351" t="s">
        <v>1158</v>
      </c>
      <c r="BJ351" t="str">
        <f t="shared" si="41"/>
        <v>X</v>
      </c>
      <c r="BK351">
        <v>351</v>
      </c>
      <c r="BM351" s="1">
        <f t="shared" si="42"/>
        <v>2.21</v>
      </c>
      <c r="BN351" s="2">
        <f t="shared" si="47"/>
        <v>8625000</v>
      </c>
      <c r="BO351" t="b">
        <f t="shared" si="45"/>
        <v>1</v>
      </c>
      <c r="BR351" s="7">
        <f t="shared" si="43"/>
        <v>2.4151749999999996</v>
      </c>
      <c r="BS351" s="10">
        <f t="shared" si="44"/>
        <v>6.9357591037453119</v>
      </c>
      <c r="BT351" t="b">
        <f t="shared" si="46"/>
        <v>1</v>
      </c>
    </row>
    <row r="352" spans="1:72" x14ac:dyDescent="0.25">
      <c r="A352" t="s">
        <v>1093</v>
      </c>
      <c r="B352" t="s">
        <v>949</v>
      </c>
      <c r="C352" t="s">
        <v>1094</v>
      </c>
      <c r="D352" t="s">
        <v>1095</v>
      </c>
      <c r="E352" t="s">
        <v>15</v>
      </c>
      <c r="F352" t="b">
        <v>0</v>
      </c>
      <c r="G352" t="b">
        <v>0</v>
      </c>
      <c r="H352" t="s">
        <v>15</v>
      </c>
      <c r="I352" t="s">
        <v>16</v>
      </c>
      <c r="J352">
        <v>0.2039</v>
      </c>
      <c r="K352">
        <v>1.6894</v>
      </c>
      <c r="L352">
        <v>1.8613999999999999</v>
      </c>
      <c r="N352">
        <v>3.1899999999999998E-2</v>
      </c>
      <c r="O352">
        <v>5.3E-3</v>
      </c>
      <c r="P352">
        <v>4.3299999999999998E-2</v>
      </c>
      <c r="Q352">
        <v>0</v>
      </c>
      <c r="R352">
        <v>0.6986</v>
      </c>
      <c r="S352">
        <v>0.68700000000000006</v>
      </c>
      <c r="T352">
        <v>0.70269999999999999</v>
      </c>
      <c r="U352">
        <v>0.72419999999999995</v>
      </c>
      <c r="V352" t="s">
        <v>17</v>
      </c>
      <c r="W352" t="s">
        <v>17</v>
      </c>
      <c r="AG352">
        <v>1.6894</v>
      </c>
      <c r="AH352">
        <v>1.6628000000000001</v>
      </c>
      <c r="AI352">
        <v>1.7007999999999999</v>
      </c>
      <c r="AJ352">
        <v>1.6575</v>
      </c>
      <c r="AK352">
        <v>2.3561000000000001</v>
      </c>
      <c r="AL352">
        <v>2.3445</v>
      </c>
      <c r="AM352">
        <v>2.3601999999999999</v>
      </c>
      <c r="AN352">
        <v>2.3816999999999999</v>
      </c>
      <c r="AX352">
        <v>66</v>
      </c>
      <c r="AY352" t="s">
        <v>1157</v>
      </c>
      <c r="AZ352" s="1">
        <v>2.3606249999999998</v>
      </c>
      <c r="BA352">
        <v>1.2390000000000001</v>
      </c>
      <c r="BB352">
        <v>82</v>
      </c>
      <c r="BC352">
        <v>2</v>
      </c>
      <c r="BD352" s="1">
        <v>10250000</v>
      </c>
      <c r="BE352">
        <v>0.158</v>
      </c>
      <c r="BG352">
        <v>3471</v>
      </c>
      <c r="BH352" t="s">
        <v>1158</v>
      </c>
      <c r="BJ352" t="str">
        <f t="shared" si="41"/>
        <v>X</v>
      </c>
      <c r="BK352">
        <v>352</v>
      </c>
      <c r="BM352" s="1">
        <f t="shared" si="42"/>
        <v>1.58</v>
      </c>
      <c r="BN352" s="2">
        <f t="shared" si="47"/>
        <v>10250000</v>
      </c>
      <c r="BO352" t="b">
        <f t="shared" si="45"/>
        <v>1</v>
      </c>
      <c r="BR352" s="7">
        <f t="shared" si="43"/>
        <v>2.3606249999999998</v>
      </c>
      <c r="BS352" s="10">
        <f t="shared" si="44"/>
        <v>7.0107238653917729</v>
      </c>
      <c r="BT352" t="b">
        <f t="shared" si="46"/>
        <v>1</v>
      </c>
    </row>
    <row r="353" spans="1:72" x14ac:dyDescent="0.25">
      <c r="A353" t="s">
        <v>1118</v>
      </c>
      <c r="B353" t="s">
        <v>949</v>
      </c>
      <c r="C353" t="s">
        <v>1119</v>
      </c>
      <c r="D353" t="s">
        <v>1120</v>
      </c>
      <c r="E353" t="s">
        <v>15</v>
      </c>
      <c r="F353" t="b">
        <v>0</v>
      </c>
      <c r="G353" t="b">
        <v>0</v>
      </c>
      <c r="H353" t="s">
        <v>15</v>
      </c>
      <c r="I353" t="s">
        <v>16</v>
      </c>
      <c r="J353">
        <v>0.20660000000000001</v>
      </c>
      <c r="K353">
        <v>1.1180000000000001</v>
      </c>
      <c r="L353">
        <v>1.3246</v>
      </c>
      <c r="N353">
        <v>0</v>
      </c>
      <c r="O353">
        <v>2.7400000000000001E-2</v>
      </c>
      <c r="P353">
        <v>4.9099999999999998E-2</v>
      </c>
      <c r="Q353">
        <v>2.6700000000000002E-2</v>
      </c>
      <c r="R353">
        <v>1.2211000000000001</v>
      </c>
      <c r="S353">
        <v>1.0944</v>
      </c>
      <c r="T353">
        <v>1.0522</v>
      </c>
      <c r="U353">
        <v>1.1500999999999999</v>
      </c>
      <c r="V353" t="s">
        <v>17</v>
      </c>
      <c r="W353" t="s">
        <v>17</v>
      </c>
      <c r="AG353">
        <v>1.1179999999999999</v>
      </c>
      <c r="AH353">
        <v>1.1454</v>
      </c>
      <c r="AI353">
        <v>1.1671</v>
      </c>
      <c r="AJ353">
        <v>1.1446999999999998</v>
      </c>
      <c r="AK353">
        <v>2.3391000000000002</v>
      </c>
      <c r="AL353">
        <v>2.2124000000000001</v>
      </c>
      <c r="AM353">
        <v>2.1702000000000004</v>
      </c>
      <c r="AN353">
        <v>2.2681</v>
      </c>
      <c r="AX353">
        <v>78</v>
      </c>
      <c r="AY353" t="s">
        <v>1157</v>
      </c>
      <c r="AZ353" s="1">
        <v>2.2474500000000002</v>
      </c>
      <c r="BA353">
        <v>1.2889999999999999</v>
      </c>
      <c r="BB353">
        <v>113</v>
      </c>
      <c r="BC353">
        <v>2</v>
      </c>
      <c r="BD353" s="1">
        <v>14125000</v>
      </c>
      <c r="BE353">
        <v>0.17100000000000001</v>
      </c>
      <c r="BG353">
        <v>3472</v>
      </c>
      <c r="BH353" t="s">
        <v>1158</v>
      </c>
      <c r="BJ353" t="str">
        <f t="shared" si="41"/>
        <v>X</v>
      </c>
      <c r="BK353">
        <v>353</v>
      </c>
      <c r="BM353" s="1">
        <f t="shared" si="42"/>
        <v>1.7100000000000002</v>
      </c>
      <c r="BN353" s="2">
        <f t="shared" si="47"/>
        <v>14125000</v>
      </c>
      <c r="BO353" t="b">
        <f t="shared" si="45"/>
        <v>1</v>
      </c>
      <c r="BR353" s="7">
        <f t="shared" si="43"/>
        <v>2.2474500000000002</v>
      </c>
      <c r="BS353" s="10">
        <f t="shared" si="44"/>
        <v>7.1499884564914762</v>
      </c>
      <c r="BT353" t="b">
        <f t="shared" si="46"/>
        <v>1</v>
      </c>
    </row>
    <row r="354" spans="1:72" x14ac:dyDescent="0.25">
      <c r="A354" t="s">
        <v>1176</v>
      </c>
      <c r="B354" t="s">
        <v>1177</v>
      </c>
      <c r="C354" t="s">
        <v>950</v>
      </c>
      <c r="D354" t="s">
        <v>951</v>
      </c>
      <c r="E354" t="s">
        <v>15</v>
      </c>
      <c r="F354" t="b">
        <v>0</v>
      </c>
      <c r="G354" t="b">
        <v>1</v>
      </c>
      <c r="H354" t="s">
        <v>15</v>
      </c>
      <c r="I354" t="s">
        <v>16</v>
      </c>
      <c r="J354">
        <v>0.21429999999999999</v>
      </c>
      <c r="K354">
        <v>0.20760000000000001</v>
      </c>
      <c r="L354">
        <v>0.40329999999999999</v>
      </c>
      <c r="N354">
        <v>1.8599999999999998E-2</v>
      </c>
      <c r="O354">
        <v>8.0999999999999996E-3</v>
      </c>
      <c r="P354">
        <v>0</v>
      </c>
      <c r="Q354">
        <v>3.8E-3</v>
      </c>
      <c r="R354">
        <v>2.3067000000000002</v>
      </c>
      <c r="S354">
        <v>2.4483999999999999</v>
      </c>
      <c r="T354">
        <v>2.3685</v>
      </c>
      <c r="U354">
        <v>2.4163999999999999</v>
      </c>
      <c r="V354" t="s">
        <v>17</v>
      </c>
      <c r="W354" t="s">
        <v>17</v>
      </c>
      <c r="AG354">
        <v>0.20760000000000001</v>
      </c>
      <c r="AH354">
        <v>0.1971</v>
      </c>
      <c r="AI354">
        <v>0.189</v>
      </c>
      <c r="AJ354">
        <v>0.19280000000000003</v>
      </c>
      <c r="AK354">
        <v>2.4956999999999998</v>
      </c>
      <c r="AL354">
        <v>2.6374</v>
      </c>
      <c r="AM354">
        <v>2.5574999999999997</v>
      </c>
      <c r="AN354">
        <v>2.6053999999999999</v>
      </c>
      <c r="AX354">
        <v>1</v>
      </c>
      <c r="AY354" t="s">
        <v>1194</v>
      </c>
      <c r="AZ354" s="1">
        <v>2.5739999999999998</v>
      </c>
      <c r="BA354">
        <v>1.758</v>
      </c>
      <c r="BB354">
        <v>88</v>
      </c>
      <c r="BC354">
        <v>1</v>
      </c>
      <c r="BD354" s="1">
        <v>22000000</v>
      </c>
      <c r="BE354">
        <v>0.35</v>
      </c>
      <c r="BG354">
        <v>3553</v>
      </c>
      <c r="BH354" t="s">
        <v>1195</v>
      </c>
      <c r="BJ354" t="str">
        <f t="shared" si="41"/>
        <v>X</v>
      </c>
      <c r="BK354">
        <v>354</v>
      </c>
      <c r="BM354" s="1">
        <f t="shared" si="42"/>
        <v>3.5</v>
      </c>
      <c r="BN354" s="2">
        <f t="shared" si="47"/>
        <v>22000000</v>
      </c>
      <c r="BO354" t="b">
        <f t="shared" si="45"/>
        <v>1</v>
      </c>
      <c r="BR354" s="7">
        <f t="shared" si="43"/>
        <v>2.5739999999999998</v>
      </c>
      <c r="BS354" s="10">
        <f t="shared" si="44"/>
        <v>7.3424226808222066</v>
      </c>
      <c r="BT354" t="b">
        <f t="shared" si="46"/>
        <v>1</v>
      </c>
    </row>
    <row r="355" spans="1:72" x14ac:dyDescent="0.25">
      <c r="A355" t="s">
        <v>1178</v>
      </c>
      <c r="B355" t="s">
        <v>1177</v>
      </c>
      <c r="C355" t="s">
        <v>953</v>
      </c>
      <c r="D355" t="s">
        <v>954</v>
      </c>
      <c r="E355" t="s">
        <v>15</v>
      </c>
      <c r="F355" t="b">
        <v>0</v>
      </c>
      <c r="G355" t="b">
        <v>1</v>
      </c>
      <c r="H355" t="s">
        <v>15</v>
      </c>
      <c r="I355" t="s">
        <v>16</v>
      </c>
      <c r="J355">
        <v>0.21759999999999999</v>
      </c>
      <c r="K355">
        <v>0.3659</v>
      </c>
      <c r="L355">
        <v>0.56659999999999999</v>
      </c>
      <c r="N355">
        <v>1.6899999999999998E-2</v>
      </c>
      <c r="O355">
        <v>9.1999999999999998E-3</v>
      </c>
      <c r="P355">
        <v>3.5000000000000001E-3</v>
      </c>
      <c r="Q355">
        <v>0</v>
      </c>
      <c r="R355">
        <v>2.0674000000000001</v>
      </c>
      <c r="S355">
        <v>2.2357999999999998</v>
      </c>
      <c r="T355">
        <v>2.1141000000000001</v>
      </c>
      <c r="U355">
        <v>2.1806999999999999</v>
      </c>
      <c r="V355" t="s">
        <v>17</v>
      </c>
      <c r="W355" t="s">
        <v>17</v>
      </c>
      <c r="AG355">
        <v>0.3659</v>
      </c>
      <c r="AH355">
        <v>0.35819999999999996</v>
      </c>
      <c r="AI355">
        <v>0.35249999999999992</v>
      </c>
      <c r="AJ355">
        <v>0.34899999999999998</v>
      </c>
      <c r="AK355">
        <v>2.4164000000000003</v>
      </c>
      <c r="AL355">
        <v>2.5847999999999995</v>
      </c>
      <c r="AM355">
        <v>2.4630999999999998</v>
      </c>
      <c r="AN355">
        <v>2.5297000000000001</v>
      </c>
      <c r="AX355">
        <v>2</v>
      </c>
      <c r="AY355" t="s">
        <v>1194</v>
      </c>
      <c r="AZ355" s="1">
        <v>2.4984999999999999</v>
      </c>
      <c r="BA355">
        <v>1.5389999999999999</v>
      </c>
      <c r="BB355">
        <v>86</v>
      </c>
      <c r="BC355">
        <v>2</v>
      </c>
      <c r="BD355" s="1">
        <v>10750000</v>
      </c>
      <c r="BE355">
        <v>0.25900000000000001</v>
      </c>
      <c r="BG355">
        <v>3554</v>
      </c>
      <c r="BH355" t="s">
        <v>1195</v>
      </c>
      <c r="BJ355" t="str">
        <f t="shared" si="41"/>
        <v>X</v>
      </c>
      <c r="BK355">
        <v>355</v>
      </c>
      <c r="BM355" s="1">
        <f t="shared" si="42"/>
        <v>2.59</v>
      </c>
      <c r="BN355" s="2">
        <f t="shared" si="47"/>
        <v>10750000</v>
      </c>
      <c r="BO355" t="b">
        <f t="shared" si="45"/>
        <v>1</v>
      </c>
      <c r="BR355" s="7">
        <f t="shared" si="43"/>
        <v>2.4984999999999999</v>
      </c>
      <c r="BS355" s="10">
        <f t="shared" si="44"/>
        <v>7.0314084642516246</v>
      </c>
      <c r="BT355" t="b">
        <f t="shared" si="46"/>
        <v>1</v>
      </c>
    </row>
    <row r="356" spans="1:72" x14ac:dyDescent="0.25">
      <c r="A356" t="s">
        <v>1179</v>
      </c>
      <c r="B356" t="s">
        <v>1177</v>
      </c>
      <c r="C356" t="s">
        <v>956</v>
      </c>
      <c r="D356" t="s">
        <v>957</v>
      </c>
      <c r="E356" t="s">
        <v>15</v>
      </c>
      <c r="F356" t="b">
        <v>0</v>
      </c>
      <c r="G356" t="b">
        <v>1</v>
      </c>
      <c r="H356" t="s">
        <v>15</v>
      </c>
      <c r="I356" t="s">
        <v>16</v>
      </c>
      <c r="J356">
        <v>0.2077</v>
      </c>
      <c r="K356">
        <v>0.18379999999999999</v>
      </c>
      <c r="L356">
        <v>0.38419999999999999</v>
      </c>
      <c r="N356">
        <v>7.3000000000000001E-3</v>
      </c>
      <c r="O356">
        <v>7.1000000000000004E-3</v>
      </c>
      <c r="P356">
        <v>8.9999999999999998E-4</v>
      </c>
      <c r="Q356">
        <v>0</v>
      </c>
      <c r="R356">
        <v>2.2191999999999998</v>
      </c>
      <c r="S356">
        <v>2.3698000000000001</v>
      </c>
      <c r="T356">
        <v>2.2035999999999998</v>
      </c>
      <c r="U356">
        <v>2.2841999999999998</v>
      </c>
      <c r="V356" t="s">
        <v>17</v>
      </c>
      <c r="W356" t="s">
        <v>17</v>
      </c>
      <c r="AG356">
        <v>0.18379999999999996</v>
      </c>
      <c r="AH356">
        <v>0.18359999999999999</v>
      </c>
      <c r="AI356">
        <v>0.1774</v>
      </c>
      <c r="AJ356">
        <v>0.17649999999999999</v>
      </c>
      <c r="AK356">
        <v>2.3956999999999997</v>
      </c>
      <c r="AL356">
        <v>2.5463</v>
      </c>
      <c r="AM356">
        <v>2.3800999999999997</v>
      </c>
      <c r="AN356">
        <v>2.4606999999999997</v>
      </c>
      <c r="AX356">
        <v>3</v>
      </c>
      <c r="AY356" t="s">
        <v>1194</v>
      </c>
      <c r="AZ356" s="1">
        <v>2.4457</v>
      </c>
      <c r="BA356">
        <v>1.468</v>
      </c>
      <c r="BB356">
        <v>135</v>
      </c>
      <c r="BC356">
        <v>2</v>
      </c>
      <c r="BD356" s="1">
        <v>16875000</v>
      </c>
      <c r="BE356">
        <v>0.23499999999999999</v>
      </c>
      <c r="BG356">
        <v>3555</v>
      </c>
      <c r="BH356" t="s">
        <v>1195</v>
      </c>
      <c r="BJ356" t="str">
        <f t="shared" si="41"/>
        <v>X</v>
      </c>
      <c r="BK356">
        <v>356</v>
      </c>
      <c r="BM356" s="1">
        <f t="shared" si="42"/>
        <v>2.3499999999999996</v>
      </c>
      <c r="BN356" s="2">
        <f t="shared" si="47"/>
        <v>16875000</v>
      </c>
      <c r="BO356" t="b">
        <f t="shared" si="45"/>
        <v>1</v>
      </c>
      <c r="BR356" s="7">
        <f t="shared" si="43"/>
        <v>2.4457</v>
      </c>
      <c r="BS356" s="10">
        <f t="shared" si="44"/>
        <v>7.2272437815030628</v>
      </c>
      <c r="BT356" t="b">
        <f t="shared" si="46"/>
        <v>1</v>
      </c>
    </row>
    <row r="357" spans="1:72" x14ac:dyDescent="0.25">
      <c r="A357" t="s">
        <v>1180</v>
      </c>
      <c r="B357" t="s">
        <v>1177</v>
      </c>
      <c r="C357" t="s">
        <v>959</v>
      </c>
      <c r="D357" t="s">
        <v>960</v>
      </c>
      <c r="E357" t="s">
        <v>15</v>
      </c>
      <c r="F357" t="b">
        <v>0</v>
      </c>
      <c r="G357" t="b">
        <v>1</v>
      </c>
      <c r="H357" t="s">
        <v>15</v>
      </c>
      <c r="I357" t="s">
        <v>16</v>
      </c>
      <c r="J357">
        <v>0.2059</v>
      </c>
      <c r="K357">
        <v>0.21</v>
      </c>
      <c r="L357">
        <v>0.40789999999999998</v>
      </c>
      <c r="N357">
        <v>8.0000000000000002E-3</v>
      </c>
      <c r="O357">
        <v>6.4999999999999997E-3</v>
      </c>
      <c r="P357">
        <v>1.8E-3</v>
      </c>
      <c r="Q357">
        <v>0</v>
      </c>
      <c r="R357">
        <v>2.1985000000000001</v>
      </c>
      <c r="S357">
        <v>2.4074</v>
      </c>
      <c r="T357">
        <v>2.1583999999999999</v>
      </c>
      <c r="U357">
        <v>2.2195</v>
      </c>
      <c r="V357" t="s">
        <v>17</v>
      </c>
      <c r="W357" t="s">
        <v>17</v>
      </c>
      <c r="AG357">
        <v>0.21</v>
      </c>
      <c r="AH357">
        <v>0.20849999999999999</v>
      </c>
      <c r="AI357">
        <v>0.20380000000000001</v>
      </c>
      <c r="AJ357">
        <v>0.20199999999999999</v>
      </c>
      <c r="AK357">
        <v>2.4005000000000001</v>
      </c>
      <c r="AL357">
        <v>2.6093999999999999</v>
      </c>
      <c r="AM357">
        <v>2.3603999999999998</v>
      </c>
      <c r="AN357">
        <v>2.4215</v>
      </c>
      <c r="AX357">
        <v>4</v>
      </c>
      <c r="AY357" t="s">
        <v>1194</v>
      </c>
      <c r="AZ357" s="1">
        <v>2.4479500000000001</v>
      </c>
      <c r="BA357">
        <v>1.4410000000000001</v>
      </c>
      <c r="BB357">
        <v>130</v>
      </c>
      <c r="BC357">
        <v>2</v>
      </c>
      <c r="BD357" s="1">
        <v>16250000</v>
      </c>
      <c r="BE357">
        <v>0.22</v>
      </c>
      <c r="BG357">
        <v>3556</v>
      </c>
      <c r="BH357" t="s">
        <v>1195</v>
      </c>
      <c r="BJ357" t="str">
        <f t="shared" si="41"/>
        <v>X</v>
      </c>
      <c r="BK357">
        <v>357</v>
      </c>
      <c r="BM357" s="1">
        <f t="shared" si="42"/>
        <v>2.2000000000000002</v>
      </c>
      <c r="BN357" s="2">
        <f t="shared" si="47"/>
        <v>16250000</v>
      </c>
      <c r="BO357" t="b">
        <f t="shared" si="45"/>
        <v>1</v>
      </c>
      <c r="BR357" s="7">
        <f t="shared" si="43"/>
        <v>2.4479500000000001</v>
      </c>
      <c r="BS357" s="10">
        <f t="shared" si="44"/>
        <v>7.2108533653148932</v>
      </c>
      <c r="BT357" t="b">
        <f t="shared" si="46"/>
        <v>1</v>
      </c>
    </row>
    <row r="358" spans="1:72" x14ac:dyDescent="0.25">
      <c r="A358" t="s">
        <v>1181</v>
      </c>
      <c r="B358" t="s">
        <v>1177</v>
      </c>
      <c r="C358" t="s">
        <v>962</v>
      </c>
      <c r="D358" t="s">
        <v>963</v>
      </c>
      <c r="E358" t="s">
        <v>15</v>
      </c>
      <c r="F358" t="b">
        <v>0</v>
      </c>
      <c r="G358" t="b">
        <v>1</v>
      </c>
      <c r="H358" t="s">
        <v>15</v>
      </c>
      <c r="I358" t="s">
        <v>16</v>
      </c>
      <c r="J358">
        <v>0.20599999999999999</v>
      </c>
      <c r="K358">
        <v>0.32079999999999997</v>
      </c>
      <c r="L358">
        <v>0.51229999999999998</v>
      </c>
      <c r="N358">
        <v>1.4500000000000001E-2</v>
      </c>
      <c r="O358">
        <v>1.37E-2</v>
      </c>
      <c r="P358">
        <v>8.3999999999999995E-3</v>
      </c>
      <c r="Q358">
        <v>0</v>
      </c>
      <c r="R358">
        <v>2.1274000000000002</v>
      </c>
      <c r="S358">
        <v>2.2818000000000001</v>
      </c>
      <c r="T358">
        <v>2.0270000000000001</v>
      </c>
      <c r="U358">
        <v>2.1535000000000002</v>
      </c>
      <c r="V358" t="s">
        <v>17</v>
      </c>
      <c r="W358" t="s">
        <v>17</v>
      </c>
      <c r="AG358">
        <v>0.32079999999999997</v>
      </c>
      <c r="AH358">
        <v>0.32000000000000006</v>
      </c>
      <c r="AI358">
        <v>0.31469999999999998</v>
      </c>
      <c r="AJ358">
        <v>0.30630000000000002</v>
      </c>
      <c r="AK358">
        <v>2.4337000000000004</v>
      </c>
      <c r="AL358">
        <v>2.5881000000000003</v>
      </c>
      <c r="AM358">
        <v>2.3332999999999999</v>
      </c>
      <c r="AN358">
        <v>2.4598</v>
      </c>
      <c r="AX358">
        <v>5</v>
      </c>
      <c r="AY358" t="s">
        <v>1194</v>
      </c>
      <c r="AZ358" s="1">
        <v>2.4537249999999999</v>
      </c>
      <c r="BA358">
        <v>1.4530000000000001</v>
      </c>
      <c r="BB358">
        <v>108</v>
      </c>
      <c r="BC358">
        <v>3</v>
      </c>
      <c r="BD358" s="1">
        <v>9000000.0000000019</v>
      </c>
      <c r="BE358">
        <v>0.222</v>
      </c>
      <c r="BG358">
        <v>3557</v>
      </c>
      <c r="BH358" t="s">
        <v>1195</v>
      </c>
      <c r="BJ358" t="str">
        <f t="shared" si="41"/>
        <v>X</v>
      </c>
      <c r="BK358">
        <v>358</v>
      </c>
      <c r="BM358" s="1">
        <f t="shared" si="42"/>
        <v>2.2200000000000002</v>
      </c>
      <c r="BN358" s="2">
        <f t="shared" si="47"/>
        <v>9000000.0000000019</v>
      </c>
      <c r="BO358" t="b">
        <f t="shared" si="45"/>
        <v>1</v>
      </c>
      <c r="BR358" s="7">
        <f t="shared" si="43"/>
        <v>2.4537249999999999</v>
      </c>
      <c r="BS358" s="10">
        <f t="shared" si="44"/>
        <v>6.9542425094393252</v>
      </c>
      <c r="BT358" t="b">
        <f t="shared" si="46"/>
        <v>1</v>
      </c>
    </row>
    <row r="359" spans="1:72" x14ac:dyDescent="0.25">
      <c r="A359" t="s">
        <v>1182</v>
      </c>
      <c r="B359" t="s">
        <v>1177</v>
      </c>
      <c r="C359" t="s">
        <v>965</v>
      </c>
      <c r="D359" t="s">
        <v>966</v>
      </c>
      <c r="E359" t="s">
        <v>15</v>
      </c>
      <c r="F359" t="b">
        <v>0</v>
      </c>
      <c r="G359" t="b">
        <v>1</v>
      </c>
      <c r="H359" t="s">
        <v>15</v>
      </c>
      <c r="I359" t="s">
        <v>16</v>
      </c>
      <c r="J359">
        <v>0.2114</v>
      </c>
      <c r="K359">
        <v>0.23680000000000001</v>
      </c>
      <c r="L359">
        <v>0.441</v>
      </c>
      <c r="N359">
        <v>7.1999999999999998E-3</v>
      </c>
      <c r="O359">
        <v>5.1999999999999998E-3</v>
      </c>
      <c r="P359">
        <v>3.0000000000000001E-3</v>
      </c>
      <c r="Q359">
        <v>0</v>
      </c>
      <c r="R359">
        <v>2.3229000000000002</v>
      </c>
      <c r="S359">
        <v>2.5920000000000001</v>
      </c>
      <c r="T359">
        <v>2.3428</v>
      </c>
      <c r="U359">
        <v>2.5512999999999999</v>
      </c>
      <c r="V359" t="s">
        <v>17</v>
      </c>
      <c r="W359" t="s">
        <v>17</v>
      </c>
      <c r="AG359">
        <v>0.23679999999999998</v>
      </c>
      <c r="AH359">
        <v>0.23479999999999998</v>
      </c>
      <c r="AI359">
        <v>0.2326</v>
      </c>
      <c r="AJ359">
        <v>0.2296</v>
      </c>
      <c r="AK359">
        <v>2.5525000000000002</v>
      </c>
      <c r="AL359">
        <v>2.8216000000000001</v>
      </c>
      <c r="AM359">
        <v>2.5724</v>
      </c>
      <c r="AN359">
        <v>2.7808999999999999</v>
      </c>
      <c r="AX359">
        <v>6</v>
      </c>
      <c r="AY359" t="s">
        <v>1194</v>
      </c>
      <c r="AZ359" s="1">
        <v>2.6818499999999998</v>
      </c>
      <c r="BA359">
        <v>1.5109999999999999</v>
      </c>
      <c r="BB359">
        <v>124</v>
      </c>
      <c r="BC359">
        <v>2</v>
      </c>
      <c r="BD359" s="1">
        <v>15500000</v>
      </c>
      <c r="BE359">
        <v>0.27</v>
      </c>
      <c r="BG359">
        <v>3558</v>
      </c>
      <c r="BH359" t="s">
        <v>1195</v>
      </c>
      <c r="BJ359" t="str">
        <f t="shared" si="41"/>
        <v>X</v>
      </c>
      <c r="BK359">
        <v>359</v>
      </c>
      <c r="BM359" s="1">
        <f t="shared" si="42"/>
        <v>2.7</v>
      </c>
      <c r="BN359" s="2">
        <f t="shared" si="47"/>
        <v>15500000</v>
      </c>
      <c r="BO359" t="b">
        <f t="shared" si="45"/>
        <v>1</v>
      </c>
      <c r="BR359" s="7">
        <f t="shared" si="43"/>
        <v>2.6818499999999998</v>
      </c>
      <c r="BS359" s="10">
        <f t="shared" si="44"/>
        <v>7.1903316981702918</v>
      </c>
      <c r="BT359" t="b">
        <f t="shared" si="46"/>
        <v>1</v>
      </c>
    </row>
    <row r="360" spans="1:72" x14ac:dyDescent="0.25">
      <c r="A360" t="s">
        <v>1183</v>
      </c>
      <c r="B360" t="s">
        <v>1177</v>
      </c>
      <c r="C360" t="s">
        <v>981</v>
      </c>
      <c r="D360" t="s">
        <v>982</v>
      </c>
      <c r="E360" t="s">
        <v>15</v>
      </c>
      <c r="F360" t="b">
        <v>0</v>
      </c>
      <c r="G360" t="b">
        <v>1</v>
      </c>
      <c r="H360" t="s">
        <v>15</v>
      </c>
      <c r="I360" t="s">
        <v>16</v>
      </c>
      <c r="J360">
        <v>0.20619999999999999</v>
      </c>
      <c r="K360">
        <v>0.48980000000000001</v>
      </c>
      <c r="L360">
        <v>0.6663</v>
      </c>
      <c r="N360">
        <v>2.9700000000000001E-2</v>
      </c>
      <c r="O360">
        <v>1.78E-2</v>
      </c>
      <c r="P360">
        <v>7.4999999999999997E-3</v>
      </c>
      <c r="Q360">
        <v>0</v>
      </c>
      <c r="R360">
        <v>1.9547000000000001</v>
      </c>
      <c r="S360">
        <v>2.0482999999999998</v>
      </c>
      <c r="T360">
        <v>2.1857000000000002</v>
      </c>
      <c r="U360">
        <v>2.0937000000000001</v>
      </c>
      <c r="V360" t="s">
        <v>17</v>
      </c>
      <c r="W360" t="s">
        <v>17</v>
      </c>
      <c r="AG360">
        <v>0.48979999999999996</v>
      </c>
      <c r="AH360">
        <v>0.47790000000000005</v>
      </c>
      <c r="AI360">
        <v>0.46759999999999996</v>
      </c>
      <c r="AJ360">
        <v>0.46010000000000001</v>
      </c>
      <c r="AK360">
        <v>2.4148000000000001</v>
      </c>
      <c r="AL360">
        <v>2.5084</v>
      </c>
      <c r="AM360">
        <v>2.6458000000000004</v>
      </c>
      <c r="AN360">
        <v>2.5538000000000003</v>
      </c>
      <c r="AX360">
        <v>13</v>
      </c>
      <c r="AY360" t="s">
        <v>1194</v>
      </c>
      <c r="AZ360" s="1">
        <v>2.5306999999999999</v>
      </c>
      <c r="BA360">
        <v>1.5129999999999999</v>
      </c>
      <c r="BB360">
        <v>167</v>
      </c>
      <c r="BC360">
        <v>2</v>
      </c>
      <c r="BD360" s="1">
        <v>20875000</v>
      </c>
      <c r="BE360">
        <v>0.32800000000000001</v>
      </c>
      <c r="BG360">
        <v>3565</v>
      </c>
      <c r="BH360" t="s">
        <v>1195</v>
      </c>
      <c r="BJ360" t="str">
        <f t="shared" si="41"/>
        <v>X</v>
      </c>
      <c r="BK360">
        <v>360</v>
      </c>
      <c r="BM360" s="1">
        <f t="shared" si="42"/>
        <v>3.2800000000000002</v>
      </c>
      <c r="BN360" s="2">
        <f t="shared" si="47"/>
        <v>20875000</v>
      </c>
      <c r="BO360" t="b">
        <f t="shared" si="45"/>
        <v>1</v>
      </c>
      <c r="BR360" s="7">
        <f t="shared" si="43"/>
        <v>2.5306999999999999</v>
      </c>
      <c r="BS360" s="10">
        <f t="shared" si="44"/>
        <v>7.3196264841556395</v>
      </c>
      <c r="BT360" t="b">
        <f t="shared" si="46"/>
        <v>1</v>
      </c>
    </row>
    <row r="361" spans="1:72" x14ac:dyDescent="0.25">
      <c r="A361" t="s">
        <v>1184</v>
      </c>
      <c r="B361" t="s">
        <v>1177</v>
      </c>
      <c r="C361" t="s">
        <v>1006</v>
      </c>
      <c r="D361" t="s">
        <v>1007</v>
      </c>
      <c r="E361" t="s">
        <v>15</v>
      </c>
      <c r="F361" t="b">
        <v>0</v>
      </c>
      <c r="G361" t="b">
        <v>1</v>
      </c>
      <c r="H361" t="s">
        <v>15</v>
      </c>
      <c r="I361" t="s">
        <v>16</v>
      </c>
      <c r="J361">
        <v>0.2069</v>
      </c>
      <c r="K361">
        <v>0.56869999999999998</v>
      </c>
      <c r="L361">
        <v>0.72750000000000004</v>
      </c>
      <c r="N361">
        <v>4.8099999999999997E-2</v>
      </c>
      <c r="O361">
        <v>2.1299999999999999E-2</v>
      </c>
      <c r="P361">
        <v>6.3E-3</v>
      </c>
      <c r="Q361">
        <v>0</v>
      </c>
      <c r="R361">
        <v>1.8763000000000001</v>
      </c>
      <c r="S361">
        <v>2.1507000000000001</v>
      </c>
      <c r="T361">
        <v>2.0371999999999999</v>
      </c>
      <c r="U361">
        <v>2.0013000000000001</v>
      </c>
      <c r="V361" t="s">
        <v>17</v>
      </c>
      <c r="W361" t="s">
        <v>17</v>
      </c>
      <c r="AG361">
        <v>0.56870000000000009</v>
      </c>
      <c r="AH361">
        <v>0.54190000000000005</v>
      </c>
      <c r="AI361">
        <v>0.52690000000000003</v>
      </c>
      <c r="AJ361">
        <v>0.52060000000000006</v>
      </c>
      <c r="AK361">
        <v>2.3969</v>
      </c>
      <c r="AL361">
        <v>2.6713</v>
      </c>
      <c r="AM361">
        <v>2.5577999999999999</v>
      </c>
      <c r="AN361">
        <v>2.5219</v>
      </c>
      <c r="AX361">
        <v>25</v>
      </c>
      <c r="AY361" t="s">
        <v>1194</v>
      </c>
      <c r="AZ361" s="1">
        <v>2.536975</v>
      </c>
      <c r="BA361">
        <v>1.5369999999999999</v>
      </c>
      <c r="BB361">
        <v>108</v>
      </c>
      <c r="BC361">
        <v>2</v>
      </c>
      <c r="BD361" s="1">
        <v>13500000</v>
      </c>
      <c r="BE361">
        <v>0.25600000000000001</v>
      </c>
      <c r="BG361">
        <v>3577</v>
      </c>
      <c r="BH361" t="s">
        <v>1195</v>
      </c>
      <c r="BJ361" t="str">
        <f t="shared" si="41"/>
        <v>X</v>
      </c>
      <c r="BK361">
        <v>361</v>
      </c>
      <c r="BM361" s="1">
        <f t="shared" si="42"/>
        <v>2.56</v>
      </c>
      <c r="BN361" s="2">
        <f t="shared" si="47"/>
        <v>13500000</v>
      </c>
      <c r="BO361" t="b">
        <f t="shared" si="45"/>
        <v>1</v>
      </c>
      <c r="BR361" s="7">
        <f t="shared" si="43"/>
        <v>2.536975</v>
      </c>
      <c r="BS361" s="10">
        <f t="shared" si="44"/>
        <v>7.1303337684950066</v>
      </c>
      <c r="BT361" t="b">
        <f t="shared" si="46"/>
        <v>1</v>
      </c>
    </row>
    <row r="362" spans="1:72" x14ac:dyDescent="0.25">
      <c r="A362" t="s">
        <v>1185</v>
      </c>
      <c r="B362" t="s">
        <v>1177</v>
      </c>
      <c r="C362" t="s">
        <v>1032</v>
      </c>
      <c r="D362" t="s">
        <v>1033</v>
      </c>
      <c r="E362" t="s">
        <v>15</v>
      </c>
      <c r="F362" t="b">
        <v>0</v>
      </c>
      <c r="G362" t="b">
        <v>1</v>
      </c>
      <c r="H362" t="s">
        <v>15</v>
      </c>
      <c r="I362" t="s">
        <v>16</v>
      </c>
      <c r="J362">
        <v>0.2102</v>
      </c>
      <c r="K362">
        <v>0.42159999999999997</v>
      </c>
      <c r="L362">
        <v>0.61799999999999999</v>
      </c>
      <c r="N362">
        <v>1.38E-2</v>
      </c>
      <c r="O362">
        <v>8.8000000000000005E-3</v>
      </c>
      <c r="P362">
        <v>0</v>
      </c>
      <c r="Q362">
        <v>5.0000000000000001E-4</v>
      </c>
      <c r="R362">
        <v>1.9315</v>
      </c>
      <c r="S362">
        <v>2.2042999999999999</v>
      </c>
      <c r="T362">
        <v>2.0394000000000001</v>
      </c>
      <c r="U362">
        <v>2.0821999999999998</v>
      </c>
      <c r="V362" t="s">
        <v>17</v>
      </c>
      <c r="W362" t="s">
        <v>17</v>
      </c>
      <c r="AG362">
        <v>0.42160000000000003</v>
      </c>
      <c r="AH362">
        <v>0.41660000000000003</v>
      </c>
      <c r="AI362">
        <v>0.4078</v>
      </c>
      <c r="AJ362">
        <v>0.40829999999999994</v>
      </c>
      <c r="AK362">
        <v>2.3393000000000002</v>
      </c>
      <c r="AL362">
        <v>2.6120999999999999</v>
      </c>
      <c r="AM362">
        <v>2.4472</v>
      </c>
      <c r="AN362">
        <v>2.4899999999999998</v>
      </c>
      <c r="AX362">
        <v>37</v>
      </c>
      <c r="AY362" t="s">
        <v>1194</v>
      </c>
      <c r="AZ362" s="1">
        <v>2.4721500000000001</v>
      </c>
      <c r="BA362">
        <v>1.49</v>
      </c>
      <c r="BB362">
        <v>144</v>
      </c>
      <c r="BC362">
        <v>2</v>
      </c>
      <c r="BD362" s="1">
        <v>18000000</v>
      </c>
      <c r="BE362">
        <v>0.26200000000000001</v>
      </c>
      <c r="BG362">
        <v>3589</v>
      </c>
      <c r="BH362" t="s">
        <v>1195</v>
      </c>
      <c r="BJ362" t="str">
        <f t="shared" si="41"/>
        <v>X</v>
      </c>
      <c r="BK362">
        <v>362</v>
      </c>
      <c r="BM362" s="1">
        <f t="shared" si="42"/>
        <v>2.62</v>
      </c>
      <c r="BN362" s="2">
        <f t="shared" si="47"/>
        <v>18000000</v>
      </c>
      <c r="BO362" t="b">
        <f t="shared" si="45"/>
        <v>1</v>
      </c>
      <c r="BR362" s="7">
        <f t="shared" si="43"/>
        <v>2.4721500000000001</v>
      </c>
      <c r="BS362" s="10">
        <f t="shared" si="44"/>
        <v>7.2552725051033065</v>
      </c>
      <c r="BT362" t="b">
        <f t="shared" si="46"/>
        <v>1</v>
      </c>
    </row>
    <row r="363" spans="1:72" x14ac:dyDescent="0.25">
      <c r="A363" t="s">
        <v>1186</v>
      </c>
      <c r="B363" t="s">
        <v>1177</v>
      </c>
      <c r="C363" t="s">
        <v>1057</v>
      </c>
      <c r="D363" t="s">
        <v>1058</v>
      </c>
      <c r="E363" t="s">
        <v>15</v>
      </c>
      <c r="F363" t="b">
        <v>0</v>
      </c>
      <c r="G363" t="b">
        <v>1</v>
      </c>
      <c r="H363" t="s">
        <v>15</v>
      </c>
      <c r="I363" t="s">
        <v>16</v>
      </c>
      <c r="J363">
        <v>0.2185</v>
      </c>
      <c r="K363">
        <v>0.54100000000000004</v>
      </c>
      <c r="L363">
        <v>0.75109999999999999</v>
      </c>
      <c r="N363">
        <v>8.3999999999999995E-3</v>
      </c>
      <c r="O363">
        <v>1.4800000000000001E-2</v>
      </c>
      <c r="P363">
        <v>1.17E-2</v>
      </c>
      <c r="Q363">
        <v>0</v>
      </c>
      <c r="R363">
        <v>1.8889</v>
      </c>
      <c r="S363">
        <v>2.2452000000000001</v>
      </c>
      <c r="T363">
        <v>2.1150000000000002</v>
      </c>
      <c r="U363">
        <v>1.9556</v>
      </c>
      <c r="V363" t="s">
        <v>17</v>
      </c>
      <c r="W363" t="s">
        <v>17</v>
      </c>
      <c r="AG363">
        <v>0.54099999999999993</v>
      </c>
      <c r="AH363">
        <v>0.5474</v>
      </c>
      <c r="AI363">
        <v>0.54430000000000001</v>
      </c>
      <c r="AJ363">
        <v>0.53259999999999996</v>
      </c>
      <c r="AK363">
        <v>2.4215</v>
      </c>
      <c r="AL363">
        <v>2.7778</v>
      </c>
      <c r="AM363">
        <v>2.6476000000000002</v>
      </c>
      <c r="AN363">
        <v>2.4882</v>
      </c>
      <c r="AX363">
        <v>49</v>
      </c>
      <c r="AY363" t="s">
        <v>1194</v>
      </c>
      <c r="AZ363" s="1">
        <v>2.5837750000000002</v>
      </c>
      <c r="BA363">
        <v>1.4950000000000001</v>
      </c>
      <c r="BB363">
        <v>137</v>
      </c>
      <c r="BC363">
        <v>2</v>
      </c>
      <c r="BD363" s="1">
        <v>17125000</v>
      </c>
      <c r="BE363">
        <v>0.245</v>
      </c>
      <c r="BG363">
        <v>3601</v>
      </c>
      <c r="BH363" t="s">
        <v>1195</v>
      </c>
      <c r="BJ363" t="str">
        <f t="shared" si="41"/>
        <v>X</v>
      </c>
      <c r="BK363">
        <v>363</v>
      </c>
      <c r="BM363" s="1">
        <f t="shared" si="42"/>
        <v>2.4500000000000002</v>
      </c>
      <c r="BN363" s="2">
        <f t="shared" si="47"/>
        <v>17125000</v>
      </c>
      <c r="BO363" t="b">
        <f t="shared" si="45"/>
        <v>1</v>
      </c>
      <c r="BR363" s="7">
        <f t="shared" si="43"/>
        <v>2.5837750000000002</v>
      </c>
      <c r="BS363" s="10">
        <f t="shared" si="44"/>
        <v>7.2336305801644629</v>
      </c>
      <c r="BT363" t="b">
        <f t="shared" si="46"/>
        <v>1</v>
      </c>
    </row>
    <row r="364" spans="1:72" x14ac:dyDescent="0.25">
      <c r="A364" t="s">
        <v>1187</v>
      </c>
      <c r="B364" t="s">
        <v>1177</v>
      </c>
      <c r="C364" t="s">
        <v>1083</v>
      </c>
      <c r="D364" t="s">
        <v>1084</v>
      </c>
      <c r="E364" t="s">
        <v>15</v>
      </c>
      <c r="F364" t="b">
        <v>0</v>
      </c>
      <c r="G364" t="b">
        <v>1</v>
      </c>
      <c r="H364" t="s">
        <v>15</v>
      </c>
      <c r="I364" t="s">
        <v>16</v>
      </c>
      <c r="J364">
        <v>0.2142</v>
      </c>
      <c r="K364">
        <v>0.44919999999999999</v>
      </c>
      <c r="L364">
        <v>0.65029999999999999</v>
      </c>
      <c r="N364">
        <v>1.3100000000000001E-2</v>
      </c>
      <c r="O364">
        <v>4.1999999999999997E-3</v>
      </c>
      <c r="P364">
        <v>8.2000000000000007E-3</v>
      </c>
      <c r="Q364">
        <v>0</v>
      </c>
      <c r="R364">
        <v>1.9195</v>
      </c>
      <c r="S364">
        <v>2.2014</v>
      </c>
      <c r="T364">
        <v>2.1322999999999999</v>
      </c>
      <c r="U364">
        <v>2.1328</v>
      </c>
      <c r="V364" t="s">
        <v>17</v>
      </c>
      <c r="W364" t="s">
        <v>17</v>
      </c>
      <c r="AG364">
        <v>0.44919999999999999</v>
      </c>
      <c r="AH364">
        <v>0.44029999999999997</v>
      </c>
      <c r="AI364">
        <v>0.44429999999999997</v>
      </c>
      <c r="AJ364">
        <v>0.43609999999999999</v>
      </c>
      <c r="AK364">
        <v>2.3555999999999999</v>
      </c>
      <c r="AL364">
        <v>2.6375000000000002</v>
      </c>
      <c r="AM364">
        <v>2.5684</v>
      </c>
      <c r="AN364">
        <v>2.5689000000000002</v>
      </c>
      <c r="AX364">
        <v>61</v>
      </c>
      <c r="AY364" t="s">
        <v>1194</v>
      </c>
      <c r="AZ364" s="1">
        <v>2.5326000000000004</v>
      </c>
      <c r="BA364">
        <v>1.51</v>
      </c>
      <c r="BB364">
        <v>105</v>
      </c>
      <c r="BC364">
        <v>2</v>
      </c>
      <c r="BD364" s="1">
        <v>13125000</v>
      </c>
      <c r="BE364">
        <v>0.23899999999999999</v>
      </c>
      <c r="BG364">
        <v>3613</v>
      </c>
      <c r="BH364" t="s">
        <v>1195</v>
      </c>
      <c r="BJ364" t="str">
        <f t="shared" si="41"/>
        <v>X</v>
      </c>
      <c r="BK364">
        <v>364</v>
      </c>
      <c r="BM364" s="1">
        <f t="shared" si="42"/>
        <v>2.3899999999999997</v>
      </c>
      <c r="BN364" s="2">
        <f t="shared" si="47"/>
        <v>13125000</v>
      </c>
      <c r="BO364" t="b">
        <f t="shared" si="45"/>
        <v>1</v>
      </c>
      <c r="BR364" s="7">
        <f t="shared" si="43"/>
        <v>2.5326000000000004</v>
      </c>
      <c r="BS364" s="10">
        <f t="shared" si="44"/>
        <v>7.1180993120779945</v>
      </c>
      <c r="BT364" t="b">
        <f t="shared" si="46"/>
        <v>1</v>
      </c>
    </row>
    <row r="365" spans="1:72" x14ac:dyDescent="0.25">
      <c r="A365" t="s">
        <v>1188</v>
      </c>
      <c r="B365" t="s">
        <v>1177</v>
      </c>
      <c r="C365" t="s">
        <v>1108</v>
      </c>
      <c r="D365" t="s">
        <v>1109</v>
      </c>
      <c r="E365" t="s">
        <v>15</v>
      </c>
      <c r="F365" t="b">
        <v>0</v>
      </c>
      <c r="G365" t="b">
        <v>1</v>
      </c>
      <c r="H365" t="s">
        <v>15</v>
      </c>
      <c r="I365" t="s">
        <v>16</v>
      </c>
      <c r="J365">
        <v>0.2107</v>
      </c>
      <c r="K365">
        <v>0.57130000000000003</v>
      </c>
      <c r="L365">
        <v>0.77039999999999997</v>
      </c>
      <c r="N365">
        <v>1.1599999999999999E-2</v>
      </c>
      <c r="O365">
        <v>1.0500000000000001E-2</v>
      </c>
      <c r="P365">
        <v>7.6E-3</v>
      </c>
      <c r="Q365">
        <v>0</v>
      </c>
      <c r="R365">
        <v>1.8147</v>
      </c>
      <c r="S365">
        <v>2.1139000000000001</v>
      </c>
      <c r="T365">
        <v>2.0350999999999999</v>
      </c>
      <c r="U365">
        <v>1.9444999999999999</v>
      </c>
      <c r="V365" t="s">
        <v>17</v>
      </c>
      <c r="W365" t="s">
        <v>17</v>
      </c>
      <c r="AG365">
        <v>0.57130000000000003</v>
      </c>
      <c r="AH365">
        <v>0.57019999999999993</v>
      </c>
      <c r="AI365">
        <v>0.56730000000000003</v>
      </c>
      <c r="AJ365">
        <v>0.55969999999999998</v>
      </c>
      <c r="AK365">
        <v>2.3743999999999996</v>
      </c>
      <c r="AL365">
        <v>2.6736</v>
      </c>
      <c r="AM365">
        <v>2.5947999999999998</v>
      </c>
      <c r="AN365">
        <v>2.5042</v>
      </c>
      <c r="AX365">
        <v>73</v>
      </c>
      <c r="AY365" t="s">
        <v>1194</v>
      </c>
      <c r="AZ365" s="1">
        <v>2.5367499999999996</v>
      </c>
      <c r="BA365">
        <v>1.5720000000000001</v>
      </c>
      <c r="BB365">
        <v>125</v>
      </c>
      <c r="BC365">
        <v>2</v>
      </c>
      <c r="BD365" s="1">
        <v>15625000</v>
      </c>
      <c r="BE365">
        <v>0.27800000000000002</v>
      </c>
      <c r="BG365">
        <v>3625</v>
      </c>
      <c r="BH365" t="s">
        <v>1195</v>
      </c>
      <c r="BJ365" t="str">
        <f t="shared" si="41"/>
        <v>X</v>
      </c>
      <c r="BK365">
        <v>365</v>
      </c>
      <c r="BM365" s="1">
        <f t="shared" si="42"/>
        <v>2.7800000000000002</v>
      </c>
      <c r="BN365" s="2">
        <f t="shared" si="47"/>
        <v>15625000</v>
      </c>
      <c r="BO365" t="b">
        <f t="shared" si="45"/>
        <v>1</v>
      </c>
      <c r="BR365" s="7">
        <f t="shared" si="43"/>
        <v>2.5367499999999996</v>
      </c>
      <c r="BS365" s="10">
        <f t="shared" si="44"/>
        <v>7.1938200260161125</v>
      </c>
      <c r="BT365" t="b">
        <f t="shared" si="46"/>
        <v>1</v>
      </c>
    </row>
    <row r="366" spans="1:72" x14ac:dyDescent="0.25">
      <c r="A366" t="s">
        <v>1189</v>
      </c>
      <c r="B366" t="s">
        <v>1177</v>
      </c>
      <c r="C366" t="s">
        <v>1135</v>
      </c>
      <c r="D366" t="s">
        <v>1136</v>
      </c>
      <c r="E366" t="s">
        <v>15</v>
      </c>
      <c r="F366" t="b">
        <v>0</v>
      </c>
      <c r="G366" t="b">
        <v>1</v>
      </c>
      <c r="H366" t="s">
        <v>15</v>
      </c>
      <c r="I366" t="s">
        <v>16</v>
      </c>
      <c r="J366">
        <v>0.2072</v>
      </c>
      <c r="K366">
        <v>0.62870000000000004</v>
      </c>
      <c r="L366">
        <v>0.83479999999999999</v>
      </c>
      <c r="N366">
        <v>1.1000000000000001E-3</v>
      </c>
      <c r="O366">
        <v>8.2000000000000007E-3</v>
      </c>
      <c r="P366">
        <v>2.2000000000000001E-3</v>
      </c>
      <c r="Q366">
        <v>0</v>
      </c>
      <c r="R366">
        <v>1.6561999999999999</v>
      </c>
      <c r="S366">
        <v>1.7378</v>
      </c>
      <c r="T366">
        <v>1.7263999999999999</v>
      </c>
      <c r="U366">
        <v>1.6613</v>
      </c>
      <c r="V366" t="s">
        <v>17</v>
      </c>
      <c r="W366" t="s">
        <v>17</v>
      </c>
      <c r="AG366">
        <v>0.62870000000000004</v>
      </c>
      <c r="AH366">
        <v>0.63579999999999992</v>
      </c>
      <c r="AI366">
        <v>0.62979999999999992</v>
      </c>
      <c r="AJ366">
        <v>0.62759999999999994</v>
      </c>
      <c r="AK366">
        <v>2.2837999999999998</v>
      </c>
      <c r="AL366">
        <v>2.3654000000000002</v>
      </c>
      <c r="AM366">
        <v>2.3540000000000001</v>
      </c>
      <c r="AN366">
        <v>2.2889000000000004</v>
      </c>
      <c r="AX366">
        <v>86</v>
      </c>
      <c r="AY366" t="s">
        <v>1194</v>
      </c>
      <c r="AZ366" s="1">
        <v>2.3230250000000003</v>
      </c>
      <c r="BA366">
        <v>1.57</v>
      </c>
      <c r="BB366">
        <v>182</v>
      </c>
      <c r="BC366">
        <v>2</v>
      </c>
      <c r="BD366" s="1">
        <v>22750000</v>
      </c>
      <c r="BE366">
        <v>0.253</v>
      </c>
      <c r="BG366">
        <v>3638</v>
      </c>
      <c r="BH366" t="s">
        <v>1195</v>
      </c>
      <c r="BJ366" t="str">
        <f t="shared" si="41"/>
        <v>X</v>
      </c>
      <c r="BK366">
        <v>366</v>
      </c>
      <c r="BM366" s="1">
        <f t="shared" si="42"/>
        <v>2.5300000000000002</v>
      </c>
      <c r="BN366" s="2">
        <f t="shared" si="47"/>
        <v>22750000</v>
      </c>
      <c r="BO366" t="b">
        <f t="shared" si="45"/>
        <v>1</v>
      </c>
      <c r="BR366" s="7">
        <f t="shared" si="43"/>
        <v>2.3230250000000003</v>
      </c>
      <c r="BS366" s="10">
        <f t="shared" si="44"/>
        <v>7.3569814009931314</v>
      </c>
      <c r="BT366" t="b">
        <f t="shared" si="46"/>
        <v>1</v>
      </c>
    </row>
    <row r="367" spans="1:72" x14ac:dyDescent="0.25">
      <c r="A367" t="s">
        <v>1190</v>
      </c>
      <c r="B367" t="s">
        <v>1177</v>
      </c>
      <c r="C367" t="s">
        <v>1137</v>
      </c>
      <c r="D367" t="s">
        <v>1138</v>
      </c>
      <c r="E367" t="s">
        <v>15</v>
      </c>
      <c r="F367" t="b">
        <v>0</v>
      </c>
      <c r="G367" t="b">
        <v>1</v>
      </c>
      <c r="H367" t="s">
        <v>15</v>
      </c>
      <c r="I367" t="s">
        <v>16</v>
      </c>
      <c r="J367">
        <v>0.20580000000000001</v>
      </c>
      <c r="K367">
        <v>0.42909999999999998</v>
      </c>
      <c r="L367">
        <v>0.63229999999999997</v>
      </c>
      <c r="N367">
        <v>2.5999999999999999E-3</v>
      </c>
      <c r="O367">
        <v>3.2000000000000002E-3</v>
      </c>
      <c r="P367">
        <v>4.7999999999999996E-3</v>
      </c>
      <c r="Q367">
        <v>0</v>
      </c>
      <c r="R367">
        <v>2.0337999999999998</v>
      </c>
      <c r="S367">
        <v>2.2844000000000002</v>
      </c>
      <c r="T367">
        <v>2.1185</v>
      </c>
      <c r="U367">
        <v>2.0550999999999999</v>
      </c>
      <c r="V367" t="s">
        <v>17</v>
      </c>
      <c r="W367" t="s">
        <v>17</v>
      </c>
      <c r="AG367">
        <v>0.42910000000000004</v>
      </c>
      <c r="AH367">
        <v>0.42969999999999997</v>
      </c>
      <c r="AI367">
        <v>0.43130000000000002</v>
      </c>
      <c r="AJ367">
        <v>0.42649999999999999</v>
      </c>
      <c r="AK367">
        <v>2.4602999999999997</v>
      </c>
      <c r="AL367">
        <v>2.7109000000000001</v>
      </c>
      <c r="AM367">
        <v>2.5449999999999999</v>
      </c>
      <c r="AN367">
        <v>2.4815999999999998</v>
      </c>
      <c r="AX367">
        <v>87</v>
      </c>
      <c r="AY367" t="s">
        <v>1194</v>
      </c>
      <c r="AZ367" s="1">
        <v>2.5494499999999998</v>
      </c>
      <c r="BA367">
        <v>1.399</v>
      </c>
      <c r="BB367">
        <v>121</v>
      </c>
      <c r="BC367">
        <v>2</v>
      </c>
      <c r="BD367" s="1">
        <v>15125000</v>
      </c>
      <c r="BE367">
        <v>0.17899999999999999</v>
      </c>
      <c r="BG367">
        <v>3639</v>
      </c>
      <c r="BH367" t="s">
        <v>1195</v>
      </c>
      <c r="BJ367" t="str">
        <f t="shared" si="41"/>
        <v>X</v>
      </c>
      <c r="BK367">
        <v>367</v>
      </c>
      <c r="BM367" s="1">
        <f t="shared" si="42"/>
        <v>1.79</v>
      </c>
      <c r="BN367" s="2">
        <f t="shared" si="47"/>
        <v>15125000</v>
      </c>
      <c r="BO367" t="b">
        <f t="shared" si="45"/>
        <v>1</v>
      </c>
      <c r="BR367" s="7">
        <f t="shared" si="43"/>
        <v>2.5494499999999998</v>
      </c>
      <c r="BS367" s="10">
        <f t="shared" si="44"/>
        <v>7.1796953833245061</v>
      </c>
      <c r="BT367" t="b">
        <f t="shared" si="46"/>
        <v>1</v>
      </c>
    </row>
    <row r="368" spans="1:72" x14ac:dyDescent="0.25">
      <c r="A368" t="s">
        <v>1191</v>
      </c>
      <c r="B368" t="s">
        <v>1177</v>
      </c>
      <c r="C368" t="s">
        <v>1139</v>
      </c>
      <c r="D368" t="s">
        <v>1140</v>
      </c>
      <c r="E368" t="s">
        <v>15</v>
      </c>
      <c r="F368" t="b">
        <v>0</v>
      </c>
      <c r="G368" t="b">
        <v>1</v>
      </c>
      <c r="H368" t="s">
        <v>15</v>
      </c>
      <c r="I368" t="s">
        <v>16</v>
      </c>
      <c r="J368">
        <v>0.2011</v>
      </c>
      <c r="K368">
        <v>0.2102</v>
      </c>
      <c r="L368">
        <v>0.4078</v>
      </c>
      <c r="N368">
        <v>3.5000000000000001E-3</v>
      </c>
      <c r="O368">
        <v>2.0999999999999999E-3</v>
      </c>
      <c r="P368">
        <v>1.4E-3</v>
      </c>
      <c r="Q368">
        <v>0</v>
      </c>
      <c r="R368">
        <v>1.9865999999999999</v>
      </c>
      <c r="S368">
        <v>2.1288999999999998</v>
      </c>
      <c r="T368">
        <v>2.0514999999999999</v>
      </c>
      <c r="U368">
        <v>2.0116000000000001</v>
      </c>
      <c r="V368" t="s">
        <v>17</v>
      </c>
      <c r="W368" t="s">
        <v>17</v>
      </c>
      <c r="AG368">
        <v>0.2102</v>
      </c>
      <c r="AH368">
        <v>0.20879999999999999</v>
      </c>
      <c r="AI368">
        <v>0.20810000000000001</v>
      </c>
      <c r="AJ368">
        <v>0.20669999999999999</v>
      </c>
      <c r="AK368">
        <v>2.1933000000000002</v>
      </c>
      <c r="AL368">
        <v>2.3355999999999999</v>
      </c>
      <c r="AM368">
        <v>2.2582</v>
      </c>
      <c r="AN368">
        <v>2.2183000000000002</v>
      </c>
      <c r="AX368">
        <v>88</v>
      </c>
      <c r="AY368" t="s">
        <v>1194</v>
      </c>
      <c r="AZ368" s="1">
        <v>2.2513500000000004</v>
      </c>
      <c r="BA368">
        <v>1.4970000000000001</v>
      </c>
      <c r="BB368">
        <v>127</v>
      </c>
      <c r="BC368">
        <v>2</v>
      </c>
      <c r="BD368" s="1">
        <v>15875000</v>
      </c>
      <c r="BE368">
        <v>0.23599999999999999</v>
      </c>
      <c r="BG368">
        <v>3640</v>
      </c>
      <c r="BH368" t="s">
        <v>1195</v>
      </c>
      <c r="BJ368" t="str">
        <f t="shared" si="41"/>
        <v>X</v>
      </c>
      <c r="BK368">
        <v>368</v>
      </c>
      <c r="BM368" s="1">
        <f t="shared" si="42"/>
        <v>2.36</v>
      </c>
      <c r="BN368" s="2">
        <f t="shared" si="47"/>
        <v>15875000</v>
      </c>
      <c r="BO368" t="b">
        <f t="shared" si="45"/>
        <v>1</v>
      </c>
      <c r="BR368" s="7">
        <f t="shared" si="43"/>
        <v>2.2513500000000004</v>
      </c>
      <c r="BS368" s="10">
        <f t="shared" si="44"/>
        <v>7.2007137339640135</v>
      </c>
      <c r="BT368" t="b">
        <f t="shared" si="46"/>
        <v>1</v>
      </c>
    </row>
    <row r="369" spans="1:72" x14ac:dyDescent="0.25">
      <c r="A369" t="s">
        <v>1192</v>
      </c>
      <c r="B369" t="s">
        <v>1177</v>
      </c>
      <c r="C369" t="s">
        <v>1141</v>
      </c>
      <c r="D369" t="s">
        <v>1142</v>
      </c>
      <c r="E369" t="s">
        <v>15</v>
      </c>
      <c r="F369" t="b">
        <v>0</v>
      </c>
      <c r="G369" t="b">
        <v>1</v>
      </c>
      <c r="H369" t="s">
        <v>15</v>
      </c>
      <c r="I369" t="s">
        <v>16</v>
      </c>
      <c r="J369">
        <v>0.1978</v>
      </c>
      <c r="K369">
        <v>0.32850000000000001</v>
      </c>
      <c r="L369">
        <v>0.52629999999999999</v>
      </c>
      <c r="N369">
        <v>0</v>
      </c>
      <c r="O369">
        <v>8.0000000000000004E-4</v>
      </c>
      <c r="P369">
        <v>3.3999999999999998E-3</v>
      </c>
      <c r="Q369">
        <v>5.4999999999999997E-3</v>
      </c>
      <c r="R369">
        <v>1.9773000000000001</v>
      </c>
      <c r="S369">
        <v>2.0943999999999998</v>
      </c>
      <c r="T369">
        <v>2.1899000000000002</v>
      </c>
      <c r="U369">
        <v>2.1772</v>
      </c>
      <c r="V369" t="s">
        <v>17</v>
      </c>
      <c r="W369" t="s">
        <v>17</v>
      </c>
      <c r="AG369">
        <v>0.32850000000000001</v>
      </c>
      <c r="AH369">
        <v>0.32930000000000004</v>
      </c>
      <c r="AI369">
        <v>0.33189999999999997</v>
      </c>
      <c r="AJ369">
        <v>0.33399999999999996</v>
      </c>
      <c r="AK369">
        <v>2.3058000000000001</v>
      </c>
      <c r="AL369">
        <v>2.4228999999999998</v>
      </c>
      <c r="AM369">
        <v>2.5184000000000002</v>
      </c>
      <c r="AN369">
        <v>2.5057</v>
      </c>
      <c r="AX369">
        <v>89</v>
      </c>
      <c r="AY369" t="s">
        <v>1194</v>
      </c>
      <c r="AZ369" s="1">
        <v>2.4382000000000001</v>
      </c>
      <c r="BA369">
        <v>1.47</v>
      </c>
      <c r="BB369">
        <v>115</v>
      </c>
      <c r="BC369">
        <v>2</v>
      </c>
      <c r="BD369" s="1">
        <v>14375000</v>
      </c>
      <c r="BE369">
        <v>0.23200000000000001</v>
      </c>
      <c r="BG369">
        <v>3641</v>
      </c>
      <c r="BH369" t="s">
        <v>1195</v>
      </c>
      <c r="BJ369" t="str">
        <f t="shared" si="41"/>
        <v>X</v>
      </c>
      <c r="BK369">
        <v>369</v>
      </c>
      <c r="BM369" s="1">
        <f t="shared" si="42"/>
        <v>2.3200000000000003</v>
      </c>
      <c r="BN369" s="2">
        <f t="shared" si="47"/>
        <v>14375000</v>
      </c>
      <c r="BO369" t="b">
        <f t="shared" si="45"/>
        <v>1</v>
      </c>
      <c r="BR369" s="7">
        <f t="shared" si="43"/>
        <v>2.4382000000000001</v>
      </c>
      <c r="BS369" s="10">
        <f t="shared" si="44"/>
        <v>7.157607853361668</v>
      </c>
      <c r="BT369" t="b">
        <f t="shared" si="46"/>
        <v>1</v>
      </c>
    </row>
    <row r="370" spans="1:72" x14ac:dyDescent="0.25">
      <c r="A370" t="s">
        <v>1159</v>
      </c>
      <c r="B370" t="s">
        <v>1160</v>
      </c>
      <c r="C370" t="s">
        <v>950</v>
      </c>
      <c r="D370" t="s">
        <v>951</v>
      </c>
      <c r="E370" t="s">
        <v>15</v>
      </c>
      <c r="F370" t="b">
        <v>0</v>
      </c>
      <c r="G370" t="b">
        <v>1</v>
      </c>
      <c r="H370" t="s">
        <v>15</v>
      </c>
      <c r="I370" t="s">
        <v>16</v>
      </c>
      <c r="J370">
        <v>0.18870000000000001</v>
      </c>
      <c r="K370">
        <v>0.27900000000000003</v>
      </c>
      <c r="L370">
        <v>0.44990000000000002</v>
      </c>
      <c r="N370">
        <v>1.78E-2</v>
      </c>
      <c r="O370">
        <v>1.2200000000000001E-2</v>
      </c>
      <c r="P370">
        <v>0</v>
      </c>
      <c r="Q370">
        <v>2.2000000000000001E-3</v>
      </c>
      <c r="R370">
        <v>1.1207</v>
      </c>
      <c r="S370">
        <v>1.1194999999999999</v>
      </c>
      <c r="T370">
        <v>1.1359999999999999</v>
      </c>
      <c r="U370">
        <v>1.1248</v>
      </c>
      <c r="V370" t="s">
        <v>17</v>
      </c>
      <c r="W370" t="s">
        <v>17</v>
      </c>
      <c r="AG370">
        <v>0.27900000000000003</v>
      </c>
      <c r="AH370">
        <v>0.27339999999999998</v>
      </c>
      <c r="AI370">
        <v>0.26119999999999999</v>
      </c>
      <c r="AJ370">
        <v>0.26339999999999997</v>
      </c>
      <c r="AK370">
        <v>1.3818999999999999</v>
      </c>
      <c r="AL370">
        <v>1.3806999999999998</v>
      </c>
      <c r="AM370">
        <v>1.3971999999999998</v>
      </c>
      <c r="AN370">
        <v>1.3859999999999999</v>
      </c>
      <c r="AX370">
        <v>1</v>
      </c>
      <c r="AY370" t="s">
        <v>1193</v>
      </c>
      <c r="AZ370" s="1">
        <v>1.38645</v>
      </c>
      <c r="BA370">
        <v>6.7000000000000004E-2</v>
      </c>
      <c r="BB370">
        <v>36</v>
      </c>
      <c r="BC370">
        <v>25</v>
      </c>
      <c r="BD370" s="1">
        <v>360000</v>
      </c>
      <c r="BG370">
        <v>3649</v>
      </c>
      <c r="BH370" t="s">
        <v>1196</v>
      </c>
      <c r="BJ370" t="str">
        <f t="shared" si="41"/>
        <v/>
      </c>
      <c r="BK370">
        <v>370</v>
      </c>
      <c r="BM370" s="1">
        <f t="shared" si="42"/>
        <v>6.7000000000000004E-2</v>
      </c>
      <c r="BN370" s="2">
        <f t="shared" si="47"/>
        <v>360000</v>
      </c>
      <c r="BO370" t="b">
        <f t="shared" si="45"/>
        <v>1</v>
      </c>
      <c r="BR370" s="7">
        <f t="shared" si="43"/>
        <v>1.38645</v>
      </c>
      <c r="BS370" s="10">
        <f t="shared" si="44"/>
        <v>5.5563025007672868</v>
      </c>
      <c r="BT370" t="b">
        <f t="shared" si="46"/>
        <v>1</v>
      </c>
    </row>
    <row r="371" spans="1:72" x14ac:dyDescent="0.25">
      <c r="A371" t="s">
        <v>1161</v>
      </c>
      <c r="B371" t="s">
        <v>1160</v>
      </c>
      <c r="C371" t="s">
        <v>979</v>
      </c>
      <c r="D371" t="s">
        <v>980</v>
      </c>
      <c r="E371" t="s">
        <v>15</v>
      </c>
      <c r="F371" t="b">
        <v>0</v>
      </c>
      <c r="G371" t="b">
        <v>1</v>
      </c>
      <c r="H371" t="s">
        <v>15</v>
      </c>
      <c r="I371" t="s">
        <v>16</v>
      </c>
      <c r="J371">
        <v>0.19670000000000001</v>
      </c>
      <c r="K371">
        <v>0.1487</v>
      </c>
      <c r="L371">
        <v>0.34050000000000002</v>
      </c>
      <c r="N371">
        <v>4.8999999999999998E-3</v>
      </c>
      <c r="O371">
        <v>2.7000000000000001E-3</v>
      </c>
      <c r="P371">
        <v>5.0000000000000001E-4</v>
      </c>
      <c r="Q371">
        <v>0</v>
      </c>
      <c r="R371">
        <v>1.2102999999999999</v>
      </c>
      <c r="S371">
        <v>1.1931</v>
      </c>
      <c r="T371">
        <v>1.2155</v>
      </c>
      <c r="U371">
        <v>1.2038</v>
      </c>
      <c r="V371" t="s">
        <v>17</v>
      </c>
      <c r="W371" t="s">
        <v>17</v>
      </c>
      <c r="AG371">
        <v>0.14870000000000003</v>
      </c>
      <c r="AH371">
        <v>0.14649999999999999</v>
      </c>
      <c r="AI371">
        <v>0.14430000000000001</v>
      </c>
      <c r="AJ371">
        <v>0.14380000000000001</v>
      </c>
      <c r="AK371">
        <v>1.3540999999999999</v>
      </c>
      <c r="AL371">
        <v>1.3369</v>
      </c>
      <c r="AM371">
        <v>1.3593</v>
      </c>
      <c r="AN371">
        <v>1.3475999999999999</v>
      </c>
      <c r="AX371">
        <v>12</v>
      </c>
      <c r="AY371" t="s">
        <v>1193</v>
      </c>
      <c r="AZ371" s="1">
        <v>1.349475</v>
      </c>
      <c r="BA371">
        <v>9.8000000000000004E-2</v>
      </c>
      <c r="BB371">
        <v>41</v>
      </c>
      <c r="BC371">
        <v>25</v>
      </c>
      <c r="BD371" s="1">
        <v>410000</v>
      </c>
      <c r="BG371">
        <v>3660</v>
      </c>
      <c r="BH371" t="s">
        <v>1196</v>
      </c>
      <c r="BJ371" t="str">
        <f t="shared" si="41"/>
        <v/>
      </c>
      <c r="BK371">
        <v>371</v>
      </c>
      <c r="BM371" s="1">
        <f t="shared" si="42"/>
        <v>9.8000000000000004E-2</v>
      </c>
      <c r="BN371" s="2">
        <f t="shared" si="47"/>
        <v>410000</v>
      </c>
      <c r="BO371" t="b">
        <f t="shared" si="45"/>
        <v>1</v>
      </c>
      <c r="BR371" s="7">
        <f t="shared" si="43"/>
        <v>1.349475</v>
      </c>
      <c r="BS371" s="10">
        <f t="shared" si="44"/>
        <v>5.6127838567197355</v>
      </c>
      <c r="BT371" t="b">
        <f t="shared" si="46"/>
        <v>1</v>
      </c>
    </row>
    <row r="372" spans="1:72" x14ac:dyDescent="0.25">
      <c r="A372" t="s">
        <v>1162</v>
      </c>
      <c r="B372" t="s">
        <v>1160</v>
      </c>
      <c r="C372" t="s">
        <v>981</v>
      </c>
      <c r="D372" t="s">
        <v>982</v>
      </c>
      <c r="E372" t="s">
        <v>15</v>
      </c>
      <c r="F372" t="b">
        <v>0</v>
      </c>
      <c r="G372" t="b">
        <v>1</v>
      </c>
      <c r="H372" t="s">
        <v>15</v>
      </c>
      <c r="I372" t="s">
        <v>16</v>
      </c>
      <c r="J372">
        <v>0.1857</v>
      </c>
      <c r="K372">
        <v>0.3896</v>
      </c>
      <c r="L372">
        <v>0.56969999999999998</v>
      </c>
      <c r="N372">
        <v>5.5999999999999999E-3</v>
      </c>
      <c r="O372">
        <v>4.1999999999999997E-3</v>
      </c>
      <c r="P372">
        <v>2.3999999999999998E-3</v>
      </c>
      <c r="Q372">
        <v>0</v>
      </c>
      <c r="R372">
        <v>1.0969</v>
      </c>
      <c r="S372">
        <v>1.1032</v>
      </c>
      <c r="T372">
        <v>1.1253</v>
      </c>
      <c r="U372">
        <v>1.1088</v>
      </c>
      <c r="V372" t="s">
        <v>17</v>
      </c>
      <c r="W372" t="s">
        <v>17</v>
      </c>
      <c r="AG372">
        <v>0.38960000000000006</v>
      </c>
      <c r="AH372">
        <v>0.38819999999999999</v>
      </c>
      <c r="AI372">
        <v>0.38639999999999997</v>
      </c>
      <c r="AJ372">
        <v>0.38400000000000001</v>
      </c>
      <c r="AK372">
        <v>1.4808999999999999</v>
      </c>
      <c r="AL372">
        <v>1.4871999999999999</v>
      </c>
      <c r="AM372">
        <v>1.5092999999999999</v>
      </c>
      <c r="AN372">
        <v>1.4928000000000001</v>
      </c>
      <c r="AX372">
        <v>13</v>
      </c>
      <c r="AY372" t="s">
        <v>1193</v>
      </c>
      <c r="AZ372" s="1">
        <v>1.4925499999999998</v>
      </c>
      <c r="BA372">
        <v>0.08</v>
      </c>
      <c r="BB372">
        <v>30</v>
      </c>
      <c r="BC372">
        <v>25</v>
      </c>
      <c r="BD372" s="1">
        <v>300000</v>
      </c>
      <c r="BG372">
        <v>3661</v>
      </c>
      <c r="BH372" t="s">
        <v>1196</v>
      </c>
      <c r="BJ372" t="str">
        <f t="shared" si="41"/>
        <v/>
      </c>
      <c r="BK372">
        <v>372</v>
      </c>
      <c r="BM372" s="1">
        <f t="shared" si="42"/>
        <v>0.08</v>
      </c>
      <c r="BN372" s="2">
        <f t="shared" si="47"/>
        <v>300000</v>
      </c>
      <c r="BO372" t="b">
        <f t="shared" si="45"/>
        <v>1</v>
      </c>
      <c r="BR372" s="7">
        <f t="shared" si="43"/>
        <v>1.4925499999999998</v>
      </c>
      <c r="BS372" s="10">
        <f t="shared" si="44"/>
        <v>5.4771212547196626</v>
      </c>
      <c r="BT372" t="b">
        <f t="shared" si="46"/>
        <v>1</v>
      </c>
    </row>
    <row r="373" spans="1:72" x14ac:dyDescent="0.25">
      <c r="A373" t="s">
        <v>1163</v>
      </c>
      <c r="B373" t="s">
        <v>1160</v>
      </c>
      <c r="C373" t="s">
        <v>1004</v>
      </c>
      <c r="D373" t="s">
        <v>1005</v>
      </c>
      <c r="E373" t="s">
        <v>15</v>
      </c>
      <c r="F373" t="b">
        <v>0</v>
      </c>
      <c r="G373" t="b">
        <v>1</v>
      </c>
      <c r="H373" t="s">
        <v>15</v>
      </c>
      <c r="I373" t="s">
        <v>16</v>
      </c>
      <c r="J373">
        <v>0.20749999999999999</v>
      </c>
      <c r="K373">
        <v>8.6699999999999999E-2</v>
      </c>
      <c r="L373">
        <v>0.2928</v>
      </c>
      <c r="N373">
        <v>1.4E-3</v>
      </c>
      <c r="O373">
        <v>0</v>
      </c>
      <c r="P373">
        <v>1.2999999999999999E-3</v>
      </c>
      <c r="Q373">
        <v>0</v>
      </c>
      <c r="R373">
        <v>1.2387999999999999</v>
      </c>
      <c r="S373">
        <v>1.1916</v>
      </c>
      <c r="T373">
        <v>1.1987000000000001</v>
      </c>
      <c r="U373">
        <v>1.1950000000000001</v>
      </c>
      <c r="V373" t="s">
        <v>17</v>
      </c>
      <c r="W373" t="s">
        <v>17</v>
      </c>
      <c r="AG373">
        <v>8.6700000000000027E-2</v>
      </c>
      <c r="AH373">
        <v>8.5300000000000015E-2</v>
      </c>
      <c r="AI373">
        <v>8.6600000000000038E-2</v>
      </c>
      <c r="AJ373">
        <v>8.5300000000000015E-2</v>
      </c>
      <c r="AK373">
        <v>1.3240999999999998</v>
      </c>
      <c r="AL373">
        <v>1.2768999999999999</v>
      </c>
      <c r="AM373">
        <v>1.284</v>
      </c>
      <c r="AN373">
        <v>1.2803</v>
      </c>
      <c r="AX373">
        <v>24</v>
      </c>
      <c r="AY373" t="s">
        <v>1193</v>
      </c>
      <c r="AZ373" s="1">
        <v>1.2913250000000001</v>
      </c>
      <c r="BA373">
        <v>8.8999999999999996E-2</v>
      </c>
      <c r="BB373">
        <v>75</v>
      </c>
      <c r="BC373">
        <v>25</v>
      </c>
      <c r="BD373" s="1">
        <v>750000</v>
      </c>
      <c r="BG373">
        <v>3672</v>
      </c>
      <c r="BH373" t="s">
        <v>1196</v>
      </c>
      <c r="BJ373" t="str">
        <f t="shared" si="41"/>
        <v/>
      </c>
      <c r="BK373">
        <v>373</v>
      </c>
      <c r="BM373" s="1">
        <f t="shared" si="42"/>
        <v>8.8999999999999996E-2</v>
      </c>
      <c r="BN373" s="2">
        <f t="shared" si="47"/>
        <v>750000</v>
      </c>
      <c r="BO373" t="b">
        <f t="shared" si="45"/>
        <v>1</v>
      </c>
      <c r="BR373" s="7">
        <f t="shared" si="43"/>
        <v>1.2913250000000001</v>
      </c>
      <c r="BS373" s="10">
        <f t="shared" si="44"/>
        <v>5.8750612633917001</v>
      </c>
      <c r="BT373" t="b">
        <f t="shared" si="46"/>
        <v>1</v>
      </c>
    </row>
    <row r="374" spans="1:72" x14ac:dyDescent="0.25">
      <c r="A374" t="s">
        <v>1164</v>
      </c>
      <c r="B374" t="s">
        <v>1160</v>
      </c>
      <c r="C374" t="s">
        <v>1006</v>
      </c>
      <c r="D374" t="s">
        <v>1007</v>
      </c>
      <c r="E374" t="s">
        <v>15</v>
      </c>
      <c r="F374" t="b">
        <v>0</v>
      </c>
      <c r="G374" t="b">
        <v>1</v>
      </c>
      <c r="H374" t="s">
        <v>15</v>
      </c>
      <c r="I374" t="s">
        <v>16</v>
      </c>
      <c r="J374">
        <v>0.18770000000000001</v>
      </c>
      <c r="K374">
        <v>0.43490000000000001</v>
      </c>
      <c r="L374">
        <v>0.61719999999999997</v>
      </c>
      <c r="N374">
        <v>5.4000000000000003E-3</v>
      </c>
      <c r="O374">
        <v>2.5999999999999999E-3</v>
      </c>
      <c r="P374">
        <v>0</v>
      </c>
      <c r="Q374">
        <v>2.9999999999999997E-4</v>
      </c>
      <c r="R374">
        <v>1.0325</v>
      </c>
      <c r="S374">
        <v>1.0427</v>
      </c>
      <c r="T374">
        <v>1.0556000000000001</v>
      </c>
      <c r="U374">
        <v>1.0379</v>
      </c>
      <c r="V374" t="s">
        <v>17</v>
      </c>
      <c r="W374" t="s">
        <v>17</v>
      </c>
      <c r="AG374">
        <v>0.43489999999999995</v>
      </c>
      <c r="AH374">
        <v>0.43210000000000004</v>
      </c>
      <c r="AI374">
        <v>0.42949999999999999</v>
      </c>
      <c r="AJ374">
        <v>0.42979999999999996</v>
      </c>
      <c r="AK374">
        <v>1.462</v>
      </c>
      <c r="AL374">
        <v>1.4722</v>
      </c>
      <c r="AM374">
        <v>1.4851000000000001</v>
      </c>
      <c r="AN374">
        <v>1.4674</v>
      </c>
      <c r="AX374">
        <v>25</v>
      </c>
      <c r="AY374" t="s">
        <v>1193</v>
      </c>
      <c r="AZ374" s="1">
        <v>1.4716749999999998</v>
      </c>
      <c r="BA374">
        <v>7.0000000000000007E-2</v>
      </c>
      <c r="BB374">
        <v>41</v>
      </c>
      <c r="BC374">
        <v>25</v>
      </c>
      <c r="BD374" s="1">
        <v>410000</v>
      </c>
      <c r="BG374">
        <v>3673</v>
      </c>
      <c r="BH374" t="s">
        <v>1196</v>
      </c>
      <c r="BJ374" t="str">
        <f t="shared" si="41"/>
        <v/>
      </c>
      <c r="BK374">
        <v>374</v>
      </c>
      <c r="BM374" s="1">
        <f t="shared" si="42"/>
        <v>7.0000000000000007E-2</v>
      </c>
      <c r="BN374" s="2">
        <f t="shared" si="47"/>
        <v>410000</v>
      </c>
      <c r="BO374" t="b">
        <f t="shared" si="45"/>
        <v>1</v>
      </c>
      <c r="BR374" s="7">
        <f t="shared" si="43"/>
        <v>1.4716749999999998</v>
      </c>
      <c r="BS374" s="10">
        <f t="shared" si="44"/>
        <v>5.6127838567197355</v>
      </c>
      <c r="BT374" t="b">
        <f t="shared" si="46"/>
        <v>1</v>
      </c>
    </row>
    <row r="375" spans="1:72" x14ac:dyDescent="0.25">
      <c r="A375" t="s">
        <v>1165</v>
      </c>
      <c r="B375" t="s">
        <v>1160</v>
      </c>
      <c r="C375" t="s">
        <v>1029</v>
      </c>
      <c r="D375" t="s">
        <v>1030</v>
      </c>
      <c r="E375" t="s">
        <v>15</v>
      </c>
      <c r="F375" t="b">
        <v>0</v>
      </c>
      <c r="G375" t="b">
        <v>1</v>
      </c>
      <c r="H375" t="s">
        <v>15</v>
      </c>
      <c r="I375" t="s">
        <v>16</v>
      </c>
      <c r="J375">
        <v>0.20449999999999999</v>
      </c>
      <c r="K375">
        <v>0.16900000000000001</v>
      </c>
      <c r="L375">
        <v>0.3735</v>
      </c>
      <c r="N375">
        <v>0</v>
      </c>
      <c r="O375">
        <v>1E-4</v>
      </c>
      <c r="P375">
        <v>1.6000000000000001E-3</v>
      </c>
      <c r="Q375">
        <v>4.1999999999999997E-3</v>
      </c>
      <c r="R375">
        <v>1.2395</v>
      </c>
      <c r="S375">
        <v>1.2309000000000001</v>
      </c>
      <c r="T375">
        <v>1.2388999999999999</v>
      </c>
      <c r="U375">
        <v>1.2363999999999999</v>
      </c>
      <c r="V375" t="s">
        <v>17</v>
      </c>
      <c r="W375" t="s">
        <v>17</v>
      </c>
      <c r="AG375">
        <v>0.16900000000000001</v>
      </c>
      <c r="AH375">
        <v>0.1691</v>
      </c>
      <c r="AI375">
        <v>0.1706</v>
      </c>
      <c r="AJ375">
        <v>0.17319999999999999</v>
      </c>
      <c r="AK375">
        <v>1.4085000000000001</v>
      </c>
      <c r="AL375">
        <v>1.3999000000000001</v>
      </c>
      <c r="AM375">
        <v>1.4078999999999999</v>
      </c>
      <c r="AN375">
        <v>1.4054</v>
      </c>
      <c r="AX375">
        <v>36</v>
      </c>
      <c r="AY375" t="s">
        <v>1193</v>
      </c>
      <c r="AZ375" s="1">
        <v>1.4054250000000001</v>
      </c>
      <c r="BA375">
        <v>9.9000000000000005E-2</v>
      </c>
      <c r="BB375">
        <v>63</v>
      </c>
      <c r="BC375">
        <v>25</v>
      </c>
      <c r="BD375" s="1">
        <v>630000</v>
      </c>
      <c r="BG375">
        <v>3684</v>
      </c>
      <c r="BH375" t="s">
        <v>1196</v>
      </c>
      <c r="BJ375" t="str">
        <f t="shared" si="41"/>
        <v/>
      </c>
      <c r="BK375">
        <v>375</v>
      </c>
      <c r="BM375" s="1">
        <f t="shared" si="42"/>
        <v>9.9000000000000005E-2</v>
      </c>
      <c r="BN375" s="2">
        <f t="shared" si="47"/>
        <v>630000</v>
      </c>
      <c r="BO375" t="b">
        <f t="shared" si="45"/>
        <v>1</v>
      </c>
      <c r="BR375" s="7">
        <f t="shared" si="43"/>
        <v>1.4054250000000001</v>
      </c>
      <c r="BS375" s="10">
        <f t="shared" si="44"/>
        <v>5.7993405494535821</v>
      </c>
      <c r="BT375" t="b">
        <f t="shared" si="46"/>
        <v>1</v>
      </c>
    </row>
    <row r="376" spans="1:72" x14ac:dyDescent="0.25">
      <c r="A376" t="s">
        <v>1166</v>
      </c>
      <c r="B376" t="s">
        <v>1160</v>
      </c>
      <c r="C376" t="s">
        <v>1032</v>
      </c>
      <c r="D376" t="s">
        <v>1033</v>
      </c>
      <c r="E376" t="s">
        <v>15</v>
      </c>
      <c r="F376" t="b">
        <v>0</v>
      </c>
      <c r="G376" t="b">
        <v>1</v>
      </c>
      <c r="H376" t="s">
        <v>15</v>
      </c>
      <c r="I376" t="s">
        <v>16</v>
      </c>
      <c r="J376">
        <v>0.19359999999999999</v>
      </c>
      <c r="K376">
        <v>0.45329999999999998</v>
      </c>
      <c r="L376">
        <v>0.64080000000000004</v>
      </c>
      <c r="N376">
        <v>6.1000000000000004E-3</v>
      </c>
      <c r="O376">
        <v>3.8999999999999998E-3</v>
      </c>
      <c r="P376">
        <v>0</v>
      </c>
      <c r="Q376">
        <v>3.3999999999999998E-3</v>
      </c>
      <c r="R376">
        <v>1.0843</v>
      </c>
      <c r="S376">
        <v>1.0878000000000001</v>
      </c>
      <c r="T376">
        <v>1.0667</v>
      </c>
      <c r="U376">
        <v>1.0971</v>
      </c>
      <c r="V376" t="s">
        <v>17</v>
      </c>
      <c r="W376" t="s">
        <v>17</v>
      </c>
      <c r="AG376">
        <v>0.45330000000000004</v>
      </c>
      <c r="AH376">
        <v>0.45110000000000006</v>
      </c>
      <c r="AI376">
        <v>0.44720000000000004</v>
      </c>
      <c r="AJ376">
        <v>0.4506</v>
      </c>
      <c r="AK376">
        <v>1.5315000000000001</v>
      </c>
      <c r="AL376">
        <v>1.5350000000000001</v>
      </c>
      <c r="AM376">
        <v>1.5139</v>
      </c>
      <c r="AN376">
        <v>1.5443</v>
      </c>
      <c r="AX376">
        <v>37</v>
      </c>
      <c r="AY376" t="s">
        <v>1193</v>
      </c>
      <c r="AZ376" s="1">
        <v>1.5311750000000002</v>
      </c>
      <c r="BA376">
        <v>9.0999999999999998E-2</v>
      </c>
      <c r="BB376">
        <v>61</v>
      </c>
      <c r="BC376">
        <v>25</v>
      </c>
      <c r="BD376" s="1">
        <v>610000</v>
      </c>
      <c r="BG376">
        <v>3685</v>
      </c>
      <c r="BH376" t="s">
        <v>1196</v>
      </c>
      <c r="BJ376" t="str">
        <f t="shared" si="41"/>
        <v/>
      </c>
      <c r="BK376">
        <v>376</v>
      </c>
      <c r="BM376" s="1">
        <f t="shared" si="42"/>
        <v>9.0999999999999998E-2</v>
      </c>
      <c r="BN376" s="2">
        <f t="shared" si="47"/>
        <v>610000</v>
      </c>
      <c r="BO376" t="b">
        <f t="shared" si="45"/>
        <v>1</v>
      </c>
      <c r="BR376" s="7">
        <f t="shared" si="43"/>
        <v>1.5311750000000002</v>
      </c>
      <c r="BS376" s="10">
        <f t="shared" si="44"/>
        <v>5.7853298350107671</v>
      </c>
      <c r="BT376" t="b">
        <f t="shared" si="46"/>
        <v>1</v>
      </c>
    </row>
    <row r="377" spans="1:72" x14ac:dyDescent="0.25">
      <c r="A377" t="s">
        <v>1167</v>
      </c>
      <c r="B377" t="s">
        <v>1160</v>
      </c>
      <c r="C377" t="s">
        <v>1054</v>
      </c>
      <c r="D377" t="s">
        <v>1055</v>
      </c>
      <c r="E377" t="s">
        <v>15</v>
      </c>
      <c r="F377" t="b">
        <v>0</v>
      </c>
      <c r="G377" t="b">
        <v>1</v>
      </c>
      <c r="H377" t="s">
        <v>15</v>
      </c>
      <c r="I377" t="s">
        <v>16</v>
      </c>
      <c r="J377">
        <v>0.20449999999999999</v>
      </c>
      <c r="K377">
        <v>-4.00001E-3</v>
      </c>
      <c r="L377">
        <v>0.20050000000000001</v>
      </c>
      <c r="N377">
        <v>0</v>
      </c>
      <c r="O377">
        <v>2.0000000000000001E-4</v>
      </c>
      <c r="P377">
        <v>0</v>
      </c>
      <c r="Q377">
        <v>1E-4</v>
      </c>
      <c r="R377">
        <v>0.41489999999999999</v>
      </c>
      <c r="S377">
        <v>0.39779999999999999</v>
      </c>
      <c r="T377">
        <v>0.40050000000000002</v>
      </c>
      <c r="U377">
        <v>0.4052</v>
      </c>
      <c r="V377" t="s">
        <v>17</v>
      </c>
      <c r="W377" t="s">
        <v>17</v>
      </c>
      <c r="AG377">
        <v>-3.9999999999999758E-3</v>
      </c>
      <c r="AH377">
        <v>-3.7999999999999701E-3</v>
      </c>
      <c r="AI377">
        <v>-3.9999999999999758E-3</v>
      </c>
      <c r="AJ377">
        <v>-3.8999999999999868E-3</v>
      </c>
      <c r="AK377">
        <v>0.41089999999999993</v>
      </c>
      <c r="AL377">
        <v>0.39380000000000004</v>
      </c>
      <c r="AM377">
        <v>0.39649999999999996</v>
      </c>
      <c r="AN377">
        <v>0.4012</v>
      </c>
      <c r="AX377">
        <v>48</v>
      </c>
      <c r="AY377" t="s">
        <v>1193</v>
      </c>
      <c r="AZ377" s="1">
        <v>0.40060000000000001</v>
      </c>
      <c r="BA377">
        <v>3.1E-2</v>
      </c>
      <c r="BB377">
        <v>20</v>
      </c>
      <c r="BC377">
        <v>25</v>
      </c>
      <c r="BD377" s="1">
        <v>200000</v>
      </c>
      <c r="BG377">
        <v>3696</v>
      </c>
      <c r="BH377" t="s">
        <v>1196</v>
      </c>
      <c r="BJ377" t="str">
        <f t="shared" si="41"/>
        <v/>
      </c>
      <c r="BK377">
        <v>377</v>
      </c>
      <c r="BM377" s="1">
        <f t="shared" si="42"/>
        <v>3.1E-2</v>
      </c>
      <c r="BN377" s="2">
        <f t="shared" si="47"/>
        <v>200000</v>
      </c>
      <c r="BO377" t="b">
        <f t="shared" si="45"/>
        <v>1</v>
      </c>
      <c r="BR377" s="7">
        <f t="shared" si="43"/>
        <v>0.40060000000000001</v>
      </c>
      <c r="BS377" s="10">
        <f t="shared" si="44"/>
        <v>5.3010299956639813</v>
      </c>
      <c r="BT377" t="b">
        <f t="shared" si="46"/>
        <v>1</v>
      </c>
    </row>
    <row r="378" spans="1:72" x14ac:dyDescent="0.25">
      <c r="A378" t="s">
        <v>1168</v>
      </c>
      <c r="B378" t="s">
        <v>1160</v>
      </c>
      <c r="C378" t="s">
        <v>1057</v>
      </c>
      <c r="D378" t="s">
        <v>1058</v>
      </c>
      <c r="E378" t="s">
        <v>15</v>
      </c>
      <c r="F378" t="b">
        <v>0</v>
      </c>
      <c r="G378" t="b">
        <v>1</v>
      </c>
      <c r="H378" t="s">
        <v>15</v>
      </c>
      <c r="I378" t="s">
        <v>16</v>
      </c>
      <c r="J378">
        <v>0.1981</v>
      </c>
      <c r="K378">
        <v>0.46289999999999998</v>
      </c>
      <c r="L378">
        <v>0.65680000000000005</v>
      </c>
      <c r="N378">
        <v>4.1999999999999997E-3</v>
      </c>
      <c r="O378">
        <v>4.7999999999999996E-3</v>
      </c>
      <c r="P378">
        <v>8.0000000000000004E-4</v>
      </c>
      <c r="Q378">
        <v>0</v>
      </c>
      <c r="R378">
        <v>1.0286</v>
      </c>
      <c r="S378">
        <v>1.0274000000000001</v>
      </c>
      <c r="T378">
        <v>1.0212000000000001</v>
      </c>
      <c r="U378">
        <v>1.0412999999999999</v>
      </c>
      <c r="V378" t="s">
        <v>17</v>
      </c>
      <c r="W378" t="s">
        <v>17</v>
      </c>
      <c r="AG378">
        <v>0.46290000000000003</v>
      </c>
      <c r="AH378">
        <v>0.46350000000000008</v>
      </c>
      <c r="AI378">
        <v>0.45950000000000008</v>
      </c>
      <c r="AJ378">
        <v>0.45870000000000005</v>
      </c>
      <c r="AK378">
        <v>1.4873000000000001</v>
      </c>
      <c r="AL378">
        <v>1.4861000000000002</v>
      </c>
      <c r="AM378">
        <v>1.4799000000000002</v>
      </c>
      <c r="AN378">
        <v>1.5</v>
      </c>
      <c r="AX378">
        <v>49</v>
      </c>
      <c r="AY378" t="s">
        <v>1193</v>
      </c>
      <c r="AZ378" s="1">
        <v>1.4883250000000001</v>
      </c>
      <c r="BA378">
        <v>6.8000000000000005E-2</v>
      </c>
      <c r="BB378">
        <v>40</v>
      </c>
      <c r="BC378">
        <v>25</v>
      </c>
      <c r="BD378" s="1">
        <v>400000</v>
      </c>
      <c r="BG378">
        <v>3697</v>
      </c>
      <c r="BH378" t="s">
        <v>1196</v>
      </c>
      <c r="BJ378" t="str">
        <f t="shared" si="41"/>
        <v/>
      </c>
      <c r="BK378">
        <v>378</v>
      </c>
      <c r="BM378" s="1">
        <f t="shared" si="42"/>
        <v>6.8000000000000005E-2</v>
      </c>
      <c r="BN378" s="2">
        <f t="shared" si="47"/>
        <v>400000</v>
      </c>
      <c r="BO378" t="b">
        <f t="shared" si="45"/>
        <v>1</v>
      </c>
      <c r="BR378" s="7">
        <f t="shared" si="43"/>
        <v>1.4883250000000001</v>
      </c>
      <c r="BS378" s="10">
        <f t="shared" si="44"/>
        <v>5.6020599913279625</v>
      </c>
      <c r="BT378" t="b">
        <f t="shared" si="46"/>
        <v>1</v>
      </c>
    </row>
    <row r="379" spans="1:72" x14ac:dyDescent="0.25">
      <c r="A379" t="s">
        <v>1169</v>
      </c>
      <c r="B379" t="s">
        <v>1160</v>
      </c>
      <c r="C379" t="s">
        <v>1080</v>
      </c>
      <c r="D379" t="s">
        <v>1081</v>
      </c>
      <c r="E379" t="s">
        <v>15</v>
      </c>
      <c r="F379" t="b">
        <v>0</v>
      </c>
      <c r="G379" t="b">
        <v>1</v>
      </c>
      <c r="H379" t="s">
        <v>15</v>
      </c>
      <c r="I379" t="s">
        <v>16</v>
      </c>
      <c r="J379">
        <v>0.19900000000000001</v>
      </c>
      <c r="K379">
        <v>0.1928</v>
      </c>
      <c r="L379">
        <v>0.39179999999999998</v>
      </c>
      <c r="N379">
        <v>0</v>
      </c>
      <c r="O379">
        <v>3.8E-3</v>
      </c>
      <c r="P379">
        <v>0.01</v>
      </c>
      <c r="Q379">
        <v>8.5000000000000006E-3</v>
      </c>
      <c r="R379">
        <v>1.3071999999999999</v>
      </c>
      <c r="S379">
        <v>1.3041</v>
      </c>
      <c r="T379">
        <v>1.319</v>
      </c>
      <c r="U379">
        <v>1.2931999999999999</v>
      </c>
      <c r="V379" t="s">
        <v>17</v>
      </c>
      <c r="W379" t="s">
        <v>17</v>
      </c>
      <c r="AG379">
        <v>0.19279999999999997</v>
      </c>
      <c r="AH379">
        <v>0.1966</v>
      </c>
      <c r="AI379">
        <v>0.20279999999999998</v>
      </c>
      <c r="AJ379">
        <v>0.20129999999999998</v>
      </c>
      <c r="AK379">
        <v>1.4999999999999998</v>
      </c>
      <c r="AL379">
        <v>1.4968999999999999</v>
      </c>
      <c r="AM379">
        <v>1.5117999999999998</v>
      </c>
      <c r="AN379">
        <v>1.4859999999999998</v>
      </c>
      <c r="AX379">
        <v>60</v>
      </c>
      <c r="AY379" t="s">
        <v>1193</v>
      </c>
      <c r="AZ379" s="1">
        <v>1.4986749999999998</v>
      </c>
      <c r="BA379">
        <v>0.14599999999999999</v>
      </c>
      <c r="BB379">
        <v>90</v>
      </c>
      <c r="BC379">
        <v>25</v>
      </c>
      <c r="BD379" s="1">
        <v>900000</v>
      </c>
      <c r="BG379">
        <v>3708</v>
      </c>
      <c r="BH379" t="s">
        <v>1196</v>
      </c>
      <c r="BJ379" t="str">
        <f t="shared" si="41"/>
        <v/>
      </c>
      <c r="BK379">
        <v>379</v>
      </c>
      <c r="BM379" s="1">
        <f t="shared" si="42"/>
        <v>0.14599999999999999</v>
      </c>
      <c r="BN379" s="2">
        <f t="shared" si="47"/>
        <v>900000</v>
      </c>
      <c r="BO379" t="b">
        <f t="shared" si="45"/>
        <v>1</v>
      </c>
      <c r="BR379" s="7">
        <f t="shared" si="43"/>
        <v>1.4986749999999998</v>
      </c>
      <c r="BS379" s="10">
        <f t="shared" si="44"/>
        <v>5.9542425094393252</v>
      </c>
      <c r="BT379" t="b">
        <f t="shared" si="46"/>
        <v>1</v>
      </c>
    </row>
    <row r="380" spans="1:72" x14ac:dyDescent="0.25">
      <c r="A380" t="s">
        <v>1170</v>
      </c>
      <c r="B380" t="s">
        <v>1160</v>
      </c>
      <c r="C380" t="s">
        <v>1083</v>
      </c>
      <c r="D380" t="s">
        <v>1084</v>
      </c>
      <c r="E380" t="s">
        <v>15</v>
      </c>
      <c r="F380" t="b">
        <v>0</v>
      </c>
      <c r="G380" t="b">
        <v>1</v>
      </c>
      <c r="H380" t="s">
        <v>15</v>
      </c>
      <c r="I380" t="s">
        <v>16</v>
      </c>
      <c r="J380">
        <v>0.21490000000000001</v>
      </c>
      <c r="K380">
        <v>0.47289999999999999</v>
      </c>
      <c r="L380">
        <v>0.68210000000000004</v>
      </c>
      <c r="N380">
        <v>5.7000000000000002E-3</v>
      </c>
      <c r="O380">
        <v>3.7000000000000002E-3</v>
      </c>
      <c r="P380">
        <v>0</v>
      </c>
      <c r="Q380">
        <v>2.9999999999999997E-4</v>
      </c>
      <c r="R380">
        <v>1.0383</v>
      </c>
      <c r="S380">
        <v>1.0306</v>
      </c>
      <c r="T380">
        <v>1.0447</v>
      </c>
      <c r="U380">
        <v>1.0528</v>
      </c>
      <c r="V380" t="s">
        <v>17</v>
      </c>
      <c r="W380" t="s">
        <v>17</v>
      </c>
      <c r="AG380">
        <v>0.4729000000000001</v>
      </c>
      <c r="AH380">
        <v>0.4709000000000001</v>
      </c>
      <c r="AI380">
        <v>0.46720000000000006</v>
      </c>
      <c r="AJ380">
        <v>0.46750000000000003</v>
      </c>
      <c r="AK380">
        <v>1.5055000000000001</v>
      </c>
      <c r="AL380">
        <v>1.4977999999999998</v>
      </c>
      <c r="AM380">
        <v>1.5118999999999998</v>
      </c>
      <c r="AN380">
        <v>1.52</v>
      </c>
      <c r="AX380">
        <v>61</v>
      </c>
      <c r="AY380" t="s">
        <v>1193</v>
      </c>
      <c r="AZ380" s="1">
        <v>1.5087999999999999</v>
      </c>
      <c r="BA380">
        <v>7.9000000000000001E-2</v>
      </c>
      <c r="BB380">
        <v>70</v>
      </c>
      <c r="BC380">
        <v>25</v>
      </c>
      <c r="BD380" s="1">
        <v>700000</v>
      </c>
      <c r="BG380">
        <v>3709</v>
      </c>
      <c r="BH380" t="s">
        <v>1196</v>
      </c>
      <c r="BJ380" t="str">
        <f t="shared" si="41"/>
        <v/>
      </c>
      <c r="BK380">
        <v>380</v>
      </c>
      <c r="BM380" s="1">
        <f t="shared" si="42"/>
        <v>7.9000000000000001E-2</v>
      </c>
      <c r="BN380" s="2">
        <f t="shared" si="47"/>
        <v>700000</v>
      </c>
      <c r="BO380" t="b">
        <f t="shared" si="45"/>
        <v>1</v>
      </c>
      <c r="BR380" s="7">
        <f t="shared" si="43"/>
        <v>1.5087999999999999</v>
      </c>
      <c r="BS380" s="10">
        <f t="shared" si="44"/>
        <v>5.8450980400142569</v>
      </c>
      <c r="BT380" t="b">
        <f t="shared" si="46"/>
        <v>1</v>
      </c>
    </row>
    <row r="381" spans="1:72" x14ac:dyDescent="0.25">
      <c r="A381" t="s">
        <v>1171</v>
      </c>
      <c r="B381" t="s">
        <v>1160</v>
      </c>
      <c r="C381" t="s">
        <v>1106</v>
      </c>
      <c r="D381" t="s">
        <v>1107</v>
      </c>
      <c r="E381" t="s">
        <v>15</v>
      </c>
      <c r="F381" t="b">
        <v>0</v>
      </c>
      <c r="G381" t="b">
        <v>1</v>
      </c>
      <c r="H381" t="s">
        <v>15</v>
      </c>
      <c r="I381" t="s">
        <v>16</v>
      </c>
      <c r="J381">
        <v>0.21149999999999999</v>
      </c>
      <c r="K381">
        <v>0.34699999999999998</v>
      </c>
      <c r="L381">
        <v>0.55769999999999997</v>
      </c>
      <c r="N381">
        <v>8.0000000000000004E-4</v>
      </c>
      <c r="O381">
        <v>1.1999999999999999E-3</v>
      </c>
      <c r="P381">
        <v>3.5000000000000001E-3</v>
      </c>
      <c r="Q381">
        <v>0</v>
      </c>
      <c r="R381">
        <v>0.92749999999999999</v>
      </c>
      <c r="S381">
        <v>0.92979999999999996</v>
      </c>
      <c r="T381">
        <v>0.93600000000000005</v>
      </c>
      <c r="U381">
        <v>0.92900000000000005</v>
      </c>
      <c r="V381" t="s">
        <v>17</v>
      </c>
      <c r="W381" t="s">
        <v>17</v>
      </c>
      <c r="AG381">
        <v>0.34699999999999998</v>
      </c>
      <c r="AH381">
        <v>0.34739999999999993</v>
      </c>
      <c r="AI381">
        <v>0.3496999999999999</v>
      </c>
      <c r="AJ381">
        <v>0.34619999999999995</v>
      </c>
      <c r="AK381">
        <v>1.2736999999999998</v>
      </c>
      <c r="AL381">
        <v>1.2759999999999998</v>
      </c>
      <c r="AM381">
        <v>1.2822</v>
      </c>
      <c r="AN381">
        <v>1.2751999999999999</v>
      </c>
      <c r="AX381">
        <v>72</v>
      </c>
      <c r="AY381" t="s">
        <v>1193</v>
      </c>
      <c r="AZ381" s="1">
        <v>1.2767749999999998</v>
      </c>
      <c r="BA381">
        <v>0.13300000000000001</v>
      </c>
      <c r="BB381">
        <v>134</v>
      </c>
      <c r="BC381">
        <v>25</v>
      </c>
      <c r="BD381" s="1">
        <v>1340000</v>
      </c>
      <c r="BG381">
        <v>3720</v>
      </c>
      <c r="BH381" t="s">
        <v>1196</v>
      </c>
      <c r="BJ381" t="str">
        <f t="shared" si="41"/>
        <v/>
      </c>
      <c r="BK381">
        <v>381</v>
      </c>
      <c r="BM381" s="1">
        <f t="shared" si="42"/>
        <v>0.13300000000000001</v>
      </c>
      <c r="BN381" s="2">
        <f t="shared" ref="BN381:BN412" si="48">IF(ISBLANK(BD381),"",BD381)</f>
        <v>1340000</v>
      </c>
      <c r="BO381" t="b">
        <f t="shared" si="45"/>
        <v>1</v>
      </c>
      <c r="BR381" s="7">
        <f t="shared" si="43"/>
        <v>1.2767749999999998</v>
      </c>
      <c r="BS381" s="10">
        <f t="shared" si="44"/>
        <v>6.1271047983648073</v>
      </c>
      <c r="BT381" t="b">
        <f t="shared" si="46"/>
        <v>1</v>
      </c>
    </row>
    <row r="382" spans="1:72" x14ac:dyDescent="0.25">
      <c r="A382" t="s">
        <v>1172</v>
      </c>
      <c r="B382" t="s">
        <v>1160</v>
      </c>
      <c r="C382" t="s">
        <v>1108</v>
      </c>
      <c r="D382" t="s">
        <v>1109</v>
      </c>
      <c r="E382" t="s">
        <v>15</v>
      </c>
      <c r="F382" t="b">
        <v>0</v>
      </c>
      <c r="G382" t="b">
        <v>1</v>
      </c>
      <c r="H382" t="s">
        <v>15</v>
      </c>
      <c r="I382" t="s">
        <v>16</v>
      </c>
      <c r="J382">
        <v>0.2127</v>
      </c>
      <c r="K382">
        <v>0.37259999999999999</v>
      </c>
      <c r="L382">
        <v>0.58030000000000004</v>
      </c>
      <c r="N382">
        <v>5.0000000000000001E-3</v>
      </c>
      <c r="O382">
        <v>4.1999999999999997E-3</v>
      </c>
      <c r="P382">
        <v>0</v>
      </c>
      <c r="Q382">
        <v>1.1999999999999999E-3</v>
      </c>
      <c r="R382">
        <v>1.0876999999999999</v>
      </c>
      <c r="S382">
        <v>1.0831</v>
      </c>
      <c r="T382">
        <v>1.0966</v>
      </c>
      <c r="U382">
        <v>1.1064000000000001</v>
      </c>
      <c r="V382" t="s">
        <v>17</v>
      </c>
      <c r="W382" t="s">
        <v>17</v>
      </c>
      <c r="AG382">
        <v>0.37260000000000004</v>
      </c>
      <c r="AH382">
        <v>0.37180000000000002</v>
      </c>
      <c r="AI382">
        <v>0.36760000000000004</v>
      </c>
      <c r="AJ382">
        <v>0.36880000000000002</v>
      </c>
      <c r="AK382">
        <v>1.4552999999999998</v>
      </c>
      <c r="AL382">
        <v>1.4506999999999999</v>
      </c>
      <c r="AM382">
        <v>1.4641999999999999</v>
      </c>
      <c r="AN382">
        <v>1.4740000000000002</v>
      </c>
      <c r="AX382">
        <v>73</v>
      </c>
      <c r="AY382" t="s">
        <v>1193</v>
      </c>
      <c r="AZ382" s="1">
        <v>1.46105</v>
      </c>
      <c r="BA382">
        <v>6.7000000000000004E-2</v>
      </c>
      <c r="BB382">
        <v>40</v>
      </c>
      <c r="BC382">
        <v>25</v>
      </c>
      <c r="BD382" s="1">
        <v>400000</v>
      </c>
      <c r="BG382">
        <v>3721</v>
      </c>
      <c r="BH382" t="s">
        <v>1196</v>
      </c>
      <c r="BJ382" t="str">
        <f t="shared" si="41"/>
        <v/>
      </c>
      <c r="BK382">
        <v>382</v>
      </c>
      <c r="BM382" s="1">
        <f t="shared" si="42"/>
        <v>6.7000000000000004E-2</v>
      </c>
      <c r="BN382" s="2">
        <f t="shared" si="48"/>
        <v>400000</v>
      </c>
      <c r="BO382" t="b">
        <f t="shared" si="45"/>
        <v>1</v>
      </c>
      <c r="BR382" s="7">
        <f t="shared" si="43"/>
        <v>1.46105</v>
      </c>
      <c r="BS382" s="10">
        <f t="shared" si="44"/>
        <v>5.6020599913279625</v>
      </c>
      <c r="BT382" t="b">
        <f t="shared" si="46"/>
        <v>1</v>
      </c>
    </row>
    <row r="383" spans="1:72" x14ac:dyDescent="0.25">
      <c r="A383" t="s">
        <v>1173</v>
      </c>
      <c r="B383" t="s">
        <v>1160</v>
      </c>
      <c r="C383" t="s">
        <v>1131</v>
      </c>
      <c r="D383" t="s">
        <v>1132</v>
      </c>
      <c r="E383" t="s">
        <v>15</v>
      </c>
      <c r="F383" t="b">
        <v>0</v>
      </c>
      <c r="G383" t="b">
        <v>1</v>
      </c>
      <c r="H383" t="s">
        <v>15</v>
      </c>
      <c r="I383" t="s">
        <v>16</v>
      </c>
      <c r="J383">
        <v>0.19850000000000001</v>
      </c>
      <c r="K383">
        <v>0.14580000000000001</v>
      </c>
      <c r="L383">
        <v>0.34429999999999999</v>
      </c>
      <c r="N383">
        <v>0</v>
      </c>
      <c r="O383">
        <v>1E-3</v>
      </c>
      <c r="P383">
        <v>5.4999999999999997E-3</v>
      </c>
      <c r="Q383">
        <v>4.0000000000000001E-3</v>
      </c>
      <c r="R383">
        <v>1.3001</v>
      </c>
      <c r="S383">
        <v>1.3004</v>
      </c>
      <c r="T383">
        <v>1.3158000000000001</v>
      </c>
      <c r="U383">
        <v>1.3099000000000001</v>
      </c>
      <c r="V383" t="s">
        <v>17</v>
      </c>
      <c r="W383" t="s">
        <v>17</v>
      </c>
      <c r="AG383">
        <v>0.14579999999999999</v>
      </c>
      <c r="AH383">
        <v>0.14679999999999999</v>
      </c>
      <c r="AI383">
        <v>0.15129999999999999</v>
      </c>
      <c r="AJ383">
        <v>0.14979999999999999</v>
      </c>
      <c r="AK383">
        <v>1.4459</v>
      </c>
      <c r="AL383">
        <v>1.4462000000000002</v>
      </c>
      <c r="AM383">
        <v>1.4616000000000002</v>
      </c>
      <c r="AN383">
        <v>1.4557000000000002</v>
      </c>
      <c r="AX383">
        <v>84</v>
      </c>
      <c r="AY383" t="s">
        <v>1193</v>
      </c>
      <c r="AZ383" s="1">
        <v>1.45235</v>
      </c>
      <c r="BA383">
        <v>0.154</v>
      </c>
      <c r="BB383">
        <v>131</v>
      </c>
      <c r="BC383">
        <v>25</v>
      </c>
      <c r="BD383" s="1">
        <v>1310000</v>
      </c>
      <c r="BG383">
        <v>3732</v>
      </c>
      <c r="BH383" t="s">
        <v>1196</v>
      </c>
      <c r="BJ383" t="str">
        <f t="shared" si="41"/>
        <v/>
      </c>
      <c r="BK383">
        <v>383</v>
      </c>
      <c r="BM383" s="1">
        <f t="shared" si="42"/>
        <v>0.154</v>
      </c>
      <c r="BN383" s="2">
        <f t="shared" si="48"/>
        <v>1310000</v>
      </c>
      <c r="BO383" t="b">
        <f t="shared" si="45"/>
        <v>1</v>
      </c>
      <c r="BR383" s="7">
        <f t="shared" si="43"/>
        <v>1.45235</v>
      </c>
      <c r="BS383" s="10">
        <f t="shared" si="44"/>
        <v>6.1172712956557644</v>
      </c>
      <c r="BT383" t="b">
        <f t="shared" si="46"/>
        <v>1</v>
      </c>
    </row>
    <row r="384" spans="1:72" x14ac:dyDescent="0.25">
      <c r="A384" t="s">
        <v>1174</v>
      </c>
      <c r="B384" t="s">
        <v>1160</v>
      </c>
      <c r="C384" t="s">
        <v>1133</v>
      </c>
      <c r="D384" t="s">
        <v>1134</v>
      </c>
      <c r="E384" t="s">
        <v>15</v>
      </c>
      <c r="F384" t="b">
        <v>0</v>
      </c>
      <c r="G384" t="b">
        <v>1</v>
      </c>
      <c r="H384" t="s">
        <v>15</v>
      </c>
      <c r="I384" t="s">
        <v>16</v>
      </c>
      <c r="J384">
        <v>0.17080000000000001</v>
      </c>
      <c r="K384">
        <v>0.38179999999999997</v>
      </c>
      <c r="L384">
        <v>0.54769999999999996</v>
      </c>
      <c r="N384">
        <v>4.8999999999999998E-3</v>
      </c>
      <c r="O384">
        <v>4.0000000000000002E-4</v>
      </c>
      <c r="P384">
        <v>0</v>
      </c>
      <c r="Q384">
        <v>5.0000000000000001E-4</v>
      </c>
      <c r="R384">
        <v>1.0436000000000001</v>
      </c>
      <c r="S384">
        <v>1.0386</v>
      </c>
      <c r="T384">
        <v>1.0474000000000001</v>
      </c>
      <c r="U384">
        <v>1.05</v>
      </c>
      <c r="V384" t="s">
        <v>17</v>
      </c>
      <c r="W384" t="s">
        <v>17</v>
      </c>
      <c r="AG384">
        <v>0.38179999999999997</v>
      </c>
      <c r="AH384">
        <v>0.37729999999999991</v>
      </c>
      <c r="AI384">
        <v>0.37689999999999996</v>
      </c>
      <c r="AJ384">
        <v>0.3773999999999999</v>
      </c>
      <c r="AK384">
        <v>1.4204999999999999</v>
      </c>
      <c r="AL384">
        <v>1.4155</v>
      </c>
      <c r="AM384">
        <v>1.4242999999999999</v>
      </c>
      <c r="AN384">
        <v>1.4269000000000001</v>
      </c>
      <c r="AX384">
        <v>85</v>
      </c>
      <c r="AY384" t="s">
        <v>1193</v>
      </c>
      <c r="AZ384" s="1">
        <v>1.4218</v>
      </c>
      <c r="BA384">
        <v>5.7000000000000002E-2</v>
      </c>
      <c r="BB384">
        <v>28</v>
      </c>
      <c r="BC384">
        <v>25</v>
      </c>
      <c r="BD384" s="1">
        <v>280000</v>
      </c>
      <c r="BG384">
        <v>3733</v>
      </c>
      <c r="BH384" t="s">
        <v>1196</v>
      </c>
      <c r="BJ384" t="str">
        <f t="shared" si="41"/>
        <v/>
      </c>
      <c r="BK384">
        <v>384</v>
      </c>
      <c r="BM384" s="1">
        <f t="shared" si="42"/>
        <v>5.7000000000000002E-2</v>
      </c>
      <c r="BN384" s="2">
        <f t="shared" si="48"/>
        <v>280000</v>
      </c>
      <c r="BO384" t="b">
        <f t="shared" si="45"/>
        <v>1</v>
      </c>
      <c r="BR384" s="7">
        <f t="shared" si="43"/>
        <v>1.4218</v>
      </c>
      <c r="BS384" s="10">
        <f t="shared" si="44"/>
        <v>5.4471580313422194</v>
      </c>
      <c r="BT384" t="b">
        <f t="shared" si="46"/>
        <v>1</v>
      </c>
    </row>
    <row r="385" spans="1:72" x14ac:dyDescent="0.25">
      <c r="A385" t="s">
        <v>1175</v>
      </c>
      <c r="B385" t="s">
        <v>1160</v>
      </c>
      <c r="C385" t="s">
        <v>1155</v>
      </c>
      <c r="D385" t="s">
        <v>1156</v>
      </c>
      <c r="E385" t="s">
        <v>15</v>
      </c>
      <c r="F385" t="b">
        <v>0</v>
      </c>
      <c r="G385" t="b">
        <v>1</v>
      </c>
      <c r="H385" t="s">
        <v>15</v>
      </c>
      <c r="I385" t="s">
        <v>16</v>
      </c>
      <c r="J385">
        <v>0.17799999999999999</v>
      </c>
      <c r="K385">
        <v>5.2900000000000003E-2</v>
      </c>
      <c r="L385">
        <v>0.23</v>
      </c>
      <c r="N385">
        <v>8.9999999999999998E-4</v>
      </c>
      <c r="O385">
        <v>0</v>
      </c>
      <c r="P385">
        <v>2.8999999999999998E-3</v>
      </c>
      <c r="Q385">
        <v>3.0999999999999999E-3</v>
      </c>
      <c r="R385">
        <v>1.2738</v>
      </c>
      <c r="S385">
        <v>1.2690999999999999</v>
      </c>
      <c r="T385">
        <v>1.2777000000000001</v>
      </c>
      <c r="U385">
        <v>1.274</v>
      </c>
      <c r="V385" t="s">
        <v>17</v>
      </c>
      <c r="W385" t="s">
        <v>17</v>
      </c>
      <c r="AG385">
        <v>5.290000000000003E-2</v>
      </c>
      <c r="AH385">
        <v>5.2000000000000018E-2</v>
      </c>
      <c r="AI385">
        <v>5.4900000000000004E-2</v>
      </c>
      <c r="AJ385">
        <v>5.510000000000001E-2</v>
      </c>
      <c r="AK385">
        <v>1.3258000000000001</v>
      </c>
      <c r="AL385">
        <v>1.3210999999999999</v>
      </c>
      <c r="AM385">
        <v>1.3297000000000001</v>
      </c>
      <c r="AN385">
        <v>1.3260000000000001</v>
      </c>
      <c r="AX385">
        <v>96</v>
      </c>
      <c r="AY385" t="s">
        <v>1193</v>
      </c>
      <c r="AZ385" s="1">
        <v>1.32565</v>
      </c>
      <c r="BA385">
        <v>0.129</v>
      </c>
      <c r="BB385">
        <v>66</v>
      </c>
      <c r="BC385">
        <v>25</v>
      </c>
      <c r="BD385" s="1">
        <v>660000</v>
      </c>
      <c r="BG385">
        <v>3744</v>
      </c>
      <c r="BH385" t="s">
        <v>1196</v>
      </c>
      <c r="BJ385" t="str">
        <f t="shared" si="41"/>
        <v/>
      </c>
      <c r="BK385">
        <v>385</v>
      </c>
      <c r="BM385" s="1">
        <f t="shared" si="42"/>
        <v>0.129</v>
      </c>
      <c r="BN385" s="2">
        <f t="shared" si="48"/>
        <v>660000</v>
      </c>
      <c r="BO385" t="b">
        <f t="shared" si="45"/>
        <v>1</v>
      </c>
      <c r="BR385" s="7">
        <f t="shared" si="43"/>
        <v>1.32565</v>
      </c>
      <c r="BS385" s="10">
        <f t="shared" si="44"/>
        <v>5.8195439355418683</v>
      </c>
      <c r="BT385" t="b">
        <f t="shared" si="46"/>
        <v>1</v>
      </c>
    </row>
    <row r="386" spans="1:72" x14ac:dyDescent="0.25">
      <c r="A386" t="s">
        <v>1198</v>
      </c>
      <c r="B386" t="s">
        <v>1197</v>
      </c>
      <c r="C386" t="s">
        <v>974</v>
      </c>
      <c r="D386" t="s">
        <v>975</v>
      </c>
      <c r="E386" t="s">
        <v>15</v>
      </c>
      <c r="F386" t="b">
        <v>0</v>
      </c>
      <c r="G386" t="b">
        <v>1</v>
      </c>
      <c r="H386" t="s">
        <v>15</v>
      </c>
      <c r="I386" t="s">
        <v>16</v>
      </c>
      <c r="J386">
        <v>0.1678</v>
      </c>
      <c r="K386">
        <v>0.12809999999999999</v>
      </c>
      <c r="L386">
        <v>0.28820000000000001</v>
      </c>
      <c r="N386">
        <v>7.7000000000000002E-3</v>
      </c>
      <c r="O386">
        <v>6.4999999999999997E-3</v>
      </c>
      <c r="P386">
        <v>1.9E-3</v>
      </c>
      <c r="Q386">
        <v>0</v>
      </c>
      <c r="R386" t="s">
        <v>17</v>
      </c>
      <c r="S386" t="s">
        <v>17</v>
      </c>
      <c r="AG386">
        <v>0.12809999999999999</v>
      </c>
      <c r="AH386">
        <v>0.12690000000000001</v>
      </c>
      <c r="AI386">
        <v>0.12230000000000002</v>
      </c>
      <c r="AJ386">
        <v>0.12040000000000001</v>
      </c>
      <c r="AX386">
        <v>10</v>
      </c>
      <c r="AY386" t="s">
        <v>1214</v>
      </c>
      <c r="AZ386" s="1">
        <v>0.12442500000000001</v>
      </c>
      <c r="BB386">
        <v>45</v>
      </c>
      <c r="BC386">
        <v>25</v>
      </c>
      <c r="BD386" s="1">
        <v>45000</v>
      </c>
      <c r="BG386">
        <v>3754</v>
      </c>
      <c r="BH386" t="s">
        <v>1216</v>
      </c>
      <c r="BK386">
        <v>386</v>
      </c>
      <c r="BN386" s="2">
        <f t="shared" si="48"/>
        <v>45000</v>
      </c>
      <c r="BO386" t="b">
        <f t="shared" si="45"/>
        <v>0</v>
      </c>
      <c r="BR386" s="7">
        <f t="shared" ref="BR386:BR447" si="49">AZ386</f>
        <v>0.12442500000000001</v>
      </c>
      <c r="BS386" s="10">
        <f t="shared" ref="BS386:BS447" si="50">IF(BN386="","",IFERROR(LOG10(BN386),""))</f>
        <v>4.653212513775344</v>
      </c>
      <c r="BT386" t="b">
        <f t="shared" si="46"/>
        <v>1</v>
      </c>
    </row>
    <row r="387" spans="1:72" x14ac:dyDescent="0.25">
      <c r="A387" t="s">
        <v>1199</v>
      </c>
      <c r="B387" t="s">
        <v>1197</v>
      </c>
      <c r="C387" t="s">
        <v>1000</v>
      </c>
      <c r="D387" t="s">
        <v>1001</v>
      </c>
      <c r="E387" t="s">
        <v>15</v>
      </c>
      <c r="F387" t="b">
        <v>0</v>
      </c>
      <c r="G387" t="b">
        <v>0</v>
      </c>
      <c r="H387" t="s">
        <v>15</v>
      </c>
      <c r="I387" t="s">
        <v>16</v>
      </c>
      <c r="J387">
        <v>0.16919999999999999</v>
      </c>
      <c r="K387">
        <v>0.1004</v>
      </c>
      <c r="L387">
        <v>0.26600000000000001</v>
      </c>
      <c r="N387">
        <v>3.5999999999999999E-3</v>
      </c>
      <c r="O387">
        <v>2.9999999999999997E-4</v>
      </c>
      <c r="P387">
        <v>1.6999999999999999E-3</v>
      </c>
      <c r="Q387">
        <v>0</v>
      </c>
      <c r="R387" t="s">
        <v>17</v>
      </c>
      <c r="S387" t="s">
        <v>17</v>
      </c>
      <c r="AG387">
        <v>0.10040000000000002</v>
      </c>
      <c r="AH387">
        <v>9.7100000000000047E-2</v>
      </c>
      <c r="AI387">
        <v>9.8500000000000004E-2</v>
      </c>
      <c r="AJ387">
        <v>9.6800000000000025E-2</v>
      </c>
      <c r="AX387">
        <v>22</v>
      </c>
      <c r="AY387" t="s">
        <v>1214</v>
      </c>
      <c r="AZ387" s="1">
        <v>9.820000000000001E-2</v>
      </c>
      <c r="BB387">
        <v>40</v>
      </c>
      <c r="BC387">
        <v>25</v>
      </c>
      <c r="BD387" s="1">
        <v>40000</v>
      </c>
      <c r="BG387">
        <v>3766</v>
      </c>
      <c r="BH387" t="s">
        <v>1217</v>
      </c>
      <c r="BK387">
        <v>387</v>
      </c>
      <c r="BN387" s="2">
        <f t="shared" si="48"/>
        <v>40000</v>
      </c>
      <c r="BO387" t="b">
        <f t="shared" ref="BO387:BO447" si="51">IF(OR(BM387="",BN387=""),FALSE,TRUE)</f>
        <v>0</v>
      </c>
      <c r="BR387" s="7">
        <f t="shared" si="49"/>
        <v>9.820000000000001E-2</v>
      </c>
      <c r="BS387" s="10">
        <f t="shared" si="50"/>
        <v>4.6020599913279625</v>
      </c>
      <c r="BT387" t="b">
        <f t="shared" ref="BT387:BT447" si="52">IF(OR(BR387="",BS387=""),FALSE,TRUE)</f>
        <v>1</v>
      </c>
    </row>
    <row r="388" spans="1:72" x14ac:dyDescent="0.25">
      <c r="A388" t="s">
        <v>1200</v>
      </c>
      <c r="B388" t="s">
        <v>1197</v>
      </c>
      <c r="C388" t="s">
        <v>1004</v>
      </c>
      <c r="D388" t="s">
        <v>1005</v>
      </c>
      <c r="E388" t="s">
        <v>15</v>
      </c>
      <c r="F388" t="b">
        <v>0</v>
      </c>
      <c r="G388" t="b">
        <v>1</v>
      </c>
      <c r="H388" t="s">
        <v>15</v>
      </c>
      <c r="I388" t="s">
        <v>16</v>
      </c>
      <c r="J388">
        <v>0.1648</v>
      </c>
      <c r="K388">
        <v>0.20960000000000001</v>
      </c>
      <c r="L388">
        <v>0.35849999999999999</v>
      </c>
      <c r="N388">
        <v>1.5900000000000001E-2</v>
      </c>
      <c r="O388">
        <v>1.21E-2</v>
      </c>
      <c r="P388">
        <v>8.8999999999999999E-3</v>
      </c>
      <c r="Q388">
        <v>0</v>
      </c>
      <c r="R388" t="s">
        <v>17</v>
      </c>
      <c r="S388" t="s">
        <v>17</v>
      </c>
      <c r="AG388">
        <v>0.20960000000000001</v>
      </c>
      <c r="AH388">
        <v>0.20579999999999998</v>
      </c>
      <c r="AI388">
        <v>0.2026</v>
      </c>
      <c r="AJ388">
        <v>0.19369999999999998</v>
      </c>
      <c r="AX388">
        <v>24</v>
      </c>
      <c r="AY388" t="s">
        <v>1214</v>
      </c>
      <c r="AZ388" s="1">
        <v>0.20292499999999999</v>
      </c>
      <c r="BB388">
        <v>44</v>
      </c>
      <c r="BC388">
        <v>25</v>
      </c>
      <c r="BD388" s="1">
        <v>44000</v>
      </c>
      <c r="BG388">
        <v>3768</v>
      </c>
      <c r="BH388" t="s">
        <v>1215</v>
      </c>
      <c r="BK388">
        <v>388</v>
      </c>
      <c r="BN388" s="2">
        <f t="shared" si="48"/>
        <v>44000</v>
      </c>
      <c r="BO388" t="b">
        <f t="shared" si="51"/>
        <v>0</v>
      </c>
      <c r="BR388" s="7">
        <f t="shared" si="49"/>
        <v>0.20292499999999999</v>
      </c>
      <c r="BS388" s="10">
        <f t="shared" si="50"/>
        <v>4.6434526764861879</v>
      </c>
      <c r="BT388" t="b">
        <f t="shared" si="52"/>
        <v>1</v>
      </c>
    </row>
    <row r="389" spans="1:72" x14ac:dyDescent="0.25">
      <c r="A389" t="s">
        <v>1201</v>
      </c>
      <c r="B389" t="s">
        <v>1197</v>
      </c>
      <c r="C389" t="s">
        <v>1025</v>
      </c>
      <c r="D389" t="s">
        <v>1026</v>
      </c>
      <c r="E389" t="s">
        <v>15</v>
      </c>
      <c r="F389" t="b">
        <v>0</v>
      </c>
      <c r="G389" t="b">
        <v>0</v>
      </c>
      <c r="H389" t="s">
        <v>15</v>
      </c>
      <c r="I389" t="s">
        <v>16</v>
      </c>
      <c r="J389">
        <v>0.16639999999999999</v>
      </c>
      <c r="K389">
        <v>0.1074</v>
      </c>
      <c r="L389">
        <v>0.27239999999999998</v>
      </c>
      <c r="N389">
        <v>1.4E-3</v>
      </c>
      <c r="O389">
        <v>8.9999999999999998E-4</v>
      </c>
      <c r="P389">
        <v>2.7000000000000001E-3</v>
      </c>
      <c r="Q389">
        <v>0</v>
      </c>
      <c r="R389" t="s">
        <v>17</v>
      </c>
      <c r="S389" t="s">
        <v>17</v>
      </c>
      <c r="AG389">
        <v>0.1074</v>
      </c>
      <c r="AH389">
        <v>0.1069</v>
      </c>
      <c r="AI389">
        <v>0.10869999999999996</v>
      </c>
      <c r="AJ389">
        <v>0.10599999999999998</v>
      </c>
      <c r="AX389">
        <v>34</v>
      </c>
      <c r="AY389" t="s">
        <v>1214</v>
      </c>
      <c r="AZ389" s="1">
        <v>0.10724999999999998</v>
      </c>
      <c r="BB389">
        <v>41</v>
      </c>
      <c r="BC389">
        <v>25</v>
      </c>
      <c r="BD389" s="1">
        <v>41000</v>
      </c>
      <c r="BG389">
        <v>3778</v>
      </c>
      <c r="BH389" t="s">
        <v>1215</v>
      </c>
      <c r="BK389">
        <v>389</v>
      </c>
      <c r="BN389" s="2">
        <f t="shared" si="48"/>
        <v>41000</v>
      </c>
      <c r="BO389" t="b">
        <f t="shared" si="51"/>
        <v>0</v>
      </c>
      <c r="BR389" s="7">
        <f t="shared" si="49"/>
        <v>0.10724999999999998</v>
      </c>
      <c r="BS389" s="10">
        <f t="shared" si="50"/>
        <v>4.6127838567197355</v>
      </c>
      <c r="BT389" t="b">
        <f t="shared" si="52"/>
        <v>1</v>
      </c>
    </row>
    <row r="390" spans="1:72" x14ac:dyDescent="0.25">
      <c r="A390" t="s">
        <v>1202</v>
      </c>
      <c r="B390" t="s">
        <v>1197</v>
      </c>
      <c r="C390" t="s">
        <v>1029</v>
      </c>
      <c r="D390" t="s">
        <v>1030</v>
      </c>
      <c r="E390" t="s">
        <v>15</v>
      </c>
      <c r="F390" t="b">
        <v>0</v>
      </c>
      <c r="G390" t="b">
        <v>1</v>
      </c>
      <c r="H390" t="s">
        <v>15</v>
      </c>
      <c r="I390" t="s">
        <v>16</v>
      </c>
      <c r="J390">
        <v>0.1643</v>
      </c>
      <c r="K390">
        <v>0.19789999999999999</v>
      </c>
      <c r="L390">
        <v>0.34989999999999999</v>
      </c>
      <c r="N390">
        <v>1.23E-2</v>
      </c>
      <c r="O390">
        <v>7.9000000000000008E-3</v>
      </c>
      <c r="P390">
        <v>5.1999999999999998E-3</v>
      </c>
      <c r="Q390">
        <v>0</v>
      </c>
      <c r="R390" t="s">
        <v>17</v>
      </c>
      <c r="S390" t="s">
        <v>17</v>
      </c>
      <c r="AG390">
        <v>0.19789999999999996</v>
      </c>
      <c r="AH390">
        <v>0.19350000000000001</v>
      </c>
      <c r="AI390">
        <v>0.19079999999999997</v>
      </c>
      <c r="AJ390">
        <v>0.18559999999999999</v>
      </c>
      <c r="AX390">
        <v>36</v>
      </c>
      <c r="AY390" t="s">
        <v>1214</v>
      </c>
      <c r="AZ390" s="1">
        <v>0.19194999999999998</v>
      </c>
      <c r="BB390">
        <v>57</v>
      </c>
      <c r="BC390">
        <v>25</v>
      </c>
      <c r="BD390" s="1">
        <v>57000</v>
      </c>
      <c r="BG390">
        <v>3780</v>
      </c>
      <c r="BH390" t="s">
        <v>1215</v>
      </c>
      <c r="BK390">
        <v>390</v>
      </c>
      <c r="BN390" s="2">
        <f t="shared" si="48"/>
        <v>57000</v>
      </c>
      <c r="BO390" t="b">
        <f t="shared" si="51"/>
        <v>0</v>
      </c>
      <c r="BR390" s="7">
        <f t="shared" si="49"/>
        <v>0.19194999999999998</v>
      </c>
      <c r="BS390" s="10">
        <f t="shared" si="50"/>
        <v>4.7558748556724915</v>
      </c>
      <c r="BT390" t="b">
        <f t="shared" si="52"/>
        <v>1</v>
      </c>
    </row>
    <row r="391" spans="1:72" x14ac:dyDescent="0.25">
      <c r="A391" t="s">
        <v>1203</v>
      </c>
      <c r="B391" t="s">
        <v>1197</v>
      </c>
      <c r="C391" t="s">
        <v>1050</v>
      </c>
      <c r="D391" t="s">
        <v>1051</v>
      </c>
      <c r="E391" t="s">
        <v>15</v>
      </c>
      <c r="F391" t="b">
        <v>0</v>
      </c>
      <c r="G391" t="b">
        <v>0</v>
      </c>
      <c r="H391" t="s">
        <v>15</v>
      </c>
      <c r="I391" t="s">
        <v>16</v>
      </c>
      <c r="J391">
        <v>0.16250000000000001</v>
      </c>
      <c r="K391">
        <v>0.15509999999999999</v>
      </c>
      <c r="L391">
        <v>0.31559999999999999</v>
      </c>
      <c r="N391">
        <v>2E-3</v>
      </c>
      <c r="O391">
        <v>0</v>
      </c>
      <c r="P391">
        <v>1.2999999999999999E-3</v>
      </c>
      <c r="Q391">
        <v>2.2000000000000001E-3</v>
      </c>
      <c r="R391" t="s">
        <v>17</v>
      </c>
      <c r="S391" t="s">
        <v>17</v>
      </c>
      <c r="AG391">
        <v>0.15509999999999999</v>
      </c>
      <c r="AH391">
        <v>0.15309999999999999</v>
      </c>
      <c r="AI391">
        <v>0.15440000000000001</v>
      </c>
      <c r="AJ391">
        <v>0.15529999999999997</v>
      </c>
      <c r="AX391">
        <v>46</v>
      </c>
      <c r="AY391" t="s">
        <v>1214</v>
      </c>
      <c r="AZ391" s="1">
        <v>0.154475</v>
      </c>
      <c r="BB391">
        <v>30</v>
      </c>
      <c r="BC391">
        <v>25</v>
      </c>
      <c r="BD391" s="1">
        <v>30000</v>
      </c>
      <c r="BG391">
        <v>3790</v>
      </c>
      <c r="BH391" t="s">
        <v>1215</v>
      </c>
      <c r="BK391">
        <v>391</v>
      </c>
      <c r="BN391" s="2">
        <f t="shared" si="48"/>
        <v>30000</v>
      </c>
      <c r="BO391" t="b">
        <f t="shared" si="51"/>
        <v>0</v>
      </c>
      <c r="BR391" s="7">
        <f t="shared" si="49"/>
        <v>0.154475</v>
      </c>
      <c r="BS391" s="10">
        <f t="shared" si="50"/>
        <v>4.4771212547196626</v>
      </c>
      <c r="BT391" t="b">
        <f t="shared" si="52"/>
        <v>1</v>
      </c>
    </row>
    <row r="392" spans="1:72" x14ac:dyDescent="0.25">
      <c r="A392" t="s">
        <v>1204</v>
      </c>
      <c r="B392" t="s">
        <v>1197</v>
      </c>
      <c r="C392" t="s">
        <v>1054</v>
      </c>
      <c r="D392" t="s">
        <v>1055</v>
      </c>
      <c r="E392" t="s">
        <v>15</v>
      </c>
      <c r="F392" t="b">
        <v>0</v>
      </c>
      <c r="G392" t="b">
        <v>1</v>
      </c>
      <c r="H392" t="s">
        <v>15</v>
      </c>
      <c r="I392" t="s">
        <v>16</v>
      </c>
      <c r="J392">
        <v>0.16619999999999999</v>
      </c>
      <c r="K392">
        <v>0.17449999999999999</v>
      </c>
      <c r="L392">
        <v>0.33090000000000003</v>
      </c>
      <c r="N392">
        <v>9.7999999999999997E-3</v>
      </c>
      <c r="O392">
        <v>4.1000000000000003E-3</v>
      </c>
      <c r="P392">
        <v>0</v>
      </c>
      <c r="Q392">
        <v>0</v>
      </c>
      <c r="R392" t="s">
        <v>17</v>
      </c>
      <c r="S392" t="s">
        <v>17</v>
      </c>
      <c r="AG392">
        <v>0.17450000000000002</v>
      </c>
      <c r="AH392">
        <v>0.16880000000000003</v>
      </c>
      <c r="AI392">
        <v>0.16470000000000004</v>
      </c>
      <c r="AJ392">
        <v>0.16470000000000004</v>
      </c>
      <c r="AX392">
        <v>48</v>
      </c>
      <c r="AY392" t="s">
        <v>1214</v>
      </c>
      <c r="AZ392" s="1">
        <v>0.16817500000000005</v>
      </c>
      <c r="BB392">
        <v>26</v>
      </c>
      <c r="BC392">
        <v>50</v>
      </c>
      <c r="BD392" s="1">
        <v>13000</v>
      </c>
      <c r="BG392">
        <v>3792</v>
      </c>
      <c r="BH392" t="s">
        <v>1215</v>
      </c>
      <c r="BK392">
        <v>392</v>
      </c>
      <c r="BN392" s="2">
        <f t="shared" si="48"/>
        <v>13000</v>
      </c>
      <c r="BO392" t="b">
        <f t="shared" si="51"/>
        <v>0</v>
      </c>
      <c r="BR392" s="7">
        <f t="shared" si="49"/>
        <v>0.16817500000000005</v>
      </c>
      <c r="BS392" s="10">
        <f t="shared" si="50"/>
        <v>4.1139433523068369</v>
      </c>
      <c r="BT392" t="b">
        <f t="shared" si="52"/>
        <v>1</v>
      </c>
    </row>
    <row r="393" spans="1:72" x14ac:dyDescent="0.25">
      <c r="A393" t="s">
        <v>1205</v>
      </c>
      <c r="B393" t="s">
        <v>1197</v>
      </c>
      <c r="C393" t="s">
        <v>1076</v>
      </c>
      <c r="D393" t="s">
        <v>1077</v>
      </c>
      <c r="E393" t="s">
        <v>15</v>
      </c>
      <c r="F393" t="b">
        <v>0</v>
      </c>
      <c r="G393" t="b">
        <v>0</v>
      </c>
      <c r="H393" t="s">
        <v>15</v>
      </c>
      <c r="I393" t="s">
        <v>16</v>
      </c>
      <c r="J393">
        <v>0.16239999999999999</v>
      </c>
      <c r="K393">
        <v>0.15770000000000001</v>
      </c>
      <c r="L393">
        <v>0.31879999999999997</v>
      </c>
      <c r="N393">
        <v>1.2999999999999999E-3</v>
      </c>
      <c r="O393">
        <v>3.0000000000000001E-3</v>
      </c>
      <c r="P393">
        <v>3.0999999999999999E-3</v>
      </c>
      <c r="Q393">
        <v>0</v>
      </c>
      <c r="R393" t="s">
        <v>17</v>
      </c>
      <c r="S393" t="s">
        <v>17</v>
      </c>
      <c r="AG393">
        <v>0.15770000000000001</v>
      </c>
      <c r="AH393">
        <v>0.15939999999999999</v>
      </c>
      <c r="AI393">
        <v>0.15949999999999998</v>
      </c>
      <c r="AJ393">
        <v>0.15639999999999998</v>
      </c>
      <c r="AX393">
        <v>58</v>
      </c>
      <c r="AY393" t="s">
        <v>1214</v>
      </c>
      <c r="AZ393" s="1">
        <v>0.15825</v>
      </c>
      <c r="BB393">
        <v>50</v>
      </c>
      <c r="BC393">
        <v>25</v>
      </c>
      <c r="BD393" s="1">
        <v>50000</v>
      </c>
      <c r="BG393">
        <v>3802</v>
      </c>
      <c r="BH393" t="s">
        <v>1215</v>
      </c>
      <c r="BK393">
        <v>393</v>
      </c>
      <c r="BN393" s="2">
        <f t="shared" si="48"/>
        <v>50000</v>
      </c>
      <c r="BO393" t="b">
        <f t="shared" si="51"/>
        <v>0</v>
      </c>
      <c r="BR393" s="7">
        <f t="shared" si="49"/>
        <v>0.15825</v>
      </c>
      <c r="BS393" s="10">
        <f t="shared" si="50"/>
        <v>4.6989700043360187</v>
      </c>
      <c r="BT393" t="b">
        <f t="shared" si="52"/>
        <v>1</v>
      </c>
    </row>
    <row r="394" spans="1:72" x14ac:dyDescent="0.25">
      <c r="A394" t="s">
        <v>1206</v>
      </c>
      <c r="B394" t="s">
        <v>1197</v>
      </c>
      <c r="C394" t="s">
        <v>1080</v>
      </c>
      <c r="D394" t="s">
        <v>1081</v>
      </c>
      <c r="E394" t="s">
        <v>15</v>
      </c>
      <c r="F394" t="b">
        <v>0</v>
      </c>
      <c r="G394" t="b">
        <v>1</v>
      </c>
      <c r="H394" t="s">
        <v>15</v>
      </c>
      <c r="I394" t="s">
        <v>16</v>
      </c>
      <c r="J394">
        <v>0.1643</v>
      </c>
      <c r="K394">
        <v>9.2499999999999999E-2</v>
      </c>
      <c r="L394">
        <v>0.25590000000000002</v>
      </c>
      <c r="N394">
        <v>8.9999999999999998E-4</v>
      </c>
      <c r="O394">
        <v>1.1999999999999999E-3</v>
      </c>
      <c r="P394">
        <v>1.6000000000000001E-3</v>
      </c>
      <c r="Q394">
        <v>0</v>
      </c>
      <c r="R394" t="s">
        <v>17</v>
      </c>
      <c r="S394" t="s">
        <v>17</v>
      </c>
      <c r="AG394">
        <v>9.2500000000000027E-2</v>
      </c>
      <c r="AH394">
        <v>9.2799999999999994E-2</v>
      </c>
      <c r="AI394">
        <v>9.3200000000000005E-2</v>
      </c>
      <c r="AJ394">
        <v>9.1600000000000015E-2</v>
      </c>
      <c r="AX394">
        <v>60</v>
      </c>
      <c r="AY394" t="s">
        <v>1214</v>
      </c>
      <c r="AZ394" s="1">
        <v>9.252500000000001E-2</v>
      </c>
      <c r="BB394">
        <v>17</v>
      </c>
      <c r="BC394">
        <v>25</v>
      </c>
      <c r="BD394" s="1">
        <v>17000</v>
      </c>
      <c r="BG394">
        <v>3804</v>
      </c>
      <c r="BH394" t="s">
        <v>1215</v>
      </c>
      <c r="BK394">
        <v>394</v>
      </c>
      <c r="BN394" s="2">
        <f t="shared" si="48"/>
        <v>17000</v>
      </c>
      <c r="BO394" t="b">
        <f t="shared" si="51"/>
        <v>0</v>
      </c>
      <c r="BR394" s="7">
        <f t="shared" si="49"/>
        <v>9.252500000000001E-2</v>
      </c>
      <c r="BS394" s="10">
        <f t="shared" si="50"/>
        <v>4.2304489213782741</v>
      </c>
      <c r="BT394" t="b">
        <f t="shared" si="52"/>
        <v>1</v>
      </c>
    </row>
    <row r="395" spans="1:72" x14ac:dyDescent="0.25">
      <c r="A395" t="s">
        <v>1207</v>
      </c>
      <c r="B395" t="s">
        <v>1197</v>
      </c>
      <c r="C395" t="s">
        <v>1102</v>
      </c>
      <c r="D395" t="s">
        <v>1103</v>
      </c>
      <c r="E395" t="s">
        <v>15</v>
      </c>
      <c r="F395" t="b">
        <v>0</v>
      </c>
      <c r="G395" t="b">
        <v>0</v>
      </c>
      <c r="H395" t="s">
        <v>15</v>
      </c>
      <c r="I395" t="s">
        <v>16</v>
      </c>
      <c r="J395">
        <v>0.16189999999999999</v>
      </c>
      <c r="K395">
        <v>0.13289999999999999</v>
      </c>
      <c r="L395">
        <v>0.29110000000000003</v>
      </c>
      <c r="N395">
        <v>3.7000000000000002E-3</v>
      </c>
      <c r="O395">
        <v>0</v>
      </c>
      <c r="P395">
        <v>1E-3</v>
      </c>
      <c r="Q395">
        <v>1.6000000000000001E-3</v>
      </c>
      <c r="R395" t="s">
        <v>17</v>
      </c>
      <c r="S395" t="s">
        <v>17</v>
      </c>
      <c r="AG395">
        <v>0.13290000000000002</v>
      </c>
      <c r="AH395">
        <v>0.12920000000000004</v>
      </c>
      <c r="AI395">
        <v>0.13020000000000004</v>
      </c>
      <c r="AJ395">
        <v>0.13080000000000003</v>
      </c>
      <c r="AX395">
        <v>70</v>
      </c>
      <c r="AY395" t="s">
        <v>1214</v>
      </c>
      <c r="AZ395" s="1">
        <v>0.13077500000000003</v>
      </c>
      <c r="BB395">
        <v>55</v>
      </c>
      <c r="BC395">
        <v>25</v>
      </c>
      <c r="BD395" s="1">
        <v>55000</v>
      </c>
      <c r="BG395">
        <v>3814</v>
      </c>
      <c r="BH395" t="s">
        <v>1215</v>
      </c>
      <c r="BK395">
        <v>395</v>
      </c>
      <c r="BN395" s="2">
        <f t="shared" si="48"/>
        <v>55000</v>
      </c>
      <c r="BO395" t="b">
        <f t="shared" si="51"/>
        <v>0</v>
      </c>
      <c r="BR395" s="7">
        <f t="shared" si="49"/>
        <v>0.13077500000000003</v>
      </c>
      <c r="BS395" s="10">
        <f t="shared" si="50"/>
        <v>4.7403626894942441</v>
      </c>
      <c r="BT395" t="b">
        <f t="shared" si="52"/>
        <v>1</v>
      </c>
    </row>
    <row r="396" spans="1:72" x14ac:dyDescent="0.25">
      <c r="A396" t="s">
        <v>1208</v>
      </c>
      <c r="B396" t="s">
        <v>1197</v>
      </c>
      <c r="C396" t="s">
        <v>1106</v>
      </c>
      <c r="D396" t="s">
        <v>1107</v>
      </c>
      <c r="E396" t="s">
        <v>15</v>
      </c>
      <c r="F396" t="b">
        <v>0</v>
      </c>
      <c r="G396" t="b">
        <v>1</v>
      </c>
      <c r="H396" t="s">
        <v>15</v>
      </c>
      <c r="I396" t="s">
        <v>16</v>
      </c>
      <c r="J396">
        <v>0.1593</v>
      </c>
      <c r="K396">
        <v>0.247</v>
      </c>
      <c r="L396">
        <v>0.39290000000000003</v>
      </c>
      <c r="N396">
        <v>1.34E-2</v>
      </c>
      <c r="O396">
        <v>7.9000000000000008E-3</v>
      </c>
      <c r="P396">
        <v>4.4000000000000003E-3</v>
      </c>
      <c r="Q396">
        <v>0</v>
      </c>
      <c r="R396" t="s">
        <v>17</v>
      </c>
      <c r="S396" t="s">
        <v>17</v>
      </c>
      <c r="AG396">
        <v>0.24700000000000005</v>
      </c>
      <c r="AH396">
        <v>0.24150000000000005</v>
      </c>
      <c r="AI396">
        <v>0.23800000000000004</v>
      </c>
      <c r="AJ396">
        <v>0.23360000000000003</v>
      </c>
      <c r="AX396">
        <v>72</v>
      </c>
      <c r="AY396" t="s">
        <v>1214</v>
      </c>
      <c r="AZ396" s="1">
        <v>0.24002500000000004</v>
      </c>
      <c r="BB396">
        <v>38</v>
      </c>
      <c r="BC396">
        <v>25</v>
      </c>
      <c r="BD396" s="1">
        <v>38000</v>
      </c>
      <c r="BG396">
        <v>3816</v>
      </c>
      <c r="BH396" t="s">
        <v>1215</v>
      </c>
      <c r="BK396">
        <v>396</v>
      </c>
      <c r="BN396" s="2">
        <f t="shared" si="48"/>
        <v>38000</v>
      </c>
      <c r="BO396" t="b">
        <f t="shared" si="51"/>
        <v>0</v>
      </c>
      <c r="BR396" s="7">
        <f t="shared" si="49"/>
        <v>0.24002500000000004</v>
      </c>
      <c r="BS396" s="10">
        <f t="shared" si="50"/>
        <v>4.5797835966168101</v>
      </c>
      <c r="BT396" t="b">
        <f t="shared" si="52"/>
        <v>1</v>
      </c>
    </row>
    <row r="397" spans="1:72" x14ac:dyDescent="0.25">
      <c r="A397" t="s">
        <v>1209</v>
      </c>
      <c r="B397" t="s">
        <v>1197</v>
      </c>
      <c r="C397" t="s">
        <v>1127</v>
      </c>
      <c r="D397" t="s">
        <v>1128</v>
      </c>
      <c r="E397" t="s">
        <v>15</v>
      </c>
      <c r="F397" t="b">
        <v>0</v>
      </c>
      <c r="G397" t="b">
        <v>0</v>
      </c>
      <c r="H397" t="s">
        <v>15</v>
      </c>
      <c r="I397" t="s">
        <v>16</v>
      </c>
      <c r="J397">
        <v>0.16619999999999999</v>
      </c>
      <c r="K397">
        <v>0.129</v>
      </c>
      <c r="L397">
        <v>0.29289999999999999</v>
      </c>
      <c r="N397">
        <v>2.3E-3</v>
      </c>
      <c r="O397">
        <v>1.8E-3</v>
      </c>
      <c r="P397">
        <v>2.8E-3</v>
      </c>
      <c r="Q397">
        <v>0</v>
      </c>
      <c r="R397" t="s">
        <v>17</v>
      </c>
      <c r="S397" t="s">
        <v>17</v>
      </c>
      <c r="AG397">
        <v>0.12900000000000003</v>
      </c>
      <c r="AH397">
        <v>0.12850000000000003</v>
      </c>
      <c r="AI397">
        <v>0.12950000000000003</v>
      </c>
      <c r="AJ397">
        <v>0.12670000000000001</v>
      </c>
      <c r="AX397">
        <v>82</v>
      </c>
      <c r="AY397" t="s">
        <v>1214</v>
      </c>
      <c r="AZ397" s="1">
        <v>0.12842500000000004</v>
      </c>
      <c r="BB397">
        <v>39</v>
      </c>
      <c r="BC397">
        <v>25</v>
      </c>
      <c r="BD397" s="1">
        <v>39000</v>
      </c>
      <c r="BG397">
        <v>3826</v>
      </c>
      <c r="BH397" t="s">
        <v>1215</v>
      </c>
      <c r="BK397">
        <v>397</v>
      </c>
      <c r="BN397" s="2">
        <f t="shared" si="48"/>
        <v>39000</v>
      </c>
      <c r="BO397" t="b">
        <f t="shared" si="51"/>
        <v>0</v>
      </c>
      <c r="BR397" s="7">
        <f t="shared" si="49"/>
        <v>0.12842500000000004</v>
      </c>
      <c r="BS397" s="10">
        <f t="shared" si="50"/>
        <v>4.5910646070264995</v>
      </c>
      <c r="BT397" t="b">
        <f t="shared" si="52"/>
        <v>1</v>
      </c>
    </row>
    <row r="398" spans="1:72" x14ac:dyDescent="0.25">
      <c r="A398" t="s">
        <v>1210</v>
      </c>
      <c r="B398" t="s">
        <v>1197</v>
      </c>
      <c r="C398" t="s">
        <v>1131</v>
      </c>
      <c r="D398" t="s">
        <v>1132</v>
      </c>
      <c r="E398" t="s">
        <v>15</v>
      </c>
      <c r="F398" t="b">
        <v>0</v>
      </c>
      <c r="G398" t="b">
        <v>1</v>
      </c>
      <c r="H398" t="s">
        <v>15</v>
      </c>
      <c r="I398" t="s">
        <v>16</v>
      </c>
      <c r="J398">
        <v>0.1666</v>
      </c>
      <c r="K398">
        <v>0.13320000000000001</v>
      </c>
      <c r="L398">
        <v>0.2928</v>
      </c>
      <c r="N398">
        <v>7.0000000000000001E-3</v>
      </c>
      <c r="O398">
        <v>4.5999999999999999E-3</v>
      </c>
      <c r="P398">
        <v>5.1999999999999998E-3</v>
      </c>
      <c r="Q398">
        <v>0</v>
      </c>
      <c r="R398" t="s">
        <v>17</v>
      </c>
      <c r="S398" t="s">
        <v>17</v>
      </c>
      <c r="AG398">
        <v>0.13320000000000001</v>
      </c>
      <c r="AH398">
        <v>0.1308</v>
      </c>
      <c r="AI398">
        <v>0.13139999999999999</v>
      </c>
      <c r="AJ398">
        <v>0.12620000000000001</v>
      </c>
      <c r="AX398">
        <v>84</v>
      </c>
      <c r="AY398" t="s">
        <v>1214</v>
      </c>
      <c r="AZ398" s="1">
        <v>0.13039999999999999</v>
      </c>
      <c r="BB398">
        <v>38</v>
      </c>
      <c r="BC398">
        <v>25</v>
      </c>
      <c r="BD398" s="1">
        <v>38000</v>
      </c>
      <c r="BG398">
        <v>3828</v>
      </c>
      <c r="BH398" t="s">
        <v>1215</v>
      </c>
      <c r="BK398">
        <v>398</v>
      </c>
      <c r="BN398" s="2">
        <f t="shared" si="48"/>
        <v>38000</v>
      </c>
      <c r="BO398" t="b">
        <f t="shared" si="51"/>
        <v>0</v>
      </c>
      <c r="BR398" s="7">
        <f t="shared" si="49"/>
        <v>0.13039999999999999</v>
      </c>
      <c r="BS398" s="10">
        <f t="shared" si="50"/>
        <v>4.5797835966168101</v>
      </c>
      <c r="BT398" t="b">
        <f t="shared" si="52"/>
        <v>1</v>
      </c>
    </row>
    <row r="399" spans="1:72" x14ac:dyDescent="0.25">
      <c r="A399" t="s">
        <v>1211</v>
      </c>
      <c r="B399" t="s">
        <v>1197</v>
      </c>
      <c r="C399" t="s">
        <v>1133</v>
      </c>
      <c r="D399" t="s">
        <v>1134</v>
      </c>
      <c r="E399" t="s">
        <v>15</v>
      </c>
      <c r="F399" t="b">
        <v>0</v>
      </c>
      <c r="G399" t="b">
        <v>1</v>
      </c>
      <c r="H399" t="s">
        <v>15</v>
      </c>
      <c r="I399" t="s">
        <v>16</v>
      </c>
      <c r="J399">
        <v>0.16869999999999999</v>
      </c>
      <c r="K399">
        <v>0.43419999999999997</v>
      </c>
      <c r="L399">
        <v>0.5504</v>
      </c>
      <c r="N399">
        <v>5.2499999999999998E-2</v>
      </c>
      <c r="O399">
        <v>3.4500000000000003E-2</v>
      </c>
      <c r="P399">
        <v>1.4200000000000001E-2</v>
      </c>
      <c r="Q399">
        <v>0</v>
      </c>
      <c r="R399" t="s">
        <v>17</v>
      </c>
      <c r="S399" t="s">
        <v>17</v>
      </c>
      <c r="AG399">
        <v>0.43420000000000003</v>
      </c>
      <c r="AH399">
        <v>0.41620000000000001</v>
      </c>
      <c r="AI399">
        <v>0.39590000000000003</v>
      </c>
      <c r="AJ399">
        <v>0.38170000000000004</v>
      </c>
      <c r="AX399">
        <v>85</v>
      </c>
      <c r="AY399" t="s">
        <v>1214</v>
      </c>
      <c r="AZ399" s="1">
        <v>0.40700000000000003</v>
      </c>
      <c r="BB399">
        <v>42</v>
      </c>
      <c r="BC399">
        <v>25</v>
      </c>
      <c r="BD399" s="1">
        <v>42000</v>
      </c>
      <c r="BG399">
        <v>3829</v>
      </c>
      <c r="BH399" t="s">
        <v>1215</v>
      </c>
      <c r="BK399">
        <v>399</v>
      </c>
      <c r="BN399" s="2">
        <f t="shared" si="48"/>
        <v>42000</v>
      </c>
      <c r="BO399" t="b">
        <f t="shared" si="51"/>
        <v>0</v>
      </c>
      <c r="BR399" s="7">
        <f t="shared" si="49"/>
        <v>0.40700000000000003</v>
      </c>
      <c r="BS399" s="10">
        <f t="shared" si="50"/>
        <v>4.6232492903979008</v>
      </c>
      <c r="BT399" t="b">
        <f t="shared" si="52"/>
        <v>1</v>
      </c>
    </row>
    <row r="400" spans="1:72" x14ac:dyDescent="0.25">
      <c r="A400" t="s">
        <v>1212</v>
      </c>
      <c r="B400" t="s">
        <v>1197</v>
      </c>
      <c r="C400" t="s">
        <v>1151</v>
      </c>
      <c r="D400" t="s">
        <v>1152</v>
      </c>
      <c r="E400" t="s">
        <v>15</v>
      </c>
      <c r="F400" t="b">
        <v>0</v>
      </c>
      <c r="G400" t="b">
        <v>1</v>
      </c>
      <c r="H400" t="s">
        <v>15</v>
      </c>
      <c r="I400" t="s">
        <v>16</v>
      </c>
      <c r="J400">
        <v>0.1638</v>
      </c>
      <c r="K400">
        <v>0.1178</v>
      </c>
      <c r="L400">
        <v>0.27689999999999998</v>
      </c>
      <c r="N400">
        <v>4.7000000000000002E-3</v>
      </c>
      <c r="O400">
        <v>2.8999999999999998E-3</v>
      </c>
      <c r="P400">
        <v>2.8999999999999998E-3</v>
      </c>
      <c r="Q400">
        <v>0</v>
      </c>
      <c r="R400" t="s">
        <v>17</v>
      </c>
      <c r="S400" t="s">
        <v>17</v>
      </c>
      <c r="AG400">
        <v>0.11779999999999996</v>
      </c>
      <c r="AH400">
        <v>0.11599999999999999</v>
      </c>
      <c r="AI400">
        <v>0.11599999999999999</v>
      </c>
      <c r="AJ400">
        <v>0.11309999999999998</v>
      </c>
      <c r="AX400">
        <v>94</v>
      </c>
      <c r="AY400" t="s">
        <v>1214</v>
      </c>
      <c r="AZ400" s="1">
        <v>0.11572499999999998</v>
      </c>
      <c r="BB400">
        <v>35</v>
      </c>
      <c r="BC400">
        <v>25</v>
      </c>
      <c r="BD400" s="1">
        <v>35000</v>
      </c>
      <c r="BG400">
        <v>3838</v>
      </c>
      <c r="BH400" t="s">
        <v>1215</v>
      </c>
      <c r="BK400">
        <v>400</v>
      </c>
      <c r="BN400" s="2">
        <f t="shared" si="48"/>
        <v>35000</v>
      </c>
      <c r="BO400" t="b">
        <f t="shared" si="51"/>
        <v>0</v>
      </c>
      <c r="BR400" s="7">
        <f t="shared" si="49"/>
        <v>0.11572499999999998</v>
      </c>
      <c r="BS400" s="10">
        <f t="shared" si="50"/>
        <v>4.5440680443502757</v>
      </c>
      <c r="BT400" t="b">
        <f t="shared" si="52"/>
        <v>1</v>
      </c>
    </row>
    <row r="401" spans="1:72" x14ac:dyDescent="0.25">
      <c r="A401" t="s">
        <v>1213</v>
      </c>
      <c r="B401" t="s">
        <v>1197</v>
      </c>
      <c r="C401" t="s">
        <v>1155</v>
      </c>
      <c r="D401" t="s">
        <v>1156</v>
      </c>
      <c r="E401" t="s">
        <v>15</v>
      </c>
      <c r="F401" t="b">
        <v>0</v>
      </c>
      <c r="G401" t="b">
        <v>1</v>
      </c>
      <c r="H401" t="s">
        <v>15</v>
      </c>
      <c r="I401" t="s">
        <v>16</v>
      </c>
      <c r="J401">
        <v>0.1646</v>
      </c>
      <c r="K401">
        <v>0.13780000000000001</v>
      </c>
      <c r="L401">
        <v>0.29409999999999997</v>
      </c>
      <c r="N401">
        <v>8.3000000000000001E-3</v>
      </c>
      <c r="O401">
        <v>5.4000000000000003E-3</v>
      </c>
      <c r="P401">
        <v>3.3E-3</v>
      </c>
      <c r="Q401">
        <v>0</v>
      </c>
      <c r="R401" t="s">
        <v>17</v>
      </c>
      <c r="S401" t="s">
        <v>17</v>
      </c>
      <c r="AG401">
        <v>0.13779999999999995</v>
      </c>
      <c r="AH401">
        <v>0.13489999999999999</v>
      </c>
      <c r="AI401">
        <v>0.1328</v>
      </c>
      <c r="AJ401">
        <v>0.12949999999999998</v>
      </c>
      <c r="AX401">
        <v>96</v>
      </c>
      <c r="AY401" t="s">
        <v>1214</v>
      </c>
      <c r="AZ401" s="1">
        <v>0.13374999999999998</v>
      </c>
      <c r="BB401">
        <v>57</v>
      </c>
      <c r="BC401">
        <v>25</v>
      </c>
      <c r="BD401" s="1">
        <v>57000</v>
      </c>
      <c r="BG401">
        <v>3840</v>
      </c>
      <c r="BH401" t="s">
        <v>1215</v>
      </c>
      <c r="BK401">
        <v>401</v>
      </c>
      <c r="BN401" s="2">
        <f t="shared" si="48"/>
        <v>57000</v>
      </c>
      <c r="BO401" t="b">
        <f t="shared" si="51"/>
        <v>0</v>
      </c>
      <c r="BR401" s="7">
        <f t="shared" si="49"/>
        <v>0.13374999999999998</v>
      </c>
      <c r="BS401" s="10">
        <f t="shared" si="50"/>
        <v>4.7558748556724915</v>
      </c>
      <c r="BT401" t="b">
        <f t="shared" si="52"/>
        <v>1</v>
      </c>
    </row>
    <row r="402" spans="1:72" x14ac:dyDescent="0.25">
      <c r="A402" t="s">
        <v>1218</v>
      </c>
      <c r="B402" t="s">
        <v>1219</v>
      </c>
      <c r="C402" t="s">
        <v>950</v>
      </c>
      <c r="D402" t="s">
        <v>951</v>
      </c>
      <c r="E402" t="s">
        <v>15</v>
      </c>
      <c r="F402" t="b">
        <v>0</v>
      </c>
      <c r="G402" t="b">
        <v>1</v>
      </c>
      <c r="H402" t="s">
        <v>15</v>
      </c>
      <c r="I402" t="s">
        <v>16</v>
      </c>
      <c r="J402">
        <v>0.1787</v>
      </c>
      <c r="K402">
        <v>0.18790000000000001</v>
      </c>
      <c r="L402">
        <v>0.34899999999999998</v>
      </c>
      <c r="N402">
        <v>1.7600000000000001E-2</v>
      </c>
      <c r="O402">
        <v>1.06E-2</v>
      </c>
      <c r="P402">
        <v>6.1999999999999998E-3</v>
      </c>
      <c r="Q402">
        <v>0</v>
      </c>
      <c r="R402">
        <v>0.49370000000000003</v>
      </c>
      <c r="S402">
        <v>0.51729999999999998</v>
      </c>
      <c r="T402">
        <v>0.53300000000000003</v>
      </c>
      <c r="U402">
        <v>0.54759999999999998</v>
      </c>
      <c r="V402" t="s">
        <v>17</v>
      </c>
      <c r="W402" t="s">
        <v>17</v>
      </c>
      <c r="AG402">
        <v>0.18789999999999998</v>
      </c>
      <c r="AH402">
        <v>0.18089999999999998</v>
      </c>
      <c r="AI402">
        <v>0.17649999999999996</v>
      </c>
      <c r="AJ402">
        <v>0.17029999999999998</v>
      </c>
      <c r="AK402">
        <v>0.66400000000000003</v>
      </c>
      <c r="AL402">
        <v>0.68759999999999999</v>
      </c>
      <c r="AM402">
        <v>0.70330000000000004</v>
      </c>
      <c r="AN402">
        <v>0.71789999999999998</v>
      </c>
      <c r="AX402">
        <v>1</v>
      </c>
      <c r="AY402" t="s">
        <v>1276</v>
      </c>
      <c r="AZ402" s="1">
        <v>0.69320000000000004</v>
      </c>
      <c r="BB402">
        <v>81</v>
      </c>
      <c r="BC402">
        <v>15</v>
      </c>
      <c r="BD402" s="1">
        <v>135000</v>
      </c>
      <c r="BG402">
        <v>3841</v>
      </c>
      <c r="BH402" t="s">
        <v>1277</v>
      </c>
      <c r="BK402">
        <v>402</v>
      </c>
      <c r="BN402" s="2">
        <f t="shared" si="48"/>
        <v>135000</v>
      </c>
      <c r="BO402" t="b">
        <f t="shared" si="51"/>
        <v>0</v>
      </c>
      <c r="BR402" s="7">
        <f t="shared" si="49"/>
        <v>0.69320000000000004</v>
      </c>
      <c r="BS402" s="10">
        <f t="shared" si="50"/>
        <v>5.1303337684950066</v>
      </c>
      <c r="BT402" t="b">
        <f t="shared" si="52"/>
        <v>1</v>
      </c>
    </row>
    <row r="403" spans="1:72" x14ac:dyDescent="0.25">
      <c r="A403" t="s">
        <v>1220</v>
      </c>
      <c r="B403" t="s">
        <v>1219</v>
      </c>
      <c r="C403" t="s">
        <v>953</v>
      </c>
      <c r="D403" t="s">
        <v>954</v>
      </c>
      <c r="E403" t="s">
        <v>15</v>
      </c>
      <c r="F403" t="b">
        <v>0</v>
      </c>
      <c r="G403" t="b">
        <v>1</v>
      </c>
      <c r="H403" t="s">
        <v>15</v>
      </c>
      <c r="I403" t="s">
        <v>16</v>
      </c>
      <c r="J403">
        <v>0.1731</v>
      </c>
      <c r="K403">
        <v>0.3054</v>
      </c>
      <c r="L403">
        <v>0.4506</v>
      </c>
      <c r="N403">
        <v>2.7900000000000001E-2</v>
      </c>
      <c r="O403">
        <v>1.8700000000000001E-2</v>
      </c>
      <c r="P403">
        <v>1.0200000000000001E-2</v>
      </c>
      <c r="Q403">
        <v>0</v>
      </c>
      <c r="R403">
        <v>0.67559999999999998</v>
      </c>
      <c r="S403">
        <v>0.69</v>
      </c>
      <c r="T403">
        <v>0.70720000000000005</v>
      </c>
      <c r="U403">
        <v>0.71589999999999998</v>
      </c>
      <c r="V403" t="s">
        <v>17</v>
      </c>
      <c r="W403" t="s">
        <v>17</v>
      </c>
      <c r="AG403">
        <v>0.3054</v>
      </c>
      <c r="AH403">
        <v>0.29620000000000002</v>
      </c>
      <c r="AI403">
        <v>0.28769999999999996</v>
      </c>
      <c r="AJ403">
        <v>0.27749999999999997</v>
      </c>
      <c r="AK403">
        <v>0.95309999999999984</v>
      </c>
      <c r="AL403">
        <v>0.96750000000000003</v>
      </c>
      <c r="AM403">
        <v>0.98469999999999991</v>
      </c>
      <c r="AN403">
        <v>0.99340000000000006</v>
      </c>
      <c r="AX403">
        <v>2</v>
      </c>
      <c r="AY403" t="s">
        <v>1276</v>
      </c>
      <c r="AZ403" s="1">
        <v>0.97467499999999996</v>
      </c>
      <c r="BB403">
        <v>69</v>
      </c>
      <c r="BC403">
        <v>5</v>
      </c>
      <c r="BD403" s="1">
        <v>345000</v>
      </c>
      <c r="BG403">
        <v>3842</v>
      </c>
      <c r="BH403" t="s">
        <v>1278</v>
      </c>
      <c r="BK403">
        <v>403</v>
      </c>
      <c r="BN403" s="2">
        <f t="shared" si="48"/>
        <v>345000</v>
      </c>
      <c r="BO403" t="b">
        <f t="shared" si="51"/>
        <v>0</v>
      </c>
      <c r="BR403" s="7">
        <f t="shared" si="49"/>
        <v>0.97467499999999996</v>
      </c>
      <c r="BS403" s="10">
        <f t="shared" si="50"/>
        <v>5.5378190950732744</v>
      </c>
      <c r="BT403" t="b">
        <f t="shared" si="52"/>
        <v>1</v>
      </c>
    </row>
    <row r="404" spans="1:72" x14ac:dyDescent="0.25">
      <c r="A404" t="s">
        <v>1221</v>
      </c>
      <c r="B404" t="s">
        <v>1219</v>
      </c>
      <c r="C404" t="s">
        <v>956</v>
      </c>
      <c r="D404" t="s">
        <v>957</v>
      </c>
      <c r="E404" t="s">
        <v>15</v>
      </c>
      <c r="F404" t="b">
        <v>0</v>
      </c>
      <c r="G404" t="b">
        <v>1</v>
      </c>
      <c r="H404" t="s">
        <v>15</v>
      </c>
      <c r="I404" t="s">
        <v>16</v>
      </c>
      <c r="J404">
        <v>0.17230000000000001</v>
      </c>
      <c r="K404">
        <v>0.20599999999999999</v>
      </c>
      <c r="L404">
        <v>0.35649999999999998</v>
      </c>
      <c r="N404">
        <v>2.18E-2</v>
      </c>
      <c r="O404">
        <v>1.2699999999999999E-2</v>
      </c>
      <c r="P404">
        <v>8.5000000000000006E-3</v>
      </c>
      <c r="Q404">
        <v>0</v>
      </c>
      <c r="R404">
        <v>0.59160000000000001</v>
      </c>
      <c r="S404">
        <v>0.61080000000000001</v>
      </c>
      <c r="T404">
        <v>0.62180000000000002</v>
      </c>
      <c r="U404">
        <v>0.63470000000000004</v>
      </c>
      <c r="V404" t="s">
        <v>17</v>
      </c>
      <c r="W404" t="s">
        <v>17</v>
      </c>
      <c r="AG404">
        <v>0.20599999999999996</v>
      </c>
      <c r="AH404">
        <v>0.19689999999999996</v>
      </c>
      <c r="AI404">
        <v>0.19269999999999998</v>
      </c>
      <c r="AJ404">
        <v>0.18419999999999997</v>
      </c>
      <c r="AK404">
        <v>0.77579999999999993</v>
      </c>
      <c r="AL404">
        <v>0.79500000000000004</v>
      </c>
      <c r="AM404">
        <v>0.80599999999999994</v>
      </c>
      <c r="AN404">
        <v>0.81890000000000007</v>
      </c>
      <c r="AX404">
        <v>3</v>
      </c>
      <c r="AY404" t="s">
        <v>1276</v>
      </c>
      <c r="AZ404" s="1">
        <v>0.798925</v>
      </c>
      <c r="BB404">
        <v>71</v>
      </c>
      <c r="BC404">
        <v>10</v>
      </c>
      <c r="BD404" s="1">
        <v>177500</v>
      </c>
      <c r="BG404">
        <v>3843</v>
      </c>
      <c r="BH404" t="s">
        <v>1279</v>
      </c>
      <c r="BK404">
        <v>404</v>
      </c>
      <c r="BN404" s="2">
        <f t="shared" si="48"/>
        <v>177500</v>
      </c>
      <c r="BO404" t="b">
        <f t="shared" si="51"/>
        <v>0</v>
      </c>
      <c r="BR404" s="7">
        <f t="shared" si="49"/>
        <v>0.798925</v>
      </c>
      <c r="BS404" s="10">
        <f t="shared" si="50"/>
        <v>5.249198357391113</v>
      </c>
      <c r="BT404" t="b">
        <f t="shared" si="52"/>
        <v>1</v>
      </c>
    </row>
    <row r="405" spans="1:72" x14ac:dyDescent="0.25">
      <c r="A405" t="s">
        <v>1222</v>
      </c>
      <c r="B405" t="s">
        <v>1219</v>
      </c>
      <c r="C405" t="s">
        <v>959</v>
      </c>
      <c r="D405" t="s">
        <v>960</v>
      </c>
      <c r="E405" t="s">
        <v>15</v>
      </c>
      <c r="F405" t="b">
        <v>0</v>
      </c>
      <c r="G405" t="b">
        <v>1</v>
      </c>
      <c r="H405" t="s">
        <v>15</v>
      </c>
      <c r="I405" t="s">
        <v>16</v>
      </c>
      <c r="J405">
        <v>0.17150000000000001</v>
      </c>
      <c r="K405">
        <v>0.2099</v>
      </c>
      <c r="L405">
        <v>0.36130000000000001</v>
      </c>
      <c r="N405">
        <v>2.01E-2</v>
      </c>
      <c r="O405">
        <v>1.43E-2</v>
      </c>
      <c r="P405">
        <v>5.7000000000000002E-3</v>
      </c>
      <c r="Q405">
        <v>0</v>
      </c>
      <c r="R405">
        <v>0.58289999999999997</v>
      </c>
      <c r="S405">
        <v>0.60599999999999998</v>
      </c>
      <c r="T405">
        <v>0.62390000000000001</v>
      </c>
      <c r="U405">
        <v>0.627</v>
      </c>
      <c r="V405" t="s">
        <v>17</v>
      </c>
      <c r="W405" t="s">
        <v>17</v>
      </c>
      <c r="AG405">
        <v>0.2099</v>
      </c>
      <c r="AH405">
        <v>0.20409999999999998</v>
      </c>
      <c r="AI405">
        <v>0.19549999999999998</v>
      </c>
      <c r="AJ405">
        <v>0.1898</v>
      </c>
      <c r="AK405">
        <v>0.77269999999999994</v>
      </c>
      <c r="AL405">
        <v>0.79580000000000006</v>
      </c>
      <c r="AM405">
        <v>0.81370000000000009</v>
      </c>
      <c r="AN405">
        <v>0.81679999999999997</v>
      </c>
      <c r="AX405">
        <v>4</v>
      </c>
      <c r="AY405" t="s">
        <v>1276</v>
      </c>
      <c r="AZ405" s="1">
        <v>0.79974999999999996</v>
      </c>
      <c r="BB405">
        <v>41</v>
      </c>
      <c r="BC405">
        <v>15</v>
      </c>
      <c r="BD405" s="1">
        <v>68333.333333333343</v>
      </c>
      <c r="BG405">
        <v>3844</v>
      </c>
      <c r="BH405" t="s">
        <v>1279</v>
      </c>
      <c r="BK405">
        <v>405</v>
      </c>
      <c r="BN405" s="2">
        <f t="shared" si="48"/>
        <v>68333.333333333343</v>
      </c>
      <c r="BO405" t="b">
        <f t="shared" si="51"/>
        <v>0</v>
      </c>
      <c r="BR405" s="7">
        <f t="shared" si="49"/>
        <v>0.79974999999999996</v>
      </c>
      <c r="BS405" s="10">
        <f t="shared" si="50"/>
        <v>4.8346326063360916</v>
      </c>
      <c r="BT405" t="b">
        <f t="shared" si="52"/>
        <v>1</v>
      </c>
    </row>
    <row r="406" spans="1:72" x14ac:dyDescent="0.25">
      <c r="A406" t="s">
        <v>1223</v>
      </c>
      <c r="B406" t="s">
        <v>1219</v>
      </c>
      <c r="C406" t="s">
        <v>962</v>
      </c>
      <c r="D406" t="s">
        <v>963</v>
      </c>
      <c r="E406" t="s">
        <v>15</v>
      </c>
      <c r="F406" t="b">
        <v>0</v>
      </c>
      <c r="G406" t="b">
        <v>1</v>
      </c>
      <c r="H406" t="s">
        <v>15</v>
      </c>
      <c r="I406" t="s">
        <v>16</v>
      </c>
      <c r="J406">
        <v>0.1741</v>
      </c>
      <c r="K406">
        <v>0.2152</v>
      </c>
      <c r="L406">
        <v>0.36670000000000003</v>
      </c>
      <c r="N406">
        <v>2.2599999999999999E-2</v>
      </c>
      <c r="O406">
        <v>1.54E-2</v>
      </c>
      <c r="P406">
        <v>7.3000000000000001E-3</v>
      </c>
      <c r="Q406">
        <v>0</v>
      </c>
      <c r="R406">
        <v>0.55959999999999999</v>
      </c>
      <c r="S406">
        <v>0.57899999999999996</v>
      </c>
      <c r="T406">
        <v>0.59370000000000001</v>
      </c>
      <c r="U406">
        <v>0.59730000000000005</v>
      </c>
      <c r="V406" t="s">
        <v>17</v>
      </c>
      <c r="W406" t="s">
        <v>17</v>
      </c>
      <c r="AG406">
        <v>0.21520000000000003</v>
      </c>
      <c r="AH406">
        <v>0.20800000000000005</v>
      </c>
      <c r="AI406">
        <v>0.19989999999999999</v>
      </c>
      <c r="AJ406">
        <v>0.19260000000000002</v>
      </c>
      <c r="AK406">
        <v>0.75219999999999998</v>
      </c>
      <c r="AL406">
        <v>0.77159999999999995</v>
      </c>
      <c r="AM406">
        <v>0.7863</v>
      </c>
      <c r="AN406">
        <v>0.78990000000000005</v>
      </c>
      <c r="AX406">
        <v>5</v>
      </c>
      <c r="AY406" t="s">
        <v>1276</v>
      </c>
      <c r="AZ406" s="1">
        <v>0.77500000000000013</v>
      </c>
      <c r="BB406">
        <v>43</v>
      </c>
      <c r="BC406">
        <v>25</v>
      </c>
      <c r="BD406" s="1">
        <v>43000</v>
      </c>
      <c r="BG406">
        <v>3845</v>
      </c>
      <c r="BH406" t="s">
        <v>1279</v>
      </c>
      <c r="BK406">
        <v>406</v>
      </c>
      <c r="BN406" s="2">
        <f t="shared" si="48"/>
        <v>43000</v>
      </c>
      <c r="BO406" t="b">
        <f t="shared" si="51"/>
        <v>0</v>
      </c>
      <c r="BR406" s="7">
        <f t="shared" si="49"/>
        <v>0.77500000000000013</v>
      </c>
      <c r="BS406" s="10">
        <f t="shared" si="50"/>
        <v>4.6334684555795862</v>
      </c>
      <c r="BT406" t="b">
        <f t="shared" si="52"/>
        <v>1</v>
      </c>
    </row>
    <row r="407" spans="1:72" x14ac:dyDescent="0.25">
      <c r="A407" t="s">
        <v>1224</v>
      </c>
      <c r="B407" t="s">
        <v>1219</v>
      </c>
      <c r="C407" t="s">
        <v>981</v>
      </c>
      <c r="D407" t="s">
        <v>982</v>
      </c>
      <c r="E407" t="s">
        <v>15</v>
      </c>
      <c r="F407" t="b">
        <v>0</v>
      </c>
      <c r="G407" t="b">
        <v>1</v>
      </c>
      <c r="H407" t="s">
        <v>15</v>
      </c>
      <c r="I407" t="s">
        <v>16</v>
      </c>
      <c r="J407">
        <v>0.17730000000000001</v>
      </c>
      <c r="K407">
        <v>0.1439</v>
      </c>
      <c r="L407">
        <v>0.29520000000000002</v>
      </c>
      <c r="N407">
        <v>2.5999999999999999E-2</v>
      </c>
      <c r="O407">
        <v>2.0500000000000001E-2</v>
      </c>
      <c r="P407">
        <v>1.0200000000000001E-2</v>
      </c>
      <c r="Q407">
        <v>0</v>
      </c>
      <c r="R407">
        <v>0.41099999999999998</v>
      </c>
      <c r="S407">
        <v>0.43690000000000001</v>
      </c>
      <c r="T407">
        <v>0.46189999999999998</v>
      </c>
      <c r="U407">
        <v>0.46760000000000002</v>
      </c>
      <c r="V407" t="s">
        <v>17</v>
      </c>
      <c r="W407" t="s">
        <v>17</v>
      </c>
      <c r="AG407">
        <v>0.14390000000000003</v>
      </c>
      <c r="AH407">
        <v>0.13840000000000002</v>
      </c>
      <c r="AI407">
        <v>0.12809999999999999</v>
      </c>
      <c r="AJ407">
        <v>0.1179</v>
      </c>
      <c r="AK407">
        <v>0.52889999999999993</v>
      </c>
      <c r="AL407">
        <v>0.55479999999999996</v>
      </c>
      <c r="AM407">
        <v>0.57979999999999998</v>
      </c>
      <c r="AN407">
        <v>0.58550000000000002</v>
      </c>
      <c r="AX407">
        <v>13</v>
      </c>
      <c r="AY407" t="s">
        <v>1276</v>
      </c>
      <c r="AZ407" s="1">
        <v>0.56225000000000003</v>
      </c>
      <c r="BB407">
        <v>79</v>
      </c>
      <c r="BC407">
        <v>10</v>
      </c>
      <c r="BD407" s="1">
        <v>197500</v>
      </c>
      <c r="BG407">
        <v>3853</v>
      </c>
      <c r="BH407" t="s">
        <v>1279</v>
      </c>
      <c r="BK407">
        <v>407</v>
      </c>
      <c r="BN407" s="2">
        <f t="shared" si="48"/>
        <v>197500</v>
      </c>
      <c r="BO407" t="b">
        <f t="shared" si="51"/>
        <v>0</v>
      </c>
      <c r="BR407" s="7">
        <f t="shared" si="49"/>
        <v>0.56225000000000003</v>
      </c>
      <c r="BS407" s="10">
        <f t="shared" si="50"/>
        <v>5.2955670999624793</v>
      </c>
      <c r="BT407" t="b">
        <f t="shared" si="52"/>
        <v>1</v>
      </c>
    </row>
    <row r="408" spans="1:72" x14ac:dyDescent="0.25">
      <c r="A408" t="s">
        <v>1225</v>
      </c>
      <c r="B408" t="s">
        <v>1219</v>
      </c>
      <c r="C408" t="s">
        <v>983</v>
      </c>
      <c r="D408" t="s">
        <v>984</v>
      </c>
      <c r="E408" t="s">
        <v>15</v>
      </c>
      <c r="F408" t="b">
        <v>0</v>
      </c>
      <c r="G408" t="b">
        <v>0</v>
      </c>
      <c r="H408" t="s">
        <v>15</v>
      </c>
      <c r="I408" t="s">
        <v>16</v>
      </c>
      <c r="J408">
        <v>0.1721</v>
      </c>
      <c r="K408">
        <v>0.17519999999999999</v>
      </c>
      <c r="L408">
        <v>0.32319999999999999</v>
      </c>
      <c r="N408">
        <v>2.41E-2</v>
      </c>
      <c r="O408">
        <v>1.38E-2</v>
      </c>
      <c r="P408">
        <v>1.11E-2</v>
      </c>
      <c r="Q408">
        <v>0</v>
      </c>
      <c r="R408">
        <v>0.4975</v>
      </c>
      <c r="S408">
        <v>0.52149999999999996</v>
      </c>
      <c r="T408">
        <v>0.5444</v>
      </c>
      <c r="U408">
        <v>0.55940000000000001</v>
      </c>
      <c r="V408" t="s">
        <v>17</v>
      </c>
      <c r="W408" t="s">
        <v>17</v>
      </c>
      <c r="AG408">
        <v>0.17519999999999999</v>
      </c>
      <c r="AH408">
        <v>0.16489999999999996</v>
      </c>
      <c r="AI408">
        <v>0.16219999999999998</v>
      </c>
      <c r="AJ408">
        <v>0.15109999999999998</v>
      </c>
      <c r="AK408">
        <v>0.64859999999999995</v>
      </c>
      <c r="AL408">
        <v>0.67259999999999998</v>
      </c>
      <c r="AM408">
        <v>0.6954999999999999</v>
      </c>
      <c r="AN408">
        <v>0.71050000000000002</v>
      </c>
      <c r="AX408">
        <v>14</v>
      </c>
      <c r="AY408" t="s">
        <v>1276</v>
      </c>
      <c r="AZ408" s="1">
        <v>0.68179999999999996</v>
      </c>
      <c r="BB408">
        <v>89</v>
      </c>
      <c r="BC408">
        <v>10</v>
      </c>
      <c r="BD408" s="1">
        <v>222500</v>
      </c>
      <c r="BG408">
        <v>3854</v>
      </c>
      <c r="BH408" t="s">
        <v>1279</v>
      </c>
      <c r="BK408">
        <v>408</v>
      </c>
      <c r="BN408" s="2">
        <f t="shared" si="48"/>
        <v>222500</v>
      </c>
      <c r="BO408" t="b">
        <f t="shared" si="51"/>
        <v>0</v>
      </c>
      <c r="BR408" s="7">
        <f t="shared" si="49"/>
        <v>0.68179999999999996</v>
      </c>
      <c r="BS408" s="10">
        <f t="shared" si="50"/>
        <v>5.3473300153169507</v>
      </c>
      <c r="BT408" t="b">
        <f t="shared" si="52"/>
        <v>1</v>
      </c>
    </row>
    <row r="409" spans="1:72" x14ac:dyDescent="0.25">
      <c r="A409" t="s">
        <v>1226</v>
      </c>
      <c r="B409" t="s">
        <v>1219</v>
      </c>
      <c r="C409" t="s">
        <v>985</v>
      </c>
      <c r="D409" t="s">
        <v>986</v>
      </c>
      <c r="E409" t="s">
        <v>15</v>
      </c>
      <c r="F409" t="b">
        <v>0</v>
      </c>
      <c r="G409" t="b">
        <v>0</v>
      </c>
      <c r="H409" t="s">
        <v>15</v>
      </c>
      <c r="I409" t="s">
        <v>16</v>
      </c>
      <c r="J409">
        <v>0.17</v>
      </c>
      <c r="K409">
        <v>0.12709999999999999</v>
      </c>
      <c r="L409">
        <v>0.28420000000000001</v>
      </c>
      <c r="N409">
        <v>1.29E-2</v>
      </c>
      <c r="O409">
        <v>7.1999999999999998E-3</v>
      </c>
      <c r="P409">
        <v>5.1000000000000004E-3</v>
      </c>
      <c r="Q409">
        <v>0</v>
      </c>
      <c r="R409">
        <v>0.372</v>
      </c>
      <c r="S409">
        <v>0.39410000000000001</v>
      </c>
      <c r="T409">
        <v>0.40250000000000002</v>
      </c>
      <c r="U409">
        <v>0.41460000000000002</v>
      </c>
      <c r="V409" t="s">
        <v>17</v>
      </c>
      <c r="W409" t="s">
        <v>17</v>
      </c>
      <c r="AG409">
        <v>0.12710000000000002</v>
      </c>
      <c r="AH409">
        <v>0.12139999999999998</v>
      </c>
      <c r="AI409">
        <v>0.11929999999999999</v>
      </c>
      <c r="AJ409">
        <v>0.1142</v>
      </c>
      <c r="AK409">
        <v>0.48619999999999997</v>
      </c>
      <c r="AL409">
        <v>0.50829999999999997</v>
      </c>
      <c r="AM409">
        <v>0.51670000000000005</v>
      </c>
      <c r="AN409">
        <v>0.52880000000000005</v>
      </c>
      <c r="AX409">
        <v>15</v>
      </c>
      <c r="AY409" t="s">
        <v>1276</v>
      </c>
      <c r="AZ409" s="1">
        <v>0.51</v>
      </c>
      <c r="BB409">
        <v>66</v>
      </c>
      <c r="BC409">
        <v>10</v>
      </c>
      <c r="BD409" s="1">
        <v>165000</v>
      </c>
      <c r="BG409">
        <v>3855</v>
      </c>
      <c r="BH409" t="s">
        <v>1279</v>
      </c>
      <c r="BK409">
        <v>409</v>
      </c>
      <c r="BN409" s="2">
        <f t="shared" si="48"/>
        <v>165000</v>
      </c>
      <c r="BO409" t="b">
        <f t="shared" si="51"/>
        <v>0</v>
      </c>
      <c r="BR409" s="7">
        <f t="shared" si="49"/>
        <v>0.51</v>
      </c>
      <c r="BS409" s="10">
        <f t="shared" si="50"/>
        <v>5.2174839442139067</v>
      </c>
      <c r="BT409" t="b">
        <f t="shared" si="52"/>
        <v>1</v>
      </c>
    </row>
    <row r="410" spans="1:72" x14ac:dyDescent="0.25">
      <c r="A410" t="s">
        <v>1227</v>
      </c>
      <c r="B410" t="s">
        <v>1219</v>
      </c>
      <c r="C410" t="s">
        <v>987</v>
      </c>
      <c r="D410" t="s">
        <v>988</v>
      </c>
      <c r="E410" t="s">
        <v>15</v>
      </c>
      <c r="F410" t="b">
        <v>0</v>
      </c>
      <c r="G410" t="b">
        <v>0</v>
      </c>
      <c r="H410" t="s">
        <v>15</v>
      </c>
      <c r="I410" t="s">
        <v>16</v>
      </c>
      <c r="J410">
        <v>0.17150000000000001</v>
      </c>
      <c r="K410">
        <v>0.1278</v>
      </c>
      <c r="L410">
        <v>0.27800000000000002</v>
      </c>
      <c r="N410">
        <v>2.1299999999999999E-2</v>
      </c>
      <c r="O410">
        <v>1.2800000000000001E-2</v>
      </c>
      <c r="P410">
        <v>1.0800000000000001E-2</v>
      </c>
      <c r="Q410">
        <v>0</v>
      </c>
      <c r="R410">
        <v>0.37190000000000001</v>
      </c>
      <c r="S410">
        <v>0.4017</v>
      </c>
      <c r="T410">
        <v>0.40839999999999999</v>
      </c>
      <c r="U410">
        <v>0.42580000000000001</v>
      </c>
      <c r="V410" t="s">
        <v>17</v>
      </c>
      <c r="W410" t="s">
        <v>17</v>
      </c>
      <c r="AG410">
        <v>0.1278</v>
      </c>
      <c r="AH410">
        <v>0.11929999999999999</v>
      </c>
      <c r="AI410">
        <v>0.11729999999999999</v>
      </c>
      <c r="AJ410">
        <v>0.10650000000000001</v>
      </c>
      <c r="AK410">
        <v>0.47840000000000005</v>
      </c>
      <c r="AL410">
        <v>0.50819999999999999</v>
      </c>
      <c r="AM410">
        <v>0.51490000000000002</v>
      </c>
      <c r="AN410">
        <v>0.5323</v>
      </c>
      <c r="AX410">
        <v>16</v>
      </c>
      <c r="AY410" t="s">
        <v>1276</v>
      </c>
      <c r="AZ410" s="1">
        <v>0.50845000000000007</v>
      </c>
      <c r="BB410">
        <v>52</v>
      </c>
      <c r="BC410">
        <v>25</v>
      </c>
      <c r="BD410" s="1">
        <v>52000</v>
      </c>
      <c r="BG410">
        <v>3856</v>
      </c>
      <c r="BH410" t="s">
        <v>1279</v>
      </c>
      <c r="BK410">
        <v>410</v>
      </c>
      <c r="BN410" s="2">
        <f t="shared" si="48"/>
        <v>52000</v>
      </c>
      <c r="BO410" t="b">
        <f t="shared" si="51"/>
        <v>0</v>
      </c>
      <c r="BR410" s="7">
        <f t="shared" si="49"/>
        <v>0.50845000000000007</v>
      </c>
      <c r="BS410" s="10">
        <f t="shared" si="50"/>
        <v>4.7160033436347994</v>
      </c>
      <c r="BT410" t="b">
        <f t="shared" si="52"/>
        <v>1</v>
      </c>
    </row>
    <row r="411" spans="1:72" x14ac:dyDescent="0.25">
      <c r="A411" t="s">
        <v>1228</v>
      </c>
      <c r="B411" t="s">
        <v>1219</v>
      </c>
      <c r="C411" t="s">
        <v>989</v>
      </c>
      <c r="D411" t="s">
        <v>990</v>
      </c>
      <c r="E411" t="s">
        <v>15</v>
      </c>
      <c r="F411" t="b">
        <v>0</v>
      </c>
      <c r="G411" t="b">
        <v>0</v>
      </c>
      <c r="H411" t="s">
        <v>15</v>
      </c>
      <c r="I411" t="s">
        <v>16</v>
      </c>
      <c r="J411">
        <v>0.16819999999999999</v>
      </c>
      <c r="K411">
        <v>0.2034</v>
      </c>
      <c r="L411">
        <v>0.35470000000000002</v>
      </c>
      <c r="N411">
        <v>1.6899999999999998E-2</v>
      </c>
      <c r="O411">
        <v>8.8000000000000005E-3</v>
      </c>
      <c r="P411">
        <v>4.1000000000000003E-3</v>
      </c>
      <c r="Q411">
        <v>0</v>
      </c>
      <c r="R411">
        <v>0.50509999999999999</v>
      </c>
      <c r="S411">
        <v>0.52580000000000005</v>
      </c>
      <c r="T411">
        <v>0.54320000000000002</v>
      </c>
      <c r="U411">
        <v>0.54259999999999997</v>
      </c>
      <c r="V411" t="s">
        <v>17</v>
      </c>
      <c r="W411" t="s">
        <v>17</v>
      </c>
      <c r="AG411">
        <v>0.20340000000000005</v>
      </c>
      <c r="AH411">
        <v>0.1953</v>
      </c>
      <c r="AI411">
        <v>0.19060000000000002</v>
      </c>
      <c r="AJ411">
        <v>0.18650000000000003</v>
      </c>
      <c r="AK411">
        <v>0.69159999999999999</v>
      </c>
      <c r="AL411">
        <v>0.71230000000000004</v>
      </c>
      <c r="AM411">
        <v>0.72970000000000002</v>
      </c>
      <c r="AN411">
        <v>0.72909999999999997</v>
      </c>
      <c r="AX411">
        <v>17</v>
      </c>
      <c r="AY411" t="s">
        <v>1276</v>
      </c>
      <c r="AZ411" s="1">
        <v>0.71567500000000006</v>
      </c>
      <c r="BB411">
        <v>104</v>
      </c>
      <c r="BC411">
        <v>10</v>
      </c>
      <c r="BD411" s="1">
        <v>260000</v>
      </c>
      <c r="BG411">
        <v>3857</v>
      </c>
      <c r="BH411" t="s">
        <v>1279</v>
      </c>
      <c r="BK411">
        <v>411</v>
      </c>
      <c r="BN411" s="2">
        <f t="shared" si="48"/>
        <v>260000</v>
      </c>
      <c r="BO411" t="b">
        <f t="shared" si="51"/>
        <v>0</v>
      </c>
      <c r="BR411" s="7">
        <f t="shared" si="49"/>
        <v>0.71567500000000006</v>
      </c>
      <c r="BS411" s="10">
        <f t="shared" si="50"/>
        <v>5.4149733479708182</v>
      </c>
      <c r="BT411" t="b">
        <f t="shared" si="52"/>
        <v>1</v>
      </c>
    </row>
    <row r="412" spans="1:72" x14ac:dyDescent="0.25">
      <c r="A412" t="s">
        <v>1229</v>
      </c>
      <c r="B412" t="s">
        <v>1219</v>
      </c>
      <c r="C412" t="s">
        <v>1006</v>
      </c>
      <c r="D412" t="s">
        <v>1007</v>
      </c>
      <c r="E412" t="s">
        <v>15</v>
      </c>
      <c r="F412" t="b">
        <v>0</v>
      </c>
      <c r="G412" t="b">
        <v>1</v>
      </c>
      <c r="H412" t="s">
        <v>15</v>
      </c>
      <c r="I412" t="s">
        <v>16</v>
      </c>
      <c r="J412">
        <v>0.1701</v>
      </c>
      <c r="K412">
        <v>0.31130000000000002</v>
      </c>
      <c r="L412">
        <v>0.45129999999999998</v>
      </c>
      <c r="N412">
        <v>3.0099999999999998E-2</v>
      </c>
      <c r="O412">
        <v>2.07E-2</v>
      </c>
      <c r="P412">
        <v>1.1299999999999999E-2</v>
      </c>
      <c r="Q412">
        <v>0</v>
      </c>
      <c r="R412">
        <v>0.63870000000000005</v>
      </c>
      <c r="S412">
        <v>0.6573</v>
      </c>
      <c r="T412">
        <v>0.67710000000000004</v>
      </c>
      <c r="U412">
        <v>0.67359999999999998</v>
      </c>
      <c r="V412" t="s">
        <v>17</v>
      </c>
      <c r="W412" t="s">
        <v>17</v>
      </c>
      <c r="AG412">
        <v>0.31130000000000002</v>
      </c>
      <c r="AH412">
        <v>0.30189999999999995</v>
      </c>
      <c r="AI412">
        <v>0.29249999999999998</v>
      </c>
      <c r="AJ412">
        <v>0.28120000000000001</v>
      </c>
      <c r="AK412">
        <v>0.91990000000000005</v>
      </c>
      <c r="AL412">
        <v>0.9385</v>
      </c>
      <c r="AM412">
        <v>0.95830000000000004</v>
      </c>
      <c r="AN412">
        <v>0.95479999999999998</v>
      </c>
      <c r="AX412">
        <v>25</v>
      </c>
      <c r="AY412" t="s">
        <v>1276</v>
      </c>
      <c r="AZ412" s="1">
        <v>0.94287500000000002</v>
      </c>
      <c r="BB412">
        <v>89</v>
      </c>
      <c r="BC412">
        <v>10</v>
      </c>
      <c r="BD412" s="1">
        <v>222500</v>
      </c>
      <c r="BG412">
        <v>3865</v>
      </c>
      <c r="BH412" t="s">
        <v>1279</v>
      </c>
      <c r="BK412">
        <v>412</v>
      </c>
      <c r="BN412" s="2">
        <f t="shared" si="48"/>
        <v>222500</v>
      </c>
      <c r="BO412" t="b">
        <f t="shared" si="51"/>
        <v>0</v>
      </c>
      <c r="BR412" s="7">
        <f t="shared" si="49"/>
        <v>0.94287500000000002</v>
      </c>
      <c r="BS412" s="10">
        <f t="shared" si="50"/>
        <v>5.3473300153169507</v>
      </c>
      <c r="BT412" t="b">
        <f t="shared" si="52"/>
        <v>1</v>
      </c>
    </row>
    <row r="413" spans="1:72" x14ac:dyDescent="0.25">
      <c r="A413" t="s">
        <v>1230</v>
      </c>
      <c r="B413" t="s">
        <v>1219</v>
      </c>
      <c r="C413" t="s">
        <v>1008</v>
      </c>
      <c r="D413" t="s">
        <v>1009</v>
      </c>
      <c r="E413" t="s">
        <v>15</v>
      </c>
      <c r="F413" t="b">
        <v>0</v>
      </c>
      <c r="G413" t="b">
        <v>0</v>
      </c>
      <c r="H413" t="s">
        <v>15</v>
      </c>
      <c r="I413" t="s">
        <v>16</v>
      </c>
      <c r="J413">
        <v>0.17030000000000001</v>
      </c>
      <c r="K413">
        <v>0.22950000000000001</v>
      </c>
      <c r="L413">
        <v>0.37890000000000001</v>
      </c>
      <c r="N413">
        <v>2.0899999999999998E-2</v>
      </c>
      <c r="O413">
        <v>1.1900000000000001E-2</v>
      </c>
      <c r="P413">
        <v>4.3E-3</v>
      </c>
      <c r="Q413">
        <v>0</v>
      </c>
      <c r="R413">
        <v>0.499</v>
      </c>
      <c r="S413">
        <v>0.52790000000000004</v>
      </c>
      <c r="T413">
        <v>0.54820000000000002</v>
      </c>
      <c r="U413">
        <v>0.55469999999999997</v>
      </c>
      <c r="V413" t="s">
        <v>17</v>
      </c>
      <c r="W413" t="s">
        <v>17</v>
      </c>
      <c r="AG413">
        <v>0.22949999999999998</v>
      </c>
      <c r="AH413">
        <v>0.22050000000000003</v>
      </c>
      <c r="AI413">
        <v>0.21290000000000003</v>
      </c>
      <c r="AJ413">
        <v>0.20860000000000001</v>
      </c>
      <c r="AK413">
        <v>0.70760000000000001</v>
      </c>
      <c r="AL413">
        <v>0.73650000000000004</v>
      </c>
      <c r="AM413">
        <v>0.75680000000000003</v>
      </c>
      <c r="AN413">
        <v>0.76329999999999998</v>
      </c>
      <c r="AX413">
        <v>26</v>
      </c>
      <c r="AY413" t="s">
        <v>1276</v>
      </c>
      <c r="AZ413" s="1">
        <v>0.7410500000000001</v>
      </c>
      <c r="BB413">
        <v>76</v>
      </c>
      <c r="BC413">
        <v>15</v>
      </c>
      <c r="BD413" s="1">
        <v>126666.66666666669</v>
      </c>
      <c r="BG413">
        <v>3866</v>
      </c>
      <c r="BH413" t="s">
        <v>1279</v>
      </c>
      <c r="BK413">
        <v>413</v>
      </c>
      <c r="BN413" s="2">
        <f t="shared" ref="BN413:BN447" si="53">IF(ISBLANK(BD413),"",BD413)</f>
        <v>126666.66666666669</v>
      </c>
      <c r="BO413" t="b">
        <f t="shared" si="51"/>
        <v>0</v>
      </c>
      <c r="BR413" s="7">
        <f t="shared" si="49"/>
        <v>0.7410500000000001</v>
      </c>
      <c r="BS413" s="10">
        <f t="shared" si="50"/>
        <v>5.1026623418971475</v>
      </c>
      <c r="BT413" t="b">
        <f t="shared" si="52"/>
        <v>1</v>
      </c>
    </row>
    <row r="414" spans="1:72" x14ac:dyDescent="0.25">
      <c r="A414" t="s">
        <v>1231</v>
      </c>
      <c r="B414" t="s">
        <v>1219</v>
      </c>
      <c r="C414" t="s">
        <v>1010</v>
      </c>
      <c r="D414" t="s">
        <v>1011</v>
      </c>
      <c r="E414" t="s">
        <v>15</v>
      </c>
      <c r="F414" t="b">
        <v>0</v>
      </c>
      <c r="G414" t="b">
        <v>0</v>
      </c>
      <c r="H414" t="s">
        <v>15</v>
      </c>
      <c r="I414" t="s">
        <v>16</v>
      </c>
      <c r="J414">
        <v>0.1757</v>
      </c>
      <c r="K414">
        <v>0.45190000000000002</v>
      </c>
      <c r="L414">
        <v>0.6089</v>
      </c>
      <c r="N414">
        <v>1.8700000000000001E-2</v>
      </c>
      <c r="O414">
        <v>1.4999999999999999E-2</v>
      </c>
      <c r="P414">
        <v>5.1000000000000004E-3</v>
      </c>
      <c r="Q414">
        <v>0</v>
      </c>
      <c r="R414">
        <v>0.68820000000000003</v>
      </c>
      <c r="S414">
        <v>0.70709999999999995</v>
      </c>
      <c r="T414">
        <v>0.72740000000000005</v>
      </c>
      <c r="U414">
        <v>0.71709999999999996</v>
      </c>
      <c r="V414" t="s">
        <v>17</v>
      </c>
      <c r="W414" t="s">
        <v>17</v>
      </c>
      <c r="AG414">
        <v>0.45190000000000008</v>
      </c>
      <c r="AH414">
        <v>0.44820000000000004</v>
      </c>
      <c r="AI414">
        <v>0.43830000000000002</v>
      </c>
      <c r="AJ414">
        <v>0.43320000000000003</v>
      </c>
      <c r="AK414">
        <v>1.1214</v>
      </c>
      <c r="AL414">
        <v>1.1402999999999999</v>
      </c>
      <c r="AM414">
        <v>1.1606000000000001</v>
      </c>
      <c r="AN414">
        <v>1.1503000000000001</v>
      </c>
      <c r="AX414">
        <v>27</v>
      </c>
      <c r="AY414" t="s">
        <v>1276</v>
      </c>
      <c r="AZ414" s="1">
        <v>1.1431499999999999</v>
      </c>
      <c r="BB414">
        <v>60</v>
      </c>
      <c r="BC414">
        <v>10</v>
      </c>
      <c r="BD414" s="1">
        <v>150000</v>
      </c>
      <c r="BG414">
        <v>3867</v>
      </c>
      <c r="BH414" t="s">
        <v>1279</v>
      </c>
      <c r="BK414">
        <v>414</v>
      </c>
      <c r="BN414" s="2">
        <f t="shared" si="53"/>
        <v>150000</v>
      </c>
      <c r="BO414" t="b">
        <f t="shared" si="51"/>
        <v>0</v>
      </c>
      <c r="BR414" s="7">
        <f t="shared" si="49"/>
        <v>1.1431499999999999</v>
      </c>
      <c r="BS414" s="10">
        <f t="shared" si="50"/>
        <v>5.1760912590556813</v>
      </c>
      <c r="BT414" t="b">
        <f t="shared" si="52"/>
        <v>1</v>
      </c>
    </row>
    <row r="415" spans="1:72" x14ac:dyDescent="0.25">
      <c r="A415" t="s">
        <v>1232</v>
      </c>
      <c r="B415" t="s">
        <v>1219</v>
      </c>
      <c r="C415" t="s">
        <v>1012</v>
      </c>
      <c r="D415" t="s">
        <v>1013</v>
      </c>
      <c r="E415" t="s">
        <v>15</v>
      </c>
      <c r="F415" t="b">
        <v>0</v>
      </c>
      <c r="G415" t="b">
        <v>0</v>
      </c>
      <c r="H415" t="s">
        <v>15</v>
      </c>
      <c r="I415" t="s">
        <v>16</v>
      </c>
      <c r="J415">
        <v>0.17030000000000001</v>
      </c>
      <c r="K415">
        <v>0.26</v>
      </c>
      <c r="L415">
        <v>0.41770000000000002</v>
      </c>
      <c r="N415">
        <v>1.26E-2</v>
      </c>
      <c r="O415">
        <v>1.35E-2</v>
      </c>
      <c r="P415">
        <v>5.3E-3</v>
      </c>
      <c r="Q415">
        <v>0</v>
      </c>
      <c r="R415">
        <v>0.62329999999999997</v>
      </c>
      <c r="S415">
        <v>0.63970000000000005</v>
      </c>
      <c r="T415">
        <v>0.65390000000000004</v>
      </c>
      <c r="U415">
        <v>0.65590000000000004</v>
      </c>
      <c r="V415" t="s">
        <v>17</v>
      </c>
      <c r="W415" t="s">
        <v>17</v>
      </c>
      <c r="AG415">
        <v>0.26</v>
      </c>
      <c r="AH415">
        <v>0.26090000000000002</v>
      </c>
      <c r="AI415">
        <v>0.25270000000000004</v>
      </c>
      <c r="AJ415">
        <v>0.24740000000000001</v>
      </c>
      <c r="AK415">
        <v>0.87069999999999992</v>
      </c>
      <c r="AL415">
        <v>0.88710000000000011</v>
      </c>
      <c r="AM415">
        <v>0.9013000000000001</v>
      </c>
      <c r="AN415">
        <v>0.9033000000000001</v>
      </c>
      <c r="AX415">
        <v>28</v>
      </c>
      <c r="AY415" t="s">
        <v>1276</v>
      </c>
      <c r="AZ415" s="1">
        <v>0.89060000000000006</v>
      </c>
      <c r="BB415">
        <v>71</v>
      </c>
      <c r="BC415">
        <v>15</v>
      </c>
      <c r="BD415" s="1">
        <v>118333.33333333336</v>
      </c>
      <c r="BG415">
        <v>3868</v>
      </c>
      <c r="BH415" t="s">
        <v>1279</v>
      </c>
      <c r="BK415">
        <v>415</v>
      </c>
      <c r="BN415" s="2">
        <f t="shared" si="53"/>
        <v>118333.33333333336</v>
      </c>
      <c r="BO415" t="b">
        <f t="shared" si="51"/>
        <v>0</v>
      </c>
      <c r="BR415" s="7">
        <f t="shared" si="49"/>
        <v>0.89060000000000006</v>
      </c>
      <c r="BS415" s="10">
        <f t="shared" si="50"/>
        <v>5.0731070983354316</v>
      </c>
      <c r="BT415" t="b">
        <f t="shared" si="52"/>
        <v>1</v>
      </c>
    </row>
    <row r="416" spans="1:72" x14ac:dyDescent="0.25">
      <c r="A416" t="s">
        <v>1233</v>
      </c>
      <c r="B416" t="s">
        <v>1219</v>
      </c>
      <c r="C416" t="s">
        <v>1014</v>
      </c>
      <c r="D416" t="s">
        <v>1015</v>
      </c>
      <c r="E416" t="s">
        <v>15</v>
      </c>
      <c r="F416" t="b">
        <v>0</v>
      </c>
      <c r="G416" t="b">
        <v>0</v>
      </c>
      <c r="H416" t="s">
        <v>15</v>
      </c>
      <c r="I416" t="s">
        <v>16</v>
      </c>
      <c r="J416">
        <v>0.1709</v>
      </c>
      <c r="K416">
        <v>0.3392</v>
      </c>
      <c r="L416">
        <v>0.49159999999999998</v>
      </c>
      <c r="N416">
        <v>1.8499999999999999E-2</v>
      </c>
      <c r="O416">
        <v>1.2999999999999999E-2</v>
      </c>
      <c r="P416">
        <v>5.8999999999999999E-3</v>
      </c>
      <c r="Q416">
        <v>0</v>
      </c>
      <c r="R416">
        <v>0.6472</v>
      </c>
      <c r="S416">
        <v>0.66510000000000002</v>
      </c>
      <c r="T416">
        <v>0.68969999999999998</v>
      </c>
      <c r="U416">
        <v>0.68530000000000002</v>
      </c>
      <c r="V416" t="s">
        <v>17</v>
      </c>
      <c r="W416" t="s">
        <v>17</v>
      </c>
      <c r="AG416">
        <v>0.3392</v>
      </c>
      <c r="AH416">
        <v>0.33369999999999994</v>
      </c>
      <c r="AI416">
        <v>0.3266</v>
      </c>
      <c r="AJ416">
        <v>0.32069999999999999</v>
      </c>
      <c r="AK416">
        <v>0.96789999999999998</v>
      </c>
      <c r="AL416">
        <v>0.98580000000000001</v>
      </c>
      <c r="AM416">
        <v>1.0104</v>
      </c>
      <c r="AN416">
        <v>1.006</v>
      </c>
      <c r="AX416">
        <v>29</v>
      </c>
      <c r="AY416" t="s">
        <v>1276</v>
      </c>
      <c r="AZ416" s="1">
        <v>0.9925250000000001</v>
      </c>
      <c r="BB416">
        <v>72</v>
      </c>
      <c r="BC416">
        <v>15</v>
      </c>
      <c r="BD416" s="1">
        <v>120000</v>
      </c>
      <c r="BG416">
        <v>3869</v>
      </c>
      <c r="BH416" t="s">
        <v>1279</v>
      </c>
      <c r="BK416">
        <v>416</v>
      </c>
      <c r="BN416" s="2">
        <f t="shared" si="53"/>
        <v>120000</v>
      </c>
      <c r="BO416" t="b">
        <f t="shared" si="51"/>
        <v>0</v>
      </c>
      <c r="BR416" s="7">
        <f t="shared" si="49"/>
        <v>0.9925250000000001</v>
      </c>
      <c r="BS416" s="10">
        <f t="shared" si="50"/>
        <v>5.0791812460476251</v>
      </c>
      <c r="BT416" t="b">
        <f t="shared" si="52"/>
        <v>1</v>
      </c>
    </row>
    <row r="417" spans="1:72" x14ac:dyDescent="0.25">
      <c r="A417" t="s">
        <v>1234</v>
      </c>
      <c r="B417" t="s">
        <v>1219</v>
      </c>
      <c r="C417" t="s">
        <v>1032</v>
      </c>
      <c r="D417" t="s">
        <v>1033</v>
      </c>
      <c r="E417" t="s">
        <v>15</v>
      </c>
      <c r="F417" t="b">
        <v>0</v>
      </c>
      <c r="G417" t="b">
        <v>1</v>
      </c>
      <c r="H417" t="s">
        <v>15</v>
      </c>
      <c r="I417" t="s">
        <v>16</v>
      </c>
      <c r="J417">
        <v>0.16750000000000001</v>
      </c>
      <c r="K417">
        <v>0.2611</v>
      </c>
      <c r="L417">
        <v>0.4148</v>
      </c>
      <c r="N417">
        <v>1.38E-2</v>
      </c>
      <c r="O417">
        <v>9.7000000000000003E-3</v>
      </c>
      <c r="P417">
        <v>2.3999999999999998E-3</v>
      </c>
      <c r="Q417">
        <v>0</v>
      </c>
      <c r="R417">
        <v>0.64539999999999997</v>
      </c>
      <c r="S417">
        <v>0.66090000000000004</v>
      </c>
      <c r="T417">
        <v>0.67849999999999999</v>
      </c>
      <c r="U417">
        <v>0.68210000000000004</v>
      </c>
      <c r="V417" t="s">
        <v>17</v>
      </c>
      <c r="W417" t="s">
        <v>17</v>
      </c>
      <c r="AG417">
        <v>0.2611</v>
      </c>
      <c r="AH417">
        <v>0.25700000000000001</v>
      </c>
      <c r="AI417">
        <v>0.24970000000000001</v>
      </c>
      <c r="AJ417">
        <v>0.24729999999999999</v>
      </c>
      <c r="AK417">
        <v>0.89270000000000005</v>
      </c>
      <c r="AL417">
        <v>0.90820000000000012</v>
      </c>
      <c r="AM417">
        <v>0.92579999999999996</v>
      </c>
      <c r="AN417">
        <v>0.9294</v>
      </c>
      <c r="AX417">
        <v>37</v>
      </c>
      <c r="AY417" t="s">
        <v>1276</v>
      </c>
      <c r="AZ417" s="1">
        <v>0.91402500000000009</v>
      </c>
      <c r="BB417">
        <v>88</v>
      </c>
      <c r="BC417">
        <v>5</v>
      </c>
      <c r="BD417" s="1">
        <v>440000</v>
      </c>
      <c r="BG417">
        <v>3877</v>
      </c>
      <c r="BH417" t="s">
        <v>1279</v>
      </c>
      <c r="BK417">
        <v>417</v>
      </c>
      <c r="BN417" s="2">
        <f t="shared" si="53"/>
        <v>440000</v>
      </c>
      <c r="BO417" t="b">
        <f t="shared" si="51"/>
        <v>0</v>
      </c>
      <c r="BR417" s="7">
        <f t="shared" si="49"/>
        <v>0.91402500000000009</v>
      </c>
      <c r="BS417" s="10">
        <f t="shared" si="50"/>
        <v>5.6434526764861879</v>
      </c>
      <c r="BT417" t="b">
        <f t="shared" si="52"/>
        <v>1</v>
      </c>
    </row>
    <row r="418" spans="1:72" x14ac:dyDescent="0.25">
      <c r="A418" t="s">
        <v>1280</v>
      </c>
      <c r="B418" t="s">
        <v>1281</v>
      </c>
      <c r="C418" t="s">
        <v>950</v>
      </c>
      <c r="D418" t="s">
        <v>951</v>
      </c>
      <c r="E418" t="s">
        <v>15</v>
      </c>
      <c r="F418" t="b">
        <v>0</v>
      </c>
      <c r="G418" t="b">
        <v>1</v>
      </c>
      <c r="H418" t="s">
        <v>15</v>
      </c>
      <c r="I418" t="s">
        <v>16</v>
      </c>
      <c r="J418">
        <v>0.19889999999999999</v>
      </c>
      <c r="K418">
        <v>0.24199999999999999</v>
      </c>
      <c r="L418">
        <v>0.43109999999999998</v>
      </c>
      <c r="N418">
        <v>9.7999999999999997E-3</v>
      </c>
      <c r="O418">
        <v>3.7000000000000002E-3</v>
      </c>
      <c r="P418">
        <v>0</v>
      </c>
      <c r="Q418">
        <v>2.0999999999999999E-3</v>
      </c>
      <c r="R418">
        <v>2.9615</v>
      </c>
      <c r="S418">
        <v>2.7229000000000001</v>
      </c>
      <c r="T418">
        <v>2.4043999999999999</v>
      </c>
      <c r="U418">
        <v>2.6785999999999999</v>
      </c>
      <c r="V418" t="s">
        <v>17</v>
      </c>
      <c r="W418" t="s">
        <v>17</v>
      </c>
      <c r="AG418">
        <v>0.24199999999999997</v>
      </c>
      <c r="AH418">
        <v>0.23589999999999997</v>
      </c>
      <c r="AI418">
        <v>0.23219999999999999</v>
      </c>
      <c r="AJ418">
        <v>0.23429999999999998</v>
      </c>
      <c r="AK418">
        <v>3.1936999999999998</v>
      </c>
      <c r="AL418">
        <v>2.9550999999999998</v>
      </c>
      <c r="AM418">
        <v>2.6365999999999996</v>
      </c>
      <c r="AN418">
        <v>2.9107999999999996</v>
      </c>
      <c r="AX418">
        <v>1</v>
      </c>
      <c r="AY418" t="s">
        <v>1377</v>
      </c>
      <c r="AZ418" s="1">
        <v>2.9240499999999998</v>
      </c>
      <c r="BA418">
        <v>1.837</v>
      </c>
      <c r="BB418">
        <v>137</v>
      </c>
      <c r="BC418">
        <v>2</v>
      </c>
      <c r="BD418" s="1">
        <v>17125000</v>
      </c>
      <c r="BE418">
        <v>0.31</v>
      </c>
      <c r="BH418" t="s">
        <v>1378</v>
      </c>
      <c r="BK418">
        <v>418</v>
      </c>
      <c r="BM418" s="1">
        <f t="shared" ref="BM418:BM447" si="54">IF(BA418&gt;1,IF(BE418,BE418*10,""),BA418)</f>
        <v>3.1</v>
      </c>
      <c r="BN418" s="2">
        <f t="shared" si="53"/>
        <v>17125000</v>
      </c>
      <c r="BO418" t="b">
        <f t="shared" si="51"/>
        <v>1</v>
      </c>
      <c r="BR418" s="7">
        <f t="shared" si="49"/>
        <v>2.9240499999999998</v>
      </c>
      <c r="BS418" s="10">
        <f t="shared" si="50"/>
        <v>7.2336305801644629</v>
      </c>
      <c r="BT418" t="b">
        <f t="shared" si="52"/>
        <v>1</v>
      </c>
    </row>
    <row r="419" spans="1:72" x14ac:dyDescent="0.25">
      <c r="A419" t="s">
        <v>1282</v>
      </c>
      <c r="B419" t="s">
        <v>1281</v>
      </c>
      <c r="C419" t="s">
        <v>953</v>
      </c>
      <c r="D419" t="s">
        <v>954</v>
      </c>
      <c r="E419" t="s">
        <v>15</v>
      </c>
      <c r="F419" t="b">
        <v>0</v>
      </c>
      <c r="G419" t="b">
        <v>1</v>
      </c>
      <c r="H419" t="s">
        <v>15</v>
      </c>
      <c r="I419" t="s">
        <v>16</v>
      </c>
      <c r="J419">
        <v>0.3009</v>
      </c>
      <c r="K419">
        <v>0.2802</v>
      </c>
      <c r="L419">
        <v>0.56599999999999995</v>
      </c>
      <c r="N419">
        <v>1.5100000000000001E-2</v>
      </c>
      <c r="O419">
        <v>6.4999999999999997E-3</v>
      </c>
      <c r="P419">
        <v>0</v>
      </c>
      <c r="Q419">
        <v>4.4000000000000003E-3</v>
      </c>
      <c r="R419">
        <v>2.5602</v>
      </c>
      <c r="S419">
        <v>2.42</v>
      </c>
      <c r="T419">
        <v>2.1570999999999998</v>
      </c>
      <c r="U419">
        <v>2.5091999999999999</v>
      </c>
      <c r="V419" t="s">
        <v>17</v>
      </c>
      <c r="W419" t="s">
        <v>17</v>
      </c>
      <c r="AG419">
        <v>0.28019999999999995</v>
      </c>
      <c r="AH419">
        <v>0.2715999999999999</v>
      </c>
      <c r="AI419">
        <v>0.26509999999999995</v>
      </c>
      <c r="AJ419">
        <v>0.26949999999999991</v>
      </c>
      <c r="AK419">
        <v>2.8252999999999999</v>
      </c>
      <c r="AL419">
        <v>2.6850999999999998</v>
      </c>
      <c r="AM419">
        <v>2.4221999999999997</v>
      </c>
      <c r="AN419">
        <v>2.7742999999999998</v>
      </c>
      <c r="AX419">
        <v>2</v>
      </c>
      <c r="AY419" t="s">
        <v>1377</v>
      </c>
      <c r="AZ419" s="1">
        <v>2.6767249999999998</v>
      </c>
      <c r="BA419">
        <v>1.577</v>
      </c>
      <c r="BB419">
        <v>112</v>
      </c>
      <c r="BC419">
        <v>2</v>
      </c>
      <c r="BD419" s="1">
        <v>14000000</v>
      </c>
      <c r="BE419">
        <v>0.29499999999999998</v>
      </c>
      <c r="BH419" t="s">
        <v>1378</v>
      </c>
      <c r="BK419">
        <v>419</v>
      </c>
      <c r="BM419" s="1">
        <f t="shared" si="54"/>
        <v>2.9499999999999997</v>
      </c>
      <c r="BN419" s="2">
        <f t="shared" si="53"/>
        <v>14000000</v>
      </c>
      <c r="BO419" t="b">
        <f t="shared" si="51"/>
        <v>1</v>
      </c>
      <c r="BR419" s="7">
        <f t="shared" si="49"/>
        <v>2.6767249999999998</v>
      </c>
      <c r="BS419" s="10">
        <f t="shared" si="50"/>
        <v>7.1461280356782382</v>
      </c>
      <c r="BT419" t="b">
        <f t="shared" si="52"/>
        <v>1</v>
      </c>
    </row>
    <row r="420" spans="1:72" x14ac:dyDescent="0.25">
      <c r="A420" t="s">
        <v>1283</v>
      </c>
      <c r="B420" t="s">
        <v>1281</v>
      </c>
      <c r="C420" t="s">
        <v>956</v>
      </c>
      <c r="D420" t="s">
        <v>957</v>
      </c>
      <c r="E420" t="s">
        <v>15</v>
      </c>
      <c r="F420" t="b">
        <v>0</v>
      </c>
      <c r="G420" t="b">
        <v>1</v>
      </c>
      <c r="H420" t="s">
        <v>15</v>
      </c>
      <c r="I420" t="s">
        <v>16</v>
      </c>
      <c r="J420">
        <v>0.30120000000000002</v>
      </c>
      <c r="K420">
        <v>0.14580000000000001</v>
      </c>
      <c r="L420">
        <v>0.43869999999999998</v>
      </c>
      <c r="N420">
        <v>8.3000000000000001E-3</v>
      </c>
      <c r="O420">
        <v>3.3999999999999998E-3</v>
      </c>
      <c r="P420">
        <v>4.0000000000000002E-4</v>
      </c>
      <c r="Q420">
        <v>0</v>
      </c>
      <c r="R420">
        <v>2.5074999999999998</v>
      </c>
      <c r="S420">
        <v>2.5131999999999999</v>
      </c>
      <c r="T420">
        <v>2.2343999999999999</v>
      </c>
      <c r="U420">
        <v>2.4453</v>
      </c>
      <c r="V420" t="s">
        <v>17</v>
      </c>
      <c r="W420" t="s">
        <v>17</v>
      </c>
      <c r="AG420">
        <v>0.14579999999999993</v>
      </c>
      <c r="AH420">
        <v>0.14089999999999997</v>
      </c>
      <c r="AI420">
        <v>0.13789999999999997</v>
      </c>
      <c r="AJ420">
        <v>0.13749999999999996</v>
      </c>
      <c r="AK420">
        <v>2.6449999999999996</v>
      </c>
      <c r="AL420">
        <v>2.6506999999999996</v>
      </c>
      <c r="AM420">
        <v>2.3718999999999997</v>
      </c>
      <c r="AN420">
        <v>2.5827999999999998</v>
      </c>
      <c r="AX420">
        <v>3</v>
      </c>
      <c r="AY420" t="s">
        <v>1377</v>
      </c>
      <c r="AZ420" s="1">
        <v>2.5625999999999998</v>
      </c>
      <c r="BA420">
        <v>1.5429999999999999</v>
      </c>
      <c r="BB420">
        <v>80</v>
      </c>
      <c r="BC420">
        <v>2</v>
      </c>
      <c r="BD420" s="1">
        <v>10000000</v>
      </c>
      <c r="BE420">
        <v>0.24399999999999999</v>
      </c>
      <c r="BH420" t="s">
        <v>1378</v>
      </c>
      <c r="BK420">
        <v>420</v>
      </c>
      <c r="BM420" s="1">
        <f t="shared" si="54"/>
        <v>2.44</v>
      </c>
      <c r="BN420" s="2">
        <f t="shared" si="53"/>
        <v>10000000</v>
      </c>
      <c r="BO420" t="b">
        <f t="shared" si="51"/>
        <v>1</v>
      </c>
      <c r="BR420" s="7">
        <f t="shared" si="49"/>
        <v>2.5625999999999998</v>
      </c>
      <c r="BS420" s="10">
        <f t="shared" si="50"/>
        <v>7</v>
      </c>
      <c r="BT420" t="b">
        <f t="shared" si="52"/>
        <v>1</v>
      </c>
    </row>
    <row r="421" spans="1:72" x14ac:dyDescent="0.25">
      <c r="A421" t="s">
        <v>1285</v>
      </c>
      <c r="B421" t="s">
        <v>1281</v>
      </c>
      <c r="C421" t="s">
        <v>962</v>
      </c>
      <c r="D421" t="s">
        <v>963</v>
      </c>
      <c r="E421" t="s">
        <v>15</v>
      </c>
      <c r="F421" t="b">
        <v>0</v>
      </c>
      <c r="G421" t="b">
        <v>1</v>
      </c>
      <c r="H421" t="s">
        <v>15</v>
      </c>
      <c r="I421" t="s">
        <v>16</v>
      </c>
      <c r="J421">
        <v>0.193</v>
      </c>
      <c r="K421">
        <v>0.3659</v>
      </c>
      <c r="L421">
        <v>0.54559999999999997</v>
      </c>
      <c r="N421">
        <v>1.3299999999999999E-2</v>
      </c>
      <c r="O421">
        <v>7.4000000000000003E-3</v>
      </c>
      <c r="P421">
        <v>2.7000000000000001E-3</v>
      </c>
      <c r="Q421">
        <v>0</v>
      </c>
      <c r="R421">
        <v>2.3824999999999998</v>
      </c>
      <c r="S421">
        <v>2.2881</v>
      </c>
      <c r="T421">
        <v>2.1019000000000001</v>
      </c>
      <c r="U421">
        <v>2.2885</v>
      </c>
      <c r="V421" t="s">
        <v>17</v>
      </c>
      <c r="W421" t="s">
        <v>17</v>
      </c>
      <c r="AG421">
        <v>0.36589999999999995</v>
      </c>
      <c r="AH421">
        <v>0.35999999999999993</v>
      </c>
      <c r="AI421">
        <v>0.3553</v>
      </c>
      <c r="AJ421">
        <v>0.35259999999999997</v>
      </c>
      <c r="AK421">
        <v>2.7350999999999996</v>
      </c>
      <c r="AL421">
        <v>2.6406999999999998</v>
      </c>
      <c r="AM421">
        <v>2.4544999999999999</v>
      </c>
      <c r="AN421">
        <v>2.6410999999999998</v>
      </c>
      <c r="AX421">
        <v>5</v>
      </c>
      <c r="AY421" t="s">
        <v>1377</v>
      </c>
      <c r="AZ421" s="1">
        <v>2.6178499999999998</v>
      </c>
      <c r="BA421">
        <v>1.5669999999999999</v>
      </c>
      <c r="BB421">
        <v>141</v>
      </c>
      <c r="BC421">
        <v>2</v>
      </c>
      <c r="BD421" s="1">
        <v>17625000</v>
      </c>
      <c r="BE421">
        <v>0.248</v>
      </c>
      <c r="BH421" t="s">
        <v>1378</v>
      </c>
      <c r="BK421">
        <v>421</v>
      </c>
      <c r="BM421" s="1">
        <f t="shared" si="54"/>
        <v>2.48</v>
      </c>
      <c r="BN421" s="2">
        <f t="shared" si="53"/>
        <v>17625000</v>
      </c>
      <c r="BO421" t="b">
        <f t="shared" si="51"/>
        <v>1</v>
      </c>
      <c r="BR421" s="7">
        <f t="shared" si="49"/>
        <v>2.6178499999999998</v>
      </c>
      <c r="BS421" s="10">
        <f t="shared" si="50"/>
        <v>7.2461291256634359</v>
      </c>
      <c r="BT421" t="b">
        <f t="shared" si="52"/>
        <v>1</v>
      </c>
    </row>
    <row r="422" spans="1:72" x14ac:dyDescent="0.25">
      <c r="A422" t="s">
        <v>1287</v>
      </c>
      <c r="B422" t="s">
        <v>1281</v>
      </c>
      <c r="C422" t="s">
        <v>968</v>
      </c>
      <c r="D422" t="s">
        <v>969</v>
      </c>
      <c r="E422" t="s">
        <v>15</v>
      </c>
      <c r="F422" t="b">
        <v>0</v>
      </c>
      <c r="G422" t="b">
        <v>1</v>
      </c>
      <c r="H422" t="s">
        <v>15</v>
      </c>
      <c r="I422" t="s">
        <v>16</v>
      </c>
      <c r="J422">
        <v>0.19570000000000001</v>
      </c>
      <c r="K422">
        <v>0.18579999999999999</v>
      </c>
      <c r="L422">
        <v>0.37540000000000001</v>
      </c>
      <c r="N422">
        <v>6.1000000000000004E-3</v>
      </c>
      <c r="O422">
        <v>1.6000000000000001E-3</v>
      </c>
      <c r="P422">
        <v>0</v>
      </c>
      <c r="Q422">
        <v>0</v>
      </c>
      <c r="R422">
        <v>3.1246</v>
      </c>
      <c r="S422">
        <v>2.7719</v>
      </c>
      <c r="T422">
        <v>2.6055999999999999</v>
      </c>
      <c r="U422">
        <v>2.9056000000000002</v>
      </c>
      <c r="V422" t="s">
        <v>17</v>
      </c>
      <c r="W422" t="s">
        <v>17</v>
      </c>
      <c r="AG422">
        <v>0.18579999999999999</v>
      </c>
      <c r="AH422">
        <v>0.18129999999999999</v>
      </c>
      <c r="AI422">
        <v>0.1797</v>
      </c>
      <c r="AJ422">
        <v>0.1797</v>
      </c>
      <c r="AK422">
        <v>3.3043</v>
      </c>
      <c r="AL422">
        <v>2.9516</v>
      </c>
      <c r="AM422">
        <v>2.7852999999999999</v>
      </c>
      <c r="AN422">
        <v>3.0853000000000002</v>
      </c>
      <c r="AX422">
        <v>7</v>
      </c>
      <c r="AY422" t="s">
        <v>1377</v>
      </c>
      <c r="AZ422" s="1">
        <v>3.031625</v>
      </c>
      <c r="BA422">
        <v>1.544</v>
      </c>
      <c r="BB422">
        <v>114</v>
      </c>
      <c r="BC422">
        <v>2</v>
      </c>
      <c r="BD422" s="1">
        <v>14250000</v>
      </c>
      <c r="BE422">
        <v>0.26900000000000002</v>
      </c>
      <c r="BH422" t="s">
        <v>1378</v>
      </c>
      <c r="BK422">
        <v>422</v>
      </c>
      <c r="BM422" s="1">
        <f t="shared" si="54"/>
        <v>2.6900000000000004</v>
      </c>
      <c r="BN422" s="2">
        <f t="shared" si="53"/>
        <v>14250000</v>
      </c>
      <c r="BO422" t="b">
        <f t="shared" si="51"/>
        <v>1</v>
      </c>
      <c r="BR422" s="7">
        <f t="shared" si="49"/>
        <v>3.031625</v>
      </c>
      <c r="BS422" s="10">
        <f t="shared" si="50"/>
        <v>7.153814864344529</v>
      </c>
      <c r="BT422" t="b">
        <f t="shared" si="52"/>
        <v>1</v>
      </c>
    </row>
    <row r="423" spans="1:72" x14ac:dyDescent="0.25">
      <c r="A423" t="s">
        <v>1288</v>
      </c>
      <c r="B423" t="s">
        <v>1281</v>
      </c>
      <c r="C423" t="s">
        <v>970</v>
      </c>
      <c r="D423" t="s">
        <v>971</v>
      </c>
      <c r="E423" t="s">
        <v>15</v>
      </c>
      <c r="F423" t="b">
        <v>0</v>
      </c>
      <c r="G423" t="b">
        <v>1</v>
      </c>
      <c r="H423" t="s">
        <v>15</v>
      </c>
      <c r="I423" t="s">
        <v>16</v>
      </c>
      <c r="J423">
        <v>0.20280000000000001</v>
      </c>
      <c r="K423">
        <v>0.31380000000000002</v>
      </c>
      <c r="L423">
        <v>0.49740000000000001</v>
      </c>
      <c r="N423">
        <v>1.9199999999999998E-2</v>
      </c>
      <c r="O423">
        <v>6.4999999999999997E-3</v>
      </c>
      <c r="P423">
        <v>0</v>
      </c>
      <c r="Q423">
        <v>3.5000000000000001E-3</v>
      </c>
      <c r="R423">
        <v>2.4392</v>
      </c>
      <c r="S423">
        <v>2.2244000000000002</v>
      </c>
      <c r="T423">
        <v>2.2153999999999998</v>
      </c>
      <c r="U423">
        <v>2.3877000000000002</v>
      </c>
      <c r="V423" t="s">
        <v>17</v>
      </c>
      <c r="W423" t="s">
        <v>17</v>
      </c>
      <c r="AG423">
        <v>0.31380000000000008</v>
      </c>
      <c r="AH423">
        <v>0.30110000000000003</v>
      </c>
      <c r="AI423">
        <v>0.29459999999999997</v>
      </c>
      <c r="AJ423">
        <v>0.29810000000000003</v>
      </c>
      <c r="AK423">
        <v>2.7338</v>
      </c>
      <c r="AL423">
        <v>2.5190000000000001</v>
      </c>
      <c r="AM423">
        <v>2.5099999999999998</v>
      </c>
      <c r="AN423">
        <v>2.6823000000000001</v>
      </c>
      <c r="AX423">
        <v>8</v>
      </c>
      <c r="AY423" t="s">
        <v>1377</v>
      </c>
      <c r="AZ423" s="1">
        <v>2.611275</v>
      </c>
      <c r="BA423">
        <v>1.498</v>
      </c>
      <c r="BB423">
        <v>109</v>
      </c>
      <c r="BC423">
        <v>2</v>
      </c>
      <c r="BD423" s="1">
        <v>13625000</v>
      </c>
      <c r="BE423">
        <v>0.23799999999999999</v>
      </c>
      <c r="BH423" t="s">
        <v>1378</v>
      </c>
      <c r="BK423">
        <v>423</v>
      </c>
      <c r="BM423" s="1">
        <f t="shared" si="54"/>
        <v>2.38</v>
      </c>
      <c r="BN423" s="2">
        <f t="shared" si="53"/>
        <v>13625000</v>
      </c>
      <c r="BO423" t="b">
        <f t="shared" si="51"/>
        <v>1</v>
      </c>
      <c r="BR423" s="7">
        <f t="shared" si="49"/>
        <v>2.611275</v>
      </c>
      <c r="BS423" s="10">
        <f t="shared" si="50"/>
        <v>7.13433651094868</v>
      </c>
      <c r="BT423" t="b">
        <f t="shared" si="52"/>
        <v>1</v>
      </c>
    </row>
    <row r="424" spans="1:72" x14ac:dyDescent="0.25">
      <c r="A424" t="s">
        <v>1289</v>
      </c>
      <c r="B424" t="s">
        <v>1281</v>
      </c>
      <c r="C424" t="s">
        <v>972</v>
      </c>
      <c r="D424" t="s">
        <v>973</v>
      </c>
      <c r="E424" t="s">
        <v>15</v>
      </c>
      <c r="F424" t="b">
        <v>0</v>
      </c>
      <c r="G424" t="b">
        <v>1</v>
      </c>
      <c r="H424" t="s">
        <v>15</v>
      </c>
      <c r="I424" t="s">
        <v>16</v>
      </c>
      <c r="J424">
        <v>0.19289999999999999</v>
      </c>
      <c r="K424">
        <v>0.1741</v>
      </c>
      <c r="L424">
        <v>0.36280000000000001</v>
      </c>
      <c r="N424">
        <v>4.1999999999999997E-3</v>
      </c>
      <c r="O424">
        <v>2.8999999999999998E-3</v>
      </c>
      <c r="P424">
        <v>0</v>
      </c>
      <c r="Q424">
        <v>2.0999999999999999E-3</v>
      </c>
      <c r="R424">
        <v>2.6206</v>
      </c>
      <c r="S424">
        <v>2.5081000000000002</v>
      </c>
      <c r="T424">
        <v>2.5809000000000002</v>
      </c>
      <c r="U424">
        <v>2.4874000000000001</v>
      </c>
      <c r="V424" t="s">
        <v>17</v>
      </c>
      <c r="W424" t="s">
        <v>17</v>
      </c>
      <c r="AG424">
        <v>0.1741</v>
      </c>
      <c r="AH424">
        <v>0.17280000000000004</v>
      </c>
      <c r="AI424">
        <v>0.16990000000000002</v>
      </c>
      <c r="AJ424">
        <v>0.17200000000000001</v>
      </c>
      <c r="AK424">
        <v>2.7905000000000002</v>
      </c>
      <c r="AL424">
        <v>2.6780000000000004</v>
      </c>
      <c r="AM424">
        <v>2.7508000000000004</v>
      </c>
      <c r="AN424">
        <v>2.6573000000000002</v>
      </c>
      <c r="AX424">
        <v>9</v>
      </c>
      <c r="AY424" t="s">
        <v>1377</v>
      </c>
      <c r="AZ424" s="1">
        <v>2.71915</v>
      </c>
      <c r="BA424">
        <v>1.5249999999999999</v>
      </c>
      <c r="BB424">
        <v>76</v>
      </c>
      <c r="BC424">
        <v>2</v>
      </c>
      <c r="BD424" s="1">
        <v>9500000</v>
      </c>
      <c r="BE424">
        <v>0.251</v>
      </c>
      <c r="BH424" t="s">
        <v>1378</v>
      </c>
      <c r="BK424">
        <v>424</v>
      </c>
      <c r="BM424" s="1">
        <f t="shared" si="54"/>
        <v>2.5099999999999998</v>
      </c>
      <c r="BN424" s="2">
        <f t="shared" si="53"/>
        <v>9500000</v>
      </c>
      <c r="BO424" t="b">
        <f t="shared" si="51"/>
        <v>1</v>
      </c>
      <c r="BR424" s="7">
        <f t="shared" si="49"/>
        <v>2.71915</v>
      </c>
      <c r="BS424" s="10">
        <f t="shared" si="50"/>
        <v>6.9777236052888476</v>
      </c>
      <c r="BT424" t="b">
        <f t="shared" si="52"/>
        <v>1</v>
      </c>
    </row>
    <row r="425" spans="1:72" x14ac:dyDescent="0.25">
      <c r="A425" t="s">
        <v>1290</v>
      </c>
      <c r="B425" t="s">
        <v>1281</v>
      </c>
      <c r="C425" t="s">
        <v>974</v>
      </c>
      <c r="D425" t="s">
        <v>975</v>
      </c>
      <c r="E425" t="s">
        <v>15</v>
      </c>
      <c r="F425" t="b">
        <v>0</v>
      </c>
      <c r="G425" t="b">
        <v>1</v>
      </c>
      <c r="H425" t="s">
        <v>15</v>
      </c>
      <c r="I425" t="s">
        <v>16</v>
      </c>
      <c r="J425">
        <v>0.19239999999999999</v>
      </c>
      <c r="K425">
        <v>0.1047</v>
      </c>
      <c r="L425">
        <v>0.2898</v>
      </c>
      <c r="N425">
        <v>7.3000000000000001E-3</v>
      </c>
      <c r="O425">
        <v>2.5000000000000001E-3</v>
      </c>
      <c r="P425">
        <v>0</v>
      </c>
      <c r="Q425">
        <v>1.4E-3</v>
      </c>
      <c r="R425">
        <v>2.7315999999999998</v>
      </c>
      <c r="S425">
        <v>2.4838</v>
      </c>
      <c r="T425">
        <v>2.7581000000000002</v>
      </c>
      <c r="U425">
        <v>2.5788000000000002</v>
      </c>
      <c r="V425" t="s">
        <v>17</v>
      </c>
      <c r="W425" t="s">
        <v>17</v>
      </c>
      <c r="AG425">
        <v>0.10469999999999999</v>
      </c>
      <c r="AH425">
        <v>9.9900000000000017E-2</v>
      </c>
      <c r="AI425">
        <v>9.7400000000000014E-2</v>
      </c>
      <c r="AJ425">
        <v>9.8800000000000027E-2</v>
      </c>
      <c r="AK425">
        <v>2.8289999999999997</v>
      </c>
      <c r="AL425">
        <v>2.5811999999999999</v>
      </c>
      <c r="AM425">
        <v>2.8555000000000001</v>
      </c>
      <c r="AN425">
        <v>2.6762000000000001</v>
      </c>
      <c r="AX425">
        <v>10</v>
      </c>
      <c r="AY425" t="s">
        <v>1377</v>
      </c>
      <c r="AZ425" s="1">
        <v>2.7354749999999997</v>
      </c>
      <c r="BA425">
        <v>1.58</v>
      </c>
      <c r="BB425">
        <v>73</v>
      </c>
      <c r="BC425">
        <v>2</v>
      </c>
      <c r="BD425" s="1">
        <v>9125000</v>
      </c>
      <c r="BE425">
        <v>0.251</v>
      </c>
      <c r="BH425" t="s">
        <v>1378</v>
      </c>
      <c r="BK425">
        <v>425</v>
      </c>
      <c r="BM425" s="1">
        <f t="shared" si="54"/>
        <v>2.5099999999999998</v>
      </c>
      <c r="BN425" s="2">
        <f t="shared" si="53"/>
        <v>9125000</v>
      </c>
      <c r="BO425" t="b">
        <f t="shared" si="51"/>
        <v>1</v>
      </c>
      <c r="BR425" s="7">
        <f t="shared" si="49"/>
        <v>2.7354749999999997</v>
      </c>
      <c r="BS425" s="10">
        <f t="shared" si="50"/>
        <v>6.9602328731285121</v>
      </c>
      <c r="BT425" t="b">
        <f t="shared" si="52"/>
        <v>1</v>
      </c>
    </row>
    <row r="426" spans="1:72" x14ac:dyDescent="0.25">
      <c r="A426" t="s">
        <v>1291</v>
      </c>
      <c r="B426" t="s">
        <v>1281</v>
      </c>
      <c r="C426" t="s">
        <v>976</v>
      </c>
      <c r="D426" t="s">
        <v>977</v>
      </c>
      <c r="E426" t="s">
        <v>15</v>
      </c>
      <c r="F426" t="b">
        <v>0</v>
      </c>
      <c r="G426" t="b">
        <v>1</v>
      </c>
      <c r="H426" t="s">
        <v>15</v>
      </c>
      <c r="I426" t="s">
        <v>16</v>
      </c>
      <c r="J426">
        <v>0.19350000000000001</v>
      </c>
      <c r="K426">
        <v>6.9199999999999998E-2</v>
      </c>
      <c r="L426">
        <v>0.25940000000000002</v>
      </c>
      <c r="N426">
        <v>3.3E-3</v>
      </c>
      <c r="O426">
        <v>1.1000000000000001E-3</v>
      </c>
      <c r="P426">
        <v>0</v>
      </c>
      <c r="Q426">
        <v>8.9999999999999998E-4</v>
      </c>
      <c r="R426">
        <v>2.7633999999999999</v>
      </c>
      <c r="S426">
        <v>2.7134</v>
      </c>
      <c r="T426">
        <v>2.8893</v>
      </c>
      <c r="U426">
        <v>2.6078000000000001</v>
      </c>
      <c r="V426" t="s">
        <v>17</v>
      </c>
      <c r="W426" t="s">
        <v>17</v>
      </c>
      <c r="AG426">
        <v>6.9200000000000039E-2</v>
      </c>
      <c r="AH426">
        <v>6.7000000000000004E-2</v>
      </c>
      <c r="AI426">
        <v>6.5900000000000014E-2</v>
      </c>
      <c r="AJ426">
        <v>6.6800000000000026E-2</v>
      </c>
      <c r="AK426">
        <v>2.8292999999999999</v>
      </c>
      <c r="AL426">
        <v>2.7793000000000001</v>
      </c>
      <c r="AM426">
        <v>2.9551999999999996</v>
      </c>
      <c r="AN426">
        <v>2.6737000000000002</v>
      </c>
      <c r="AX426">
        <v>11</v>
      </c>
      <c r="AY426" t="s">
        <v>1377</v>
      </c>
      <c r="AZ426" s="1">
        <v>2.8093750000000002</v>
      </c>
      <c r="BA426">
        <v>1.573</v>
      </c>
      <c r="BB426">
        <v>77</v>
      </c>
      <c r="BC426">
        <v>2</v>
      </c>
      <c r="BD426" s="1">
        <v>9625000</v>
      </c>
      <c r="BE426">
        <v>0.26500000000000001</v>
      </c>
      <c r="BH426" t="s">
        <v>1378</v>
      </c>
      <c r="BK426">
        <v>426</v>
      </c>
      <c r="BM426" s="1">
        <f t="shared" si="54"/>
        <v>2.6500000000000004</v>
      </c>
      <c r="BN426" s="2">
        <f t="shared" si="53"/>
        <v>9625000</v>
      </c>
      <c r="BO426" t="b">
        <f t="shared" si="51"/>
        <v>1</v>
      </c>
      <c r="BR426" s="7">
        <f t="shared" si="49"/>
        <v>2.8093750000000002</v>
      </c>
      <c r="BS426" s="10">
        <f t="shared" si="50"/>
        <v>6.9834007381805385</v>
      </c>
      <c r="BT426" t="b">
        <f t="shared" si="52"/>
        <v>1</v>
      </c>
    </row>
    <row r="427" spans="1:72" x14ac:dyDescent="0.25">
      <c r="A427" t="s">
        <v>1292</v>
      </c>
      <c r="B427" t="s">
        <v>1281</v>
      </c>
      <c r="C427" t="s">
        <v>979</v>
      </c>
      <c r="D427" t="s">
        <v>980</v>
      </c>
      <c r="E427" t="s">
        <v>15</v>
      </c>
      <c r="F427" t="b">
        <v>0</v>
      </c>
      <c r="G427" t="b">
        <v>1</v>
      </c>
      <c r="H427" t="s">
        <v>15</v>
      </c>
      <c r="I427" t="s">
        <v>16</v>
      </c>
      <c r="J427">
        <v>0.18360000000000001</v>
      </c>
      <c r="K427">
        <v>7.6499999999999999E-2</v>
      </c>
      <c r="L427">
        <v>0.25530000000000003</v>
      </c>
      <c r="N427">
        <v>4.7999999999999996E-3</v>
      </c>
      <c r="O427">
        <v>3.0999999999999999E-3</v>
      </c>
      <c r="P427">
        <v>0</v>
      </c>
      <c r="Q427">
        <v>0</v>
      </c>
      <c r="R427">
        <v>2.9731000000000001</v>
      </c>
      <c r="S427">
        <v>2.778</v>
      </c>
      <c r="T427">
        <v>3.0501</v>
      </c>
      <c r="U427">
        <v>2.7246000000000001</v>
      </c>
      <c r="V427" t="s">
        <v>17</v>
      </c>
      <c r="W427" t="s">
        <v>17</v>
      </c>
      <c r="AG427">
        <v>7.650000000000004E-2</v>
      </c>
      <c r="AH427">
        <v>7.4800000000000005E-2</v>
      </c>
      <c r="AI427">
        <v>7.1700000000000014E-2</v>
      </c>
      <c r="AJ427">
        <v>7.1700000000000014E-2</v>
      </c>
      <c r="AK427">
        <v>3.0448</v>
      </c>
      <c r="AL427">
        <v>2.8496999999999999</v>
      </c>
      <c r="AM427">
        <v>3.1217999999999999</v>
      </c>
      <c r="AN427">
        <v>2.7963</v>
      </c>
      <c r="AX427">
        <v>12</v>
      </c>
      <c r="AY427" t="s">
        <v>1377</v>
      </c>
      <c r="AZ427" s="1">
        <v>2.9531499999999999</v>
      </c>
      <c r="BA427">
        <v>1.583</v>
      </c>
      <c r="BB427">
        <v>118</v>
      </c>
      <c r="BC427">
        <v>2</v>
      </c>
      <c r="BD427" s="1">
        <v>14750000</v>
      </c>
      <c r="BE427">
        <v>0.25600000000000001</v>
      </c>
      <c r="BH427" t="s">
        <v>1378</v>
      </c>
      <c r="BK427">
        <v>427</v>
      </c>
      <c r="BM427" s="1">
        <f t="shared" si="54"/>
        <v>2.56</v>
      </c>
      <c r="BN427" s="2">
        <f t="shared" si="53"/>
        <v>14750000</v>
      </c>
      <c r="BO427" t="b">
        <f t="shared" si="51"/>
        <v>1</v>
      </c>
      <c r="BR427" s="7">
        <f t="shared" si="49"/>
        <v>2.9531499999999999</v>
      </c>
      <c r="BS427" s="10">
        <f t="shared" si="50"/>
        <v>7.1687920203141822</v>
      </c>
      <c r="BT427" t="b">
        <f t="shared" si="52"/>
        <v>1</v>
      </c>
    </row>
    <row r="428" spans="1:72" x14ac:dyDescent="0.25">
      <c r="A428" t="s">
        <v>1304</v>
      </c>
      <c r="B428" t="s">
        <v>1281</v>
      </c>
      <c r="C428" t="s">
        <v>1004</v>
      </c>
      <c r="D428" t="s">
        <v>1005</v>
      </c>
      <c r="E428" t="s">
        <v>15</v>
      </c>
      <c r="F428" t="b">
        <v>0</v>
      </c>
      <c r="G428" t="b">
        <v>1</v>
      </c>
      <c r="H428" t="s">
        <v>15</v>
      </c>
      <c r="I428" t="s">
        <v>16</v>
      </c>
      <c r="J428">
        <v>0.18629999999999999</v>
      </c>
      <c r="K428">
        <v>5.6000000000000001E-2</v>
      </c>
      <c r="L428">
        <v>0.24010000000000001</v>
      </c>
      <c r="N428">
        <v>2.2000000000000001E-3</v>
      </c>
      <c r="O428">
        <v>1.4E-3</v>
      </c>
      <c r="P428">
        <v>0</v>
      </c>
      <c r="Q428">
        <v>5.0000000000000001E-4</v>
      </c>
      <c r="R428">
        <v>2.7675999999999998</v>
      </c>
      <c r="S428">
        <v>2.5811999999999999</v>
      </c>
      <c r="T428">
        <v>2.7621000000000002</v>
      </c>
      <c r="U428">
        <v>2.6194000000000002</v>
      </c>
      <c r="V428" t="s">
        <v>17</v>
      </c>
      <c r="W428" t="s">
        <v>17</v>
      </c>
      <c r="AG428">
        <v>5.6000000000000022E-2</v>
      </c>
      <c r="AH428">
        <v>5.5200000000000027E-2</v>
      </c>
      <c r="AI428">
        <v>5.3800000000000014E-2</v>
      </c>
      <c r="AJ428">
        <v>5.4300000000000015E-2</v>
      </c>
      <c r="AK428">
        <v>2.8213999999999997</v>
      </c>
      <c r="AL428">
        <v>2.6349999999999998</v>
      </c>
      <c r="AM428">
        <v>2.8159000000000001</v>
      </c>
      <c r="AN428">
        <v>2.6732</v>
      </c>
      <c r="AX428">
        <v>24</v>
      </c>
      <c r="AY428" t="s">
        <v>1377</v>
      </c>
      <c r="AZ428" s="1">
        <v>2.7363749999999998</v>
      </c>
      <c r="BA428">
        <v>1.647</v>
      </c>
      <c r="BB428">
        <v>152</v>
      </c>
      <c r="BC428">
        <v>2</v>
      </c>
      <c r="BD428" s="1">
        <v>19000000</v>
      </c>
      <c r="BE428">
        <v>0.27800000000000002</v>
      </c>
      <c r="BH428" t="s">
        <v>1378</v>
      </c>
      <c r="BK428">
        <v>428</v>
      </c>
      <c r="BM428" s="1">
        <f t="shared" si="54"/>
        <v>2.7800000000000002</v>
      </c>
      <c r="BN428" s="2">
        <f t="shared" si="53"/>
        <v>19000000</v>
      </c>
      <c r="BO428" t="b">
        <f t="shared" si="51"/>
        <v>1</v>
      </c>
      <c r="BR428" s="7">
        <f t="shared" si="49"/>
        <v>2.7363749999999998</v>
      </c>
      <c r="BS428" s="10">
        <f t="shared" si="50"/>
        <v>7.2787536009528289</v>
      </c>
      <c r="BT428" t="b">
        <f t="shared" si="52"/>
        <v>1</v>
      </c>
    </row>
    <row r="429" spans="1:72" x14ac:dyDescent="0.25">
      <c r="A429" t="s">
        <v>1316</v>
      </c>
      <c r="B429" t="s">
        <v>1281</v>
      </c>
      <c r="C429" t="s">
        <v>1029</v>
      </c>
      <c r="D429" t="s">
        <v>1030</v>
      </c>
      <c r="E429" t="s">
        <v>15</v>
      </c>
      <c r="F429" t="b">
        <v>0</v>
      </c>
      <c r="G429" t="b">
        <v>1</v>
      </c>
      <c r="H429" t="s">
        <v>15</v>
      </c>
      <c r="I429" t="s">
        <v>16</v>
      </c>
      <c r="J429">
        <v>0.1822</v>
      </c>
      <c r="K429">
        <v>1.9800000000000002E-2</v>
      </c>
      <c r="L429">
        <v>0.1986</v>
      </c>
      <c r="N429">
        <v>3.3999999999999998E-3</v>
      </c>
      <c r="O429">
        <v>0</v>
      </c>
      <c r="P429">
        <v>8.0000000000000004E-4</v>
      </c>
      <c r="Q429">
        <v>2E-3</v>
      </c>
      <c r="R429">
        <v>3.3014000000000001</v>
      </c>
      <c r="S429">
        <v>3.1141999999999999</v>
      </c>
      <c r="T429">
        <v>2.7496</v>
      </c>
      <c r="U429">
        <v>3.1535000000000002</v>
      </c>
      <c r="V429" t="s">
        <v>17</v>
      </c>
      <c r="W429" t="s">
        <v>17</v>
      </c>
      <c r="AG429">
        <v>1.9799999999999984E-2</v>
      </c>
      <c r="AH429">
        <v>1.6399999999999998E-2</v>
      </c>
      <c r="AI429">
        <v>1.7199999999999993E-2</v>
      </c>
      <c r="AJ429">
        <v>1.84E-2</v>
      </c>
      <c r="AK429">
        <v>3.3178000000000001</v>
      </c>
      <c r="AL429">
        <v>3.1305999999999998</v>
      </c>
      <c r="AM429">
        <v>2.766</v>
      </c>
      <c r="AN429">
        <v>3.1699000000000002</v>
      </c>
      <c r="AX429">
        <v>36</v>
      </c>
      <c r="AY429" t="s">
        <v>1377</v>
      </c>
      <c r="AZ429" s="1">
        <v>3.0960749999999999</v>
      </c>
      <c r="BA429">
        <v>1.583</v>
      </c>
      <c r="BB429">
        <v>83</v>
      </c>
      <c r="BC429">
        <v>2</v>
      </c>
      <c r="BD429" s="1">
        <v>10375000</v>
      </c>
      <c r="BE429">
        <v>0.26600000000000001</v>
      </c>
      <c r="BH429" t="s">
        <v>1378</v>
      </c>
      <c r="BK429">
        <v>429</v>
      </c>
      <c r="BM429" s="1">
        <f t="shared" si="54"/>
        <v>2.66</v>
      </c>
      <c r="BN429" s="2">
        <f t="shared" si="53"/>
        <v>10375000</v>
      </c>
      <c r="BO429" t="b">
        <f t="shared" si="51"/>
        <v>1</v>
      </c>
      <c r="BR429" s="7">
        <f t="shared" si="49"/>
        <v>3.0960749999999999</v>
      </c>
      <c r="BS429" s="10">
        <f t="shared" si="50"/>
        <v>7.01598810538413</v>
      </c>
      <c r="BT429" t="b">
        <f t="shared" si="52"/>
        <v>1</v>
      </c>
    </row>
    <row r="430" spans="1:72" x14ac:dyDescent="0.25">
      <c r="A430" t="s">
        <v>1328</v>
      </c>
      <c r="B430" t="s">
        <v>1281</v>
      </c>
      <c r="C430" t="s">
        <v>1054</v>
      </c>
      <c r="D430" t="s">
        <v>1055</v>
      </c>
      <c r="E430" t="s">
        <v>15</v>
      </c>
      <c r="F430" t="b">
        <v>0</v>
      </c>
      <c r="G430" t="b">
        <v>1</v>
      </c>
      <c r="H430" t="s">
        <v>15</v>
      </c>
      <c r="I430" t="s">
        <v>16</v>
      </c>
      <c r="J430">
        <v>0.18</v>
      </c>
      <c r="K430">
        <v>1.52E-2</v>
      </c>
      <c r="L430">
        <v>0.1946</v>
      </c>
      <c r="N430">
        <v>5.9999999999999995E-4</v>
      </c>
      <c r="O430">
        <v>0</v>
      </c>
      <c r="P430">
        <v>2.9999999999999997E-4</v>
      </c>
      <c r="Q430">
        <v>2.9999999999999997E-4</v>
      </c>
      <c r="R430">
        <v>2.9148999999999998</v>
      </c>
      <c r="S430">
        <v>2.8355999999999999</v>
      </c>
      <c r="T430">
        <v>2.5962999999999998</v>
      </c>
      <c r="U430">
        <v>2.7911999999999999</v>
      </c>
      <c r="V430" t="s">
        <v>17</v>
      </c>
      <c r="W430" t="s">
        <v>17</v>
      </c>
      <c r="AG430">
        <v>1.5199999999999991E-2</v>
      </c>
      <c r="AH430">
        <v>1.4600000000000002E-2</v>
      </c>
      <c r="AI430">
        <v>1.4899999999999997E-2</v>
      </c>
      <c r="AJ430">
        <v>1.4899999999999997E-2</v>
      </c>
      <c r="AK430">
        <v>2.9294999999999995</v>
      </c>
      <c r="AL430">
        <v>2.8501999999999996</v>
      </c>
      <c r="AM430">
        <v>2.6108999999999996</v>
      </c>
      <c r="AN430">
        <v>2.8057999999999996</v>
      </c>
      <c r="AX430">
        <v>48</v>
      </c>
      <c r="AY430" t="s">
        <v>1377</v>
      </c>
      <c r="AZ430" s="1">
        <v>2.7990999999999997</v>
      </c>
      <c r="BA430">
        <v>1.5429999999999999</v>
      </c>
      <c r="BB430">
        <v>97</v>
      </c>
      <c r="BC430">
        <v>2</v>
      </c>
      <c r="BD430" s="1">
        <v>12125000</v>
      </c>
      <c r="BE430">
        <v>0.254</v>
      </c>
      <c r="BH430" t="s">
        <v>1378</v>
      </c>
      <c r="BK430">
        <v>430</v>
      </c>
      <c r="BM430" s="1">
        <f t="shared" si="54"/>
        <v>2.54</v>
      </c>
      <c r="BN430" s="2">
        <f t="shared" si="53"/>
        <v>12125000</v>
      </c>
      <c r="BO430" t="b">
        <f t="shared" si="51"/>
        <v>1</v>
      </c>
      <c r="BR430" s="7">
        <f t="shared" si="49"/>
        <v>2.7990999999999997</v>
      </c>
      <c r="BS430" s="10">
        <f t="shared" si="50"/>
        <v>7.0836817472743014</v>
      </c>
      <c r="BT430" t="b">
        <f t="shared" si="52"/>
        <v>1</v>
      </c>
    </row>
    <row r="431" spans="1:72" x14ac:dyDescent="0.25">
      <c r="A431" t="s">
        <v>1365</v>
      </c>
      <c r="B431" t="s">
        <v>1281</v>
      </c>
      <c r="C431" t="s">
        <v>1133</v>
      </c>
      <c r="D431" t="s">
        <v>1134</v>
      </c>
      <c r="E431" t="s">
        <v>15</v>
      </c>
      <c r="F431" t="b">
        <v>0</v>
      </c>
      <c r="G431" t="b">
        <v>1</v>
      </c>
      <c r="H431" t="s">
        <v>15</v>
      </c>
      <c r="I431" t="s">
        <v>16</v>
      </c>
      <c r="J431">
        <v>0.17849999999999999</v>
      </c>
      <c r="K431">
        <v>0.62809999999999999</v>
      </c>
      <c r="L431">
        <v>0.80489999999999995</v>
      </c>
      <c r="N431">
        <v>1.6999999999999999E-3</v>
      </c>
      <c r="O431">
        <v>2.8E-3</v>
      </c>
      <c r="P431">
        <v>2.3999999999999998E-3</v>
      </c>
      <c r="Q431">
        <v>0</v>
      </c>
      <c r="R431">
        <v>2.0966</v>
      </c>
      <c r="S431">
        <v>2.3816000000000002</v>
      </c>
      <c r="T431">
        <v>1.9781</v>
      </c>
      <c r="U431">
        <v>2.0366</v>
      </c>
      <c r="V431" t="s">
        <v>17</v>
      </c>
      <c r="W431" t="s">
        <v>17</v>
      </c>
      <c r="AG431">
        <v>0.62809999999999999</v>
      </c>
      <c r="AH431">
        <v>0.62919999999999998</v>
      </c>
      <c r="AI431">
        <v>0.62879999999999991</v>
      </c>
      <c r="AJ431">
        <v>0.62639999999999996</v>
      </c>
      <c r="AK431">
        <v>2.7229999999999999</v>
      </c>
      <c r="AL431">
        <v>3.008</v>
      </c>
      <c r="AM431">
        <v>2.6044999999999998</v>
      </c>
      <c r="AN431">
        <v>2.6629999999999998</v>
      </c>
      <c r="AX431">
        <v>85</v>
      </c>
      <c r="AY431" t="s">
        <v>1377</v>
      </c>
      <c r="AZ431" s="1">
        <v>2.749625</v>
      </c>
      <c r="BA431">
        <v>1.748</v>
      </c>
      <c r="BB431">
        <v>159</v>
      </c>
      <c r="BC431">
        <v>2</v>
      </c>
      <c r="BD431" s="1">
        <v>19875000</v>
      </c>
      <c r="BE431">
        <v>0.36899999999999999</v>
      </c>
      <c r="BH431" t="s">
        <v>1378</v>
      </c>
      <c r="BK431">
        <v>431</v>
      </c>
      <c r="BM431" s="1">
        <f t="shared" si="54"/>
        <v>3.69</v>
      </c>
      <c r="BN431" s="2">
        <f t="shared" si="53"/>
        <v>19875000</v>
      </c>
      <c r="BO431" t="b">
        <f t="shared" si="51"/>
        <v>1</v>
      </c>
      <c r="BR431" s="7">
        <f t="shared" si="49"/>
        <v>2.749625</v>
      </c>
      <c r="BS431" s="10">
        <f t="shared" si="50"/>
        <v>7.298307137328508</v>
      </c>
      <c r="BT431" t="b">
        <f t="shared" si="52"/>
        <v>1</v>
      </c>
    </row>
    <row r="432" spans="1:72" x14ac:dyDescent="0.25">
      <c r="A432" t="s">
        <v>1379</v>
      </c>
      <c r="B432" t="s">
        <v>1380</v>
      </c>
      <c r="C432" t="s">
        <v>950</v>
      </c>
      <c r="D432" t="s">
        <v>951</v>
      </c>
      <c r="E432" t="s">
        <v>15</v>
      </c>
      <c r="F432" t="b">
        <v>0</v>
      </c>
      <c r="G432" t="b">
        <v>1</v>
      </c>
      <c r="H432" t="s">
        <v>15</v>
      </c>
      <c r="I432" t="s">
        <v>16</v>
      </c>
      <c r="J432">
        <v>0.2011</v>
      </c>
      <c r="K432">
        <v>0.32729999999999998</v>
      </c>
      <c r="L432">
        <v>0.5171</v>
      </c>
      <c r="N432">
        <v>1.1299999999999999E-2</v>
      </c>
      <c r="O432">
        <v>8.0000000000000002E-3</v>
      </c>
      <c r="P432">
        <v>5.8999999999999999E-3</v>
      </c>
      <c r="Q432">
        <v>0</v>
      </c>
      <c r="R432">
        <v>2.8037999999999998</v>
      </c>
      <c r="S432">
        <v>2.9828999999999999</v>
      </c>
      <c r="T432">
        <v>2.9828999999999999</v>
      </c>
      <c r="U432">
        <v>2.3441000000000001</v>
      </c>
      <c r="V432" t="s">
        <v>17</v>
      </c>
      <c r="W432" t="s">
        <v>17</v>
      </c>
      <c r="AG432">
        <v>0.32729999999999998</v>
      </c>
      <c r="AH432">
        <v>0.32400000000000001</v>
      </c>
      <c r="AI432">
        <v>0.32190000000000002</v>
      </c>
      <c r="AJ432">
        <v>0.316</v>
      </c>
      <c r="AK432">
        <v>3.1198000000000001</v>
      </c>
      <c r="AL432">
        <v>3.2989000000000002</v>
      </c>
      <c r="AM432">
        <v>3.2989000000000002</v>
      </c>
      <c r="AN432">
        <v>2.6601000000000004</v>
      </c>
      <c r="AX432">
        <v>1</v>
      </c>
      <c r="AY432" t="s">
        <v>1476</v>
      </c>
      <c r="AZ432" s="1">
        <v>3.0944250000000002</v>
      </c>
      <c r="BA432">
        <v>1.742</v>
      </c>
      <c r="BB432">
        <v>179</v>
      </c>
      <c r="BC432">
        <v>2</v>
      </c>
      <c r="BD432" s="1">
        <v>22375000</v>
      </c>
      <c r="BE432">
        <v>0.33800000000000002</v>
      </c>
      <c r="BH432" t="s">
        <v>1477</v>
      </c>
      <c r="BK432">
        <v>432</v>
      </c>
      <c r="BM432" s="1">
        <f t="shared" si="54"/>
        <v>3.3800000000000003</v>
      </c>
      <c r="BN432" s="2">
        <f t="shared" si="53"/>
        <v>22375000</v>
      </c>
      <c r="BO432" t="b">
        <f t="shared" si="51"/>
        <v>1</v>
      </c>
      <c r="BR432" s="7">
        <f t="shared" si="49"/>
        <v>3.0944250000000002</v>
      </c>
      <c r="BS432" s="10">
        <f t="shared" si="50"/>
        <v>7.3497630439879496</v>
      </c>
      <c r="BT432" t="b">
        <f t="shared" si="52"/>
        <v>1</v>
      </c>
    </row>
    <row r="433" spans="1:72" x14ac:dyDescent="0.25">
      <c r="A433" t="s">
        <v>1385</v>
      </c>
      <c r="B433" t="s">
        <v>1380</v>
      </c>
      <c r="C433" t="s">
        <v>965</v>
      </c>
      <c r="D433" t="s">
        <v>966</v>
      </c>
      <c r="E433" t="s">
        <v>15</v>
      </c>
      <c r="F433" t="b">
        <v>0</v>
      </c>
      <c r="G433" t="b">
        <v>1</v>
      </c>
      <c r="H433" t="s">
        <v>15</v>
      </c>
      <c r="I433" t="s">
        <v>16</v>
      </c>
      <c r="J433">
        <v>0.2024</v>
      </c>
      <c r="K433">
        <v>0.3049</v>
      </c>
      <c r="L433">
        <v>0.49530000000000002</v>
      </c>
      <c r="N433">
        <v>1.2E-2</v>
      </c>
      <c r="O433">
        <v>0</v>
      </c>
      <c r="P433">
        <v>6.4999999999999997E-3</v>
      </c>
      <c r="Q433">
        <v>5.0000000000000001E-4</v>
      </c>
      <c r="R433">
        <v>2.4550000000000001</v>
      </c>
      <c r="S433">
        <v>2.6469999999999998</v>
      </c>
      <c r="T433">
        <v>2.6947999999999999</v>
      </c>
      <c r="U433">
        <v>2.6962000000000002</v>
      </c>
      <c r="V433" t="s">
        <v>17</v>
      </c>
      <c r="W433" t="s">
        <v>17</v>
      </c>
      <c r="AG433">
        <v>0.30489999999999995</v>
      </c>
      <c r="AH433">
        <v>0.29290000000000005</v>
      </c>
      <c r="AI433">
        <v>0.2994</v>
      </c>
      <c r="AJ433">
        <v>0.29339999999999999</v>
      </c>
      <c r="AK433">
        <v>2.7479</v>
      </c>
      <c r="AL433">
        <v>2.9398999999999997</v>
      </c>
      <c r="AM433">
        <v>2.9876999999999998</v>
      </c>
      <c r="AN433">
        <v>2.9891000000000001</v>
      </c>
      <c r="AX433">
        <v>6</v>
      </c>
      <c r="AY433" t="s">
        <v>1476</v>
      </c>
      <c r="AZ433" s="1">
        <v>2.91615</v>
      </c>
      <c r="BA433">
        <v>1.4970000000000001</v>
      </c>
      <c r="BB433">
        <v>95</v>
      </c>
      <c r="BC433">
        <v>2</v>
      </c>
      <c r="BD433" s="1">
        <v>11875000</v>
      </c>
      <c r="BE433">
        <v>0.23899999999999999</v>
      </c>
      <c r="BH433" t="s">
        <v>1477</v>
      </c>
      <c r="BK433">
        <v>433</v>
      </c>
      <c r="BM433" s="1">
        <f t="shared" si="54"/>
        <v>2.3899999999999997</v>
      </c>
      <c r="BN433" s="2">
        <f t="shared" si="53"/>
        <v>11875000</v>
      </c>
      <c r="BO433" t="b">
        <f t="shared" si="51"/>
        <v>1</v>
      </c>
      <c r="BR433" s="7">
        <f t="shared" si="49"/>
        <v>2.91615</v>
      </c>
      <c r="BS433" s="10">
        <f t="shared" si="50"/>
        <v>7.0746336182969038</v>
      </c>
      <c r="BT433" t="b">
        <f t="shared" si="52"/>
        <v>1</v>
      </c>
    </row>
    <row r="434" spans="1:72" x14ac:dyDescent="0.25">
      <c r="A434" t="s">
        <v>1391</v>
      </c>
      <c r="B434" t="s">
        <v>1380</v>
      </c>
      <c r="C434" t="s">
        <v>979</v>
      </c>
      <c r="D434" t="s">
        <v>980</v>
      </c>
      <c r="E434" t="s">
        <v>15</v>
      </c>
      <c r="F434" t="b">
        <v>0</v>
      </c>
      <c r="G434" t="b">
        <v>1</v>
      </c>
      <c r="H434" t="s">
        <v>15</v>
      </c>
      <c r="I434" t="s">
        <v>16</v>
      </c>
      <c r="J434">
        <v>0.2011</v>
      </c>
      <c r="K434">
        <v>0.1076</v>
      </c>
      <c r="L434">
        <v>0.30590000000000001</v>
      </c>
      <c r="N434">
        <v>2.8E-3</v>
      </c>
      <c r="O434">
        <v>0</v>
      </c>
      <c r="P434">
        <v>4.5999999999999999E-3</v>
      </c>
      <c r="Q434">
        <v>1.8E-3</v>
      </c>
      <c r="R434">
        <v>3.1941000000000002</v>
      </c>
      <c r="S434">
        <v>3.1941000000000002</v>
      </c>
      <c r="T434">
        <v>3.1941000000000002</v>
      </c>
      <c r="U434">
        <v>3.1941000000000002</v>
      </c>
      <c r="V434" t="s">
        <v>17</v>
      </c>
      <c r="W434" t="s">
        <v>17</v>
      </c>
      <c r="AG434">
        <v>0.10760000000000003</v>
      </c>
      <c r="AH434">
        <v>0.1048</v>
      </c>
      <c r="AI434">
        <v>0.1094</v>
      </c>
      <c r="AJ434">
        <v>0.10660000000000003</v>
      </c>
      <c r="AK434">
        <v>3.2989000000000002</v>
      </c>
      <c r="AL434">
        <v>3.2989000000000002</v>
      </c>
      <c r="AM434">
        <v>3.2989000000000002</v>
      </c>
      <c r="AN434">
        <v>3.2989000000000002</v>
      </c>
      <c r="AX434">
        <v>12</v>
      </c>
      <c r="AY434" t="s">
        <v>1476</v>
      </c>
      <c r="AZ434" s="1">
        <v>3.2989000000000002</v>
      </c>
      <c r="BA434">
        <v>1.8149999999999999</v>
      </c>
      <c r="BB434">
        <v>271</v>
      </c>
      <c r="BC434">
        <v>4</v>
      </c>
      <c r="BD434" s="1">
        <v>16937500</v>
      </c>
      <c r="BE434">
        <v>0.36499999999999999</v>
      </c>
      <c r="BH434" t="s">
        <v>1477</v>
      </c>
      <c r="BK434">
        <v>434</v>
      </c>
      <c r="BM434" s="1">
        <f t="shared" si="54"/>
        <v>3.65</v>
      </c>
      <c r="BN434" s="2">
        <f t="shared" si="53"/>
        <v>16937500</v>
      </c>
      <c r="BO434" t="b">
        <f t="shared" si="51"/>
        <v>1</v>
      </c>
      <c r="BR434" s="7">
        <f t="shared" si="49"/>
        <v>3.2989000000000002</v>
      </c>
      <c r="BS434" s="10">
        <f t="shared" si="50"/>
        <v>7.2288493082184813</v>
      </c>
      <c r="BT434" t="b">
        <f t="shared" si="52"/>
        <v>1</v>
      </c>
    </row>
    <row r="435" spans="1:72" x14ac:dyDescent="0.25">
      <c r="A435" t="s">
        <v>1392</v>
      </c>
      <c r="B435" t="s">
        <v>1380</v>
      </c>
      <c r="C435" t="s">
        <v>981</v>
      </c>
      <c r="D435" t="s">
        <v>982</v>
      </c>
      <c r="E435" t="s">
        <v>15</v>
      </c>
      <c r="F435" t="b">
        <v>0</v>
      </c>
      <c r="G435" t="b">
        <v>1</v>
      </c>
      <c r="H435" t="s">
        <v>15</v>
      </c>
      <c r="I435" t="s">
        <v>16</v>
      </c>
      <c r="J435">
        <v>0.19170000000000001</v>
      </c>
      <c r="K435">
        <v>0.58989999999999998</v>
      </c>
      <c r="L435">
        <v>0.75570000000000004</v>
      </c>
      <c r="N435">
        <v>2.5899999999999999E-2</v>
      </c>
      <c r="O435">
        <v>6.8999999999999999E-3</v>
      </c>
      <c r="P435">
        <v>4.0000000000000002E-4</v>
      </c>
      <c r="Q435">
        <v>0</v>
      </c>
      <c r="R435">
        <v>2.0249000000000001</v>
      </c>
      <c r="S435">
        <v>2.3536999999999999</v>
      </c>
      <c r="T435">
        <v>2.1181999999999999</v>
      </c>
      <c r="U435">
        <v>2.6644999999999999</v>
      </c>
      <c r="V435" t="s">
        <v>17</v>
      </c>
      <c r="W435" t="s">
        <v>17</v>
      </c>
      <c r="AG435">
        <v>0.58990000000000009</v>
      </c>
      <c r="AH435">
        <v>0.57090000000000007</v>
      </c>
      <c r="AI435">
        <v>0.56440000000000001</v>
      </c>
      <c r="AJ435">
        <v>0.56400000000000006</v>
      </c>
      <c r="AK435">
        <v>2.5889000000000002</v>
      </c>
      <c r="AL435">
        <v>2.9177</v>
      </c>
      <c r="AM435">
        <v>2.6821999999999999</v>
      </c>
      <c r="AN435">
        <v>3.2284999999999999</v>
      </c>
      <c r="AX435">
        <v>13</v>
      </c>
      <c r="AY435" t="s">
        <v>1476</v>
      </c>
      <c r="AZ435" s="1">
        <v>2.8543250000000002</v>
      </c>
      <c r="BA435">
        <v>1.58</v>
      </c>
      <c r="BB435">
        <v>112</v>
      </c>
      <c r="BC435">
        <v>2</v>
      </c>
      <c r="BD435" s="1">
        <v>14000000</v>
      </c>
      <c r="BE435">
        <v>0.254</v>
      </c>
      <c r="BH435" t="s">
        <v>1477</v>
      </c>
      <c r="BK435">
        <v>435</v>
      </c>
      <c r="BM435" s="1">
        <f t="shared" si="54"/>
        <v>2.54</v>
      </c>
      <c r="BN435" s="2">
        <f t="shared" si="53"/>
        <v>14000000</v>
      </c>
      <c r="BO435" t="b">
        <f t="shared" si="51"/>
        <v>1</v>
      </c>
      <c r="BR435" s="7">
        <f t="shared" si="49"/>
        <v>2.8543250000000002</v>
      </c>
      <c r="BS435" s="10">
        <f t="shared" si="50"/>
        <v>7.1461280356782382</v>
      </c>
      <c r="BT435" t="b">
        <f t="shared" si="52"/>
        <v>1</v>
      </c>
    </row>
    <row r="436" spans="1:72" x14ac:dyDescent="0.25">
      <c r="A436" t="s">
        <v>1397</v>
      </c>
      <c r="B436" t="s">
        <v>1380</v>
      </c>
      <c r="C436" t="s">
        <v>992</v>
      </c>
      <c r="D436" t="s">
        <v>993</v>
      </c>
      <c r="E436" t="s">
        <v>15</v>
      </c>
      <c r="F436" t="b">
        <v>0</v>
      </c>
      <c r="G436" t="b">
        <v>0</v>
      </c>
      <c r="H436" t="s">
        <v>15</v>
      </c>
      <c r="I436" t="s">
        <v>16</v>
      </c>
      <c r="J436">
        <v>0.22819999999999999</v>
      </c>
      <c r="K436">
        <v>6.0699999999999997E-2</v>
      </c>
      <c r="L436">
        <v>0.28160000000000002</v>
      </c>
      <c r="N436">
        <v>7.3000000000000001E-3</v>
      </c>
      <c r="O436">
        <v>0</v>
      </c>
      <c r="P436">
        <v>6.7999999999999996E-3</v>
      </c>
      <c r="Q436">
        <v>4.5999999999999999E-3</v>
      </c>
      <c r="R436">
        <v>2.2208000000000001</v>
      </c>
      <c r="S436">
        <v>2.4134000000000002</v>
      </c>
      <c r="T436">
        <v>2.4262000000000001</v>
      </c>
      <c r="U436">
        <v>2.3948999999999998</v>
      </c>
      <c r="V436" t="s">
        <v>17</v>
      </c>
      <c r="W436" t="s">
        <v>17</v>
      </c>
      <c r="AG436">
        <v>6.0700000000000004E-2</v>
      </c>
      <c r="AH436">
        <v>5.3400000000000031E-2</v>
      </c>
      <c r="AI436">
        <v>6.0200000000000004E-2</v>
      </c>
      <c r="AJ436">
        <v>5.8000000000000024E-2</v>
      </c>
      <c r="AK436">
        <v>2.2742</v>
      </c>
      <c r="AL436">
        <v>2.4668000000000001</v>
      </c>
      <c r="AM436">
        <v>2.4796</v>
      </c>
      <c r="AN436">
        <v>2.4482999999999997</v>
      </c>
      <c r="AX436">
        <v>18</v>
      </c>
      <c r="AY436" t="s">
        <v>1476</v>
      </c>
      <c r="AZ436" s="1">
        <v>2.4172249999999997</v>
      </c>
      <c r="BA436">
        <v>1.234</v>
      </c>
      <c r="BB436">
        <v>87</v>
      </c>
      <c r="BC436">
        <v>2</v>
      </c>
      <c r="BD436" s="1">
        <v>10875000</v>
      </c>
      <c r="BE436">
        <v>0.161</v>
      </c>
      <c r="BH436" t="s">
        <v>1477</v>
      </c>
      <c r="BK436">
        <v>436</v>
      </c>
      <c r="BM436" s="1">
        <f t="shared" si="54"/>
        <v>1.61</v>
      </c>
      <c r="BN436" s="2">
        <f t="shared" si="53"/>
        <v>10875000</v>
      </c>
      <c r="BO436" t="b">
        <f t="shared" si="51"/>
        <v>1</v>
      </c>
      <c r="BR436" s="7">
        <f t="shared" si="49"/>
        <v>2.4172249999999997</v>
      </c>
      <c r="BS436" s="10">
        <f t="shared" si="50"/>
        <v>7.0364292656266754</v>
      </c>
      <c r="BT436" t="b">
        <f t="shared" si="52"/>
        <v>1</v>
      </c>
    </row>
    <row r="437" spans="1:72" x14ac:dyDescent="0.25">
      <c r="A437" t="s">
        <v>1403</v>
      </c>
      <c r="B437" t="s">
        <v>1380</v>
      </c>
      <c r="C437" t="s">
        <v>1004</v>
      </c>
      <c r="D437" t="s">
        <v>1005</v>
      </c>
      <c r="E437" t="s">
        <v>15</v>
      </c>
      <c r="F437" t="b">
        <v>0</v>
      </c>
      <c r="G437" t="b">
        <v>1</v>
      </c>
      <c r="H437" t="s">
        <v>15</v>
      </c>
      <c r="I437" t="s">
        <v>16</v>
      </c>
      <c r="J437">
        <v>0.19639999999999999</v>
      </c>
      <c r="K437">
        <v>0.12280000000000001</v>
      </c>
      <c r="L437">
        <v>0.31319999999999998</v>
      </c>
      <c r="N437">
        <v>6.0000000000000001E-3</v>
      </c>
      <c r="O437">
        <v>0</v>
      </c>
      <c r="P437">
        <v>4.7999999999999996E-3</v>
      </c>
      <c r="Q437">
        <v>3.5999999999999999E-3</v>
      </c>
      <c r="R437">
        <v>2.8134000000000001</v>
      </c>
      <c r="S437">
        <v>2.8959999999999999</v>
      </c>
      <c r="T437">
        <v>3.1061000000000001</v>
      </c>
      <c r="U437">
        <v>3.036</v>
      </c>
      <c r="V437" t="s">
        <v>17</v>
      </c>
      <c r="W437" t="s">
        <v>17</v>
      </c>
      <c r="AG437">
        <v>0.12279999999999999</v>
      </c>
      <c r="AH437">
        <v>0.11679999999999999</v>
      </c>
      <c r="AI437">
        <v>0.12160000000000001</v>
      </c>
      <c r="AJ437">
        <v>0.12039999999999998</v>
      </c>
      <c r="AK437">
        <v>2.9302000000000001</v>
      </c>
      <c r="AL437">
        <v>3.0127999999999999</v>
      </c>
      <c r="AM437">
        <v>3.2229000000000001</v>
      </c>
      <c r="AN437">
        <v>3.1528</v>
      </c>
      <c r="AX437">
        <v>24</v>
      </c>
      <c r="AY437" t="s">
        <v>1476</v>
      </c>
      <c r="AZ437" s="1">
        <v>3.0796749999999999</v>
      </c>
      <c r="BA437">
        <v>1.649</v>
      </c>
      <c r="BB437">
        <v>136</v>
      </c>
      <c r="BC437">
        <v>2</v>
      </c>
      <c r="BD437" s="1">
        <v>17000000</v>
      </c>
      <c r="BE437">
        <v>0.29599999999999999</v>
      </c>
      <c r="BH437" t="s">
        <v>1477</v>
      </c>
      <c r="BK437">
        <v>437</v>
      </c>
      <c r="BM437" s="1">
        <f t="shared" si="54"/>
        <v>2.96</v>
      </c>
      <c r="BN437" s="2">
        <f t="shared" si="53"/>
        <v>17000000</v>
      </c>
      <c r="BO437" t="b">
        <f t="shared" si="51"/>
        <v>1</v>
      </c>
      <c r="BR437" s="7">
        <f t="shared" si="49"/>
        <v>3.0796749999999999</v>
      </c>
      <c r="BS437" s="10">
        <f t="shared" si="50"/>
        <v>7.2304489213782741</v>
      </c>
      <c r="BT437" t="b">
        <f t="shared" si="52"/>
        <v>1</v>
      </c>
    </row>
    <row r="438" spans="1:72" x14ac:dyDescent="0.25">
      <c r="A438" t="s">
        <v>1404</v>
      </c>
      <c r="B438" t="s">
        <v>1380</v>
      </c>
      <c r="C438" t="s">
        <v>1006</v>
      </c>
      <c r="D438" t="s">
        <v>1007</v>
      </c>
      <c r="E438" t="s">
        <v>15</v>
      </c>
      <c r="F438" t="b">
        <v>0</v>
      </c>
      <c r="G438" t="b">
        <v>1</v>
      </c>
      <c r="H438" t="s">
        <v>15</v>
      </c>
      <c r="I438" t="s">
        <v>16</v>
      </c>
      <c r="J438">
        <v>0.19209999999999999</v>
      </c>
      <c r="K438">
        <v>0.53059999999999996</v>
      </c>
      <c r="L438">
        <v>0.70450000000000002</v>
      </c>
      <c r="N438">
        <v>1.8200000000000001E-2</v>
      </c>
      <c r="O438">
        <v>9.7000000000000003E-3</v>
      </c>
      <c r="P438">
        <v>0</v>
      </c>
      <c r="Q438">
        <v>1.6000000000000001E-3</v>
      </c>
      <c r="R438">
        <v>2.3666</v>
      </c>
      <c r="S438">
        <v>2.3752</v>
      </c>
      <c r="T438">
        <v>2.0806</v>
      </c>
      <c r="U438">
        <v>2.4441999999999999</v>
      </c>
      <c r="V438" t="s">
        <v>17</v>
      </c>
      <c r="W438" t="s">
        <v>17</v>
      </c>
      <c r="AG438">
        <v>0.53059999999999996</v>
      </c>
      <c r="AH438">
        <v>0.52210000000000001</v>
      </c>
      <c r="AI438">
        <v>0.51239999999999997</v>
      </c>
      <c r="AJ438">
        <v>0.51400000000000001</v>
      </c>
      <c r="AK438">
        <v>2.879</v>
      </c>
      <c r="AL438">
        <v>2.8875999999999999</v>
      </c>
      <c r="AM438">
        <v>2.593</v>
      </c>
      <c r="AN438">
        <v>2.9565999999999999</v>
      </c>
      <c r="AX438">
        <v>25</v>
      </c>
      <c r="AY438" t="s">
        <v>1476</v>
      </c>
      <c r="AZ438" s="1">
        <v>2.8290500000000001</v>
      </c>
      <c r="BA438">
        <v>1.548</v>
      </c>
      <c r="BB438">
        <v>146</v>
      </c>
      <c r="BC438">
        <v>2</v>
      </c>
      <c r="BD438" s="1">
        <v>18250000</v>
      </c>
      <c r="BE438">
        <v>0.24199999999999999</v>
      </c>
      <c r="BH438" t="s">
        <v>1477</v>
      </c>
      <c r="BK438">
        <v>438</v>
      </c>
      <c r="BM438" s="1">
        <f t="shared" si="54"/>
        <v>2.42</v>
      </c>
      <c r="BN438" s="2">
        <f t="shared" si="53"/>
        <v>18250000</v>
      </c>
      <c r="BO438" t="b">
        <f t="shared" si="51"/>
        <v>1</v>
      </c>
      <c r="BR438" s="7">
        <f t="shared" si="49"/>
        <v>2.8290500000000001</v>
      </c>
      <c r="BS438" s="10">
        <f t="shared" si="50"/>
        <v>7.2612628687924934</v>
      </c>
      <c r="BT438" t="b">
        <f t="shared" si="52"/>
        <v>1</v>
      </c>
    </row>
    <row r="439" spans="1:72" x14ac:dyDescent="0.25">
      <c r="A439" t="s">
        <v>1409</v>
      </c>
      <c r="B439" t="s">
        <v>1380</v>
      </c>
      <c r="C439" t="s">
        <v>1017</v>
      </c>
      <c r="D439" t="s">
        <v>1018</v>
      </c>
      <c r="E439" t="s">
        <v>15</v>
      </c>
      <c r="F439" t="b">
        <v>0</v>
      </c>
      <c r="G439" t="b">
        <v>0</v>
      </c>
      <c r="H439" t="s">
        <v>15</v>
      </c>
      <c r="I439" t="s">
        <v>16</v>
      </c>
      <c r="J439">
        <v>0.2402</v>
      </c>
      <c r="K439">
        <v>0.47920000000000001</v>
      </c>
      <c r="L439">
        <v>0.70389999999999997</v>
      </c>
      <c r="N439">
        <v>1.55E-2</v>
      </c>
      <c r="O439">
        <v>4.3E-3</v>
      </c>
      <c r="P439">
        <v>4.8999999999999998E-3</v>
      </c>
      <c r="Q439">
        <v>0</v>
      </c>
      <c r="R439">
        <v>2.2465999999999999</v>
      </c>
      <c r="S439">
        <v>2.2404000000000002</v>
      </c>
      <c r="T439">
        <v>2.3601999999999999</v>
      </c>
      <c r="U439">
        <v>2.1425999999999998</v>
      </c>
      <c r="V439" t="s">
        <v>17</v>
      </c>
      <c r="W439" t="s">
        <v>17</v>
      </c>
      <c r="AG439">
        <v>0.47919999999999996</v>
      </c>
      <c r="AH439">
        <v>0.46799999999999997</v>
      </c>
      <c r="AI439">
        <v>0.46860000000000002</v>
      </c>
      <c r="AJ439">
        <v>0.4637</v>
      </c>
      <c r="AK439">
        <v>2.7102999999999997</v>
      </c>
      <c r="AL439">
        <v>2.7040999999999999</v>
      </c>
      <c r="AM439">
        <v>2.8238999999999996</v>
      </c>
      <c r="AN439">
        <v>2.6062999999999996</v>
      </c>
      <c r="AX439">
        <v>30</v>
      </c>
      <c r="AY439" t="s">
        <v>1476</v>
      </c>
      <c r="AZ439" s="1">
        <v>2.7111499999999995</v>
      </c>
      <c r="BA439">
        <v>1.236</v>
      </c>
      <c r="BB439">
        <v>109</v>
      </c>
      <c r="BC439">
        <v>5</v>
      </c>
      <c r="BD439" s="1">
        <v>5450000</v>
      </c>
      <c r="BE439">
        <v>0.155</v>
      </c>
      <c r="BH439" t="s">
        <v>1477</v>
      </c>
      <c r="BK439">
        <v>439</v>
      </c>
      <c r="BM439" s="1">
        <f t="shared" si="54"/>
        <v>1.55</v>
      </c>
      <c r="BN439" s="2">
        <f t="shared" si="53"/>
        <v>5450000</v>
      </c>
      <c r="BO439" t="b">
        <f t="shared" si="51"/>
        <v>1</v>
      </c>
      <c r="BR439" s="7">
        <f t="shared" si="49"/>
        <v>2.7111499999999995</v>
      </c>
      <c r="BS439" s="10">
        <f t="shared" si="50"/>
        <v>6.7363965022766426</v>
      </c>
      <c r="BT439" t="b">
        <f t="shared" si="52"/>
        <v>1</v>
      </c>
    </row>
    <row r="440" spans="1:72" x14ac:dyDescent="0.25">
      <c r="A440" t="s">
        <v>1415</v>
      </c>
      <c r="B440" t="s">
        <v>1380</v>
      </c>
      <c r="C440" t="s">
        <v>1029</v>
      </c>
      <c r="D440" t="s">
        <v>1030</v>
      </c>
      <c r="E440" t="s">
        <v>15</v>
      </c>
      <c r="F440" t="b">
        <v>0</v>
      </c>
      <c r="G440" t="b">
        <v>1</v>
      </c>
      <c r="H440" t="s">
        <v>15</v>
      </c>
      <c r="I440" t="s">
        <v>16</v>
      </c>
      <c r="J440">
        <v>0.1973</v>
      </c>
      <c r="K440">
        <v>0.1118</v>
      </c>
      <c r="L440">
        <v>0.30570000000000003</v>
      </c>
      <c r="N440">
        <v>3.3999999999999998E-3</v>
      </c>
      <c r="O440">
        <v>0</v>
      </c>
      <c r="P440">
        <v>1.1000000000000001E-3</v>
      </c>
      <c r="Q440">
        <v>1.6999999999999999E-3</v>
      </c>
      <c r="R440">
        <v>2.5817000000000001</v>
      </c>
      <c r="S440">
        <v>3.1555</v>
      </c>
      <c r="T440">
        <v>3.1943000000000001</v>
      </c>
      <c r="U440">
        <v>3.1943000000000001</v>
      </c>
      <c r="V440" t="s">
        <v>17</v>
      </c>
      <c r="W440" t="s">
        <v>17</v>
      </c>
      <c r="AG440">
        <v>0.11180000000000004</v>
      </c>
      <c r="AH440">
        <v>0.10840000000000002</v>
      </c>
      <c r="AI440">
        <v>0.10950000000000001</v>
      </c>
      <c r="AJ440">
        <v>0.1101</v>
      </c>
      <c r="AK440">
        <v>2.6901000000000002</v>
      </c>
      <c r="AL440">
        <v>3.2639</v>
      </c>
      <c r="AM440">
        <v>3.3027000000000002</v>
      </c>
      <c r="AN440">
        <v>3.3027000000000002</v>
      </c>
      <c r="AX440">
        <v>36</v>
      </c>
      <c r="AY440" t="s">
        <v>1476</v>
      </c>
      <c r="AZ440" s="1">
        <v>3.13985</v>
      </c>
      <c r="BA440">
        <v>1.5820000000000001</v>
      </c>
      <c r="BB440">
        <v>111</v>
      </c>
      <c r="BC440">
        <v>2</v>
      </c>
      <c r="BD440" s="1">
        <v>13875000</v>
      </c>
      <c r="BE440">
        <v>0.26600000000000001</v>
      </c>
      <c r="BH440" t="s">
        <v>1477</v>
      </c>
      <c r="BK440">
        <v>440</v>
      </c>
      <c r="BM440" s="1">
        <f t="shared" si="54"/>
        <v>2.66</v>
      </c>
      <c r="BN440" s="2">
        <f t="shared" si="53"/>
        <v>13875000</v>
      </c>
      <c r="BO440" t="b">
        <f t="shared" si="51"/>
        <v>1</v>
      </c>
      <c r="BR440" s="7">
        <f t="shared" si="49"/>
        <v>3.13985</v>
      </c>
      <c r="BS440" s="10">
        <f t="shared" si="50"/>
        <v>7.1422329917947138</v>
      </c>
      <c r="BT440" t="b">
        <f t="shared" si="52"/>
        <v>1</v>
      </c>
    </row>
    <row r="441" spans="1:72" x14ac:dyDescent="0.25">
      <c r="A441" t="s">
        <v>1416</v>
      </c>
      <c r="B441" t="s">
        <v>1380</v>
      </c>
      <c r="C441" t="s">
        <v>1032</v>
      </c>
      <c r="D441" t="s">
        <v>1033</v>
      </c>
      <c r="E441" t="s">
        <v>15</v>
      </c>
      <c r="F441" t="b">
        <v>0</v>
      </c>
      <c r="G441" t="b">
        <v>1</v>
      </c>
      <c r="H441" t="s">
        <v>15</v>
      </c>
      <c r="I441" t="s">
        <v>16</v>
      </c>
      <c r="J441">
        <v>0.1895</v>
      </c>
      <c r="K441">
        <v>0.59140000000000004</v>
      </c>
      <c r="L441">
        <v>0.7732</v>
      </c>
      <c r="N441">
        <v>7.7000000000000002E-3</v>
      </c>
      <c r="O441">
        <v>4.8999999999999998E-3</v>
      </c>
      <c r="P441">
        <v>0</v>
      </c>
      <c r="Q441">
        <v>8.9999999999999998E-4</v>
      </c>
      <c r="R441">
        <v>2.4737</v>
      </c>
      <c r="S441">
        <v>2.3420000000000001</v>
      </c>
      <c r="T441">
        <v>2.5329000000000002</v>
      </c>
      <c r="U441">
        <v>2.0158999999999998</v>
      </c>
      <c r="V441" t="s">
        <v>17</v>
      </c>
      <c r="W441" t="s">
        <v>17</v>
      </c>
      <c r="AG441">
        <v>0.59140000000000004</v>
      </c>
      <c r="AH441">
        <v>0.58860000000000001</v>
      </c>
      <c r="AI441">
        <v>0.5837</v>
      </c>
      <c r="AJ441">
        <v>0.58460000000000001</v>
      </c>
      <c r="AK441">
        <v>3.0574000000000003</v>
      </c>
      <c r="AL441">
        <v>2.9257</v>
      </c>
      <c r="AM441">
        <v>3.1166</v>
      </c>
      <c r="AN441">
        <v>2.5995999999999997</v>
      </c>
      <c r="AX441">
        <v>37</v>
      </c>
      <c r="AY441" t="s">
        <v>1476</v>
      </c>
      <c r="AZ441" s="1">
        <v>2.9248250000000002</v>
      </c>
      <c r="BA441">
        <v>1.546</v>
      </c>
      <c r="BB441">
        <v>125</v>
      </c>
      <c r="BC441">
        <v>2</v>
      </c>
      <c r="BD441" s="1">
        <v>15625000</v>
      </c>
      <c r="BE441">
        <v>0.23300000000000001</v>
      </c>
      <c r="BH441" t="s">
        <v>1477</v>
      </c>
      <c r="BK441">
        <v>441</v>
      </c>
      <c r="BM441" s="1">
        <f t="shared" si="54"/>
        <v>2.33</v>
      </c>
      <c r="BN441" s="2">
        <f t="shared" si="53"/>
        <v>15625000</v>
      </c>
      <c r="BO441" t="b">
        <f t="shared" si="51"/>
        <v>1</v>
      </c>
      <c r="BR441" s="7">
        <f t="shared" si="49"/>
        <v>2.9248250000000002</v>
      </c>
      <c r="BS441" s="10">
        <f t="shared" si="50"/>
        <v>7.1938200260161125</v>
      </c>
      <c r="BT441" t="b">
        <f t="shared" si="52"/>
        <v>1</v>
      </c>
    </row>
    <row r="442" spans="1:72" x14ac:dyDescent="0.25">
      <c r="A442" t="s">
        <v>1421</v>
      </c>
      <c r="B442" t="s">
        <v>1380</v>
      </c>
      <c r="C442" t="s">
        <v>1042</v>
      </c>
      <c r="D442" t="s">
        <v>1043</v>
      </c>
      <c r="E442" t="s">
        <v>15</v>
      </c>
      <c r="F442" t="b">
        <v>0</v>
      </c>
      <c r="G442" t="b">
        <v>0</v>
      </c>
      <c r="H442" t="s">
        <v>15</v>
      </c>
      <c r="I442" t="s">
        <v>16</v>
      </c>
      <c r="J442">
        <v>0.2082</v>
      </c>
      <c r="K442">
        <v>0.18609999999999999</v>
      </c>
      <c r="L442">
        <v>0.3831</v>
      </c>
      <c r="N442">
        <v>1.12E-2</v>
      </c>
      <c r="O442">
        <v>1.1999999999999999E-3</v>
      </c>
      <c r="P442">
        <v>4.3E-3</v>
      </c>
      <c r="Q442">
        <v>0</v>
      </c>
      <c r="R442">
        <v>2.4264000000000001</v>
      </c>
      <c r="S442">
        <v>2.2772999999999999</v>
      </c>
      <c r="T442">
        <v>2.2805</v>
      </c>
      <c r="U442">
        <v>2.2467000000000001</v>
      </c>
      <c r="V442" t="s">
        <v>17</v>
      </c>
      <c r="W442" t="s">
        <v>17</v>
      </c>
      <c r="AG442">
        <v>0.18609999999999999</v>
      </c>
      <c r="AH442">
        <v>0.17609999999999998</v>
      </c>
      <c r="AI442">
        <v>0.17920000000000003</v>
      </c>
      <c r="AJ442">
        <v>0.1749</v>
      </c>
      <c r="AK442">
        <v>2.6012999999999997</v>
      </c>
      <c r="AL442">
        <v>2.4521999999999999</v>
      </c>
      <c r="AM442">
        <v>2.4553999999999996</v>
      </c>
      <c r="AN442">
        <v>2.4216000000000002</v>
      </c>
      <c r="AX442">
        <v>42</v>
      </c>
      <c r="AY442" t="s">
        <v>1476</v>
      </c>
      <c r="AZ442" s="1">
        <v>2.4826249999999996</v>
      </c>
      <c r="BA442">
        <v>1.1950000000000001</v>
      </c>
      <c r="BB442">
        <v>142</v>
      </c>
      <c r="BC442">
        <v>5</v>
      </c>
      <c r="BD442" s="1">
        <v>7100000</v>
      </c>
      <c r="BE442">
        <v>0.153</v>
      </c>
      <c r="BH442" t="s">
        <v>1477</v>
      </c>
      <c r="BK442">
        <v>442</v>
      </c>
      <c r="BM442" s="1">
        <f t="shared" si="54"/>
        <v>1.53</v>
      </c>
      <c r="BN442" s="2">
        <f t="shared" si="53"/>
        <v>7100000</v>
      </c>
      <c r="BO442" t="b">
        <f t="shared" si="51"/>
        <v>1</v>
      </c>
      <c r="BR442" s="7">
        <f t="shared" si="49"/>
        <v>2.4826249999999996</v>
      </c>
      <c r="BS442" s="10">
        <f t="shared" si="50"/>
        <v>6.8512583487190755</v>
      </c>
      <c r="BT442" t="b">
        <f t="shared" si="52"/>
        <v>1</v>
      </c>
    </row>
    <row r="443" spans="1:72" x14ac:dyDescent="0.25">
      <c r="A443" t="s">
        <v>1427</v>
      </c>
      <c r="B443" t="s">
        <v>1380</v>
      </c>
      <c r="C443" t="s">
        <v>1054</v>
      </c>
      <c r="D443" t="s">
        <v>1055</v>
      </c>
      <c r="E443" t="s">
        <v>15</v>
      </c>
      <c r="F443" t="b">
        <v>0</v>
      </c>
      <c r="G443" t="b">
        <v>1</v>
      </c>
      <c r="H443" t="s">
        <v>15</v>
      </c>
      <c r="I443" t="s">
        <v>16</v>
      </c>
      <c r="J443">
        <v>0.20519999999999999</v>
      </c>
      <c r="K443">
        <v>8.3400000000000002E-2</v>
      </c>
      <c r="L443">
        <v>0.28849999999999998</v>
      </c>
      <c r="N443">
        <v>1E-4</v>
      </c>
      <c r="O443">
        <v>6.9999999999999999E-4</v>
      </c>
      <c r="P443">
        <v>1.2999999999999999E-3</v>
      </c>
      <c r="Q443">
        <v>0</v>
      </c>
      <c r="R443">
        <v>3.0668000000000002</v>
      </c>
      <c r="S443">
        <v>3.0084</v>
      </c>
      <c r="T443">
        <v>3.0044</v>
      </c>
      <c r="U443">
        <v>2.8649</v>
      </c>
      <c r="V443" t="s">
        <v>17</v>
      </c>
      <c r="W443" t="s">
        <v>17</v>
      </c>
      <c r="AG443">
        <v>8.3399999999999974E-2</v>
      </c>
      <c r="AH443">
        <v>8.3999999999999964E-2</v>
      </c>
      <c r="AI443">
        <v>8.4600000000000009E-2</v>
      </c>
      <c r="AJ443">
        <v>8.3299999999999985E-2</v>
      </c>
      <c r="AK443">
        <v>3.1501000000000001</v>
      </c>
      <c r="AL443">
        <v>3.0916999999999999</v>
      </c>
      <c r="AM443">
        <v>3.0876999999999999</v>
      </c>
      <c r="AN443">
        <v>2.9481999999999999</v>
      </c>
      <c r="AX443">
        <v>48</v>
      </c>
      <c r="AY443" t="s">
        <v>1476</v>
      </c>
      <c r="AZ443" s="1">
        <v>3.0694249999999998</v>
      </c>
      <c r="BA443">
        <v>1.5980000000000001</v>
      </c>
      <c r="BB443">
        <v>108</v>
      </c>
      <c r="BC443">
        <v>2</v>
      </c>
      <c r="BD443" s="1">
        <v>13500000</v>
      </c>
      <c r="BE443">
        <v>0.253</v>
      </c>
      <c r="BH443" t="s">
        <v>1477</v>
      </c>
      <c r="BK443">
        <v>443</v>
      </c>
      <c r="BM443" s="1">
        <f t="shared" si="54"/>
        <v>2.5300000000000002</v>
      </c>
      <c r="BN443" s="2">
        <f t="shared" si="53"/>
        <v>13500000</v>
      </c>
      <c r="BO443" t="b">
        <f t="shared" si="51"/>
        <v>1</v>
      </c>
      <c r="BR443" s="7">
        <f t="shared" si="49"/>
        <v>3.0694249999999998</v>
      </c>
      <c r="BS443" s="10">
        <f t="shared" si="50"/>
        <v>7.1303337684950066</v>
      </c>
      <c r="BT443" t="b">
        <f t="shared" si="52"/>
        <v>1</v>
      </c>
    </row>
    <row r="444" spans="1:72" x14ac:dyDescent="0.25">
      <c r="A444" t="s">
        <v>1428</v>
      </c>
      <c r="B444" t="s">
        <v>1380</v>
      </c>
      <c r="C444" t="s">
        <v>1057</v>
      </c>
      <c r="D444" t="s">
        <v>1058</v>
      </c>
      <c r="E444" t="s">
        <v>15</v>
      </c>
      <c r="F444" t="b">
        <v>0</v>
      </c>
      <c r="G444" t="b">
        <v>1</v>
      </c>
      <c r="H444" t="s">
        <v>15</v>
      </c>
      <c r="I444" t="s">
        <v>16</v>
      </c>
      <c r="J444">
        <v>0.21099999999999999</v>
      </c>
      <c r="K444">
        <v>0.59760000000000002</v>
      </c>
      <c r="L444">
        <v>0.79900000000000004</v>
      </c>
      <c r="N444">
        <v>9.5999999999999992E-3</v>
      </c>
      <c r="O444">
        <v>3.8E-3</v>
      </c>
      <c r="P444">
        <v>4.0000000000000001E-3</v>
      </c>
      <c r="Q444">
        <v>0</v>
      </c>
      <c r="R444">
        <v>2.5482999999999998</v>
      </c>
      <c r="S444">
        <v>2.4761000000000002</v>
      </c>
      <c r="T444">
        <v>2.5464000000000002</v>
      </c>
      <c r="U444">
        <v>2.3512</v>
      </c>
      <c r="V444" t="s">
        <v>17</v>
      </c>
      <c r="W444" t="s">
        <v>17</v>
      </c>
      <c r="AG444">
        <v>0.59760000000000013</v>
      </c>
      <c r="AH444">
        <v>0.5918000000000001</v>
      </c>
      <c r="AI444">
        <v>0.59200000000000008</v>
      </c>
      <c r="AJ444">
        <v>0.58800000000000008</v>
      </c>
      <c r="AK444">
        <v>3.1362999999999999</v>
      </c>
      <c r="AL444">
        <v>3.0641000000000003</v>
      </c>
      <c r="AM444">
        <v>3.1344000000000003</v>
      </c>
      <c r="AN444">
        <v>2.9392</v>
      </c>
      <c r="AX444">
        <v>49</v>
      </c>
      <c r="AY444" t="s">
        <v>1476</v>
      </c>
      <c r="AZ444" s="1">
        <v>3.0685000000000002</v>
      </c>
      <c r="BA444">
        <v>1.4850000000000001</v>
      </c>
      <c r="BB444">
        <v>94</v>
      </c>
      <c r="BC444">
        <v>2</v>
      </c>
      <c r="BD444" s="1">
        <v>11750000</v>
      </c>
      <c r="BE444">
        <v>0.21299999999999999</v>
      </c>
      <c r="BH444" t="s">
        <v>1477</v>
      </c>
      <c r="BK444">
        <v>444</v>
      </c>
      <c r="BM444" s="1">
        <f t="shared" si="54"/>
        <v>2.13</v>
      </c>
      <c r="BN444" s="2">
        <f t="shared" si="53"/>
        <v>11750000</v>
      </c>
      <c r="BO444" t="b">
        <f t="shared" si="51"/>
        <v>1</v>
      </c>
      <c r="BR444" s="7">
        <f t="shared" si="49"/>
        <v>3.0685000000000002</v>
      </c>
      <c r="BS444" s="10">
        <f t="shared" si="50"/>
        <v>7.0700378666077555</v>
      </c>
      <c r="BT444" t="b">
        <f t="shared" si="52"/>
        <v>1</v>
      </c>
    </row>
    <row r="445" spans="1:72" x14ac:dyDescent="0.25">
      <c r="A445" t="s">
        <v>1440</v>
      </c>
      <c r="B445" t="s">
        <v>1380</v>
      </c>
      <c r="C445" t="s">
        <v>1083</v>
      </c>
      <c r="D445" t="s">
        <v>1084</v>
      </c>
      <c r="E445" t="s">
        <v>15</v>
      </c>
      <c r="F445" t="b">
        <v>0</v>
      </c>
      <c r="G445" t="b">
        <v>1</v>
      </c>
      <c r="H445" t="s">
        <v>15</v>
      </c>
      <c r="I445" t="s">
        <v>16</v>
      </c>
      <c r="J445">
        <v>0.20269999999999999</v>
      </c>
      <c r="K445">
        <v>0.66720000000000002</v>
      </c>
      <c r="L445">
        <v>0.85819999999999996</v>
      </c>
      <c r="N445">
        <v>1.17E-2</v>
      </c>
      <c r="O445">
        <v>1.0800000000000001E-2</v>
      </c>
      <c r="P445">
        <v>2.5000000000000001E-3</v>
      </c>
      <c r="Q445">
        <v>0</v>
      </c>
      <c r="R445">
        <v>1.9843999999999999</v>
      </c>
      <c r="S445">
        <v>2.4154</v>
      </c>
      <c r="T445">
        <v>2.4195000000000002</v>
      </c>
      <c r="U445">
        <v>2.1153</v>
      </c>
      <c r="V445" t="s">
        <v>17</v>
      </c>
      <c r="W445" t="s">
        <v>17</v>
      </c>
      <c r="AG445">
        <v>0.66720000000000002</v>
      </c>
      <c r="AH445">
        <v>0.6663</v>
      </c>
      <c r="AI445">
        <v>0.65799999999999992</v>
      </c>
      <c r="AJ445">
        <v>0.65549999999999997</v>
      </c>
      <c r="AK445">
        <v>2.6398999999999999</v>
      </c>
      <c r="AL445">
        <v>3.0709</v>
      </c>
      <c r="AM445">
        <v>3.0750000000000002</v>
      </c>
      <c r="AN445">
        <v>2.7707999999999999</v>
      </c>
      <c r="AX445">
        <v>61</v>
      </c>
      <c r="AY445" t="s">
        <v>1476</v>
      </c>
      <c r="AZ445" s="1">
        <v>2.8891499999999999</v>
      </c>
      <c r="BA445">
        <v>1.542</v>
      </c>
      <c r="BB445">
        <v>123</v>
      </c>
      <c r="BC445">
        <v>3</v>
      </c>
      <c r="BD445" s="1">
        <v>10250000</v>
      </c>
      <c r="BE445">
        <v>0.23200000000000001</v>
      </c>
      <c r="BH445" t="s">
        <v>1477</v>
      </c>
      <c r="BK445">
        <v>445</v>
      </c>
      <c r="BM445" s="1">
        <f t="shared" si="54"/>
        <v>2.3200000000000003</v>
      </c>
      <c r="BN445" s="2">
        <f t="shared" si="53"/>
        <v>10250000</v>
      </c>
      <c r="BO445" t="b">
        <f t="shared" si="51"/>
        <v>1</v>
      </c>
      <c r="BR445" s="7">
        <f t="shared" si="49"/>
        <v>2.8891499999999999</v>
      </c>
      <c r="BS445" s="10">
        <f t="shared" si="50"/>
        <v>7.0107238653917729</v>
      </c>
      <c r="BT445" t="b">
        <f t="shared" si="52"/>
        <v>1</v>
      </c>
    </row>
    <row r="446" spans="1:72" x14ac:dyDescent="0.25">
      <c r="A446" t="s">
        <v>1452</v>
      </c>
      <c r="B446" t="s">
        <v>1380</v>
      </c>
      <c r="C446" t="s">
        <v>1108</v>
      </c>
      <c r="D446" t="s">
        <v>1109</v>
      </c>
      <c r="E446" t="s">
        <v>15</v>
      </c>
      <c r="F446" t="b">
        <v>0</v>
      </c>
      <c r="G446" t="b">
        <v>1</v>
      </c>
      <c r="H446" t="s">
        <v>15</v>
      </c>
      <c r="I446" t="s">
        <v>16</v>
      </c>
      <c r="J446">
        <v>0.20979999999999999</v>
      </c>
      <c r="K446">
        <v>0.3624</v>
      </c>
      <c r="L446">
        <v>0.56589999999999996</v>
      </c>
      <c r="N446">
        <v>6.3E-3</v>
      </c>
      <c r="O446">
        <v>5.0000000000000001E-3</v>
      </c>
      <c r="P446">
        <v>2.0999999999999999E-3</v>
      </c>
      <c r="Q446">
        <v>0</v>
      </c>
      <c r="R446">
        <v>2.2435</v>
      </c>
      <c r="S446">
        <v>2.5672999999999999</v>
      </c>
      <c r="T446">
        <v>2.9207000000000001</v>
      </c>
      <c r="U446">
        <v>2.2522000000000002</v>
      </c>
      <c r="V446" t="s">
        <v>17</v>
      </c>
      <c r="W446" t="s">
        <v>17</v>
      </c>
      <c r="AG446">
        <v>0.36239999999999994</v>
      </c>
      <c r="AH446">
        <v>0.36109999999999998</v>
      </c>
      <c r="AI446">
        <v>0.35819999999999996</v>
      </c>
      <c r="AJ446">
        <v>0.35609999999999997</v>
      </c>
      <c r="AK446">
        <v>2.5996000000000001</v>
      </c>
      <c r="AL446">
        <v>2.9234</v>
      </c>
      <c r="AM446">
        <v>3.2768000000000002</v>
      </c>
      <c r="AN446">
        <v>2.6083000000000003</v>
      </c>
      <c r="AX446">
        <v>73</v>
      </c>
      <c r="AY446" t="s">
        <v>1476</v>
      </c>
      <c r="AZ446" s="1">
        <v>2.8520249999999998</v>
      </c>
      <c r="BA446">
        <v>1.5580000000000001</v>
      </c>
      <c r="BB446">
        <v>136</v>
      </c>
      <c r="BC446">
        <v>2</v>
      </c>
      <c r="BD446" s="1">
        <v>17000000</v>
      </c>
      <c r="BE446">
        <v>0.246</v>
      </c>
      <c r="BH446" t="s">
        <v>1477</v>
      </c>
      <c r="BK446">
        <v>446</v>
      </c>
      <c r="BM446" s="1">
        <f t="shared" si="54"/>
        <v>2.46</v>
      </c>
      <c r="BN446" s="2">
        <f t="shared" si="53"/>
        <v>17000000</v>
      </c>
      <c r="BO446" t="b">
        <f t="shared" si="51"/>
        <v>1</v>
      </c>
      <c r="BR446" s="7">
        <f t="shared" si="49"/>
        <v>2.8520249999999998</v>
      </c>
      <c r="BS446" s="10">
        <f t="shared" si="50"/>
        <v>7.2304489213782741</v>
      </c>
      <c r="BT446" t="b">
        <f t="shared" si="52"/>
        <v>1</v>
      </c>
    </row>
    <row r="447" spans="1:72" x14ac:dyDescent="0.25">
      <c r="A447" t="s">
        <v>1464</v>
      </c>
      <c r="B447" t="s">
        <v>1380</v>
      </c>
      <c r="C447" t="s">
        <v>1133</v>
      </c>
      <c r="D447" t="s">
        <v>1134</v>
      </c>
      <c r="E447" t="s">
        <v>15</v>
      </c>
      <c r="F447" t="b">
        <v>0</v>
      </c>
      <c r="G447" t="b">
        <v>1</v>
      </c>
      <c r="H447" t="s">
        <v>15</v>
      </c>
      <c r="I447" t="s">
        <v>16</v>
      </c>
      <c r="J447">
        <v>0.1837</v>
      </c>
      <c r="K447">
        <v>0.67169999999999996</v>
      </c>
      <c r="L447">
        <v>0.84409999999999996</v>
      </c>
      <c r="N447">
        <v>1.1299999999999999E-2</v>
      </c>
      <c r="O447">
        <v>5.0000000000000001E-3</v>
      </c>
      <c r="P447">
        <v>3.5000000000000001E-3</v>
      </c>
      <c r="Q447">
        <v>0</v>
      </c>
      <c r="R447">
        <v>2.6558999999999999</v>
      </c>
      <c r="S447">
        <v>2.5289000000000001</v>
      </c>
      <c r="T447">
        <v>2.6558999999999999</v>
      </c>
      <c r="U447">
        <v>2.6558999999999999</v>
      </c>
      <c r="V447" t="s">
        <v>17</v>
      </c>
      <c r="W447" t="s">
        <v>17</v>
      </c>
      <c r="AG447">
        <v>0.67169999999999996</v>
      </c>
      <c r="AH447">
        <v>0.66539999999999999</v>
      </c>
      <c r="AI447">
        <v>0.66389999999999993</v>
      </c>
      <c r="AJ447">
        <v>0.66039999999999999</v>
      </c>
      <c r="AK447">
        <v>3.3163</v>
      </c>
      <c r="AL447">
        <v>3.1893000000000002</v>
      </c>
      <c r="AM447">
        <v>3.3163</v>
      </c>
      <c r="AN447">
        <v>3.3163</v>
      </c>
      <c r="AX447">
        <v>85</v>
      </c>
      <c r="AY447" t="s">
        <v>1476</v>
      </c>
      <c r="AZ447" s="1">
        <v>3.2845499999999999</v>
      </c>
      <c r="BA447">
        <v>1.7290000000000001</v>
      </c>
      <c r="BB447">
        <v>268</v>
      </c>
      <c r="BC447">
        <v>4</v>
      </c>
      <c r="BD447" s="1">
        <v>16750000</v>
      </c>
      <c r="BE447">
        <v>0.32900000000000001</v>
      </c>
      <c r="BH447" t="s">
        <v>1477</v>
      </c>
      <c r="BK447">
        <v>447</v>
      </c>
      <c r="BM447" s="1">
        <f t="shared" si="54"/>
        <v>3.29</v>
      </c>
      <c r="BN447" s="2">
        <f t="shared" si="53"/>
        <v>16750000</v>
      </c>
      <c r="BO447" t="b">
        <f t="shared" si="51"/>
        <v>1</v>
      </c>
      <c r="BR447" s="7">
        <f t="shared" si="49"/>
        <v>3.2845499999999999</v>
      </c>
      <c r="BS447" s="10">
        <f t="shared" si="50"/>
        <v>7.2240148113728644</v>
      </c>
      <c r="BT447" t="b">
        <f t="shared" si="52"/>
        <v>1</v>
      </c>
    </row>
    <row r="3927" spans="1:56" x14ac:dyDescent="0.25">
      <c r="A3927" t="s">
        <v>1235</v>
      </c>
      <c r="B3927" t="s">
        <v>1219</v>
      </c>
      <c r="C3927" t="s">
        <v>1072</v>
      </c>
      <c r="D3927" t="s">
        <v>1073</v>
      </c>
      <c r="E3927" t="s">
        <v>15</v>
      </c>
      <c r="F3927" t="b">
        <v>0</v>
      </c>
      <c r="G3927" t="b">
        <v>0</v>
      </c>
      <c r="H3927" t="s">
        <v>15</v>
      </c>
      <c r="I3927" t="s">
        <v>16</v>
      </c>
      <c r="J3927">
        <v>0.16550000000000001</v>
      </c>
      <c r="K3927">
        <v>0.33310000000000001</v>
      </c>
      <c r="L3927">
        <v>0.4929</v>
      </c>
      <c r="N3927">
        <v>5.7000000000000002E-3</v>
      </c>
      <c r="O3927">
        <v>6.7999999999999996E-3</v>
      </c>
      <c r="P3927">
        <v>6.6E-3</v>
      </c>
      <c r="Q3927">
        <v>0</v>
      </c>
      <c r="R3927">
        <v>0.72160000000000002</v>
      </c>
      <c r="S3927">
        <v>0.74309999999999998</v>
      </c>
      <c r="T3927">
        <v>0.7641</v>
      </c>
      <c r="U3927">
        <v>0.76939999999999997</v>
      </c>
      <c r="V3927" t="s">
        <v>17</v>
      </c>
      <c r="W3927" t="s">
        <v>17</v>
      </c>
      <c r="AG3927">
        <v>0.33309999999999995</v>
      </c>
      <c r="AH3927">
        <v>0.33419999999999994</v>
      </c>
      <c r="AI3927">
        <v>0.33399999999999996</v>
      </c>
      <c r="AJ3927">
        <v>0.32740000000000002</v>
      </c>
      <c r="AK3927">
        <v>1.0490000000000002</v>
      </c>
      <c r="AL3927">
        <v>1.0705</v>
      </c>
      <c r="AM3927">
        <v>1.0915000000000001</v>
      </c>
      <c r="AN3927">
        <v>1.0968</v>
      </c>
      <c r="AX3927">
        <v>56</v>
      </c>
      <c r="BD3927" s="1" t="s">
        <v>580</v>
      </c>
    </row>
    <row r="3928" spans="1:56" x14ac:dyDescent="0.25">
      <c r="A3928" t="s">
        <v>1236</v>
      </c>
      <c r="B3928" t="s">
        <v>1219</v>
      </c>
      <c r="C3928" t="s">
        <v>1074</v>
      </c>
      <c r="D3928" t="s">
        <v>1075</v>
      </c>
      <c r="E3928" t="s">
        <v>15</v>
      </c>
      <c r="F3928" t="b">
        <v>0</v>
      </c>
      <c r="G3928" t="b">
        <v>0</v>
      </c>
      <c r="H3928" t="s">
        <v>15</v>
      </c>
      <c r="I3928" t="s">
        <v>16</v>
      </c>
      <c r="J3928">
        <v>0.1643</v>
      </c>
      <c r="K3928">
        <v>0.18629999999999999</v>
      </c>
      <c r="L3928">
        <v>0.34670000000000001</v>
      </c>
      <c r="N3928">
        <v>3.8999999999999998E-3</v>
      </c>
      <c r="O3928">
        <v>4.4000000000000003E-3</v>
      </c>
      <c r="P3928">
        <v>2.8999999999999998E-3</v>
      </c>
      <c r="Q3928">
        <v>0</v>
      </c>
      <c r="R3928">
        <v>0.53520000000000001</v>
      </c>
      <c r="S3928">
        <v>0.55789999999999995</v>
      </c>
      <c r="T3928">
        <v>0.56820000000000004</v>
      </c>
      <c r="U3928">
        <v>0.58230000000000004</v>
      </c>
      <c r="V3928" t="s">
        <v>17</v>
      </c>
      <c r="W3928" t="s">
        <v>17</v>
      </c>
      <c r="AG3928">
        <v>0.18630000000000002</v>
      </c>
      <c r="AH3928">
        <v>0.18680000000000002</v>
      </c>
      <c r="AI3928">
        <v>0.18530000000000002</v>
      </c>
      <c r="AJ3928">
        <v>0.18240000000000001</v>
      </c>
      <c r="AK3928">
        <v>0.71760000000000002</v>
      </c>
      <c r="AL3928">
        <v>0.74029999999999996</v>
      </c>
      <c r="AM3928">
        <v>0.75060000000000004</v>
      </c>
      <c r="AN3928">
        <v>0.76470000000000005</v>
      </c>
      <c r="AX3928">
        <v>57</v>
      </c>
      <c r="BD3928" s="1" t="s">
        <v>580</v>
      </c>
    </row>
    <row r="3929" spans="1:56" x14ac:dyDescent="0.25">
      <c r="A3929" t="s">
        <v>1237</v>
      </c>
      <c r="B3929" t="s">
        <v>1219</v>
      </c>
      <c r="C3929" t="s">
        <v>1076</v>
      </c>
      <c r="D3929" t="s">
        <v>1077</v>
      </c>
      <c r="E3929" t="s">
        <v>15</v>
      </c>
      <c r="F3929" t="b">
        <v>0</v>
      </c>
      <c r="G3929" t="b">
        <v>0</v>
      </c>
      <c r="H3929" t="s">
        <v>15</v>
      </c>
      <c r="I3929" t="s">
        <v>16</v>
      </c>
      <c r="J3929">
        <v>0.16239999999999999</v>
      </c>
      <c r="K3929">
        <v>0.15770000000000001</v>
      </c>
      <c r="L3929">
        <v>0.31879999999999997</v>
      </c>
      <c r="N3929">
        <v>1.2999999999999999E-3</v>
      </c>
      <c r="O3929">
        <v>3.0000000000000001E-3</v>
      </c>
      <c r="P3929">
        <v>3.0999999999999999E-3</v>
      </c>
      <c r="Q3929">
        <v>0</v>
      </c>
      <c r="R3929">
        <v>8.3299999999999999E-2</v>
      </c>
      <c r="S3929">
        <v>7.3400000000000007E-2</v>
      </c>
      <c r="T3929">
        <v>7.1900000000000006E-2</v>
      </c>
      <c r="U3929">
        <v>6.2700000000000006E-2</v>
      </c>
      <c r="V3929" t="s">
        <v>17</v>
      </c>
      <c r="W3929" t="s">
        <v>17</v>
      </c>
      <c r="AG3929">
        <v>0.15770000000000001</v>
      </c>
      <c r="AH3929">
        <v>0.15939999999999999</v>
      </c>
      <c r="AI3929">
        <v>0.15949999999999998</v>
      </c>
      <c r="AJ3929">
        <v>0.15639999999999998</v>
      </c>
      <c r="AK3929">
        <v>0.23969999999999997</v>
      </c>
      <c r="AL3929">
        <v>0.2298</v>
      </c>
      <c r="AM3929">
        <v>0.2283</v>
      </c>
      <c r="AN3929">
        <v>0.21909999999999996</v>
      </c>
      <c r="AX3929">
        <v>58</v>
      </c>
      <c r="BD3929" s="1" t="s">
        <v>580</v>
      </c>
    </row>
    <row r="3930" spans="1:56" x14ac:dyDescent="0.25">
      <c r="A3930" t="s">
        <v>1238</v>
      </c>
      <c r="B3930" t="s">
        <v>1219</v>
      </c>
      <c r="C3930" t="s">
        <v>1078</v>
      </c>
      <c r="D3930" t="s">
        <v>1079</v>
      </c>
      <c r="E3930" t="s">
        <v>15</v>
      </c>
      <c r="F3930" t="b">
        <v>0</v>
      </c>
      <c r="G3930" t="b">
        <v>0</v>
      </c>
      <c r="H3930" t="s">
        <v>15</v>
      </c>
      <c r="I3930" t="s">
        <v>16</v>
      </c>
      <c r="J3930">
        <v>0.16339999999999999</v>
      </c>
      <c r="K3930">
        <v>0.11990000000000001</v>
      </c>
      <c r="L3930">
        <v>0.2797</v>
      </c>
      <c r="N3930">
        <v>3.5999999999999999E-3</v>
      </c>
      <c r="O3930">
        <v>4.0000000000000001E-3</v>
      </c>
      <c r="P3930">
        <v>2.8E-3</v>
      </c>
      <c r="Q3930">
        <v>0</v>
      </c>
      <c r="R3930">
        <v>0.48599999999999999</v>
      </c>
      <c r="S3930">
        <v>0.50919999999999999</v>
      </c>
      <c r="T3930">
        <v>0.53080000000000005</v>
      </c>
      <c r="U3930">
        <v>0.53710000000000002</v>
      </c>
      <c r="V3930" t="s">
        <v>17</v>
      </c>
      <c r="W3930" t="s">
        <v>17</v>
      </c>
      <c r="AG3930">
        <v>0.11990000000000001</v>
      </c>
      <c r="AH3930">
        <v>0.12030000000000002</v>
      </c>
      <c r="AI3930">
        <v>0.11910000000000004</v>
      </c>
      <c r="AJ3930">
        <v>0.11630000000000001</v>
      </c>
      <c r="AK3930">
        <v>0.60230000000000006</v>
      </c>
      <c r="AL3930">
        <v>0.62549999999999994</v>
      </c>
      <c r="AM3930">
        <v>0.64710000000000001</v>
      </c>
      <c r="AN3930">
        <v>0.65339999999999998</v>
      </c>
      <c r="AX3930">
        <v>59</v>
      </c>
      <c r="BD3930" s="1" t="s">
        <v>580</v>
      </c>
    </row>
    <row r="3931" spans="1:56" x14ac:dyDescent="0.25">
      <c r="A3931" t="s">
        <v>1239</v>
      </c>
      <c r="B3931" t="s">
        <v>1219</v>
      </c>
      <c r="C3931" t="s">
        <v>1080</v>
      </c>
      <c r="D3931" t="s">
        <v>1081</v>
      </c>
      <c r="E3931" t="s">
        <v>15</v>
      </c>
      <c r="F3931" t="b">
        <v>0</v>
      </c>
      <c r="G3931" t="b">
        <v>1</v>
      </c>
      <c r="H3931" t="s">
        <v>15</v>
      </c>
      <c r="I3931" t="s">
        <v>16</v>
      </c>
      <c r="J3931">
        <v>0.1643</v>
      </c>
      <c r="K3931">
        <v>9.2499999999999999E-2</v>
      </c>
      <c r="L3931">
        <v>0.25590000000000002</v>
      </c>
      <c r="N3931">
        <v>8.9999999999999998E-4</v>
      </c>
      <c r="O3931">
        <v>1.1999999999999999E-3</v>
      </c>
      <c r="P3931">
        <v>1.6000000000000001E-3</v>
      </c>
      <c r="Q3931">
        <v>0</v>
      </c>
      <c r="R3931">
        <v>0.25330000000000003</v>
      </c>
      <c r="S3931">
        <v>0.23499999999999999</v>
      </c>
      <c r="T3931">
        <v>0.24379999999999999</v>
      </c>
      <c r="U3931">
        <v>0.2286</v>
      </c>
      <c r="V3931" t="s">
        <v>17</v>
      </c>
      <c r="W3931" t="s">
        <v>17</v>
      </c>
      <c r="AG3931">
        <v>9.2500000000000027E-2</v>
      </c>
      <c r="AH3931">
        <v>9.2799999999999994E-2</v>
      </c>
      <c r="AI3931">
        <v>9.3200000000000005E-2</v>
      </c>
      <c r="AJ3931">
        <v>9.1600000000000015E-2</v>
      </c>
      <c r="AK3931">
        <v>0.3449000000000001</v>
      </c>
      <c r="AL3931">
        <v>0.3266</v>
      </c>
      <c r="AM3931">
        <v>0.33540000000000003</v>
      </c>
      <c r="AN3931">
        <v>0.32020000000000004</v>
      </c>
      <c r="AX3931">
        <v>60</v>
      </c>
      <c r="BD3931" s="1" t="s">
        <v>580</v>
      </c>
    </row>
    <row r="3932" spans="1:56" x14ac:dyDescent="0.25">
      <c r="A3932" t="s">
        <v>1240</v>
      </c>
      <c r="B3932" t="s">
        <v>1219</v>
      </c>
      <c r="C3932" t="s">
        <v>1083</v>
      </c>
      <c r="D3932" t="s">
        <v>1084</v>
      </c>
      <c r="E3932" t="s">
        <v>15</v>
      </c>
      <c r="F3932" t="b">
        <v>0</v>
      </c>
      <c r="G3932" t="b">
        <v>1</v>
      </c>
      <c r="H3932" t="s">
        <v>15</v>
      </c>
      <c r="I3932" t="s">
        <v>16</v>
      </c>
      <c r="J3932">
        <v>0.1721</v>
      </c>
      <c r="K3932">
        <v>0.40229999999999999</v>
      </c>
      <c r="L3932">
        <v>0.54859999999999998</v>
      </c>
      <c r="N3932">
        <v>2.58E-2</v>
      </c>
      <c r="O3932">
        <v>1.6299999999999999E-2</v>
      </c>
      <c r="P3932">
        <v>4.1999999999999997E-3</v>
      </c>
      <c r="Q3932">
        <v>0</v>
      </c>
      <c r="R3932">
        <v>0.68220000000000003</v>
      </c>
      <c r="S3932">
        <v>0.70320000000000005</v>
      </c>
      <c r="T3932">
        <v>0.71479999999999999</v>
      </c>
      <c r="U3932">
        <v>0.72350000000000003</v>
      </c>
      <c r="V3932" t="s">
        <v>17</v>
      </c>
      <c r="W3932" t="s">
        <v>17</v>
      </c>
      <c r="AG3932">
        <v>0.40229999999999999</v>
      </c>
      <c r="AH3932">
        <v>0.39279999999999993</v>
      </c>
      <c r="AI3932">
        <v>0.38069999999999993</v>
      </c>
      <c r="AJ3932">
        <v>0.37649999999999995</v>
      </c>
      <c r="AK3932">
        <v>1.0587</v>
      </c>
      <c r="AL3932">
        <v>1.0797000000000001</v>
      </c>
      <c r="AM3932">
        <v>1.0912999999999999</v>
      </c>
      <c r="AN3932">
        <v>1.1000000000000001</v>
      </c>
      <c r="AX3932">
        <v>61</v>
      </c>
      <c r="BD3932" s="1" t="s">
        <v>580</v>
      </c>
    </row>
    <row r="3933" spans="1:56" x14ac:dyDescent="0.25">
      <c r="A3933" t="s">
        <v>1241</v>
      </c>
      <c r="B3933" t="s">
        <v>1219</v>
      </c>
      <c r="C3933" t="s">
        <v>1085</v>
      </c>
      <c r="D3933" t="s">
        <v>1086</v>
      </c>
      <c r="E3933" t="s">
        <v>15</v>
      </c>
      <c r="F3933" t="b">
        <v>0</v>
      </c>
      <c r="G3933" t="b">
        <v>0</v>
      </c>
      <c r="H3933" t="s">
        <v>15</v>
      </c>
      <c r="I3933" t="s">
        <v>16</v>
      </c>
      <c r="J3933">
        <v>0.1719</v>
      </c>
      <c r="K3933">
        <v>0.27039999999999997</v>
      </c>
      <c r="L3933">
        <v>0.4279</v>
      </c>
      <c r="N3933">
        <v>1.44E-2</v>
      </c>
      <c r="O3933">
        <v>7.4999999999999997E-3</v>
      </c>
      <c r="P3933">
        <v>1.1999999999999999E-3</v>
      </c>
      <c r="Q3933">
        <v>0</v>
      </c>
      <c r="R3933">
        <v>0.62680000000000002</v>
      </c>
      <c r="S3933">
        <v>0.64690000000000003</v>
      </c>
      <c r="T3933">
        <v>0.66059999999999997</v>
      </c>
      <c r="U3933">
        <v>0.67610000000000003</v>
      </c>
      <c r="V3933" t="s">
        <v>17</v>
      </c>
      <c r="W3933" t="s">
        <v>17</v>
      </c>
      <c r="AG3933">
        <v>0.27040000000000003</v>
      </c>
      <c r="AH3933">
        <v>0.26350000000000001</v>
      </c>
      <c r="AI3933">
        <v>0.25719999999999998</v>
      </c>
      <c r="AJ3933">
        <v>0.25600000000000001</v>
      </c>
      <c r="AK3933">
        <v>0.88280000000000003</v>
      </c>
      <c r="AL3933">
        <v>0.90290000000000004</v>
      </c>
      <c r="AM3933">
        <v>0.91660000000000008</v>
      </c>
      <c r="AN3933">
        <v>0.93210000000000015</v>
      </c>
      <c r="AX3933">
        <v>62</v>
      </c>
      <c r="BD3933" s="1" t="s">
        <v>580</v>
      </c>
    </row>
    <row r="3934" spans="1:56" x14ac:dyDescent="0.25">
      <c r="A3934" t="s">
        <v>1242</v>
      </c>
      <c r="B3934" t="s">
        <v>1219</v>
      </c>
      <c r="C3934" t="s">
        <v>1087</v>
      </c>
      <c r="D3934" t="s">
        <v>1088</v>
      </c>
      <c r="E3934" t="s">
        <v>15</v>
      </c>
      <c r="F3934" t="b">
        <v>0</v>
      </c>
      <c r="G3934" t="b">
        <v>0</v>
      </c>
      <c r="H3934" t="s">
        <v>15</v>
      </c>
      <c r="I3934" t="s">
        <v>16</v>
      </c>
      <c r="J3934">
        <v>0.1661</v>
      </c>
      <c r="K3934">
        <v>0.18890000000000001</v>
      </c>
      <c r="L3934">
        <v>0.3523</v>
      </c>
      <c r="N3934">
        <v>2.7000000000000001E-3</v>
      </c>
      <c r="O3934">
        <v>1.4E-3</v>
      </c>
      <c r="P3934">
        <v>0</v>
      </c>
      <c r="Q3934">
        <v>1.1000000000000001E-3</v>
      </c>
      <c r="R3934">
        <v>0.64770000000000005</v>
      </c>
      <c r="S3934">
        <v>0.67279999999999995</v>
      </c>
      <c r="T3934">
        <v>0.68859999999999999</v>
      </c>
      <c r="U3934">
        <v>0.71009999999999995</v>
      </c>
      <c r="V3934" t="s">
        <v>17</v>
      </c>
      <c r="W3934" t="s">
        <v>17</v>
      </c>
      <c r="AG3934">
        <v>0.18889999999999998</v>
      </c>
      <c r="AH3934">
        <v>0.18760000000000002</v>
      </c>
      <c r="AI3934">
        <v>0.1862</v>
      </c>
      <c r="AJ3934">
        <v>0.18729999999999999</v>
      </c>
      <c r="AK3934">
        <v>0.83389999999999997</v>
      </c>
      <c r="AL3934">
        <v>0.85899999999999987</v>
      </c>
      <c r="AM3934">
        <v>0.87479999999999991</v>
      </c>
      <c r="AN3934">
        <v>0.89629999999999999</v>
      </c>
      <c r="AX3934">
        <v>63</v>
      </c>
      <c r="BD3934" s="1" t="s">
        <v>580</v>
      </c>
    </row>
    <row r="3935" spans="1:56" x14ac:dyDescent="0.25">
      <c r="A3935" t="s">
        <v>1243</v>
      </c>
      <c r="B3935" t="s">
        <v>1219</v>
      </c>
      <c r="C3935" t="s">
        <v>1089</v>
      </c>
      <c r="D3935" t="s">
        <v>1090</v>
      </c>
      <c r="E3935" t="s">
        <v>15</v>
      </c>
      <c r="F3935" t="b">
        <v>0</v>
      </c>
      <c r="G3935" t="b">
        <v>0</v>
      </c>
      <c r="H3935" t="s">
        <v>15</v>
      </c>
      <c r="I3935" t="s">
        <v>16</v>
      </c>
      <c r="J3935">
        <v>0.1658</v>
      </c>
      <c r="K3935">
        <v>0.17949999999999999</v>
      </c>
      <c r="L3935">
        <v>0.33889999999999998</v>
      </c>
      <c r="N3935">
        <v>6.4000000000000003E-3</v>
      </c>
      <c r="O3935">
        <v>3.3999999999999998E-3</v>
      </c>
      <c r="P3935">
        <v>0</v>
      </c>
      <c r="Q3935">
        <v>5.9999999999999995E-4</v>
      </c>
      <c r="R3935">
        <v>0.5635</v>
      </c>
      <c r="S3935">
        <v>0.58789999999999998</v>
      </c>
      <c r="T3935">
        <v>0.60550000000000004</v>
      </c>
      <c r="U3935">
        <v>0.62649999999999995</v>
      </c>
      <c r="V3935" t="s">
        <v>17</v>
      </c>
      <c r="W3935" t="s">
        <v>17</v>
      </c>
      <c r="AG3935">
        <v>0.17949999999999999</v>
      </c>
      <c r="AH3935">
        <v>0.17649999999999999</v>
      </c>
      <c r="AI3935">
        <v>0.17309999999999998</v>
      </c>
      <c r="AJ3935">
        <v>0.17369999999999997</v>
      </c>
      <c r="AK3935">
        <v>0.73659999999999992</v>
      </c>
      <c r="AL3935">
        <v>0.7609999999999999</v>
      </c>
      <c r="AM3935">
        <v>0.77859999999999996</v>
      </c>
      <c r="AN3935">
        <v>0.79959999999999987</v>
      </c>
      <c r="AX3935">
        <v>64</v>
      </c>
      <c r="BD3935" s="1" t="s">
        <v>580</v>
      </c>
    </row>
    <row r="3936" spans="1:56" x14ac:dyDescent="0.25">
      <c r="A3936" t="s">
        <v>1244</v>
      </c>
      <c r="B3936" t="s">
        <v>1219</v>
      </c>
      <c r="C3936" t="s">
        <v>1091</v>
      </c>
      <c r="D3936" t="s">
        <v>1092</v>
      </c>
      <c r="E3936" t="s">
        <v>15</v>
      </c>
      <c r="F3936" t="b">
        <v>0</v>
      </c>
      <c r="G3936" t="b">
        <v>0</v>
      </c>
      <c r="H3936" t="s">
        <v>15</v>
      </c>
      <c r="I3936" t="s">
        <v>16</v>
      </c>
      <c r="J3936">
        <v>0.17030000000000001</v>
      </c>
      <c r="K3936">
        <v>0.13539999999999999</v>
      </c>
      <c r="L3936">
        <v>0.30120000000000002</v>
      </c>
      <c r="N3936">
        <v>4.4999999999999997E-3</v>
      </c>
      <c r="O3936">
        <v>2E-3</v>
      </c>
      <c r="P3936">
        <v>0</v>
      </c>
      <c r="Q3936">
        <v>5.9999999999999995E-4</v>
      </c>
      <c r="R3936">
        <v>0.57379999999999998</v>
      </c>
      <c r="S3936">
        <v>0.60019999999999996</v>
      </c>
      <c r="T3936">
        <v>0.61360000000000003</v>
      </c>
      <c r="U3936">
        <v>0.64</v>
      </c>
      <c r="V3936" t="s">
        <v>17</v>
      </c>
      <c r="W3936" t="s">
        <v>17</v>
      </c>
      <c r="AG3936">
        <v>0.13540000000000002</v>
      </c>
      <c r="AH3936">
        <v>0.13290000000000002</v>
      </c>
      <c r="AI3936">
        <v>0.13090000000000002</v>
      </c>
      <c r="AJ3936">
        <v>0.13150000000000001</v>
      </c>
      <c r="AK3936">
        <v>0.70469999999999999</v>
      </c>
      <c r="AL3936">
        <v>0.73109999999999997</v>
      </c>
      <c r="AM3936">
        <v>0.74450000000000005</v>
      </c>
      <c r="AN3936">
        <v>0.77090000000000003</v>
      </c>
      <c r="AX3936">
        <v>65</v>
      </c>
      <c r="BD3936" s="1" t="s">
        <v>580</v>
      </c>
    </row>
    <row r="3937" spans="1:56" x14ac:dyDescent="0.25">
      <c r="A3937" t="s">
        <v>1245</v>
      </c>
      <c r="B3937" t="s">
        <v>1219</v>
      </c>
      <c r="C3937" t="s">
        <v>1094</v>
      </c>
      <c r="D3937" t="s">
        <v>1095</v>
      </c>
      <c r="E3937" t="s">
        <v>15</v>
      </c>
      <c r="F3937" t="b">
        <v>0</v>
      </c>
      <c r="G3937" t="b">
        <v>0</v>
      </c>
      <c r="H3937" t="s">
        <v>15</v>
      </c>
      <c r="I3937" t="s">
        <v>16</v>
      </c>
      <c r="J3937">
        <v>0.1598</v>
      </c>
      <c r="K3937">
        <v>0.13950000000000001</v>
      </c>
      <c r="L3937">
        <v>0.29470000000000002</v>
      </c>
      <c r="N3937">
        <v>4.5999999999999999E-3</v>
      </c>
      <c r="O3937">
        <v>2.5999999999999999E-3</v>
      </c>
      <c r="P3937">
        <v>8.9999999999999998E-4</v>
      </c>
      <c r="Q3937">
        <v>0</v>
      </c>
      <c r="R3937">
        <v>0.52359999999999995</v>
      </c>
      <c r="S3937">
        <v>0.54790000000000005</v>
      </c>
      <c r="T3937">
        <v>0.55810000000000004</v>
      </c>
      <c r="U3937">
        <v>0.57709999999999995</v>
      </c>
      <c r="V3937" t="s">
        <v>17</v>
      </c>
      <c r="W3937" t="s">
        <v>17</v>
      </c>
      <c r="AG3937">
        <v>0.13950000000000001</v>
      </c>
      <c r="AH3937">
        <v>0.13750000000000001</v>
      </c>
      <c r="AI3937">
        <v>0.13580000000000003</v>
      </c>
      <c r="AJ3937">
        <v>0.13490000000000002</v>
      </c>
      <c r="AK3937">
        <v>0.65850000000000009</v>
      </c>
      <c r="AL3937">
        <v>0.68280000000000007</v>
      </c>
      <c r="AM3937">
        <v>0.69300000000000006</v>
      </c>
      <c r="AN3937">
        <v>0.71199999999999997</v>
      </c>
      <c r="AX3937">
        <v>66</v>
      </c>
      <c r="BD3937" s="1" t="s">
        <v>580</v>
      </c>
    </row>
    <row r="3938" spans="1:56" x14ac:dyDescent="0.25">
      <c r="A3938" t="s">
        <v>1246</v>
      </c>
      <c r="B3938" t="s">
        <v>1219</v>
      </c>
      <c r="C3938" t="s">
        <v>1096</v>
      </c>
      <c r="D3938" t="s">
        <v>1097</v>
      </c>
      <c r="E3938" t="s">
        <v>15</v>
      </c>
      <c r="F3938" t="b">
        <v>0</v>
      </c>
      <c r="G3938" t="b">
        <v>0</v>
      </c>
      <c r="H3938" t="s">
        <v>15</v>
      </c>
      <c r="I3938" t="s">
        <v>16</v>
      </c>
      <c r="J3938">
        <v>0.1656</v>
      </c>
      <c r="K3938">
        <v>0.23180000000000001</v>
      </c>
      <c r="L3938">
        <v>0.39129999999999998</v>
      </c>
      <c r="N3938">
        <v>6.1000000000000004E-3</v>
      </c>
      <c r="O3938">
        <v>4.7000000000000002E-3</v>
      </c>
      <c r="P3938">
        <v>0</v>
      </c>
      <c r="Q3938">
        <v>5.7999999999999996E-3</v>
      </c>
      <c r="R3938">
        <v>0.75470000000000004</v>
      </c>
      <c r="S3938">
        <v>0.79079999999999995</v>
      </c>
      <c r="T3938">
        <v>0.80840000000000001</v>
      </c>
      <c r="U3938">
        <v>0.8125</v>
      </c>
      <c r="V3938" t="s">
        <v>17</v>
      </c>
      <c r="W3938" t="s">
        <v>17</v>
      </c>
      <c r="AG3938">
        <v>0.23179999999999998</v>
      </c>
      <c r="AH3938">
        <v>0.23039999999999997</v>
      </c>
      <c r="AI3938">
        <v>0.22569999999999998</v>
      </c>
      <c r="AJ3938">
        <v>0.23150000000000001</v>
      </c>
      <c r="AK3938">
        <v>0.98039999999999994</v>
      </c>
      <c r="AL3938">
        <v>1.0165</v>
      </c>
      <c r="AM3938">
        <v>1.0341</v>
      </c>
      <c r="AN3938">
        <v>1.0382</v>
      </c>
      <c r="AX3938">
        <v>67</v>
      </c>
      <c r="BD3938" s="1" t="s">
        <v>580</v>
      </c>
    </row>
    <row r="3939" spans="1:56" x14ac:dyDescent="0.25">
      <c r="A3939" t="s">
        <v>1247</v>
      </c>
      <c r="B3939" t="s">
        <v>1219</v>
      </c>
      <c r="C3939" t="s">
        <v>1098</v>
      </c>
      <c r="D3939" t="s">
        <v>1099</v>
      </c>
      <c r="E3939" t="s">
        <v>15</v>
      </c>
      <c r="F3939" t="b">
        <v>0</v>
      </c>
      <c r="G3939" t="b">
        <v>0</v>
      </c>
      <c r="H3939" t="s">
        <v>15</v>
      </c>
      <c r="I3939" t="s">
        <v>16</v>
      </c>
      <c r="J3939">
        <v>0.16259999999999999</v>
      </c>
      <c r="K3939">
        <v>0.18920000000000001</v>
      </c>
      <c r="L3939">
        <v>0.34689999999999999</v>
      </c>
      <c r="N3939">
        <v>4.8999999999999998E-3</v>
      </c>
      <c r="O3939">
        <v>3.3999999999999998E-3</v>
      </c>
      <c r="P3939">
        <v>6.9999999999999999E-4</v>
      </c>
      <c r="Q3939">
        <v>0</v>
      </c>
      <c r="R3939">
        <v>0.62419999999999998</v>
      </c>
      <c r="S3939">
        <v>0.65600000000000003</v>
      </c>
      <c r="T3939">
        <v>0.66969999999999996</v>
      </c>
      <c r="U3939">
        <v>0.68120000000000003</v>
      </c>
      <c r="V3939" t="s">
        <v>17</v>
      </c>
      <c r="W3939" t="s">
        <v>17</v>
      </c>
      <c r="AG3939">
        <v>0.18920000000000001</v>
      </c>
      <c r="AH3939">
        <v>0.18770000000000001</v>
      </c>
      <c r="AI3939">
        <v>0.18499999999999997</v>
      </c>
      <c r="AJ3939">
        <v>0.18429999999999999</v>
      </c>
      <c r="AK3939">
        <v>0.8085</v>
      </c>
      <c r="AL3939">
        <v>0.84029999999999994</v>
      </c>
      <c r="AM3939">
        <v>0.85399999999999998</v>
      </c>
      <c r="AN3939">
        <v>0.86550000000000005</v>
      </c>
      <c r="AX3939">
        <v>68</v>
      </c>
      <c r="BD3939" s="1" t="s">
        <v>580</v>
      </c>
    </row>
    <row r="3940" spans="1:56" x14ac:dyDescent="0.25">
      <c r="A3940" t="s">
        <v>1248</v>
      </c>
      <c r="B3940" t="s">
        <v>1219</v>
      </c>
      <c r="C3940" t="s">
        <v>1100</v>
      </c>
      <c r="D3940" t="s">
        <v>1101</v>
      </c>
      <c r="E3940" t="s">
        <v>15</v>
      </c>
      <c r="F3940" t="b">
        <v>0</v>
      </c>
      <c r="G3940" t="b">
        <v>0</v>
      </c>
      <c r="H3940" t="s">
        <v>15</v>
      </c>
      <c r="I3940" t="s">
        <v>16</v>
      </c>
      <c r="J3940">
        <v>0.16309999999999999</v>
      </c>
      <c r="K3940">
        <v>0.16239999999999999</v>
      </c>
      <c r="L3940">
        <v>0.32040000000000002</v>
      </c>
      <c r="N3940">
        <v>5.1000000000000004E-3</v>
      </c>
      <c r="O3940">
        <v>3.8999999999999998E-3</v>
      </c>
      <c r="P3940">
        <v>0</v>
      </c>
      <c r="Q3940">
        <v>0</v>
      </c>
      <c r="R3940">
        <v>0.53300000000000003</v>
      </c>
      <c r="S3940">
        <v>0.55420000000000003</v>
      </c>
      <c r="T3940">
        <v>0.57189999999999996</v>
      </c>
      <c r="U3940">
        <v>0.58660000000000001</v>
      </c>
      <c r="V3940" t="s">
        <v>17</v>
      </c>
      <c r="W3940" t="s">
        <v>17</v>
      </c>
      <c r="AG3940">
        <v>0.16240000000000002</v>
      </c>
      <c r="AH3940">
        <v>0.16120000000000004</v>
      </c>
      <c r="AI3940">
        <v>0.15730000000000002</v>
      </c>
      <c r="AJ3940">
        <v>0.15730000000000002</v>
      </c>
      <c r="AK3940">
        <v>0.69030000000000002</v>
      </c>
      <c r="AL3940">
        <v>0.71150000000000002</v>
      </c>
      <c r="AM3940">
        <v>0.72919999999999996</v>
      </c>
      <c r="AN3940">
        <v>0.74390000000000001</v>
      </c>
      <c r="AX3940">
        <v>69</v>
      </c>
      <c r="BD3940" s="1" t="s">
        <v>580</v>
      </c>
    </row>
    <row r="3941" spans="1:56" x14ac:dyDescent="0.25">
      <c r="A3941" t="s">
        <v>1249</v>
      </c>
      <c r="B3941" t="s">
        <v>1219</v>
      </c>
      <c r="C3941" t="s">
        <v>1102</v>
      </c>
      <c r="D3941" t="s">
        <v>1103</v>
      </c>
      <c r="E3941" t="s">
        <v>15</v>
      </c>
      <c r="F3941" t="b">
        <v>0</v>
      </c>
      <c r="G3941" t="b">
        <v>0</v>
      </c>
      <c r="H3941" t="s">
        <v>15</v>
      </c>
      <c r="I3941" t="s">
        <v>16</v>
      </c>
      <c r="J3941">
        <v>0.16189999999999999</v>
      </c>
      <c r="K3941">
        <v>0.13289999999999999</v>
      </c>
      <c r="L3941">
        <v>0.1426</v>
      </c>
      <c r="N3941">
        <v>0.1522</v>
      </c>
      <c r="O3941">
        <v>0.14849999999999999</v>
      </c>
      <c r="P3941">
        <v>0.14949999999999999</v>
      </c>
      <c r="Q3941">
        <v>0.15010000000000001</v>
      </c>
      <c r="R3941">
        <v>0</v>
      </c>
      <c r="S3941">
        <v>1.46E-2</v>
      </c>
      <c r="T3941">
        <v>1.84E-2</v>
      </c>
      <c r="U3941">
        <v>2.2599999999999999E-2</v>
      </c>
      <c r="V3941" t="s">
        <v>17</v>
      </c>
      <c r="W3941" t="s">
        <v>17</v>
      </c>
      <c r="AG3941">
        <v>0.13290000000000002</v>
      </c>
      <c r="AH3941">
        <v>0.12920000000000004</v>
      </c>
      <c r="AI3941">
        <v>0.13020000000000004</v>
      </c>
      <c r="AJ3941">
        <v>0.13080000000000003</v>
      </c>
      <c r="AK3941">
        <v>-1.9299999999999984E-2</v>
      </c>
      <c r="AL3941">
        <v>-4.699999999999982E-3</v>
      </c>
      <c r="AM3941">
        <v>-8.9999999999998415E-4</v>
      </c>
      <c r="AN3941">
        <v>3.3000000000000251E-3</v>
      </c>
      <c r="AX3941">
        <v>70</v>
      </c>
      <c r="BD3941" s="1" t="s">
        <v>580</v>
      </c>
    </row>
    <row r="3942" spans="1:56" x14ac:dyDescent="0.25">
      <c r="A3942" t="s">
        <v>1250</v>
      </c>
      <c r="B3942" t="s">
        <v>1219</v>
      </c>
      <c r="C3942" t="s">
        <v>1104</v>
      </c>
      <c r="D3942" t="s">
        <v>1105</v>
      </c>
      <c r="E3942" t="s">
        <v>15</v>
      </c>
      <c r="F3942" t="b">
        <v>0</v>
      </c>
      <c r="G3942" t="b">
        <v>0</v>
      </c>
      <c r="H3942" t="s">
        <v>15</v>
      </c>
      <c r="I3942" t="s">
        <v>16</v>
      </c>
      <c r="J3942">
        <v>0.1646</v>
      </c>
      <c r="K3942">
        <v>4.2500000000000003E-2</v>
      </c>
      <c r="L3942">
        <v>0.20580000000000001</v>
      </c>
      <c r="N3942">
        <v>1.2999999999999999E-3</v>
      </c>
      <c r="O3942">
        <v>0</v>
      </c>
      <c r="P3942">
        <v>8.9999999999999998E-4</v>
      </c>
      <c r="Q3942">
        <v>6.9999999999999999E-4</v>
      </c>
      <c r="R3942">
        <v>0.2379</v>
      </c>
      <c r="S3942">
        <v>0.26179999999999998</v>
      </c>
      <c r="T3942">
        <v>0.27210000000000001</v>
      </c>
      <c r="U3942">
        <v>0.28010000000000002</v>
      </c>
      <c r="V3942" t="s">
        <v>17</v>
      </c>
      <c r="W3942" t="s">
        <v>17</v>
      </c>
      <c r="AG3942">
        <v>4.250000000000001E-2</v>
      </c>
      <c r="AH3942">
        <v>4.1200000000000014E-2</v>
      </c>
      <c r="AI3942">
        <v>4.2100000000000026E-2</v>
      </c>
      <c r="AJ3942">
        <v>4.1900000000000021E-2</v>
      </c>
      <c r="AK3942">
        <v>0.27910000000000001</v>
      </c>
      <c r="AL3942">
        <v>0.30300000000000005</v>
      </c>
      <c r="AM3942">
        <v>0.31330000000000002</v>
      </c>
      <c r="AN3942">
        <v>0.32130000000000003</v>
      </c>
      <c r="AX3942">
        <v>71</v>
      </c>
      <c r="BD3942" s="1" t="s">
        <v>580</v>
      </c>
    </row>
    <row r="3943" spans="1:56" x14ac:dyDescent="0.25">
      <c r="A3943" t="s">
        <v>1251</v>
      </c>
      <c r="B3943" t="s">
        <v>1219</v>
      </c>
      <c r="C3943" t="s">
        <v>1106</v>
      </c>
      <c r="D3943" t="s">
        <v>1107</v>
      </c>
      <c r="E3943" t="s">
        <v>15</v>
      </c>
      <c r="F3943" t="b">
        <v>0</v>
      </c>
      <c r="G3943" t="b">
        <v>1</v>
      </c>
      <c r="H3943" t="s">
        <v>15</v>
      </c>
      <c r="I3943" t="s">
        <v>16</v>
      </c>
      <c r="J3943">
        <v>0.1593</v>
      </c>
      <c r="K3943">
        <v>0.247</v>
      </c>
      <c r="L3943">
        <v>0.1343</v>
      </c>
      <c r="N3943">
        <v>0.27200000000000002</v>
      </c>
      <c r="O3943">
        <v>0.26650000000000001</v>
      </c>
      <c r="P3943">
        <v>0.26300000000000001</v>
      </c>
      <c r="Q3943">
        <v>0.2586</v>
      </c>
      <c r="R3943">
        <v>0</v>
      </c>
      <c r="S3943">
        <v>1.0999999999999999E-2</v>
      </c>
      <c r="T3943">
        <v>1.4800000000000001E-2</v>
      </c>
      <c r="U3943">
        <v>1.9400000000000001E-2</v>
      </c>
      <c r="V3943" t="s">
        <v>17</v>
      </c>
      <c r="W3943" t="s">
        <v>17</v>
      </c>
      <c r="AG3943">
        <v>0.247</v>
      </c>
      <c r="AH3943">
        <v>0.24150000000000005</v>
      </c>
      <c r="AI3943">
        <v>0.23799999999999999</v>
      </c>
      <c r="AJ3943">
        <v>0.23360000000000003</v>
      </c>
      <c r="AK3943">
        <v>-2.4999999999999994E-2</v>
      </c>
      <c r="AL3943">
        <v>-1.3999999999999985E-2</v>
      </c>
      <c r="AM3943">
        <v>-1.0199999999999987E-2</v>
      </c>
      <c r="AN3943">
        <v>-5.5999999999999939E-3</v>
      </c>
      <c r="AX3943">
        <v>72</v>
      </c>
      <c r="BD3943" s="1" t="s">
        <v>580</v>
      </c>
    </row>
    <row r="3944" spans="1:56" x14ac:dyDescent="0.25">
      <c r="A3944" t="s">
        <v>1252</v>
      </c>
      <c r="B3944" t="s">
        <v>1219</v>
      </c>
      <c r="C3944" t="s">
        <v>1108</v>
      </c>
      <c r="D3944" t="s">
        <v>1109</v>
      </c>
      <c r="E3944" t="s">
        <v>15</v>
      </c>
      <c r="F3944" t="b">
        <v>0</v>
      </c>
      <c r="G3944" t="b">
        <v>1</v>
      </c>
      <c r="H3944" t="s">
        <v>15</v>
      </c>
      <c r="I3944" t="s">
        <v>16</v>
      </c>
      <c r="J3944">
        <v>0.17249999999999999</v>
      </c>
      <c r="K3944">
        <v>0.437</v>
      </c>
      <c r="L3944">
        <v>0.57640000000000002</v>
      </c>
      <c r="N3944">
        <v>3.3099999999999997E-2</v>
      </c>
      <c r="O3944">
        <v>2.29E-2</v>
      </c>
      <c r="P3944">
        <v>1.5900000000000001E-2</v>
      </c>
      <c r="Q3944">
        <v>0</v>
      </c>
      <c r="R3944">
        <v>0.72050000000000003</v>
      </c>
      <c r="S3944">
        <v>0.73470000000000002</v>
      </c>
      <c r="T3944">
        <v>0.74970000000000003</v>
      </c>
      <c r="U3944">
        <v>0.74829999999999997</v>
      </c>
      <c r="V3944" t="s">
        <v>17</v>
      </c>
      <c r="W3944" t="s">
        <v>17</v>
      </c>
      <c r="AG3944">
        <v>0.43700000000000006</v>
      </c>
      <c r="AH3944">
        <v>0.42680000000000007</v>
      </c>
      <c r="AI3944">
        <v>0.41980000000000006</v>
      </c>
      <c r="AJ3944">
        <v>0.40390000000000004</v>
      </c>
      <c r="AK3944">
        <v>1.1244000000000001</v>
      </c>
      <c r="AL3944">
        <v>1.1386000000000003</v>
      </c>
      <c r="AM3944">
        <v>1.1536</v>
      </c>
      <c r="AN3944">
        <v>1.1522000000000001</v>
      </c>
      <c r="AX3944">
        <v>73</v>
      </c>
      <c r="BD3944" s="1" t="s">
        <v>580</v>
      </c>
    </row>
    <row r="3945" spans="1:56" x14ac:dyDescent="0.25">
      <c r="A3945" t="s">
        <v>1253</v>
      </c>
      <c r="B3945" t="s">
        <v>1219</v>
      </c>
      <c r="C3945" t="s">
        <v>1110</v>
      </c>
      <c r="D3945" t="s">
        <v>1111</v>
      </c>
      <c r="E3945" t="s">
        <v>15</v>
      </c>
      <c r="F3945" t="b">
        <v>0</v>
      </c>
      <c r="G3945" t="b">
        <v>0</v>
      </c>
      <c r="H3945" t="s">
        <v>15</v>
      </c>
      <c r="I3945" t="s">
        <v>16</v>
      </c>
      <c r="J3945">
        <v>0.16719999999999999</v>
      </c>
      <c r="K3945">
        <v>0.27139999999999997</v>
      </c>
      <c r="L3945">
        <v>0.42070000000000002</v>
      </c>
      <c r="N3945">
        <v>1.7899999999999999E-2</v>
      </c>
      <c r="O3945">
        <v>1.17E-2</v>
      </c>
      <c r="P3945">
        <v>8.3999999999999995E-3</v>
      </c>
      <c r="Q3945">
        <v>0</v>
      </c>
      <c r="R3945">
        <v>0.62350000000000005</v>
      </c>
      <c r="S3945">
        <v>0.63419999999999999</v>
      </c>
      <c r="T3945">
        <v>0.65280000000000005</v>
      </c>
      <c r="U3945">
        <v>0.65620000000000001</v>
      </c>
      <c r="V3945" t="s">
        <v>17</v>
      </c>
      <c r="W3945" t="s">
        <v>17</v>
      </c>
      <c r="AG3945">
        <v>0.27139999999999997</v>
      </c>
      <c r="AH3945">
        <v>0.26519999999999999</v>
      </c>
      <c r="AI3945">
        <v>0.26190000000000002</v>
      </c>
      <c r="AJ3945">
        <v>0.25350000000000006</v>
      </c>
      <c r="AK3945">
        <v>0.877</v>
      </c>
      <c r="AL3945">
        <v>0.88769999999999993</v>
      </c>
      <c r="AM3945">
        <v>0.90630000000000011</v>
      </c>
      <c r="AN3945">
        <v>0.90969999999999995</v>
      </c>
      <c r="AX3945">
        <v>74</v>
      </c>
      <c r="BD3945" s="1" t="s">
        <v>580</v>
      </c>
    </row>
    <row r="3946" spans="1:56" x14ac:dyDescent="0.25">
      <c r="A3946" t="s">
        <v>1254</v>
      </c>
      <c r="B3946" t="s">
        <v>1219</v>
      </c>
      <c r="C3946" t="s">
        <v>1112</v>
      </c>
      <c r="D3946" t="s">
        <v>1113</v>
      </c>
      <c r="E3946" t="s">
        <v>15</v>
      </c>
      <c r="F3946" t="b">
        <v>0</v>
      </c>
      <c r="G3946" t="b">
        <v>0</v>
      </c>
      <c r="H3946" t="s">
        <v>15</v>
      </c>
      <c r="I3946" t="s">
        <v>16</v>
      </c>
      <c r="J3946">
        <v>0.16589999999999999</v>
      </c>
      <c r="K3946">
        <v>0.3669</v>
      </c>
      <c r="L3946">
        <v>0.51559999999999995</v>
      </c>
      <c r="N3946">
        <v>1.72E-2</v>
      </c>
      <c r="O3946">
        <v>1.24E-2</v>
      </c>
      <c r="P3946">
        <v>8.9999999999999993E-3</v>
      </c>
      <c r="Q3946">
        <v>0</v>
      </c>
      <c r="R3946">
        <v>0.69799999999999995</v>
      </c>
      <c r="S3946">
        <v>0.70569999999999999</v>
      </c>
      <c r="T3946">
        <v>0.72140000000000004</v>
      </c>
      <c r="U3946">
        <v>0.71960000000000002</v>
      </c>
      <c r="V3946" t="s">
        <v>17</v>
      </c>
      <c r="W3946" t="s">
        <v>17</v>
      </c>
      <c r="AG3946">
        <v>0.36689999999999995</v>
      </c>
      <c r="AH3946">
        <v>0.36209999999999992</v>
      </c>
      <c r="AI3946">
        <v>0.35869999999999996</v>
      </c>
      <c r="AJ3946">
        <v>0.34969999999999996</v>
      </c>
      <c r="AK3946">
        <v>1.0477000000000001</v>
      </c>
      <c r="AL3946">
        <v>1.0553999999999999</v>
      </c>
      <c r="AM3946">
        <v>1.0711000000000002</v>
      </c>
      <c r="AN3946">
        <v>1.0692999999999999</v>
      </c>
      <c r="AX3946">
        <v>75</v>
      </c>
      <c r="BD3946" s="1" t="s">
        <v>580</v>
      </c>
    </row>
    <row r="3947" spans="1:56" x14ac:dyDescent="0.25">
      <c r="A3947" t="s">
        <v>1255</v>
      </c>
      <c r="B3947" t="s">
        <v>1219</v>
      </c>
      <c r="C3947" t="s">
        <v>1114</v>
      </c>
      <c r="D3947" t="s">
        <v>1115</v>
      </c>
      <c r="E3947" t="s">
        <v>15</v>
      </c>
      <c r="F3947" t="b">
        <v>0</v>
      </c>
      <c r="G3947" t="b">
        <v>0</v>
      </c>
      <c r="H3947" t="s">
        <v>15</v>
      </c>
      <c r="I3947" t="s">
        <v>16</v>
      </c>
      <c r="J3947">
        <v>0.16220000000000001</v>
      </c>
      <c r="K3947">
        <v>0.27850000000000003</v>
      </c>
      <c r="L3947">
        <v>0.42659999999999998</v>
      </c>
      <c r="N3947">
        <v>1.41E-2</v>
      </c>
      <c r="O3947">
        <v>1.0800000000000001E-2</v>
      </c>
      <c r="P3947">
        <v>7.4000000000000003E-3</v>
      </c>
      <c r="Q3947">
        <v>0</v>
      </c>
      <c r="R3947">
        <v>0.70540000000000003</v>
      </c>
      <c r="S3947">
        <v>0.71650000000000003</v>
      </c>
      <c r="T3947">
        <v>0.73409999999999997</v>
      </c>
      <c r="U3947">
        <v>0.73409999999999997</v>
      </c>
      <c r="V3947" t="s">
        <v>17</v>
      </c>
      <c r="W3947" t="s">
        <v>17</v>
      </c>
      <c r="AG3947">
        <v>0.27849999999999997</v>
      </c>
      <c r="AH3947">
        <v>0.27519999999999994</v>
      </c>
      <c r="AI3947">
        <v>0.27179999999999999</v>
      </c>
      <c r="AJ3947">
        <v>0.26439999999999997</v>
      </c>
      <c r="AK3947">
        <v>0.96980000000000011</v>
      </c>
      <c r="AL3947">
        <v>0.98089999999999999</v>
      </c>
      <c r="AM3947">
        <v>0.99849999999999983</v>
      </c>
      <c r="AN3947">
        <v>0.99849999999999983</v>
      </c>
      <c r="AX3947">
        <v>76</v>
      </c>
      <c r="BD3947" s="1" t="s">
        <v>580</v>
      </c>
    </row>
    <row r="3948" spans="1:56" x14ac:dyDescent="0.25">
      <c r="A3948" t="s">
        <v>1256</v>
      </c>
      <c r="B3948" t="s">
        <v>1219</v>
      </c>
      <c r="C3948" t="s">
        <v>1116</v>
      </c>
      <c r="D3948" t="s">
        <v>1117</v>
      </c>
      <c r="E3948" t="s">
        <v>15</v>
      </c>
      <c r="F3948" t="b">
        <v>0</v>
      </c>
      <c r="G3948" t="b">
        <v>0</v>
      </c>
      <c r="H3948" t="s">
        <v>15</v>
      </c>
      <c r="I3948" t="s">
        <v>16</v>
      </c>
      <c r="J3948">
        <v>0.15890000000000001</v>
      </c>
      <c r="K3948">
        <v>0.32919999999999999</v>
      </c>
      <c r="L3948">
        <v>0.47360000000000002</v>
      </c>
      <c r="N3948">
        <v>1.4500000000000001E-2</v>
      </c>
      <c r="O3948">
        <v>1.06E-2</v>
      </c>
      <c r="P3948">
        <v>8.2000000000000007E-3</v>
      </c>
      <c r="Q3948">
        <v>0</v>
      </c>
      <c r="R3948">
        <v>0.72099999999999997</v>
      </c>
      <c r="S3948">
        <v>0.73260000000000003</v>
      </c>
      <c r="T3948">
        <v>0.75280000000000002</v>
      </c>
      <c r="U3948">
        <v>0.75609999999999999</v>
      </c>
      <c r="V3948" t="s">
        <v>17</v>
      </c>
      <c r="W3948" t="s">
        <v>17</v>
      </c>
      <c r="AG3948">
        <v>0.32920000000000005</v>
      </c>
      <c r="AH3948">
        <v>0.32530000000000003</v>
      </c>
      <c r="AI3948">
        <v>0.32289999999999996</v>
      </c>
      <c r="AJ3948">
        <v>0.31469999999999998</v>
      </c>
      <c r="AK3948">
        <v>1.0356999999999998</v>
      </c>
      <c r="AL3948">
        <v>1.0472999999999999</v>
      </c>
      <c r="AM3948">
        <v>1.0674999999999999</v>
      </c>
      <c r="AN3948">
        <v>1.0708</v>
      </c>
      <c r="AX3948">
        <v>77</v>
      </c>
      <c r="BD3948" s="1" t="s">
        <v>580</v>
      </c>
    </row>
    <row r="3949" spans="1:56" x14ac:dyDescent="0.25">
      <c r="A3949" t="s">
        <v>1257</v>
      </c>
      <c r="B3949" t="s">
        <v>1219</v>
      </c>
      <c r="C3949" t="s">
        <v>1119</v>
      </c>
      <c r="D3949" t="s">
        <v>1120</v>
      </c>
      <c r="E3949" t="s">
        <v>15</v>
      </c>
      <c r="F3949" t="b">
        <v>0</v>
      </c>
      <c r="G3949" t="b">
        <v>0</v>
      </c>
      <c r="H3949" t="s">
        <v>15</v>
      </c>
      <c r="I3949" t="s">
        <v>16</v>
      </c>
      <c r="J3949">
        <v>0.16639999999999999</v>
      </c>
      <c r="K3949">
        <v>0.25190000000000001</v>
      </c>
      <c r="L3949">
        <v>0.41320000000000001</v>
      </c>
      <c r="N3949">
        <v>5.1000000000000004E-3</v>
      </c>
      <c r="O3949">
        <v>4.1999999999999997E-3</v>
      </c>
      <c r="P3949">
        <v>7.4999999999999997E-3</v>
      </c>
      <c r="Q3949">
        <v>0</v>
      </c>
      <c r="R3949">
        <v>0.65890000000000004</v>
      </c>
      <c r="S3949">
        <v>0.66039999999999999</v>
      </c>
      <c r="T3949">
        <v>0.6784</v>
      </c>
      <c r="U3949">
        <v>0.68140000000000001</v>
      </c>
      <c r="V3949" t="s">
        <v>17</v>
      </c>
      <c r="W3949" t="s">
        <v>17</v>
      </c>
      <c r="AG3949">
        <v>0.25190000000000001</v>
      </c>
      <c r="AH3949">
        <v>0.251</v>
      </c>
      <c r="AI3949">
        <v>0.25430000000000003</v>
      </c>
      <c r="AJ3949">
        <v>0.24680000000000002</v>
      </c>
      <c r="AK3949">
        <v>0.90570000000000006</v>
      </c>
      <c r="AL3949">
        <v>0.9071999999999999</v>
      </c>
      <c r="AM3949">
        <v>0.92520000000000013</v>
      </c>
      <c r="AN3949">
        <v>0.92820000000000003</v>
      </c>
      <c r="AX3949">
        <v>78</v>
      </c>
      <c r="BD3949" s="1" t="s">
        <v>580</v>
      </c>
    </row>
    <row r="3950" spans="1:56" x14ac:dyDescent="0.25">
      <c r="A3950" t="s">
        <v>1258</v>
      </c>
      <c r="B3950" t="s">
        <v>1219</v>
      </c>
      <c r="C3950" t="s">
        <v>1121</v>
      </c>
      <c r="D3950" t="s">
        <v>1122</v>
      </c>
      <c r="E3950" t="s">
        <v>15</v>
      </c>
      <c r="F3950" t="b">
        <v>0</v>
      </c>
      <c r="G3950" t="b">
        <v>0</v>
      </c>
      <c r="H3950" t="s">
        <v>15</v>
      </c>
      <c r="I3950" t="s">
        <v>16</v>
      </c>
      <c r="J3950">
        <v>0.16520000000000001</v>
      </c>
      <c r="K3950">
        <v>0.23130000000000001</v>
      </c>
      <c r="L3950">
        <v>0.3901</v>
      </c>
      <c r="N3950">
        <v>6.4000000000000003E-3</v>
      </c>
      <c r="O3950">
        <v>3.8999999999999998E-3</v>
      </c>
      <c r="P3950">
        <v>3.5000000000000001E-3</v>
      </c>
      <c r="Q3950">
        <v>0</v>
      </c>
      <c r="R3950">
        <v>0.66569999999999996</v>
      </c>
      <c r="S3950">
        <v>0.67789999999999995</v>
      </c>
      <c r="T3950">
        <v>0.69350000000000001</v>
      </c>
      <c r="U3950">
        <v>0.6966</v>
      </c>
      <c r="V3950" t="s">
        <v>17</v>
      </c>
      <c r="W3950" t="s">
        <v>17</v>
      </c>
      <c r="AG3950">
        <v>0.23130000000000001</v>
      </c>
      <c r="AH3950">
        <v>0.2288</v>
      </c>
      <c r="AI3950">
        <v>0.22839999999999999</v>
      </c>
      <c r="AJ3950">
        <v>0.22489999999999999</v>
      </c>
      <c r="AK3950">
        <v>0.89060000000000006</v>
      </c>
      <c r="AL3950">
        <v>0.90280000000000005</v>
      </c>
      <c r="AM3950">
        <v>0.91840000000000011</v>
      </c>
      <c r="AN3950">
        <v>0.92149999999999999</v>
      </c>
      <c r="AX3950">
        <v>79</v>
      </c>
      <c r="BD3950" s="1" t="s">
        <v>580</v>
      </c>
    </row>
    <row r="3951" spans="1:56" x14ac:dyDescent="0.25">
      <c r="A3951" t="s">
        <v>1259</v>
      </c>
      <c r="B3951" t="s">
        <v>1219</v>
      </c>
      <c r="C3951" t="s">
        <v>1123</v>
      </c>
      <c r="D3951" t="s">
        <v>1124</v>
      </c>
      <c r="E3951" t="s">
        <v>15</v>
      </c>
      <c r="F3951" t="b">
        <v>0</v>
      </c>
      <c r="G3951" t="b">
        <v>0</v>
      </c>
      <c r="H3951" t="s">
        <v>15</v>
      </c>
      <c r="I3951" t="s">
        <v>16</v>
      </c>
      <c r="J3951">
        <v>0.16120000000000001</v>
      </c>
      <c r="K3951">
        <v>0.18890000000000001</v>
      </c>
      <c r="L3951">
        <v>0.34510000000000002</v>
      </c>
      <c r="N3951">
        <v>5.0000000000000001E-3</v>
      </c>
      <c r="O3951">
        <v>3.3E-3</v>
      </c>
      <c r="P3951">
        <v>2.8999999999999998E-3</v>
      </c>
      <c r="Q3951">
        <v>0</v>
      </c>
      <c r="R3951">
        <v>0.65080000000000005</v>
      </c>
      <c r="S3951">
        <v>0.65610000000000002</v>
      </c>
      <c r="T3951">
        <v>0.68069999999999997</v>
      </c>
      <c r="U3951">
        <v>0.68620000000000003</v>
      </c>
      <c r="V3951" t="s">
        <v>17</v>
      </c>
      <c r="W3951" t="s">
        <v>17</v>
      </c>
      <c r="AG3951">
        <v>0.18890000000000001</v>
      </c>
      <c r="AH3951">
        <v>0.18720000000000003</v>
      </c>
      <c r="AI3951">
        <v>0.18680000000000002</v>
      </c>
      <c r="AJ3951">
        <v>0.18390000000000001</v>
      </c>
      <c r="AK3951">
        <v>0.8347</v>
      </c>
      <c r="AL3951">
        <v>0.84000000000000008</v>
      </c>
      <c r="AM3951">
        <v>0.86460000000000004</v>
      </c>
      <c r="AN3951">
        <v>0.8701000000000001</v>
      </c>
      <c r="AX3951">
        <v>80</v>
      </c>
      <c r="BD3951" s="1" t="s">
        <v>580</v>
      </c>
    </row>
    <row r="3952" spans="1:56" x14ac:dyDescent="0.25">
      <c r="A3952" t="s">
        <v>1260</v>
      </c>
      <c r="B3952" t="s">
        <v>1219</v>
      </c>
      <c r="C3952" t="s">
        <v>1125</v>
      </c>
      <c r="D3952" t="s">
        <v>1126</v>
      </c>
      <c r="E3952" t="s">
        <v>15</v>
      </c>
      <c r="F3952" t="b">
        <v>0</v>
      </c>
      <c r="G3952" t="b">
        <v>0</v>
      </c>
      <c r="H3952" t="s">
        <v>15</v>
      </c>
      <c r="I3952" t="s">
        <v>16</v>
      </c>
      <c r="J3952">
        <v>0.16309999999999999</v>
      </c>
      <c r="K3952">
        <v>0.184</v>
      </c>
      <c r="L3952">
        <v>0.34229999999999999</v>
      </c>
      <c r="N3952">
        <v>4.7999999999999996E-3</v>
      </c>
      <c r="O3952">
        <v>2.8E-3</v>
      </c>
      <c r="P3952">
        <v>4.4999999999999997E-3</v>
      </c>
      <c r="Q3952">
        <v>0</v>
      </c>
      <c r="R3952">
        <v>0.59409999999999996</v>
      </c>
      <c r="S3952">
        <v>0.6109</v>
      </c>
      <c r="T3952">
        <v>0.62480000000000002</v>
      </c>
      <c r="U3952">
        <v>0.62660000000000005</v>
      </c>
      <c r="V3952" t="s">
        <v>17</v>
      </c>
      <c r="W3952" t="s">
        <v>17</v>
      </c>
      <c r="AG3952">
        <v>0.18400000000000002</v>
      </c>
      <c r="AH3952">
        <v>0.18200000000000002</v>
      </c>
      <c r="AI3952">
        <v>0.1837</v>
      </c>
      <c r="AJ3952">
        <v>0.1792</v>
      </c>
      <c r="AK3952">
        <v>0.77329999999999988</v>
      </c>
      <c r="AL3952">
        <v>0.79010000000000002</v>
      </c>
      <c r="AM3952">
        <v>0.80400000000000005</v>
      </c>
      <c r="AN3952">
        <v>0.80580000000000007</v>
      </c>
      <c r="AX3952">
        <v>81</v>
      </c>
      <c r="BD3952" s="1" t="s">
        <v>580</v>
      </c>
    </row>
    <row r="3953" spans="1:56" x14ac:dyDescent="0.25">
      <c r="A3953" t="s">
        <v>1261</v>
      </c>
      <c r="B3953" t="s">
        <v>1219</v>
      </c>
      <c r="C3953" t="s">
        <v>1127</v>
      </c>
      <c r="D3953" t="s">
        <v>1128</v>
      </c>
      <c r="E3953" t="s">
        <v>15</v>
      </c>
      <c r="F3953" t="b">
        <v>0</v>
      </c>
      <c r="G3953" t="b">
        <v>0</v>
      </c>
      <c r="H3953" t="s">
        <v>15</v>
      </c>
      <c r="I3953" t="s">
        <v>16</v>
      </c>
      <c r="J3953">
        <v>0.16619999999999999</v>
      </c>
      <c r="K3953">
        <v>0.129</v>
      </c>
      <c r="L3953">
        <v>0.16889999999999999</v>
      </c>
      <c r="N3953">
        <v>0.1263</v>
      </c>
      <c r="O3953">
        <v>0.1258</v>
      </c>
      <c r="P3953">
        <v>0.1268</v>
      </c>
      <c r="Q3953">
        <v>0.124</v>
      </c>
      <c r="R3953">
        <v>0</v>
      </c>
      <c r="S3953">
        <v>1.4800000000000001E-2</v>
      </c>
      <c r="T3953">
        <v>2.3699999999999999E-2</v>
      </c>
      <c r="U3953">
        <v>3.6200000000000003E-2</v>
      </c>
      <c r="V3953" t="s">
        <v>17</v>
      </c>
      <c r="W3953" t="s">
        <v>17</v>
      </c>
      <c r="AG3953">
        <v>0.12900000000000003</v>
      </c>
      <c r="AH3953">
        <v>0.12849999999999998</v>
      </c>
      <c r="AI3953">
        <v>0.12949999999999998</v>
      </c>
      <c r="AJ3953">
        <v>0.12670000000000001</v>
      </c>
      <c r="AK3953">
        <v>2.7000000000000079E-3</v>
      </c>
      <c r="AL3953">
        <v>1.7500000000000016E-2</v>
      </c>
      <c r="AM3953">
        <v>2.6400000000000007E-2</v>
      </c>
      <c r="AN3953">
        <v>3.8900000000000018E-2</v>
      </c>
      <c r="AX3953">
        <v>82</v>
      </c>
      <c r="BD3953" s="1" t="s">
        <v>580</v>
      </c>
    </row>
    <row r="3954" spans="1:56" x14ac:dyDescent="0.25">
      <c r="A3954" t="s">
        <v>1262</v>
      </c>
      <c r="B3954" t="s">
        <v>1219</v>
      </c>
      <c r="C3954" t="s">
        <v>1129</v>
      </c>
      <c r="D3954" t="s">
        <v>1130</v>
      </c>
      <c r="E3954" t="s">
        <v>15</v>
      </c>
      <c r="F3954" t="b">
        <v>0</v>
      </c>
      <c r="G3954" t="b">
        <v>0</v>
      </c>
      <c r="H3954" t="s">
        <v>15</v>
      </c>
      <c r="I3954" t="s">
        <v>16</v>
      </c>
      <c r="J3954">
        <v>0.16489999999999999</v>
      </c>
      <c r="K3954">
        <v>-1.60001E-3</v>
      </c>
      <c r="L3954">
        <v>0.16159999999999999</v>
      </c>
      <c r="N3954">
        <v>1.6999999999999999E-3</v>
      </c>
      <c r="O3954">
        <v>0</v>
      </c>
      <c r="P3954">
        <v>1.8E-3</v>
      </c>
      <c r="Q3954">
        <v>1.6000000000000001E-3</v>
      </c>
      <c r="R3954">
        <v>7.0800000000000002E-2</v>
      </c>
      <c r="S3954">
        <v>8.7300000000000003E-2</v>
      </c>
      <c r="T3954">
        <v>9.4299999999999995E-2</v>
      </c>
      <c r="U3954">
        <v>0.1003</v>
      </c>
      <c r="V3954" t="s">
        <v>17</v>
      </c>
      <c r="W3954" t="s">
        <v>17</v>
      </c>
      <c r="AG3954">
        <v>-1.5999999999999903E-3</v>
      </c>
      <c r="AH3954">
        <v>-3.2999999999999974E-3</v>
      </c>
      <c r="AI3954">
        <v>-1.5000000000000013E-3</v>
      </c>
      <c r="AJ3954">
        <v>-1.7000000000000071E-3</v>
      </c>
      <c r="AK3954">
        <v>6.7500000000000004E-2</v>
      </c>
      <c r="AL3954">
        <v>8.4000000000000019E-2</v>
      </c>
      <c r="AM3954">
        <v>9.1000000000000025E-2</v>
      </c>
      <c r="AN3954">
        <v>9.7000000000000031E-2</v>
      </c>
      <c r="AX3954">
        <v>83</v>
      </c>
      <c r="BD3954" s="1" t="s">
        <v>580</v>
      </c>
    </row>
    <row r="3955" spans="1:56" x14ac:dyDescent="0.25">
      <c r="A3955" t="s">
        <v>1263</v>
      </c>
      <c r="B3955" t="s">
        <v>1219</v>
      </c>
      <c r="C3955" t="s">
        <v>1131</v>
      </c>
      <c r="D3955" t="s">
        <v>1132</v>
      </c>
      <c r="E3955" t="s">
        <v>15</v>
      </c>
      <c r="F3955" t="b">
        <v>0</v>
      </c>
      <c r="G3955" t="b">
        <v>1</v>
      </c>
      <c r="H3955" t="s">
        <v>15</v>
      </c>
      <c r="I3955" t="s">
        <v>16</v>
      </c>
      <c r="J3955">
        <v>0.1666</v>
      </c>
      <c r="K3955">
        <v>0.13320000000000001</v>
      </c>
      <c r="L3955">
        <v>0.1082</v>
      </c>
      <c r="N3955">
        <v>0.19159999999999999</v>
      </c>
      <c r="O3955">
        <v>0.18920000000000001</v>
      </c>
      <c r="P3955">
        <v>0.1898</v>
      </c>
      <c r="Q3955">
        <v>0.18459999999999999</v>
      </c>
      <c r="R3955">
        <v>0</v>
      </c>
      <c r="S3955">
        <v>7.3000000000000001E-3</v>
      </c>
      <c r="T3955">
        <v>2.8E-3</v>
      </c>
      <c r="U3955">
        <v>1.24E-2</v>
      </c>
      <c r="V3955" t="s">
        <v>17</v>
      </c>
      <c r="W3955" t="s">
        <v>17</v>
      </c>
      <c r="AG3955">
        <v>0.13320000000000001</v>
      </c>
      <c r="AH3955">
        <v>0.1308</v>
      </c>
      <c r="AI3955">
        <v>0.13139999999999999</v>
      </c>
      <c r="AJ3955">
        <v>0.12620000000000001</v>
      </c>
      <c r="AK3955">
        <v>-5.8399999999999994E-2</v>
      </c>
      <c r="AL3955">
        <v>-5.1099999999999993E-2</v>
      </c>
      <c r="AM3955">
        <v>-5.5599999999999997E-2</v>
      </c>
      <c r="AN3955">
        <v>-4.5999999999999999E-2</v>
      </c>
      <c r="AX3955">
        <v>84</v>
      </c>
      <c r="BD3955" s="1" t="s">
        <v>580</v>
      </c>
    </row>
    <row r="3956" spans="1:56" x14ac:dyDescent="0.25">
      <c r="A3956" t="s">
        <v>1264</v>
      </c>
      <c r="B3956" t="s">
        <v>1219</v>
      </c>
      <c r="C3956" t="s">
        <v>1133</v>
      </c>
      <c r="D3956" t="s">
        <v>1134</v>
      </c>
      <c r="E3956" t="s">
        <v>15</v>
      </c>
      <c r="F3956" t="b">
        <v>0</v>
      </c>
      <c r="G3956" t="b">
        <v>1</v>
      </c>
      <c r="H3956" t="s">
        <v>15</v>
      </c>
      <c r="I3956" t="s">
        <v>16</v>
      </c>
      <c r="J3956">
        <v>0.16869999999999999</v>
      </c>
      <c r="K3956">
        <v>0.43419999999999997</v>
      </c>
      <c r="L3956">
        <v>0.13439999999999999</v>
      </c>
      <c r="N3956">
        <v>0.46850000000000003</v>
      </c>
      <c r="O3956">
        <v>0.45050000000000001</v>
      </c>
      <c r="P3956">
        <v>0.43020000000000003</v>
      </c>
      <c r="Q3956">
        <v>0.41599999999999998</v>
      </c>
      <c r="R3956">
        <v>0</v>
      </c>
      <c r="S3956">
        <v>9.9000000000000008E-3</v>
      </c>
      <c r="T3956">
        <v>1.0500000000000001E-2</v>
      </c>
      <c r="U3956">
        <v>4.5699999999999998E-2</v>
      </c>
      <c r="V3956" t="s">
        <v>17</v>
      </c>
      <c r="W3956" t="s">
        <v>17</v>
      </c>
      <c r="AG3956">
        <v>0.43420000000000003</v>
      </c>
      <c r="AH3956">
        <v>0.41620000000000001</v>
      </c>
      <c r="AI3956">
        <v>0.39590000000000003</v>
      </c>
      <c r="AJ3956">
        <v>0.38170000000000004</v>
      </c>
      <c r="AK3956">
        <v>-3.4299999999999997E-2</v>
      </c>
      <c r="AL3956">
        <v>-2.4400000000000005E-2</v>
      </c>
      <c r="AM3956">
        <v>-2.3799999999999988E-2</v>
      </c>
      <c r="AN3956">
        <v>1.1399999999999993E-2</v>
      </c>
      <c r="AX3956">
        <v>85</v>
      </c>
      <c r="BD3956" s="1" t="s">
        <v>580</v>
      </c>
    </row>
    <row r="3957" spans="1:56" x14ac:dyDescent="0.25">
      <c r="A3957" t="s">
        <v>1265</v>
      </c>
      <c r="B3957" t="s">
        <v>1219</v>
      </c>
      <c r="C3957" t="s">
        <v>1135</v>
      </c>
      <c r="D3957" t="s">
        <v>1136</v>
      </c>
      <c r="E3957" t="s">
        <v>15</v>
      </c>
      <c r="F3957" t="b">
        <v>0</v>
      </c>
      <c r="G3957" t="b">
        <v>1</v>
      </c>
      <c r="H3957" t="s">
        <v>15</v>
      </c>
      <c r="I3957" t="s">
        <v>16</v>
      </c>
      <c r="J3957">
        <v>0.1731</v>
      </c>
      <c r="K3957">
        <v>0.37640000000000001</v>
      </c>
      <c r="L3957">
        <v>0.53510000000000002</v>
      </c>
      <c r="N3957">
        <v>1.44E-2</v>
      </c>
      <c r="O3957">
        <v>1.32E-2</v>
      </c>
      <c r="P3957">
        <v>4.7000000000000002E-3</v>
      </c>
      <c r="Q3957">
        <v>0</v>
      </c>
      <c r="R3957">
        <v>0.77110000000000001</v>
      </c>
      <c r="S3957">
        <v>0.78239999999999998</v>
      </c>
      <c r="T3957">
        <v>0.79259999999999997</v>
      </c>
      <c r="U3957">
        <v>0.79520000000000002</v>
      </c>
      <c r="V3957" t="s">
        <v>17</v>
      </c>
      <c r="W3957" t="s">
        <v>17</v>
      </c>
      <c r="AG3957">
        <v>0.37639999999999996</v>
      </c>
      <c r="AH3957">
        <v>0.37519999999999998</v>
      </c>
      <c r="AI3957">
        <v>0.36670000000000003</v>
      </c>
      <c r="AJ3957">
        <v>0.36199999999999999</v>
      </c>
      <c r="AK3957">
        <v>1.1331</v>
      </c>
      <c r="AL3957">
        <v>1.1443999999999999</v>
      </c>
      <c r="AM3957">
        <v>1.1546000000000001</v>
      </c>
      <c r="AN3957">
        <v>1.1572</v>
      </c>
      <c r="AX3957">
        <v>86</v>
      </c>
      <c r="BD3957" s="1" t="s">
        <v>580</v>
      </c>
    </row>
    <row r="3958" spans="1:56" x14ac:dyDescent="0.25">
      <c r="A3958" t="s">
        <v>1266</v>
      </c>
      <c r="B3958" t="s">
        <v>1219</v>
      </c>
      <c r="C3958" t="s">
        <v>1137</v>
      </c>
      <c r="D3958" t="s">
        <v>1138</v>
      </c>
      <c r="E3958" t="s">
        <v>15</v>
      </c>
      <c r="F3958" t="b">
        <v>0</v>
      </c>
      <c r="G3958" t="b">
        <v>1</v>
      </c>
      <c r="H3958" t="s">
        <v>15</v>
      </c>
      <c r="I3958" t="s">
        <v>16</v>
      </c>
      <c r="J3958">
        <v>0.17180000000000001</v>
      </c>
      <c r="K3958">
        <v>0.4577</v>
      </c>
      <c r="L3958">
        <v>0.60629999999999995</v>
      </c>
      <c r="N3958">
        <v>2.3199999999999998E-2</v>
      </c>
      <c r="O3958">
        <v>1.7999999999999999E-2</v>
      </c>
      <c r="P3958">
        <v>1.0800000000000001E-2</v>
      </c>
      <c r="Q3958">
        <v>0</v>
      </c>
      <c r="R3958">
        <v>0.81589999999999996</v>
      </c>
      <c r="S3958">
        <v>0.82899999999999996</v>
      </c>
      <c r="T3958">
        <v>0.84309999999999996</v>
      </c>
      <c r="U3958">
        <v>0.84130000000000005</v>
      </c>
      <c r="V3958" t="s">
        <v>17</v>
      </c>
      <c r="W3958" t="s">
        <v>17</v>
      </c>
      <c r="AG3958">
        <v>0.45769999999999994</v>
      </c>
      <c r="AH3958">
        <v>0.45249999999999996</v>
      </c>
      <c r="AI3958">
        <v>0.44529999999999997</v>
      </c>
      <c r="AJ3958">
        <v>0.43449999999999994</v>
      </c>
      <c r="AK3958">
        <v>1.2504</v>
      </c>
      <c r="AL3958">
        <v>1.2634999999999998</v>
      </c>
      <c r="AM3958">
        <v>1.2775999999999998</v>
      </c>
      <c r="AN3958">
        <v>1.2758</v>
      </c>
      <c r="AX3958">
        <v>87</v>
      </c>
      <c r="BD3958" s="1" t="s">
        <v>580</v>
      </c>
    </row>
    <row r="3959" spans="1:56" x14ac:dyDescent="0.25">
      <c r="A3959" t="s">
        <v>1267</v>
      </c>
      <c r="B3959" t="s">
        <v>1219</v>
      </c>
      <c r="C3959" t="s">
        <v>1139</v>
      </c>
      <c r="D3959" t="s">
        <v>1140</v>
      </c>
      <c r="E3959" t="s">
        <v>15</v>
      </c>
      <c r="F3959" t="b">
        <v>0</v>
      </c>
      <c r="G3959" t="b">
        <v>1</v>
      </c>
      <c r="H3959" t="s">
        <v>15</v>
      </c>
      <c r="I3959" t="s">
        <v>16</v>
      </c>
      <c r="J3959">
        <v>0.16969999999999999</v>
      </c>
      <c r="K3959">
        <v>0.32200000000000001</v>
      </c>
      <c r="L3959">
        <v>0.48220000000000002</v>
      </c>
      <c r="N3959">
        <v>9.4999999999999998E-3</v>
      </c>
      <c r="O3959">
        <v>8.0000000000000002E-3</v>
      </c>
      <c r="P3959">
        <v>5.9999999999999995E-4</v>
      </c>
      <c r="Q3959">
        <v>0</v>
      </c>
      <c r="R3959">
        <v>0.84109999999999996</v>
      </c>
      <c r="S3959">
        <v>0.85419999999999996</v>
      </c>
      <c r="T3959">
        <v>0.86629999999999996</v>
      </c>
      <c r="U3959">
        <v>0.86650000000000005</v>
      </c>
      <c r="V3959" t="s">
        <v>17</v>
      </c>
      <c r="W3959" t="s">
        <v>17</v>
      </c>
      <c r="AG3959">
        <v>0.32200000000000006</v>
      </c>
      <c r="AH3959">
        <v>0.32050000000000001</v>
      </c>
      <c r="AI3959">
        <v>0.31310000000000004</v>
      </c>
      <c r="AJ3959">
        <v>0.3125</v>
      </c>
      <c r="AK3959">
        <v>1.1536</v>
      </c>
      <c r="AL3959">
        <v>1.1667000000000001</v>
      </c>
      <c r="AM3959">
        <v>1.1788000000000001</v>
      </c>
      <c r="AN3959">
        <v>1.179</v>
      </c>
      <c r="AX3959">
        <v>88</v>
      </c>
      <c r="BD3959" s="1" t="s">
        <v>580</v>
      </c>
    </row>
    <row r="3960" spans="1:56" x14ac:dyDescent="0.25">
      <c r="A3960" t="s">
        <v>1268</v>
      </c>
      <c r="B3960" t="s">
        <v>1219</v>
      </c>
      <c r="C3960" t="s">
        <v>1141</v>
      </c>
      <c r="D3960" t="s">
        <v>1142</v>
      </c>
      <c r="E3960" t="s">
        <v>15</v>
      </c>
      <c r="F3960" t="b">
        <v>0</v>
      </c>
      <c r="G3960" t="b">
        <v>1</v>
      </c>
      <c r="H3960" t="s">
        <v>15</v>
      </c>
      <c r="I3960" t="s">
        <v>16</v>
      </c>
      <c r="J3960">
        <v>0.1706</v>
      </c>
      <c r="K3960">
        <v>0.27979999999999999</v>
      </c>
      <c r="L3960">
        <v>0.44800000000000001</v>
      </c>
      <c r="N3960">
        <v>2.3999999999999998E-3</v>
      </c>
      <c r="O3960">
        <v>3.5999999999999999E-3</v>
      </c>
      <c r="P3960">
        <v>0</v>
      </c>
      <c r="Q3960">
        <v>1E-4</v>
      </c>
      <c r="R3960">
        <v>0.68340000000000001</v>
      </c>
      <c r="S3960">
        <v>0.70579999999999998</v>
      </c>
      <c r="T3960">
        <v>0.7157</v>
      </c>
      <c r="U3960">
        <v>0.71089999999999998</v>
      </c>
      <c r="V3960" t="s">
        <v>17</v>
      </c>
      <c r="W3960" t="s">
        <v>17</v>
      </c>
      <c r="AG3960">
        <v>0.27980000000000005</v>
      </c>
      <c r="AH3960">
        <v>0.28100000000000003</v>
      </c>
      <c r="AI3960">
        <v>0.27739999999999998</v>
      </c>
      <c r="AJ3960">
        <v>0.27749999999999997</v>
      </c>
      <c r="AK3960">
        <v>0.96079999999999999</v>
      </c>
      <c r="AL3960">
        <v>0.98319999999999996</v>
      </c>
      <c r="AM3960">
        <v>0.99309999999999998</v>
      </c>
      <c r="AN3960">
        <v>0.98830000000000007</v>
      </c>
      <c r="AX3960">
        <v>89</v>
      </c>
      <c r="BD3960" s="1" t="s">
        <v>580</v>
      </c>
    </row>
    <row r="3961" spans="1:56" x14ac:dyDescent="0.25">
      <c r="A3961" t="s">
        <v>1269</v>
      </c>
      <c r="B3961" t="s">
        <v>1219</v>
      </c>
      <c r="C3961" t="s">
        <v>1143</v>
      </c>
      <c r="D3961" t="s">
        <v>1144</v>
      </c>
      <c r="E3961" t="s">
        <v>15</v>
      </c>
      <c r="F3961" t="b">
        <v>0</v>
      </c>
      <c r="G3961" t="b">
        <v>1</v>
      </c>
      <c r="H3961" t="s">
        <v>15</v>
      </c>
      <c r="I3961" t="s">
        <v>16</v>
      </c>
      <c r="J3961">
        <v>0.16900000000000001</v>
      </c>
      <c r="K3961">
        <v>0.2555</v>
      </c>
      <c r="L3961">
        <v>0.41410000000000002</v>
      </c>
      <c r="N3961">
        <v>1.04E-2</v>
      </c>
      <c r="O3961">
        <v>1.15E-2</v>
      </c>
      <c r="P3961">
        <v>3.0000000000000001E-3</v>
      </c>
      <c r="Q3961">
        <v>0</v>
      </c>
      <c r="R3961">
        <v>0.75270000000000004</v>
      </c>
      <c r="S3961">
        <v>0.76790000000000003</v>
      </c>
      <c r="T3961">
        <v>0.77629999999999999</v>
      </c>
      <c r="U3961">
        <v>0.7762</v>
      </c>
      <c r="V3961" t="s">
        <v>17</v>
      </c>
      <c r="W3961" t="s">
        <v>17</v>
      </c>
      <c r="AG3961">
        <v>0.25550000000000006</v>
      </c>
      <c r="AH3961">
        <v>0.25660000000000005</v>
      </c>
      <c r="AI3961">
        <v>0.24810000000000001</v>
      </c>
      <c r="AJ3961">
        <v>0.24510000000000001</v>
      </c>
      <c r="AK3961">
        <v>0.99780000000000002</v>
      </c>
      <c r="AL3961">
        <v>1.0129999999999999</v>
      </c>
      <c r="AM3961">
        <v>1.0213999999999999</v>
      </c>
      <c r="AN3961">
        <v>1.0213000000000001</v>
      </c>
      <c r="AX3961">
        <v>90</v>
      </c>
      <c r="BD3961" s="1" t="s">
        <v>580</v>
      </c>
    </row>
    <row r="3962" spans="1:56" x14ac:dyDescent="0.25">
      <c r="A3962" t="s">
        <v>1270</v>
      </c>
      <c r="B3962" t="s">
        <v>1219</v>
      </c>
      <c r="C3962" t="s">
        <v>1145</v>
      </c>
      <c r="D3962" t="s">
        <v>1146</v>
      </c>
      <c r="E3962" t="s">
        <v>15</v>
      </c>
      <c r="F3962" t="b">
        <v>0</v>
      </c>
      <c r="G3962" t="b">
        <v>1</v>
      </c>
      <c r="H3962" t="s">
        <v>15</v>
      </c>
      <c r="I3962" t="s">
        <v>16</v>
      </c>
      <c r="J3962">
        <v>0.16470000000000001</v>
      </c>
      <c r="K3962">
        <v>0.27279999999999999</v>
      </c>
      <c r="L3962">
        <v>0.4289</v>
      </c>
      <c r="N3962">
        <v>8.6E-3</v>
      </c>
      <c r="O3962">
        <v>6.1999999999999998E-3</v>
      </c>
      <c r="P3962">
        <v>8.0000000000000004E-4</v>
      </c>
      <c r="Q3962">
        <v>0</v>
      </c>
      <c r="R3962">
        <v>0.74929999999999997</v>
      </c>
      <c r="S3962">
        <v>0.76649999999999996</v>
      </c>
      <c r="T3962">
        <v>0.77880000000000005</v>
      </c>
      <c r="U3962">
        <v>0.77239999999999998</v>
      </c>
      <c r="V3962" t="s">
        <v>17</v>
      </c>
      <c r="W3962" t="s">
        <v>17</v>
      </c>
      <c r="AG3962">
        <v>0.27279999999999999</v>
      </c>
      <c r="AH3962">
        <v>0.27039999999999997</v>
      </c>
      <c r="AI3962">
        <v>0.26500000000000001</v>
      </c>
      <c r="AJ3962">
        <v>0.26419999999999999</v>
      </c>
      <c r="AK3962">
        <v>1.0134999999999998</v>
      </c>
      <c r="AL3962">
        <v>1.0306999999999999</v>
      </c>
      <c r="AM3962">
        <v>1.0429999999999999</v>
      </c>
      <c r="AN3962">
        <v>1.0366</v>
      </c>
      <c r="AX3962">
        <v>91</v>
      </c>
      <c r="BD3962" s="1" t="s">
        <v>580</v>
      </c>
    </row>
    <row r="3963" spans="1:56" x14ac:dyDescent="0.25">
      <c r="A3963" t="s">
        <v>1271</v>
      </c>
      <c r="B3963" t="s">
        <v>1219</v>
      </c>
      <c r="C3963" t="s">
        <v>1147</v>
      </c>
      <c r="D3963" t="s">
        <v>1148</v>
      </c>
      <c r="E3963" t="s">
        <v>15</v>
      </c>
      <c r="F3963" t="b">
        <v>0</v>
      </c>
      <c r="G3963" t="b">
        <v>1</v>
      </c>
      <c r="H3963" t="s">
        <v>15</v>
      </c>
      <c r="I3963" t="s">
        <v>16</v>
      </c>
      <c r="J3963">
        <v>0.16689999999999999</v>
      </c>
      <c r="K3963">
        <v>0.22309999999999999</v>
      </c>
      <c r="L3963">
        <v>0.38519999999999999</v>
      </c>
      <c r="N3963">
        <v>4.7999999999999996E-3</v>
      </c>
      <c r="O3963">
        <v>4.7000000000000002E-3</v>
      </c>
      <c r="P3963">
        <v>5.0000000000000001E-4</v>
      </c>
      <c r="Q3963">
        <v>0</v>
      </c>
      <c r="R3963">
        <v>0.73209999999999997</v>
      </c>
      <c r="S3963">
        <v>0.74929999999999997</v>
      </c>
      <c r="T3963">
        <v>0.76359999999999995</v>
      </c>
      <c r="U3963">
        <v>0.76290000000000002</v>
      </c>
      <c r="V3963" t="s">
        <v>17</v>
      </c>
      <c r="W3963" t="s">
        <v>17</v>
      </c>
      <c r="AG3963">
        <v>0.22310000000000002</v>
      </c>
      <c r="AH3963">
        <v>0.22299999999999998</v>
      </c>
      <c r="AI3963">
        <v>0.21879999999999999</v>
      </c>
      <c r="AJ3963">
        <v>0.21829999999999999</v>
      </c>
      <c r="AK3963">
        <v>0.95039999999999991</v>
      </c>
      <c r="AL3963">
        <v>0.96760000000000002</v>
      </c>
      <c r="AM3963">
        <v>0.9819</v>
      </c>
      <c r="AN3963">
        <v>0.98119999999999985</v>
      </c>
      <c r="AX3963">
        <v>92</v>
      </c>
      <c r="BD3963" s="1" t="s">
        <v>580</v>
      </c>
    </row>
    <row r="3964" spans="1:56" x14ac:dyDescent="0.25">
      <c r="A3964" t="s">
        <v>1272</v>
      </c>
      <c r="B3964" t="s">
        <v>1219</v>
      </c>
      <c r="C3964" t="s">
        <v>1149</v>
      </c>
      <c r="D3964" t="s">
        <v>1150</v>
      </c>
      <c r="E3964" t="s">
        <v>15</v>
      </c>
      <c r="F3964" t="b">
        <v>0</v>
      </c>
      <c r="G3964" t="b">
        <v>1</v>
      </c>
      <c r="H3964" t="s">
        <v>15</v>
      </c>
      <c r="I3964" t="s">
        <v>16</v>
      </c>
      <c r="J3964">
        <v>0.16669999999999999</v>
      </c>
      <c r="K3964">
        <v>0.14749999999999999</v>
      </c>
      <c r="L3964">
        <v>0.30940000000000001</v>
      </c>
      <c r="N3964">
        <v>4.7999999999999996E-3</v>
      </c>
      <c r="O3964">
        <v>2.5999999999999999E-3</v>
      </c>
      <c r="P3964">
        <v>2.3999999999999998E-3</v>
      </c>
      <c r="Q3964">
        <v>0</v>
      </c>
      <c r="R3964">
        <v>0.68279999999999996</v>
      </c>
      <c r="S3964">
        <v>0.70309999999999995</v>
      </c>
      <c r="T3964">
        <v>0.71950000000000003</v>
      </c>
      <c r="U3964">
        <v>0.71530000000000005</v>
      </c>
      <c r="V3964" t="s">
        <v>17</v>
      </c>
      <c r="W3964" t="s">
        <v>17</v>
      </c>
      <c r="AG3964">
        <v>0.14750000000000005</v>
      </c>
      <c r="AH3964">
        <v>0.14530000000000001</v>
      </c>
      <c r="AI3964">
        <v>0.14510000000000003</v>
      </c>
      <c r="AJ3964">
        <v>0.14270000000000002</v>
      </c>
      <c r="AK3964">
        <v>0.82550000000000001</v>
      </c>
      <c r="AL3964">
        <v>0.8458</v>
      </c>
      <c r="AM3964">
        <v>0.86220000000000019</v>
      </c>
      <c r="AN3964">
        <v>0.85800000000000021</v>
      </c>
      <c r="AX3964">
        <v>93</v>
      </c>
      <c r="BD3964" s="1" t="s">
        <v>580</v>
      </c>
    </row>
    <row r="3965" spans="1:56" x14ac:dyDescent="0.25">
      <c r="A3965" t="s">
        <v>1273</v>
      </c>
      <c r="B3965" t="s">
        <v>1219</v>
      </c>
      <c r="C3965" t="s">
        <v>1151</v>
      </c>
      <c r="D3965" t="s">
        <v>1152</v>
      </c>
      <c r="E3965" t="s">
        <v>15</v>
      </c>
      <c r="F3965" t="b">
        <v>0</v>
      </c>
      <c r="G3965" t="b">
        <v>1</v>
      </c>
      <c r="H3965" t="s">
        <v>15</v>
      </c>
      <c r="I3965" t="s">
        <v>16</v>
      </c>
      <c r="J3965">
        <v>0.1638</v>
      </c>
      <c r="K3965">
        <v>0.1178</v>
      </c>
      <c r="L3965">
        <v>0.18340000000000001</v>
      </c>
      <c r="N3965">
        <v>9.8199999999999996E-2</v>
      </c>
      <c r="O3965">
        <v>9.64E-2</v>
      </c>
      <c r="P3965">
        <v>9.64E-2</v>
      </c>
      <c r="Q3965">
        <v>9.35E-2</v>
      </c>
      <c r="R3965">
        <v>1.0200000000000001E-2</v>
      </c>
      <c r="S3965">
        <v>7.0000000000000001E-3</v>
      </c>
      <c r="T3965">
        <v>1.9699999999999999E-2</v>
      </c>
      <c r="U3965">
        <v>0</v>
      </c>
      <c r="V3965" t="s">
        <v>17</v>
      </c>
      <c r="W3965" t="s">
        <v>17</v>
      </c>
      <c r="AG3965">
        <v>0.11780000000000002</v>
      </c>
      <c r="AH3965">
        <v>0.11599999999999999</v>
      </c>
      <c r="AI3965">
        <v>0.11599999999999999</v>
      </c>
      <c r="AJ3965">
        <v>0.11310000000000003</v>
      </c>
      <c r="AK3965">
        <v>2.9799999999999993E-2</v>
      </c>
      <c r="AL3965">
        <v>2.6600000000000013E-2</v>
      </c>
      <c r="AM3965">
        <v>3.9300000000000002E-2</v>
      </c>
      <c r="AN3965">
        <v>1.9600000000000006E-2</v>
      </c>
      <c r="AX3965">
        <v>94</v>
      </c>
      <c r="BD3965" s="1" t="s">
        <v>580</v>
      </c>
    </row>
    <row r="3966" spans="1:56" x14ac:dyDescent="0.25">
      <c r="A3966" t="s">
        <v>1274</v>
      </c>
      <c r="B3966" t="s">
        <v>1219</v>
      </c>
      <c r="C3966" t="s">
        <v>1153</v>
      </c>
      <c r="D3966" t="s">
        <v>1154</v>
      </c>
      <c r="E3966" t="s">
        <v>15</v>
      </c>
      <c r="F3966" t="b">
        <v>0</v>
      </c>
      <c r="G3966" t="b">
        <v>1</v>
      </c>
      <c r="H3966" t="s">
        <v>15</v>
      </c>
      <c r="I3966" t="s">
        <v>16</v>
      </c>
      <c r="J3966">
        <v>0.16800000000000001</v>
      </c>
      <c r="K3966">
        <v>0.13539999999999999</v>
      </c>
      <c r="L3966">
        <v>0.29370000000000002</v>
      </c>
      <c r="N3966">
        <v>9.7000000000000003E-3</v>
      </c>
      <c r="O3966">
        <v>6.4000000000000003E-3</v>
      </c>
      <c r="P3966">
        <v>5.1000000000000004E-3</v>
      </c>
      <c r="Q3966">
        <v>0</v>
      </c>
      <c r="R3966">
        <v>0.41210000000000002</v>
      </c>
      <c r="S3966">
        <v>0.43709999999999999</v>
      </c>
      <c r="T3966">
        <v>0.43969999999999998</v>
      </c>
      <c r="U3966">
        <v>0.44140000000000001</v>
      </c>
      <c r="V3966" t="s">
        <v>17</v>
      </c>
      <c r="W3966" t="s">
        <v>17</v>
      </c>
      <c r="AG3966">
        <v>0.13539999999999999</v>
      </c>
      <c r="AH3966">
        <v>0.13210000000000002</v>
      </c>
      <c r="AI3966">
        <v>0.1308</v>
      </c>
      <c r="AJ3966">
        <v>0.12570000000000001</v>
      </c>
      <c r="AK3966">
        <v>0.53779999999999994</v>
      </c>
      <c r="AL3966">
        <v>0.56279999999999997</v>
      </c>
      <c r="AM3966">
        <v>0.56540000000000001</v>
      </c>
      <c r="AN3966">
        <v>0.56710000000000005</v>
      </c>
      <c r="AX3966">
        <v>95</v>
      </c>
      <c r="BD3966" s="1" t="s">
        <v>580</v>
      </c>
    </row>
    <row r="3967" spans="1:56" x14ac:dyDescent="0.25">
      <c r="A3967" t="s">
        <v>1275</v>
      </c>
      <c r="B3967" t="s">
        <v>1219</v>
      </c>
      <c r="C3967" t="s">
        <v>1155</v>
      </c>
      <c r="D3967" t="s">
        <v>1156</v>
      </c>
      <c r="E3967" t="s">
        <v>15</v>
      </c>
      <c r="F3967" t="b">
        <v>0</v>
      </c>
      <c r="G3967" t="b">
        <v>1</v>
      </c>
      <c r="H3967" t="s">
        <v>15</v>
      </c>
      <c r="I3967" t="s">
        <v>16</v>
      </c>
      <c r="J3967">
        <v>0.1646</v>
      </c>
      <c r="K3967">
        <v>0.13780000000000001</v>
      </c>
      <c r="L3967">
        <v>0.11269999999999999</v>
      </c>
      <c r="N3967">
        <v>0.18970000000000001</v>
      </c>
      <c r="O3967">
        <v>0.18679999999999999</v>
      </c>
      <c r="P3967">
        <v>0.1847</v>
      </c>
      <c r="Q3967">
        <v>0.18140000000000001</v>
      </c>
      <c r="R3967">
        <v>0</v>
      </c>
      <c r="S3967">
        <v>8.3000000000000001E-3</v>
      </c>
      <c r="T3967">
        <v>1.1900000000000001E-2</v>
      </c>
      <c r="U3967">
        <v>1.21E-2</v>
      </c>
      <c r="V3967" t="s">
        <v>17</v>
      </c>
      <c r="W3967" t="s">
        <v>17</v>
      </c>
      <c r="AG3967">
        <v>0.13780000000000001</v>
      </c>
      <c r="AH3967">
        <v>0.13489999999999999</v>
      </c>
      <c r="AI3967">
        <v>0.1328</v>
      </c>
      <c r="AJ3967">
        <v>0.12950000000000003</v>
      </c>
      <c r="AK3967">
        <v>-5.1900000000000002E-2</v>
      </c>
      <c r="AL3967">
        <v>-4.36E-2</v>
      </c>
      <c r="AM3967">
        <v>-4.0000000000000008E-2</v>
      </c>
      <c r="AN3967">
        <v>-3.9800000000000002E-2</v>
      </c>
      <c r="AX3967">
        <v>96</v>
      </c>
      <c r="BD3967" s="1" t="s">
        <v>580</v>
      </c>
    </row>
    <row r="3968" spans="1:56" x14ac:dyDescent="0.25">
      <c r="A3968" t="s">
        <v>1284</v>
      </c>
      <c r="B3968" t="s">
        <v>1281</v>
      </c>
      <c r="C3968" t="s">
        <v>959</v>
      </c>
      <c r="D3968" t="s">
        <v>960</v>
      </c>
      <c r="E3968" t="s">
        <v>15</v>
      </c>
      <c r="F3968" t="b">
        <v>0</v>
      </c>
      <c r="G3968" t="b">
        <v>1</v>
      </c>
      <c r="H3968" t="s">
        <v>15</v>
      </c>
      <c r="I3968" t="s">
        <v>16</v>
      </c>
      <c r="J3968">
        <v>0.24640000000000001</v>
      </c>
      <c r="K3968">
        <v>0.36459999999999998</v>
      </c>
      <c r="L3968">
        <v>0.59640000000000004</v>
      </c>
      <c r="N3968">
        <v>1.46E-2</v>
      </c>
      <c r="O3968">
        <v>4.5999999999999999E-3</v>
      </c>
      <c r="P3968">
        <v>0</v>
      </c>
      <c r="Q3968">
        <v>2.9999999999999997E-4</v>
      </c>
      <c r="R3968">
        <v>2.3698999999999999</v>
      </c>
      <c r="S3968">
        <v>2.2366000000000001</v>
      </c>
      <c r="T3968">
        <v>2.1025999999999998</v>
      </c>
      <c r="U3968">
        <v>2.4447000000000001</v>
      </c>
      <c r="V3968" t="s">
        <v>17</v>
      </c>
      <c r="W3968" t="s">
        <v>17</v>
      </c>
      <c r="AG3968">
        <v>0.36459999999999998</v>
      </c>
      <c r="AH3968">
        <v>0.35460000000000008</v>
      </c>
      <c r="AI3968">
        <v>0.35000000000000003</v>
      </c>
      <c r="AJ3968">
        <v>0.3503</v>
      </c>
      <c r="AK3968">
        <v>2.7199</v>
      </c>
      <c r="AL3968">
        <v>2.5866000000000002</v>
      </c>
      <c r="AM3968">
        <v>2.4525999999999999</v>
      </c>
      <c r="AN3968">
        <v>2.7947000000000002</v>
      </c>
      <c r="AX3968">
        <v>4</v>
      </c>
      <c r="BD3968" s="1" t="s">
        <v>580</v>
      </c>
    </row>
    <row r="3969" spans="1:56" x14ac:dyDescent="0.25">
      <c r="A3969" t="s">
        <v>1286</v>
      </c>
      <c r="B3969" t="s">
        <v>1281</v>
      </c>
      <c r="C3969" t="s">
        <v>965</v>
      </c>
      <c r="D3969" t="s">
        <v>966</v>
      </c>
      <c r="E3969" t="s">
        <v>15</v>
      </c>
      <c r="F3969" t="b">
        <v>0</v>
      </c>
      <c r="G3969" t="b">
        <v>1</v>
      </c>
      <c r="H3969" t="s">
        <v>15</v>
      </c>
      <c r="I3969" t="s">
        <v>16</v>
      </c>
      <c r="J3969">
        <v>0.19320000000000001</v>
      </c>
      <c r="K3969">
        <v>0.32100000000000001</v>
      </c>
      <c r="L3969">
        <v>0.50419999999999998</v>
      </c>
      <c r="N3969">
        <v>0.01</v>
      </c>
      <c r="O3969">
        <v>1E-3</v>
      </c>
      <c r="P3969">
        <v>1.4E-3</v>
      </c>
      <c r="Q3969">
        <v>0</v>
      </c>
      <c r="R3969">
        <v>2.4289000000000001</v>
      </c>
      <c r="S3969">
        <v>2.4318</v>
      </c>
      <c r="T3969">
        <v>2.1996000000000002</v>
      </c>
      <c r="U3969">
        <v>2.3469000000000002</v>
      </c>
      <c r="V3969" t="s">
        <v>17</v>
      </c>
      <c r="W3969" t="s">
        <v>17</v>
      </c>
      <c r="AG3969">
        <v>0.32099999999999995</v>
      </c>
      <c r="AH3969">
        <v>0.31199999999999994</v>
      </c>
      <c r="AI3969">
        <v>0.3123999999999999</v>
      </c>
      <c r="AJ3969">
        <v>0.31099999999999994</v>
      </c>
      <c r="AK3969">
        <v>2.7399</v>
      </c>
      <c r="AL3969">
        <v>2.7427999999999999</v>
      </c>
      <c r="AM3969">
        <v>2.5106000000000002</v>
      </c>
      <c r="AN3969">
        <v>2.6579000000000002</v>
      </c>
      <c r="AX3969">
        <v>6</v>
      </c>
      <c r="BD3969" s="1" t="s">
        <v>580</v>
      </c>
    </row>
    <row r="3970" spans="1:56" x14ac:dyDescent="0.25">
      <c r="A3970" t="s">
        <v>1293</v>
      </c>
      <c r="B3970" t="s">
        <v>1281</v>
      </c>
      <c r="C3970" t="s">
        <v>981</v>
      </c>
      <c r="D3970" t="s">
        <v>982</v>
      </c>
      <c r="E3970" t="s">
        <v>15</v>
      </c>
      <c r="F3970" t="b">
        <v>0</v>
      </c>
      <c r="G3970" t="b">
        <v>1</v>
      </c>
      <c r="H3970" t="s">
        <v>15</v>
      </c>
      <c r="I3970" t="s">
        <v>16</v>
      </c>
      <c r="J3970">
        <v>0.1925</v>
      </c>
      <c r="K3970">
        <v>0.4254</v>
      </c>
      <c r="L3970">
        <v>0.60219999999999996</v>
      </c>
      <c r="N3970">
        <v>1.5699999999999999E-2</v>
      </c>
      <c r="O3970">
        <v>9.4000000000000004E-3</v>
      </c>
      <c r="P3970">
        <v>7.9000000000000008E-3</v>
      </c>
      <c r="Q3970">
        <v>0</v>
      </c>
      <c r="R3970">
        <v>2.2511999999999999</v>
      </c>
      <c r="S3970">
        <v>2.5283000000000002</v>
      </c>
      <c r="T3970">
        <v>2.5889000000000002</v>
      </c>
      <c r="U3970">
        <v>2.1257999999999999</v>
      </c>
      <c r="V3970" t="s">
        <v>17</v>
      </c>
      <c r="W3970" t="s">
        <v>17</v>
      </c>
      <c r="AG3970">
        <v>0.4254</v>
      </c>
      <c r="AH3970">
        <v>0.41909999999999992</v>
      </c>
      <c r="AI3970">
        <v>0.41759999999999997</v>
      </c>
      <c r="AJ3970">
        <v>0.40969999999999995</v>
      </c>
      <c r="AK3970">
        <v>2.6608999999999998</v>
      </c>
      <c r="AL3970">
        <v>2.9380000000000002</v>
      </c>
      <c r="AM3970">
        <v>2.9986000000000002</v>
      </c>
      <c r="AN3970">
        <v>2.5354999999999999</v>
      </c>
      <c r="AX3970">
        <v>13</v>
      </c>
      <c r="BD3970" s="1" t="s">
        <v>580</v>
      </c>
    </row>
    <row r="3971" spans="1:56" x14ac:dyDescent="0.25">
      <c r="A3971" t="s">
        <v>1294</v>
      </c>
      <c r="B3971" t="s">
        <v>1281</v>
      </c>
      <c r="C3971" t="s">
        <v>983</v>
      </c>
      <c r="D3971" t="s">
        <v>984</v>
      </c>
      <c r="E3971" t="s">
        <v>15</v>
      </c>
      <c r="F3971" t="b">
        <v>0</v>
      </c>
      <c r="G3971" t="b">
        <v>0</v>
      </c>
      <c r="H3971" t="s">
        <v>15</v>
      </c>
      <c r="I3971" t="s">
        <v>16</v>
      </c>
      <c r="J3971">
        <v>0.24579999999999999</v>
      </c>
      <c r="K3971">
        <v>0.40010000000000001</v>
      </c>
      <c r="L3971">
        <v>0.62849999999999995</v>
      </c>
      <c r="N3971">
        <v>1.7399999999999999E-2</v>
      </c>
      <c r="O3971">
        <v>1.0699999999999999E-2</v>
      </c>
      <c r="P3971">
        <v>7.4000000000000003E-3</v>
      </c>
      <c r="Q3971">
        <v>0</v>
      </c>
      <c r="R3971">
        <v>2.0901999999999998</v>
      </c>
      <c r="S3971">
        <v>2.2170999999999998</v>
      </c>
      <c r="T3971">
        <v>2.4596</v>
      </c>
      <c r="U3971">
        <v>1.9845999999999999</v>
      </c>
      <c r="V3971" t="s">
        <v>17</v>
      </c>
      <c r="W3971" t="s">
        <v>17</v>
      </c>
      <c r="AG3971">
        <v>0.4000999999999999</v>
      </c>
      <c r="AH3971">
        <v>0.39339999999999997</v>
      </c>
      <c r="AI3971">
        <v>0.39009999999999989</v>
      </c>
      <c r="AJ3971">
        <v>0.38269999999999993</v>
      </c>
      <c r="AK3971">
        <v>2.4728999999999997</v>
      </c>
      <c r="AL3971">
        <v>2.5997999999999997</v>
      </c>
      <c r="AM3971">
        <v>2.8422999999999998</v>
      </c>
      <c r="AN3971">
        <v>2.3672999999999997</v>
      </c>
      <c r="AX3971">
        <v>14</v>
      </c>
      <c r="BD3971" s="1" t="s">
        <v>580</v>
      </c>
    </row>
    <row r="3972" spans="1:56" x14ac:dyDescent="0.25">
      <c r="A3972" t="s">
        <v>1295</v>
      </c>
      <c r="B3972" t="s">
        <v>1281</v>
      </c>
      <c r="C3972" t="s">
        <v>985</v>
      </c>
      <c r="D3972" t="s">
        <v>986</v>
      </c>
      <c r="E3972" t="s">
        <v>15</v>
      </c>
      <c r="F3972" t="b">
        <v>0</v>
      </c>
      <c r="G3972" t="b">
        <v>0</v>
      </c>
      <c r="H3972" t="s">
        <v>15</v>
      </c>
      <c r="I3972" t="s">
        <v>16</v>
      </c>
      <c r="J3972">
        <v>0.28120000000000001</v>
      </c>
      <c r="K3972">
        <v>0.30880000000000002</v>
      </c>
      <c r="L3972">
        <v>0.57379999999999998</v>
      </c>
      <c r="N3972">
        <v>1.6199999999999999E-2</v>
      </c>
      <c r="O3972">
        <v>1.0800000000000001E-2</v>
      </c>
      <c r="P3972">
        <v>4.5999999999999999E-3</v>
      </c>
      <c r="Q3972">
        <v>0</v>
      </c>
      <c r="R3972">
        <v>2.0969000000000002</v>
      </c>
      <c r="S3972">
        <v>2.2505999999999999</v>
      </c>
      <c r="T3972">
        <v>2.2949000000000002</v>
      </c>
      <c r="U3972">
        <v>2.0143</v>
      </c>
      <c r="V3972" t="s">
        <v>17</v>
      </c>
      <c r="W3972" t="s">
        <v>17</v>
      </c>
      <c r="AG3972">
        <v>0.30879999999999996</v>
      </c>
      <c r="AH3972">
        <v>0.3034</v>
      </c>
      <c r="AI3972">
        <v>0.29720000000000002</v>
      </c>
      <c r="AJ3972">
        <v>0.29259999999999997</v>
      </c>
      <c r="AK3972">
        <v>2.3895</v>
      </c>
      <c r="AL3972">
        <v>2.5431999999999997</v>
      </c>
      <c r="AM3972">
        <v>2.5874999999999999</v>
      </c>
      <c r="AN3972">
        <v>2.3068999999999997</v>
      </c>
      <c r="AX3972">
        <v>15</v>
      </c>
      <c r="BD3972" s="1" t="s">
        <v>580</v>
      </c>
    </row>
    <row r="3973" spans="1:56" x14ac:dyDescent="0.25">
      <c r="A3973" t="s">
        <v>1296</v>
      </c>
      <c r="B3973" t="s">
        <v>1281</v>
      </c>
      <c r="C3973" t="s">
        <v>987</v>
      </c>
      <c r="D3973" t="s">
        <v>988</v>
      </c>
      <c r="E3973" t="s">
        <v>15</v>
      </c>
      <c r="F3973" t="b">
        <v>0</v>
      </c>
      <c r="G3973" t="b">
        <v>0</v>
      </c>
      <c r="H3973" t="s">
        <v>15</v>
      </c>
      <c r="I3973" t="s">
        <v>16</v>
      </c>
      <c r="J3973">
        <v>0.25600000000000001</v>
      </c>
      <c r="K3973">
        <v>0.25109999999999999</v>
      </c>
      <c r="L3973">
        <v>0.49220000000000003</v>
      </c>
      <c r="N3973">
        <v>1.49E-2</v>
      </c>
      <c r="O3973">
        <v>9.5999999999999992E-3</v>
      </c>
      <c r="P3973">
        <v>5.0000000000000001E-3</v>
      </c>
      <c r="Q3973">
        <v>0</v>
      </c>
      <c r="R3973">
        <v>2.1280999999999999</v>
      </c>
      <c r="S3973">
        <v>2.0144000000000002</v>
      </c>
      <c r="T3973">
        <v>2.2254999999999998</v>
      </c>
      <c r="U3973">
        <v>1.9978</v>
      </c>
      <c r="V3973" t="s">
        <v>17</v>
      </c>
      <c r="W3973" t="s">
        <v>17</v>
      </c>
      <c r="AG3973">
        <v>0.25109999999999999</v>
      </c>
      <c r="AH3973">
        <v>0.24580000000000002</v>
      </c>
      <c r="AI3973">
        <v>0.24120000000000003</v>
      </c>
      <c r="AJ3973">
        <v>0.23620000000000002</v>
      </c>
      <c r="AK3973">
        <v>2.3643000000000001</v>
      </c>
      <c r="AL3973">
        <v>2.2506000000000004</v>
      </c>
      <c r="AM3973">
        <v>2.4616999999999996</v>
      </c>
      <c r="AN3973">
        <v>2.234</v>
      </c>
      <c r="AX3973">
        <v>16</v>
      </c>
      <c r="BD3973" s="1" t="s">
        <v>580</v>
      </c>
    </row>
    <row r="3974" spans="1:56" x14ac:dyDescent="0.25">
      <c r="A3974" t="s">
        <v>1297</v>
      </c>
      <c r="B3974" t="s">
        <v>1281</v>
      </c>
      <c r="C3974" t="s">
        <v>989</v>
      </c>
      <c r="D3974" t="s">
        <v>990</v>
      </c>
      <c r="E3974" t="s">
        <v>15</v>
      </c>
      <c r="F3974" t="b">
        <v>0</v>
      </c>
      <c r="G3974" t="b">
        <v>0</v>
      </c>
      <c r="H3974" t="s">
        <v>15</v>
      </c>
      <c r="I3974" t="s">
        <v>16</v>
      </c>
      <c r="J3974">
        <v>0.1963</v>
      </c>
      <c r="K3974">
        <v>0.22220000000000001</v>
      </c>
      <c r="L3974">
        <v>0.40629999999999999</v>
      </c>
      <c r="N3974">
        <v>1.2200000000000001E-2</v>
      </c>
      <c r="O3974">
        <v>7.6E-3</v>
      </c>
      <c r="P3974">
        <v>1.1999999999999999E-3</v>
      </c>
      <c r="Q3974">
        <v>0</v>
      </c>
      <c r="R3974">
        <v>2.2578</v>
      </c>
      <c r="S3974">
        <v>2.1877</v>
      </c>
      <c r="T3974">
        <v>2.5055000000000001</v>
      </c>
      <c r="U3974">
        <v>2.1873</v>
      </c>
      <c r="V3974" t="s">
        <v>17</v>
      </c>
      <c r="W3974" t="s">
        <v>17</v>
      </c>
      <c r="AG3974">
        <v>0.22219999999999998</v>
      </c>
      <c r="AH3974">
        <v>0.21759999999999999</v>
      </c>
      <c r="AI3974">
        <v>0.21119999999999997</v>
      </c>
      <c r="AJ3974">
        <v>0.21</v>
      </c>
      <c r="AK3974">
        <v>2.4678</v>
      </c>
      <c r="AL3974">
        <v>2.3976999999999999</v>
      </c>
      <c r="AM3974">
        <v>2.7155</v>
      </c>
      <c r="AN3974">
        <v>2.3973</v>
      </c>
      <c r="AX3974">
        <v>17</v>
      </c>
      <c r="BD3974" s="1" t="s">
        <v>580</v>
      </c>
    </row>
    <row r="3975" spans="1:56" x14ac:dyDescent="0.25">
      <c r="A3975" t="s">
        <v>1298</v>
      </c>
      <c r="B3975" t="s">
        <v>1281</v>
      </c>
      <c r="C3975" t="s">
        <v>992</v>
      </c>
      <c r="D3975" t="s">
        <v>993</v>
      </c>
      <c r="E3975" t="s">
        <v>15</v>
      </c>
      <c r="F3975" t="b">
        <v>0</v>
      </c>
      <c r="G3975" t="b">
        <v>0</v>
      </c>
      <c r="H3975" t="s">
        <v>15</v>
      </c>
      <c r="I3975" t="s">
        <v>16</v>
      </c>
      <c r="J3975">
        <v>0.19270000000000001</v>
      </c>
      <c r="K3975">
        <v>0.17799999999999999</v>
      </c>
      <c r="L3975">
        <v>0.36330000000000001</v>
      </c>
      <c r="N3975">
        <v>7.4000000000000003E-3</v>
      </c>
      <c r="O3975">
        <v>3.3E-3</v>
      </c>
      <c r="P3975">
        <v>2.8999999999999998E-3</v>
      </c>
      <c r="Q3975">
        <v>0</v>
      </c>
      <c r="R3975">
        <v>2.2330000000000001</v>
      </c>
      <c r="S3975">
        <v>2.2488999999999999</v>
      </c>
      <c r="T3975">
        <v>2.5434999999999999</v>
      </c>
      <c r="U3975">
        <v>2.2000999999999999</v>
      </c>
      <c r="V3975" t="s">
        <v>17</v>
      </c>
      <c r="W3975" t="s">
        <v>17</v>
      </c>
      <c r="AG3975">
        <v>0.17800000000000002</v>
      </c>
      <c r="AH3975">
        <v>0.17390000000000003</v>
      </c>
      <c r="AI3975">
        <v>0.17350000000000002</v>
      </c>
      <c r="AJ3975">
        <v>0.1706</v>
      </c>
      <c r="AK3975">
        <v>2.4036000000000004</v>
      </c>
      <c r="AL3975">
        <v>2.4195000000000002</v>
      </c>
      <c r="AM3975">
        <v>2.7141000000000002</v>
      </c>
      <c r="AN3975">
        <v>2.3707000000000003</v>
      </c>
      <c r="AX3975">
        <v>18</v>
      </c>
      <c r="BD3975" s="1" t="s">
        <v>580</v>
      </c>
    </row>
    <row r="3976" spans="1:56" x14ac:dyDescent="0.25">
      <c r="A3976" t="s">
        <v>1299</v>
      </c>
      <c r="B3976" t="s">
        <v>1281</v>
      </c>
      <c r="C3976" t="s">
        <v>994</v>
      </c>
      <c r="D3976" t="s">
        <v>995</v>
      </c>
      <c r="E3976" t="s">
        <v>15</v>
      </c>
      <c r="F3976" t="b">
        <v>0</v>
      </c>
      <c r="G3976" t="b">
        <v>0</v>
      </c>
      <c r="H3976" t="s">
        <v>15</v>
      </c>
      <c r="I3976" t="s">
        <v>16</v>
      </c>
      <c r="J3976">
        <v>0.18940000000000001</v>
      </c>
      <c r="K3976">
        <v>0.16139999999999999</v>
      </c>
      <c r="L3976">
        <v>0.34089999999999998</v>
      </c>
      <c r="N3976">
        <v>9.9000000000000008E-3</v>
      </c>
      <c r="O3976">
        <v>5.4999999999999997E-3</v>
      </c>
      <c r="P3976">
        <v>5.4000000000000003E-3</v>
      </c>
      <c r="Q3976">
        <v>0</v>
      </c>
      <c r="R3976">
        <v>2.2115</v>
      </c>
      <c r="S3976">
        <v>2.19</v>
      </c>
      <c r="T3976">
        <v>2.3557999999999999</v>
      </c>
      <c r="U3976">
        <v>2.1507999999999998</v>
      </c>
      <c r="V3976" t="s">
        <v>17</v>
      </c>
      <c r="W3976" t="s">
        <v>17</v>
      </c>
      <c r="AG3976">
        <v>0.16139999999999999</v>
      </c>
      <c r="AH3976">
        <v>0.15699999999999997</v>
      </c>
      <c r="AI3976">
        <v>0.15689999999999998</v>
      </c>
      <c r="AJ3976">
        <v>0.15149999999999997</v>
      </c>
      <c r="AK3976">
        <v>2.363</v>
      </c>
      <c r="AL3976">
        <v>2.3414999999999999</v>
      </c>
      <c r="AM3976">
        <v>2.5072999999999999</v>
      </c>
      <c r="AN3976">
        <v>2.3022999999999998</v>
      </c>
      <c r="AX3976">
        <v>19</v>
      </c>
      <c r="BD3976" s="1" t="s">
        <v>580</v>
      </c>
    </row>
    <row r="3977" spans="1:56" x14ac:dyDescent="0.25">
      <c r="A3977" t="s">
        <v>1300</v>
      </c>
      <c r="B3977" t="s">
        <v>1281</v>
      </c>
      <c r="C3977" t="s">
        <v>996</v>
      </c>
      <c r="D3977" t="s">
        <v>997</v>
      </c>
      <c r="E3977" t="s">
        <v>15</v>
      </c>
      <c r="F3977" t="b">
        <v>0</v>
      </c>
      <c r="G3977" t="b">
        <v>0</v>
      </c>
      <c r="H3977" t="s">
        <v>15</v>
      </c>
      <c r="I3977" t="s">
        <v>16</v>
      </c>
      <c r="J3977">
        <v>0.19409999999999999</v>
      </c>
      <c r="K3977">
        <v>0.153</v>
      </c>
      <c r="L3977">
        <v>0.34260000000000002</v>
      </c>
      <c r="N3977">
        <v>4.4999999999999997E-3</v>
      </c>
      <c r="O3977">
        <v>2.8999999999999998E-3</v>
      </c>
      <c r="P3977">
        <v>4.0000000000000002E-4</v>
      </c>
      <c r="Q3977">
        <v>0</v>
      </c>
      <c r="R3977">
        <v>2.1991000000000001</v>
      </c>
      <c r="S3977">
        <v>2.2097000000000002</v>
      </c>
      <c r="T3977">
        <v>2.3786999999999998</v>
      </c>
      <c r="U3977">
        <v>2.1703999999999999</v>
      </c>
      <c r="V3977" t="s">
        <v>17</v>
      </c>
      <c r="W3977" t="s">
        <v>17</v>
      </c>
      <c r="AG3977">
        <v>0.15300000000000002</v>
      </c>
      <c r="AH3977">
        <v>0.15140000000000003</v>
      </c>
      <c r="AI3977">
        <v>0.14890000000000003</v>
      </c>
      <c r="AJ3977">
        <v>0.14850000000000002</v>
      </c>
      <c r="AK3977">
        <v>2.3475999999999999</v>
      </c>
      <c r="AL3977">
        <v>2.3582000000000001</v>
      </c>
      <c r="AM3977">
        <v>2.5271999999999997</v>
      </c>
      <c r="AN3977">
        <v>2.3188999999999997</v>
      </c>
      <c r="AX3977">
        <v>20</v>
      </c>
      <c r="BD3977" s="1" t="s">
        <v>580</v>
      </c>
    </row>
    <row r="3978" spans="1:56" x14ac:dyDescent="0.25">
      <c r="A3978" t="s">
        <v>1301</v>
      </c>
      <c r="B3978" t="s">
        <v>1281</v>
      </c>
      <c r="C3978" t="s">
        <v>998</v>
      </c>
      <c r="D3978" t="s">
        <v>999</v>
      </c>
      <c r="E3978" t="s">
        <v>15</v>
      </c>
      <c r="F3978" t="b">
        <v>0</v>
      </c>
      <c r="G3978" t="b">
        <v>0</v>
      </c>
      <c r="H3978" t="s">
        <v>15</v>
      </c>
      <c r="I3978" t="s">
        <v>16</v>
      </c>
      <c r="J3978">
        <v>0.18529999999999999</v>
      </c>
      <c r="K3978">
        <v>8.8599999999999998E-2</v>
      </c>
      <c r="L3978">
        <v>0.27160000000000001</v>
      </c>
      <c r="N3978">
        <v>2.3E-3</v>
      </c>
      <c r="O3978">
        <v>2.3E-3</v>
      </c>
      <c r="P3978">
        <v>0</v>
      </c>
      <c r="Q3978">
        <v>1.6000000000000001E-3</v>
      </c>
      <c r="R3978">
        <v>2.3580000000000001</v>
      </c>
      <c r="S3978">
        <v>2.4411999999999998</v>
      </c>
      <c r="T3978">
        <v>2.6013000000000002</v>
      </c>
      <c r="U3978">
        <v>2.3410000000000002</v>
      </c>
      <c r="V3978" t="s">
        <v>17</v>
      </c>
      <c r="W3978" t="s">
        <v>17</v>
      </c>
      <c r="AG3978">
        <v>8.860000000000004E-2</v>
      </c>
      <c r="AH3978">
        <v>8.860000000000004E-2</v>
      </c>
      <c r="AI3978">
        <v>8.6300000000000016E-2</v>
      </c>
      <c r="AJ3978">
        <v>8.7900000000000006E-2</v>
      </c>
      <c r="AK3978">
        <v>2.4443000000000001</v>
      </c>
      <c r="AL3978">
        <v>2.5274999999999999</v>
      </c>
      <c r="AM3978">
        <v>2.6876000000000002</v>
      </c>
      <c r="AN3978">
        <v>2.4273000000000002</v>
      </c>
      <c r="AX3978">
        <v>21</v>
      </c>
      <c r="BD3978" s="1" t="s">
        <v>580</v>
      </c>
    </row>
    <row r="3979" spans="1:56" x14ac:dyDescent="0.25">
      <c r="A3979" t="s">
        <v>1302</v>
      </c>
      <c r="B3979" t="s">
        <v>1281</v>
      </c>
      <c r="C3979" t="s">
        <v>1000</v>
      </c>
      <c r="D3979" t="s">
        <v>1001</v>
      </c>
      <c r="E3979" t="s">
        <v>15</v>
      </c>
      <c r="F3979" t="b">
        <v>0</v>
      </c>
      <c r="G3979" t="b">
        <v>0</v>
      </c>
      <c r="H3979" t="s">
        <v>15</v>
      </c>
      <c r="I3979" t="s">
        <v>16</v>
      </c>
      <c r="J3979">
        <v>0.1862</v>
      </c>
      <c r="K3979">
        <v>7.6600000000000001E-2</v>
      </c>
      <c r="L3979">
        <v>0.25600000000000001</v>
      </c>
      <c r="N3979">
        <v>6.7999999999999996E-3</v>
      </c>
      <c r="O3979">
        <v>5.9999999999999995E-4</v>
      </c>
      <c r="P3979">
        <v>1.5E-3</v>
      </c>
      <c r="Q3979">
        <v>0</v>
      </c>
      <c r="R3979">
        <v>2.5367999999999999</v>
      </c>
      <c r="S3979">
        <v>2.4759000000000002</v>
      </c>
      <c r="T3979">
        <v>2.6478999999999999</v>
      </c>
      <c r="U3979">
        <v>2.3616999999999999</v>
      </c>
      <c r="V3979" t="s">
        <v>17</v>
      </c>
      <c r="W3979" t="s">
        <v>17</v>
      </c>
      <c r="AG3979">
        <v>7.6599999999999974E-2</v>
      </c>
      <c r="AH3979">
        <v>7.039999999999999E-2</v>
      </c>
      <c r="AI3979">
        <v>7.1300000000000002E-2</v>
      </c>
      <c r="AJ3979">
        <v>6.9800000000000001E-2</v>
      </c>
      <c r="AK3979">
        <v>2.6065999999999998</v>
      </c>
      <c r="AL3979">
        <v>2.5457000000000005</v>
      </c>
      <c r="AM3979">
        <v>2.7177000000000002</v>
      </c>
      <c r="AN3979">
        <v>2.4315000000000002</v>
      </c>
      <c r="AX3979">
        <v>22</v>
      </c>
      <c r="BD3979" s="1" t="s">
        <v>580</v>
      </c>
    </row>
    <row r="3980" spans="1:56" x14ac:dyDescent="0.25">
      <c r="A3980" t="s">
        <v>1303</v>
      </c>
      <c r="B3980" t="s">
        <v>1281</v>
      </c>
      <c r="C3980" t="s">
        <v>1002</v>
      </c>
      <c r="D3980" t="s">
        <v>1003</v>
      </c>
      <c r="E3980" t="s">
        <v>15</v>
      </c>
      <c r="F3980" t="b">
        <v>0</v>
      </c>
      <c r="G3980" t="b">
        <v>0</v>
      </c>
      <c r="H3980" t="s">
        <v>15</v>
      </c>
      <c r="I3980" t="s">
        <v>16</v>
      </c>
      <c r="J3980">
        <v>0.18729999999999999</v>
      </c>
      <c r="K3980">
        <v>2.69E-2</v>
      </c>
      <c r="L3980">
        <v>0.2102</v>
      </c>
      <c r="N3980">
        <v>4.0000000000000001E-3</v>
      </c>
      <c r="O3980">
        <v>2.5000000000000001E-3</v>
      </c>
      <c r="P3980">
        <v>0</v>
      </c>
      <c r="Q3980">
        <v>1.1999999999999999E-3</v>
      </c>
      <c r="R3980">
        <v>2.5625</v>
      </c>
      <c r="S3980">
        <v>2.5737999999999999</v>
      </c>
      <c r="T3980">
        <v>2.7359</v>
      </c>
      <c r="U3980">
        <v>2.5034999999999998</v>
      </c>
      <c r="V3980" t="s">
        <v>17</v>
      </c>
      <c r="W3980" t="s">
        <v>17</v>
      </c>
      <c r="AG3980">
        <v>2.6900000000000007E-2</v>
      </c>
      <c r="AH3980">
        <v>2.5400000000000006E-2</v>
      </c>
      <c r="AI3980">
        <v>2.2900000000000004E-2</v>
      </c>
      <c r="AJ3980">
        <v>2.410000000000001E-2</v>
      </c>
      <c r="AK3980">
        <v>2.5853999999999999</v>
      </c>
      <c r="AL3980">
        <v>2.5966999999999998</v>
      </c>
      <c r="AM3980">
        <v>2.7587999999999999</v>
      </c>
      <c r="AN3980">
        <v>2.5263999999999998</v>
      </c>
      <c r="AX3980">
        <v>23</v>
      </c>
      <c r="BD3980" s="1" t="s">
        <v>580</v>
      </c>
    </row>
    <row r="3981" spans="1:56" x14ac:dyDescent="0.25">
      <c r="A3981" t="s">
        <v>1305</v>
      </c>
      <c r="B3981" t="s">
        <v>1281</v>
      </c>
      <c r="C3981" t="s">
        <v>1006</v>
      </c>
      <c r="D3981" t="s">
        <v>1007</v>
      </c>
      <c r="E3981" t="s">
        <v>15</v>
      </c>
      <c r="F3981" t="b">
        <v>0</v>
      </c>
      <c r="G3981" t="b">
        <v>1</v>
      </c>
      <c r="H3981" t="s">
        <v>15</v>
      </c>
      <c r="I3981" t="s">
        <v>16</v>
      </c>
      <c r="J3981">
        <v>0.18870000000000001</v>
      </c>
      <c r="K3981">
        <v>0.47289999999999999</v>
      </c>
      <c r="L3981">
        <v>0.65339999999999998</v>
      </c>
      <c r="N3981">
        <v>8.2000000000000007E-3</v>
      </c>
      <c r="O3981">
        <v>0</v>
      </c>
      <c r="P3981">
        <v>5.5999999999999999E-3</v>
      </c>
      <c r="Q3981">
        <v>1.8E-3</v>
      </c>
      <c r="R3981">
        <v>2.0552999999999999</v>
      </c>
      <c r="S3981">
        <v>2.298</v>
      </c>
      <c r="T3981">
        <v>2.5059999999999998</v>
      </c>
      <c r="U3981">
        <v>2.1044</v>
      </c>
      <c r="V3981" t="s">
        <v>17</v>
      </c>
      <c r="W3981" t="s">
        <v>17</v>
      </c>
      <c r="AG3981">
        <v>0.47289999999999999</v>
      </c>
      <c r="AH3981">
        <v>0.4647</v>
      </c>
      <c r="AI3981">
        <v>0.47030000000000005</v>
      </c>
      <c r="AJ3981">
        <v>0.46650000000000003</v>
      </c>
      <c r="AK3981">
        <v>2.52</v>
      </c>
      <c r="AL3981">
        <v>2.7627000000000002</v>
      </c>
      <c r="AM3981">
        <v>2.9706999999999999</v>
      </c>
      <c r="AN3981">
        <v>2.5691000000000002</v>
      </c>
      <c r="AX3981">
        <v>25</v>
      </c>
      <c r="BD3981" s="1" t="s">
        <v>580</v>
      </c>
    </row>
    <row r="3982" spans="1:56" x14ac:dyDescent="0.25">
      <c r="A3982" t="s">
        <v>1306</v>
      </c>
      <c r="B3982" t="s">
        <v>1281</v>
      </c>
      <c r="C3982" t="s">
        <v>1008</v>
      </c>
      <c r="D3982" t="s">
        <v>1009</v>
      </c>
      <c r="E3982" t="s">
        <v>15</v>
      </c>
      <c r="F3982" t="b">
        <v>0</v>
      </c>
      <c r="G3982" t="b">
        <v>0</v>
      </c>
      <c r="H3982" t="s">
        <v>15</v>
      </c>
      <c r="I3982" t="s">
        <v>16</v>
      </c>
      <c r="J3982">
        <v>0.20649999999999999</v>
      </c>
      <c r="K3982">
        <v>0.55600000000000005</v>
      </c>
      <c r="L3982">
        <v>0.74929999999999997</v>
      </c>
      <c r="N3982">
        <v>1.32E-2</v>
      </c>
      <c r="O3982">
        <v>2.0999999999999999E-3</v>
      </c>
      <c r="P3982">
        <v>0</v>
      </c>
      <c r="Q3982">
        <v>2.2000000000000001E-3</v>
      </c>
      <c r="R3982">
        <v>1.9793000000000001</v>
      </c>
      <c r="S3982">
        <v>1.9769000000000001</v>
      </c>
      <c r="T3982">
        <v>2.0706000000000002</v>
      </c>
      <c r="U3982">
        <v>1.8864000000000001</v>
      </c>
      <c r="V3982" t="s">
        <v>17</v>
      </c>
      <c r="W3982" t="s">
        <v>17</v>
      </c>
      <c r="AG3982">
        <v>0.55599999999999994</v>
      </c>
      <c r="AH3982">
        <v>0.54489999999999994</v>
      </c>
      <c r="AI3982">
        <v>0.54279999999999995</v>
      </c>
      <c r="AJ3982">
        <v>0.54499999999999993</v>
      </c>
      <c r="AK3982">
        <v>2.5221</v>
      </c>
      <c r="AL3982">
        <v>2.5196999999999998</v>
      </c>
      <c r="AM3982">
        <v>2.6133999999999999</v>
      </c>
      <c r="AN3982">
        <v>2.4291999999999998</v>
      </c>
      <c r="AX3982">
        <v>26</v>
      </c>
      <c r="BD3982" s="1" t="s">
        <v>580</v>
      </c>
    </row>
    <row r="3983" spans="1:56" x14ac:dyDescent="0.25">
      <c r="A3983" t="s">
        <v>1307</v>
      </c>
      <c r="B3983" t="s">
        <v>1281</v>
      </c>
      <c r="C3983" t="s">
        <v>1010</v>
      </c>
      <c r="D3983" t="s">
        <v>1011</v>
      </c>
      <c r="E3983" t="s">
        <v>15</v>
      </c>
      <c r="F3983" t="b">
        <v>0</v>
      </c>
      <c r="G3983" t="b">
        <v>0</v>
      </c>
      <c r="H3983" t="s">
        <v>15</v>
      </c>
      <c r="I3983" t="s">
        <v>16</v>
      </c>
      <c r="J3983">
        <v>0.2311</v>
      </c>
      <c r="K3983">
        <v>0.51759999999999995</v>
      </c>
      <c r="L3983">
        <v>0.7399</v>
      </c>
      <c r="N3983">
        <v>8.8000000000000005E-3</v>
      </c>
      <c r="O3983">
        <v>8.9999999999999998E-4</v>
      </c>
      <c r="P3983">
        <v>3.8E-3</v>
      </c>
      <c r="Q3983">
        <v>0</v>
      </c>
      <c r="R3983">
        <v>1.8185</v>
      </c>
      <c r="S3983">
        <v>2.0032000000000001</v>
      </c>
      <c r="T3983">
        <v>2.0876999999999999</v>
      </c>
      <c r="U3983">
        <v>1.835</v>
      </c>
      <c r="V3983" t="s">
        <v>17</v>
      </c>
      <c r="W3983" t="s">
        <v>17</v>
      </c>
      <c r="AG3983">
        <v>0.51760000000000006</v>
      </c>
      <c r="AH3983">
        <v>0.50970000000000004</v>
      </c>
      <c r="AI3983">
        <v>0.51260000000000006</v>
      </c>
      <c r="AJ3983">
        <v>0.50880000000000003</v>
      </c>
      <c r="AK3983">
        <v>2.3272999999999997</v>
      </c>
      <c r="AL3983">
        <v>2.512</v>
      </c>
      <c r="AM3983">
        <v>2.5964999999999998</v>
      </c>
      <c r="AN3983">
        <v>2.3437999999999999</v>
      </c>
      <c r="AX3983">
        <v>27</v>
      </c>
      <c r="BD3983" s="1" t="s">
        <v>580</v>
      </c>
    </row>
    <row r="3984" spans="1:56" x14ac:dyDescent="0.25">
      <c r="A3984" t="s">
        <v>1308</v>
      </c>
      <c r="B3984" t="s">
        <v>1281</v>
      </c>
      <c r="C3984" t="s">
        <v>1012</v>
      </c>
      <c r="D3984" t="s">
        <v>1013</v>
      </c>
      <c r="E3984" t="s">
        <v>15</v>
      </c>
      <c r="F3984" t="b">
        <v>0</v>
      </c>
      <c r="G3984" t="b">
        <v>0</v>
      </c>
      <c r="H3984" t="s">
        <v>15</v>
      </c>
      <c r="I3984" t="s">
        <v>16</v>
      </c>
      <c r="J3984">
        <v>0.19400000000000001</v>
      </c>
      <c r="K3984">
        <v>0.54149999999999998</v>
      </c>
      <c r="L3984">
        <v>0.7208</v>
      </c>
      <c r="N3984">
        <v>1.47E-2</v>
      </c>
      <c r="O3984">
        <v>1E-3</v>
      </c>
      <c r="P3984">
        <v>4.1999999999999997E-3</v>
      </c>
      <c r="Q3984">
        <v>0</v>
      </c>
      <c r="R3984">
        <v>2.2023000000000001</v>
      </c>
      <c r="S3984">
        <v>2.1196999999999999</v>
      </c>
      <c r="T3984">
        <v>2.0981000000000001</v>
      </c>
      <c r="U3984">
        <v>1.8120000000000001</v>
      </c>
      <c r="V3984" t="s">
        <v>17</v>
      </c>
      <c r="W3984" t="s">
        <v>17</v>
      </c>
      <c r="AG3984">
        <v>0.54150000000000009</v>
      </c>
      <c r="AH3984">
        <v>0.52780000000000005</v>
      </c>
      <c r="AI3984">
        <v>0.53099999999999992</v>
      </c>
      <c r="AJ3984">
        <v>0.52679999999999993</v>
      </c>
      <c r="AK3984">
        <v>2.7291000000000003</v>
      </c>
      <c r="AL3984">
        <v>2.6465000000000001</v>
      </c>
      <c r="AM3984">
        <v>2.6249000000000002</v>
      </c>
      <c r="AN3984">
        <v>2.3388</v>
      </c>
      <c r="AX3984">
        <v>28</v>
      </c>
      <c r="BD3984" s="1" t="s">
        <v>580</v>
      </c>
    </row>
    <row r="3985" spans="1:56" x14ac:dyDescent="0.25">
      <c r="A3985" t="s">
        <v>1309</v>
      </c>
      <c r="B3985" t="s">
        <v>1281</v>
      </c>
      <c r="C3985" t="s">
        <v>1014</v>
      </c>
      <c r="D3985" t="s">
        <v>1015</v>
      </c>
      <c r="E3985" t="s">
        <v>15</v>
      </c>
      <c r="F3985" t="b">
        <v>0</v>
      </c>
      <c r="G3985" t="b">
        <v>0</v>
      </c>
      <c r="H3985" t="s">
        <v>15</v>
      </c>
      <c r="I3985" t="s">
        <v>16</v>
      </c>
      <c r="J3985">
        <v>0.1857</v>
      </c>
      <c r="K3985">
        <v>0.57179999999999997</v>
      </c>
      <c r="L3985">
        <v>0.74150000000000005</v>
      </c>
      <c r="N3985">
        <v>1.6E-2</v>
      </c>
      <c r="O3985">
        <v>6.6E-3</v>
      </c>
      <c r="P3985">
        <v>3.5000000000000001E-3</v>
      </c>
      <c r="Q3985">
        <v>0</v>
      </c>
      <c r="R3985">
        <v>2.0741999999999998</v>
      </c>
      <c r="S3985">
        <v>1.9741</v>
      </c>
      <c r="T3985">
        <v>2.1082999999999998</v>
      </c>
      <c r="U3985">
        <v>1.9096</v>
      </c>
      <c r="V3985" t="s">
        <v>17</v>
      </c>
      <c r="W3985" t="s">
        <v>17</v>
      </c>
      <c r="AG3985">
        <v>0.57180000000000009</v>
      </c>
      <c r="AH3985">
        <v>0.56240000000000012</v>
      </c>
      <c r="AI3985">
        <v>0.55930000000000002</v>
      </c>
      <c r="AJ3985">
        <v>0.55580000000000007</v>
      </c>
      <c r="AK3985">
        <v>2.6299999999999994</v>
      </c>
      <c r="AL3985">
        <v>2.5299</v>
      </c>
      <c r="AM3985">
        <v>2.6640999999999999</v>
      </c>
      <c r="AN3985">
        <v>2.4653999999999998</v>
      </c>
      <c r="AX3985">
        <v>29</v>
      </c>
      <c r="BD3985" s="1" t="s">
        <v>580</v>
      </c>
    </row>
    <row r="3986" spans="1:56" x14ac:dyDescent="0.25">
      <c r="A3986" t="s">
        <v>1310</v>
      </c>
      <c r="B3986" t="s">
        <v>1281</v>
      </c>
      <c r="C3986" t="s">
        <v>1017</v>
      </c>
      <c r="D3986" t="s">
        <v>1018</v>
      </c>
      <c r="E3986" t="s">
        <v>15</v>
      </c>
      <c r="F3986" t="b">
        <v>0</v>
      </c>
      <c r="G3986" t="b">
        <v>0</v>
      </c>
      <c r="H3986" t="s">
        <v>15</v>
      </c>
      <c r="I3986" t="s">
        <v>16</v>
      </c>
      <c r="J3986">
        <v>0.1862</v>
      </c>
      <c r="K3986">
        <v>0.37530000000000002</v>
      </c>
      <c r="L3986">
        <v>0.5494</v>
      </c>
      <c r="N3986">
        <v>1.21E-2</v>
      </c>
      <c r="O3986">
        <v>0</v>
      </c>
      <c r="P3986">
        <v>6.3E-3</v>
      </c>
      <c r="Q3986">
        <v>2.8E-3</v>
      </c>
      <c r="R3986">
        <v>2.3243</v>
      </c>
      <c r="S3986">
        <v>2.1738</v>
      </c>
      <c r="T3986">
        <v>2.2197</v>
      </c>
      <c r="U3986">
        <v>2.0041000000000002</v>
      </c>
      <c r="V3986" t="s">
        <v>17</v>
      </c>
      <c r="W3986" t="s">
        <v>17</v>
      </c>
      <c r="AG3986">
        <v>0.37529999999999997</v>
      </c>
      <c r="AH3986">
        <v>0.36319999999999997</v>
      </c>
      <c r="AI3986">
        <v>0.36949999999999994</v>
      </c>
      <c r="AJ3986">
        <v>0.36599999999999999</v>
      </c>
      <c r="AK3986">
        <v>2.6875</v>
      </c>
      <c r="AL3986">
        <v>2.5369999999999999</v>
      </c>
      <c r="AM3986">
        <v>2.5829</v>
      </c>
      <c r="AN3986">
        <v>2.3673000000000002</v>
      </c>
      <c r="AX3986">
        <v>30</v>
      </c>
      <c r="BD3986" s="1" t="s">
        <v>580</v>
      </c>
    </row>
    <row r="3987" spans="1:56" x14ac:dyDescent="0.25">
      <c r="A3987" t="s">
        <v>1311</v>
      </c>
      <c r="B3987" t="s">
        <v>1281</v>
      </c>
      <c r="C3987" t="s">
        <v>1019</v>
      </c>
      <c r="D3987" t="s">
        <v>1020</v>
      </c>
      <c r="E3987" t="s">
        <v>15</v>
      </c>
      <c r="F3987" t="b">
        <v>0</v>
      </c>
      <c r="G3987" t="b">
        <v>0</v>
      </c>
      <c r="H3987" t="s">
        <v>15</v>
      </c>
      <c r="I3987" t="s">
        <v>16</v>
      </c>
      <c r="J3987">
        <v>0.1862</v>
      </c>
      <c r="K3987">
        <v>0.35099999999999998</v>
      </c>
      <c r="L3987">
        <v>0.52329999999999999</v>
      </c>
      <c r="N3987">
        <v>1.3899999999999999E-2</v>
      </c>
      <c r="O3987">
        <v>0</v>
      </c>
      <c r="P3987">
        <v>7.3000000000000001E-3</v>
      </c>
      <c r="Q3987">
        <v>3.8999999999999998E-3</v>
      </c>
      <c r="R3987">
        <v>2.3250999999999999</v>
      </c>
      <c r="S3987">
        <v>2.2408999999999999</v>
      </c>
      <c r="T3987">
        <v>2.2555999999999998</v>
      </c>
      <c r="U3987">
        <v>2.1722999999999999</v>
      </c>
      <c r="V3987" t="s">
        <v>17</v>
      </c>
      <c r="W3987" t="s">
        <v>17</v>
      </c>
      <c r="AG3987">
        <v>0.35099999999999998</v>
      </c>
      <c r="AH3987">
        <v>0.33709999999999996</v>
      </c>
      <c r="AI3987">
        <v>0.34439999999999993</v>
      </c>
      <c r="AJ3987">
        <v>0.34099999999999997</v>
      </c>
      <c r="AK3987">
        <v>2.6621999999999999</v>
      </c>
      <c r="AL3987">
        <v>2.5779999999999998</v>
      </c>
      <c r="AM3987">
        <v>2.5926999999999998</v>
      </c>
      <c r="AN3987">
        <v>2.5093999999999999</v>
      </c>
      <c r="AX3987">
        <v>31</v>
      </c>
      <c r="BD3987" s="1" t="s">
        <v>580</v>
      </c>
    </row>
    <row r="3988" spans="1:56" x14ac:dyDescent="0.25">
      <c r="A3988" t="s">
        <v>1312</v>
      </c>
      <c r="B3988" t="s">
        <v>1281</v>
      </c>
      <c r="C3988" t="s">
        <v>1021</v>
      </c>
      <c r="D3988" t="s">
        <v>1022</v>
      </c>
      <c r="E3988" t="s">
        <v>15</v>
      </c>
      <c r="F3988" t="b">
        <v>0</v>
      </c>
      <c r="G3988" t="b">
        <v>0</v>
      </c>
      <c r="H3988" t="s">
        <v>15</v>
      </c>
      <c r="I3988" t="s">
        <v>16</v>
      </c>
      <c r="J3988">
        <v>0.1862</v>
      </c>
      <c r="K3988">
        <v>0.31609999999999999</v>
      </c>
      <c r="L3988">
        <v>0.49209999999999998</v>
      </c>
      <c r="N3988">
        <v>1.0200000000000001E-2</v>
      </c>
      <c r="O3988">
        <v>0</v>
      </c>
      <c r="P3988">
        <v>4.7999999999999996E-3</v>
      </c>
      <c r="Q3988">
        <v>2.7000000000000001E-3</v>
      </c>
      <c r="R3988">
        <v>2.1747000000000001</v>
      </c>
      <c r="S3988">
        <v>2.1337000000000002</v>
      </c>
      <c r="T3988">
        <v>2.0829</v>
      </c>
      <c r="U3988">
        <v>2.1173000000000002</v>
      </c>
      <c r="V3988" t="s">
        <v>17</v>
      </c>
      <c r="W3988" t="s">
        <v>17</v>
      </c>
      <c r="AG3988">
        <v>0.31609999999999994</v>
      </c>
      <c r="AH3988">
        <v>0.30589999999999995</v>
      </c>
      <c r="AI3988">
        <v>0.31069999999999998</v>
      </c>
      <c r="AJ3988">
        <v>0.30859999999999999</v>
      </c>
      <c r="AK3988">
        <v>2.4806000000000004</v>
      </c>
      <c r="AL3988">
        <v>2.4396</v>
      </c>
      <c r="AM3988">
        <v>2.3888000000000003</v>
      </c>
      <c r="AN3988">
        <v>2.4232</v>
      </c>
      <c r="AX3988">
        <v>32</v>
      </c>
      <c r="BD3988" s="1" t="s">
        <v>580</v>
      </c>
    </row>
    <row r="3989" spans="1:56" x14ac:dyDescent="0.25">
      <c r="A3989" t="s">
        <v>1313</v>
      </c>
      <c r="B3989" t="s">
        <v>1281</v>
      </c>
      <c r="C3989" t="s">
        <v>1023</v>
      </c>
      <c r="D3989" t="s">
        <v>1024</v>
      </c>
      <c r="E3989" t="s">
        <v>15</v>
      </c>
      <c r="F3989" t="b">
        <v>0</v>
      </c>
      <c r="G3989" t="b">
        <v>0</v>
      </c>
      <c r="H3989" t="s">
        <v>15</v>
      </c>
      <c r="I3989" t="s">
        <v>16</v>
      </c>
      <c r="J3989">
        <v>0.1837</v>
      </c>
      <c r="K3989">
        <v>0.22500000000000001</v>
      </c>
      <c r="L3989">
        <v>0.40310000000000001</v>
      </c>
      <c r="N3989">
        <v>5.5999999999999999E-3</v>
      </c>
      <c r="O3989">
        <v>2.3E-3</v>
      </c>
      <c r="P3989">
        <v>2.0999999999999999E-3</v>
      </c>
      <c r="Q3989">
        <v>0</v>
      </c>
      <c r="R3989">
        <v>2.4516</v>
      </c>
      <c r="S3989">
        <v>2.4672000000000001</v>
      </c>
      <c r="T3989">
        <v>2.3290999999999999</v>
      </c>
      <c r="U3989">
        <v>2.3832</v>
      </c>
      <c r="V3989" t="s">
        <v>17</v>
      </c>
      <c r="W3989" t="s">
        <v>17</v>
      </c>
      <c r="AG3989">
        <v>0.22500000000000001</v>
      </c>
      <c r="AH3989">
        <v>0.22170000000000004</v>
      </c>
      <c r="AI3989">
        <v>0.2215</v>
      </c>
      <c r="AJ3989">
        <v>0.21940000000000001</v>
      </c>
      <c r="AK3989">
        <v>2.6710000000000003</v>
      </c>
      <c r="AL3989">
        <v>2.6866000000000003</v>
      </c>
      <c r="AM3989">
        <v>2.5484999999999998</v>
      </c>
      <c r="AN3989">
        <v>2.6025999999999998</v>
      </c>
      <c r="AX3989">
        <v>33</v>
      </c>
      <c r="BD3989" s="1" t="s">
        <v>580</v>
      </c>
    </row>
    <row r="3990" spans="1:56" x14ac:dyDescent="0.25">
      <c r="A3990" t="s">
        <v>1314</v>
      </c>
      <c r="B3990" t="s">
        <v>1281</v>
      </c>
      <c r="C3990" t="s">
        <v>1025</v>
      </c>
      <c r="D3990" t="s">
        <v>1026</v>
      </c>
      <c r="E3990" t="s">
        <v>15</v>
      </c>
      <c r="F3990" t="b">
        <v>0</v>
      </c>
      <c r="G3990" t="b">
        <v>0</v>
      </c>
      <c r="H3990" t="s">
        <v>15</v>
      </c>
      <c r="I3990" t="s">
        <v>16</v>
      </c>
      <c r="J3990">
        <v>0.18410000000000001</v>
      </c>
      <c r="K3990">
        <v>6.5299999999999997E-2</v>
      </c>
      <c r="L3990">
        <v>0.24329999999999999</v>
      </c>
      <c r="N3990">
        <v>6.1000000000000004E-3</v>
      </c>
      <c r="O3990">
        <v>0</v>
      </c>
      <c r="P3990">
        <v>4.7000000000000002E-3</v>
      </c>
      <c r="Q3990">
        <v>2.8999999999999998E-3</v>
      </c>
      <c r="R3990">
        <v>2.6465000000000001</v>
      </c>
      <c r="S3990">
        <v>2.5407999999999999</v>
      </c>
      <c r="T3990">
        <v>2.5209999999999999</v>
      </c>
      <c r="U3990">
        <v>2.5768</v>
      </c>
      <c r="V3990" t="s">
        <v>17</v>
      </c>
      <c r="W3990" t="s">
        <v>17</v>
      </c>
      <c r="AG3990">
        <v>6.5299999999999969E-2</v>
      </c>
      <c r="AH3990">
        <v>5.9199999999999975E-2</v>
      </c>
      <c r="AI3990">
        <v>6.3899999999999985E-2</v>
      </c>
      <c r="AJ3990">
        <v>6.2099999999999961E-2</v>
      </c>
      <c r="AK3990">
        <v>2.7057000000000002</v>
      </c>
      <c r="AL3990">
        <v>2.6</v>
      </c>
      <c r="AM3990">
        <v>2.5802</v>
      </c>
      <c r="AN3990">
        <v>2.6360000000000001</v>
      </c>
      <c r="AX3990">
        <v>34</v>
      </c>
      <c r="BD3990" s="1" t="s">
        <v>580</v>
      </c>
    </row>
    <row r="3991" spans="1:56" x14ac:dyDescent="0.25">
      <c r="A3991" t="s">
        <v>1315</v>
      </c>
      <c r="B3991" t="s">
        <v>1281</v>
      </c>
      <c r="C3991" t="s">
        <v>1027</v>
      </c>
      <c r="D3991" t="s">
        <v>1028</v>
      </c>
      <c r="E3991" t="s">
        <v>15</v>
      </c>
      <c r="F3991" t="b">
        <v>0</v>
      </c>
      <c r="G3991" t="b">
        <v>0</v>
      </c>
      <c r="H3991" t="s">
        <v>15</v>
      </c>
      <c r="I3991" t="s">
        <v>16</v>
      </c>
      <c r="J3991">
        <v>0.1842</v>
      </c>
      <c r="K3991">
        <v>0.16500000000000001</v>
      </c>
      <c r="L3991">
        <v>0.34229999999999999</v>
      </c>
      <c r="N3991">
        <v>6.8999999999999999E-3</v>
      </c>
      <c r="O3991">
        <v>5.9999999999999995E-4</v>
      </c>
      <c r="P3991">
        <v>0</v>
      </c>
      <c r="Q3991">
        <v>1.8E-3</v>
      </c>
      <c r="R3991">
        <v>2.5972</v>
      </c>
      <c r="S3991">
        <v>2.4878999999999998</v>
      </c>
      <c r="T3991">
        <v>2.3178000000000001</v>
      </c>
      <c r="U3991">
        <v>2.5773999999999999</v>
      </c>
      <c r="V3991" t="s">
        <v>17</v>
      </c>
      <c r="W3991" t="s">
        <v>17</v>
      </c>
      <c r="AG3991">
        <v>0.16500000000000001</v>
      </c>
      <c r="AH3991">
        <v>0.15869999999999998</v>
      </c>
      <c r="AI3991">
        <v>0.15809999999999999</v>
      </c>
      <c r="AJ3991">
        <v>0.15990000000000001</v>
      </c>
      <c r="AK3991">
        <v>2.7552999999999996</v>
      </c>
      <c r="AL3991">
        <v>2.6459999999999995</v>
      </c>
      <c r="AM3991">
        <v>2.4758999999999998</v>
      </c>
      <c r="AN3991">
        <v>2.7354999999999996</v>
      </c>
      <c r="AX3991">
        <v>35</v>
      </c>
      <c r="BD3991" s="1" t="s">
        <v>580</v>
      </c>
    </row>
    <row r="3992" spans="1:56" x14ac:dyDescent="0.25">
      <c r="A3992" t="s">
        <v>1317</v>
      </c>
      <c r="B3992" t="s">
        <v>1281</v>
      </c>
      <c r="C3992" t="s">
        <v>1032</v>
      </c>
      <c r="D3992" t="s">
        <v>1033</v>
      </c>
      <c r="E3992" t="s">
        <v>15</v>
      </c>
      <c r="F3992" t="b">
        <v>0</v>
      </c>
      <c r="G3992" t="b">
        <v>1</v>
      </c>
      <c r="H3992" t="s">
        <v>15</v>
      </c>
      <c r="I3992" t="s">
        <v>16</v>
      </c>
      <c r="J3992">
        <v>0.187</v>
      </c>
      <c r="K3992">
        <v>0.40150000000000002</v>
      </c>
      <c r="L3992">
        <v>0.58709999999999996</v>
      </c>
      <c r="N3992">
        <v>1.4E-3</v>
      </c>
      <c r="O3992">
        <v>5.7000000000000002E-3</v>
      </c>
      <c r="P3992">
        <v>4.1000000000000003E-3</v>
      </c>
      <c r="Q3992">
        <v>0</v>
      </c>
      <c r="R3992">
        <v>2.3719000000000001</v>
      </c>
      <c r="S3992">
        <v>2.1861999999999999</v>
      </c>
      <c r="T3992">
        <v>2.4058000000000002</v>
      </c>
      <c r="U3992">
        <v>2.3934000000000002</v>
      </c>
      <c r="V3992" t="s">
        <v>17</v>
      </c>
      <c r="W3992" t="s">
        <v>17</v>
      </c>
      <c r="AG3992">
        <v>0.40149999999999991</v>
      </c>
      <c r="AH3992">
        <v>0.40579999999999999</v>
      </c>
      <c r="AI3992">
        <v>0.40419999999999995</v>
      </c>
      <c r="AJ3992">
        <v>0.40009999999999996</v>
      </c>
      <c r="AK3992">
        <v>2.7720000000000002</v>
      </c>
      <c r="AL3992">
        <v>2.5863</v>
      </c>
      <c r="AM3992">
        <v>2.8059000000000003</v>
      </c>
      <c r="AN3992">
        <v>2.7935000000000003</v>
      </c>
      <c r="AX3992">
        <v>37</v>
      </c>
      <c r="BD3992" s="1" t="s">
        <v>580</v>
      </c>
    </row>
    <row r="3993" spans="1:56" x14ac:dyDescent="0.25">
      <c r="A3993" t="s">
        <v>1318</v>
      </c>
      <c r="B3993" t="s">
        <v>1281</v>
      </c>
      <c r="C3993" t="s">
        <v>1034</v>
      </c>
      <c r="D3993" t="s">
        <v>1035</v>
      </c>
      <c r="E3993" t="s">
        <v>15</v>
      </c>
      <c r="F3993" t="b">
        <v>0</v>
      </c>
      <c r="G3993" t="b">
        <v>0</v>
      </c>
      <c r="H3993" t="s">
        <v>15</v>
      </c>
      <c r="I3993" t="s">
        <v>16</v>
      </c>
      <c r="J3993">
        <v>0.1867</v>
      </c>
      <c r="K3993">
        <v>0.39550000000000002</v>
      </c>
      <c r="L3993">
        <v>0.58220000000000005</v>
      </c>
      <c r="N3993">
        <v>0</v>
      </c>
      <c r="O3993">
        <v>5.7999999999999996E-3</v>
      </c>
      <c r="P3993">
        <v>1.1000000000000001E-3</v>
      </c>
      <c r="Q3993">
        <v>0</v>
      </c>
      <c r="R3993">
        <v>2.2745000000000002</v>
      </c>
      <c r="S3993">
        <v>2.0449999999999999</v>
      </c>
      <c r="T3993">
        <v>2.1894</v>
      </c>
      <c r="U3993">
        <v>2.1772</v>
      </c>
      <c r="V3993" t="s">
        <v>17</v>
      </c>
      <c r="W3993" t="s">
        <v>17</v>
      </c>
      <c r="AG3993">
        <v>0.39550000000000007</v>
      </c>
      <c r="AH3993">
        <v>0.4013000000000001</v>
      </c>
      <c r="AI3993">
        <v>0.39660000000000006</v>
      </c>
      <c r="AJ3993">
        <v>0.39550000000000007</v>
      </c>
      <c r="AK3993">
        <v>2.67</v>
      </c>
      <c r="AL3993">
        <v>2.4405000000000001</v>
      </c>
      <c r="AM3993">
        <v>2.5849000000000002</v>
      </c>
      <c r="AN3993">
        <v>2.5727000000000002</v>
      </c>
      <c r="AX3993">
        <v>38</v>
      </c>
      <c r="BD3993" s="1" t="s">
        <v>580</v>
      </c>
    </row>
    <row r="3994" spans="1:56" x14ac:dyDescent="0.25">
      <c r="A3994" t="s">
        <v>1319</v>
      </c>
      <c r="B3994" t="s">
        <v>1281</v>
      </c>
      <c r="C3994" t="s">
        <v>1036</v>
      </c>
      <c r="D3994" t="s">
        <v>1037</v>
      </c>
      <c r="E3994" t="s">
        <v>15</v>
      </c>
      <c r="F3994" t="b">
        <v>0</v>
      </c>
      <c r="G3994" t="b">
        <v>0</v>
      </c>
      <c r="H3994" t="s">
        <v>15</v>
      </c>
      <c r="I3994" t="s">
        <v>16</v>
      </c>
      <c r="J3994">
        <v>0.19750000000000001</v>
      </c>
      <c r="K3994">
        <v>0.19409999999999999</v>
      </c>
      <c r="L3994">
        <v>0.39040000000000002</v>
      </c>
      <c r="N3994">
        <v>1.1999999999999999E-3</v>
      </c>
      <c r="O3994">
        <v>2.3E-3</v>
      </c>
      <c r="P3994">
        <v>1E-3</v>
      </c>
      <c r="Q3994">
        <v>0</v>
      </c>
      <c r="R3994">
        <v>2.4195000000000002</v>
      </c>
      <c r="S3994">
        <v>2.1983999999999999</v>
      </c>
      <c r="T3994">
        <v>2.3450000000000002</v>
      </c>
      <c r="U3994">
        <v>2.3584999999999998</v>
      </c>
      <c r="V3994" t="s">
        <v>17</v>
      </c>
      <c r="W3994" t="s">
        <v>17</v>
      </c>
      <c r="AG3994">
        <v>0.19409999999999999</v>
      </c>
      <c r="AH3994">
        <v>0.19520000000000004</v>
      </c>
      <c r="AI3994">
        <v>0.19390000000000002</v>
      </c>
      <c r="AJ3994">
        <v>0.19290000000000002</v>
      </c>
      <c r="AK3994">
        <v>2.6124000000000001</v>
      </c>
      <c r="AL3994">
        <v>2.3913000000000002</v>
      </c>
      <c r="AM3994">
        <v>2.5379000000000005</v>
      </c>
      <c r="AN3994">
        <v>2.5514000000000001</v>
      </c>
      <c r="AX3994">
        <v>39</v>
      </c>
      <c r="BD3994" s="1" t="s">
        <v>580</v>
      </c>
    </row>
    <row r="3995" spans="1:56" x14ac:dyDescent="0.25">
      <c r="A3995" t="s">
        <v>1320</v>
      </c>
      <c r="B3995" t="s">
        <v>1281</v>
      </c>
      <c r="C3995" t="s">
        <v>1038</v>
      </c>
      <c r="D3995" t="s">
        <v>1039</v>
      </c>
      <c r="E3995" t="s">
        <v>15</v>
      </c>
      <c r="F3995" t="b">
        <v>0</v>
      </c>
      <c r="G3995" t="b">
        <v>0</v>
      </c>
      <c r="H3995" t="s">
        <v>15</v>
      </c>
      <c r="I3995" t="s">
        <v>16</v>
      </c>
      <c r="J3995">
        <v>0.18440000000000001</v>
      </c>
      <c r="K3995">
        <v>0.29799999999999999</v>
      </c>
      <c r="L3995">
        <v>0.4824</v>
      </c>
      <c r="N3995">
        <v>0</v>
      </c>
      <c r="O3995">
        <v>4.5999999999999999E-3</v>
      </c>
      <c r="P3995">
        <v>0</v>
      </c>
      <c r="Q3995">
        <v>2.3999999999999998E-3</v>
      </c>
      <c r="R3995">
        <v>2.2972000000000001</v>
      </c>
      <c r="S3995">
        <v>2.1467000000000001</v>
      </c>
      <c r="T3995">
        <v>2.1781000000000001</v>
      </c>
      <c r="U3995">
        <v>2.0118</v>
      </c>
      <c r="V3995" t="s">
        <v>17</v>
      </c>
      <c r="W3995" t="s">
        <v>17</v>
      </c>
      <c r="AG3995">
        <v>0.29799999999999999</v>
      </c>
      <c r="AH3995">
        <v>0.30259999999999998</v>
      </c>
      <c r="AI3995">
        <v>0.29799999999999999</v>
      </c>
      <c r="AJ3995">
        <v>0.3004</v>
      </c>
      <c r="AK3995">
        <v>2.5952000000000002</v>
      </c>
      <c r="AL3995">
        <v>2.4447000000000001</v>
      </c>
      <c r="AM3995">
        <v>2.4761000000000002</v>
      </c>
      <c r="AN3995">
        <v>2.3098000000000001</v>
      </c>
      <c r="AX3995">
        <v>40</v>
      </c>
      <c r="BD3995" s="1" t="s">
        <v>580</v>
      </c>
    </row>
    <row r="3996" spans="1:56" x14ac:dyDescent="0.25">
      <c r="A3996" t="s">
        <v>1321</v>
      </c>
      <c r="B3996" t="s">
        <v>1281</v>
      </c>
      <c r="C3996" t="s">
        <v>1040</v>
      </c>
      <c r="D3996" t="s">
        <v>1041</v>
      </c>
      <c r="E3996" t="s">
        <v>15</v>
      </c>
      <c r="F3996" t="b">
        <v>0</v>
      </c>
      <c r="G3996" t="b">
        <v>0</v>
      </c>
      <c r="H3996" t="s">
        <v>15</v>
      </c>
      <c r="I3996" t="s">
        <v>16</v>
      </c>
      <c r="J3996">
        <v>0.1953</v>
      </c>
      <c r="K3996">
        <v>0.25700000000000001</v>
      </c>
      <c r="L3996">
        <v>0.44590000000000002</v>
      </c>
      <c r="N3996">
        <v>6.4000000000000003E-3</v>
      </c>
      <c r="O3996">
        <v>8.8999999999999999E-3</v>
      </c>
      <c r="P3996">
        <v>2.8E-3</v>
      </c>
      <c r="Q3996">
        <v>0</v>
      </c>
      <c r="R3996">
        <v>2.3927999999999998</v>
      </c>
      <c r="S3996">
        <v>2.1783999999999999</v>
      </c>
      <c r="T3996">
        <v>2.3451</v>
      </c>
      <c r="U3996">
        <v>2.0583</v>
      </c>
      <c r="V3996" t="s">
        <v>17</v>
      </c>
      <c r="W3996" t="s">
        <v>17</v>
      </c>
      <c r="AG3996">
        <v>0.25700000000000001</v>
      </c>
      <c r="AH3996">
        <v>0.25950000000000006</v>
      </c>
      <c r="AI3996">
        <v>0.25340000000000007</v>
      </c>
      <c r="AJ3996">
        <v>0.25060000000000004</v>
      </c>
      <c r="AK3996">
        <v>2.6433999999999997</v>
      </c>
      <c r="AL3996">
        <v>2.4289999999999998</v>
      </c>
      <c r="AM3996">
        <v>2.5956999999999999</v>
      </c>
      <c r="AN3996">
        <v>2.3089</v>
      </c>
      <c r="AX3996">
        <v>41</v>
      </c>
      <c r="BD3996" s="1" t="s">
        <v>580</v>
      </c>
    </row>
    <row r="3997" spans="1:56" x14ac:dyDescent="0.25">
      <c r="A3997" t="s">
        <v>1322</v>
      </c>
      <c r="B3997" t="s">
        <v>1281</v>
      </c>
      <c r="C3997" t="s">
        <v>1042</v>
      </c>
      <c r="D3997" t="s">
        <v>1043</v>
      </c>
      <c r="E3997" t="s">
        <v>15</v>
      </c>
      <c r="F3997" t="b">
        <v>0</v>
      </c>
      <c r="G3997" t="b">
        <v>0</v>
      </c>
      <c r="H3997" t="s">
        <v>15</v>
      </c>
      <c r="I3997" t="s">
        <v>16</v>
      </c>
      <c r="J3997">
        <v>0.18579999999999999</v>
      </c>
      <c r="K3997">
        <v>0.17849999999999999</v>
      </c>
      <c r="L3997">
        <v>0.36430000000000001</v>
      </c>
      <c r="N3997">
        <v>0</v>
      </c>
      <c r="O3997">
        <v>3.5999999999999999E-3</v>
      </c>
      <c r="P3997">
        <v>1.6999999999999999E-3</v>
      </c>
      <c r="Q3997">
        <v>2E-3</v>
      </c>
      <c r="R3997">
        <v>2.5112999999999999</v>
      </c>
      <c r="S3997">
        <v>2.3416000000000001</v>
      </c>
      <c r="T3997">
        <v>2.4211</v>
      </c>
      <c r="U3997">
        <v>2.1193</v>
      </c>
      <c r="V3997" t="s">
        <v>17</v>
      </c>
      <c r="W3997" t="s">
        <v>17</v>
      </c>
      <c r="AG3997">
        <v>0.17850000000000002</v>
      </c>
      <c r="AH3997">
        <v>0.18210000000000001</v>
      </c>
      <c r="AI3997">
        <v>0.1802</v>
      </c>
      <c r="AJ3997">
        <v>0.18050000000000002</v>
      </c>
      <c r="AK3997">
        <v>2.6898</v>
      </c>
      <c r="AL3997">
        <v>2.5201000000000002</v>
      </c>
      <c r="AM3997">
        <v>2.5996000000000001</v>
      </c>
      <c r="AN3997">
        <v>2.2978000000000001</v>
      </c>
      <c r="AX3997">
        <v>42</v>
      </c>
      <c r="BD3997" s="1" t="s">
        <v>580</v>
      </c>
    </row>
    <row r="3998" spans="1:56" x14ac:dyDescent="0.25">
      <c r="A3998" t="s">
        <v>1323</v>
      </c>
      <c r="B3998" t="s">
        <v>1281</v>
      </c>
      <c r="C3998" t="s">
        <v>1044</v>
      </c>
      <c r="D3998" t="s">
        <v>1045</v>
      </c>
      <c r="E3998" t="s">
        <v>15</v>
      </c>
      <c r="F3998" t="b">
        <v>0</v>
      </c>
      <c r="G3998" t="b">
        <v>0</v>
      </c>
      <c r="H3998" t="s">
        <v>15</v>
      </c>
      <c r="I3998" t="s">
        <v>16</v>
      </c>
      <c r="J3998">
        <v>0.1933</v>
      </c>
      <c r="K3998">
        <v>0.12280000000000001</v>
      </c>
      <c r="L3998">
        <v>0.31609999999999999</v>
      </c>
      <c r="N3998">
        <v>0</v>
      </c>
      <c r="O3998">
        <v>4.7000000000000002E-3</v>
      </c>
      <c r="P3998">
        <v>3.3E-3</v>
      </c>
      <c r="Q3998">
        <v>2.2000000000000001E-3</v>
      </c>
      <c r="R3998">
        <v>2.5716000000000001</v>
      </c>
      <c r="S3998">
        <v>2.4895999999999998</v>
      </c>
      <c r="T3998">
        <v>2.4205999999999999</v>
      </c>
      <c r="U3998">
        <v>2.2589000000000001</v>
      </c>
      <c r="V3998" t="s">
        <v>17</v>
      </c>
      <c r="W3998" t="s">
        <v>17</v>
      </c>
      <c r="AG3998">
        <v>0.12279999999999999</v>
      </c>
      <c r="AH3998">
        <v>0.12749999999999997</v>
      </c>
      <c r="AI3998">
        <v>0.12610000000000002</v>
      </c>
      <c r="AJ3998">
        <v>0.12499999999999997</v>
      </c>
      <c r="AK3998">
        <v>2.6944000000000004</v>
      </c>
      <c r="AL3998">
        <v>2.6124000000000001</v>
      </c>
      <c r="AM3998">
        <v>2.5434000000000001</v>
      </c>
      <c r="AN3998">
        <v>2.3817000000000004</v>
      </c>
      <c r="AX3998">
        <v>43</v>
      </c>
      <c r="BD3998" s="1" t="s">
        <v>580</v>
      </c>
    </row>
    <row r="3999" spans="1:56" x14ac:dyDescent="0.25">
      <c r="A3999" t="s">
        <v>1324</v>
      </c>
      <c r="B3999" t="s">
        <v>1281</v>
      </c>
      <c r="C3999" t="s">
        <v>1046</v>
      </c>
      <c r="D3999" t="s">
        <v>1047</v>
      </c>
      <c r="E3999" t="s">
        <v>15</v>
      </c>
      <c r="F3999" t="b">
        <v>0</v>
      </c>
      <c r="G3999" t="b">
        <v>0</v>
      </c>
      <c r="H3999" t="s">
        <v>15</v>
      </c>
      <c r="I3999" t="s">
        <v>16</v>
      </c>
      <c r="J3999">
        <v>0.18099999999999999</v>
      </c>
      <c r="K3999">
        <v>0.15579999999999999</v>
      </c>
      <c r="L3999">
        <v>0.33550000000000002</v>
      </c>
      <c r="N3999">
        <v>1.2999999999999999E-3</v>
      </c>
      <c r="O3999">
        <v>0</v>
      </c>
      <c r="P3999">
        <v>1.6999999999999999E-3</v>
      </c>
      <c r="Q3999">
        <v>4.0000000000000002E-4</v>
      </c>
      <c r="R3999">
        <v>2.3165</v>
      </c>
      <c r="S3999">
        <v>2.2284000000000002</v>
      </c>
      <c r="T3999">
        <v>2.2633000000000001</v>
      </c>
      <c r="U3999">
        <v>2.1896</v>
      </c>
      <c r="V3999" t="s">
        <v>17</v>
      </c>
      <c r="W3999" t="s">
        <v>17</v>
      </c>
      <c r="AG3999">
        <v>0.15580000000000005</v>
      </c>
      <c r="AH3999">
        <v>0.15450000000000003</v>
      </c>
      <c r="AI3999">
        <v>0.15620000000000001</v>
      </c>
      <c r="AJ3999">
        <v>0.15490000000000004</v>
      </c>
      <c r="AK3999">
        <v>2.4710000000000001</v>
      </c>
      <c r="AL3999">
        <v>2.3829000000000002</v>
      </c>
      <c r="AM3999">
        <v>2.4178000000000002</v>
      </c>
      <c r="AN3999">
        <v>2.3441000000000001</v>
      </c>
      <c r="AX3999">
        <v>44</v>
      </c>
      <c r="BD3999" s="1" t="s">
        <v>580</v>
      </c>
    </row>
    <row r="4000" spans="1:56" x14ac:dyDescent="0.25">
      <c r="A4000" t="s">
        <v>1325</v>
      </c>
      <c r="B4000" t="s">
        <v>1281</v>
      </c>
      <c r="C4000" t="s">
        <v>1048</v>
      </c>
      <c r="D4000" t="s">
        <v>1049</v>
      </c>
      <c r="E4000" t="s">
        <v>15</v>
      </c>
      <c r="F4000" t="b">
        <v>0</v>
      </c>
      <c r="G4000" t="b">
        <v>0</v>
      </c>
      <c r="H4000" t="s">
        <v>15</v>
      </c>
      <c r="I4000" t="s">
        <v>16</v>
      </c>
      <c r="J4000">
        <v>0.17749999999999999</v>
      </c>
      <c r="K4000">
        <v>0.1444</v>
      </c>
      <c r="L4000">
        <v>0.32190000000000002</v>
      </c>
      <c r="N4000">
        <v>0</v>
      </c>
      <c r="O4000">
        <v>2E-3</v>
      </c>
      <c r="P4000">
        <v>2.2000000000000001E-3</v>
      </c>
      <c r="Q4000">
        <v>2.3999999999999998E-3</v>
      </c>
      <c r="R4000">
        <v>2.4849999999999999</v>
      </c>
      <c r="S4000">
        <v>2.4803000000000002</v>
      </c>
      <c r="T4000">
        <v>2.4279000000000002</v>
      </c>
      <c r="U4000">
        <v>2.3631000000000002</v>
      </c>
      <c r="V4000" t="s">
        <v>17</v>
      </c>
      <c r="W4000" t="s">
        <v>17</v>
      </c>
      <c r="AG4000">
        <v>0.14440000000000003</v>
      </c>
      <c r="AH4000">
        <v>0.14640000000000003</v>
      </c>
      <c r="AI4000">
        <v>0.14660000000000001</v>
      </c>
      <c r="AJ4000">
        <v>0.14680000000000004</v>
      </c>
      <c r="AK4000">
        <v>2.6293999999999995</v>
      </c>
      <c r="AL4000">
        <v>2.6246999999999998</v>
      </c>
      <c r="AM4000">
        <v>2.5723000000000003</v>
      </c>
      <c r="AN4000">
        <v>2.5075000000000003</v>
      </c>
      <c r="AX4000">
        <v>45</v>
      </c>
      <c r="BD4000" s="1" t="s">
        <v>580</v>
      </c>
    </row>
    <row r="4001" spans="1:56" x14ac:dyDescent="0.25">
      <c r="A4001" t="s">
        <v>1326</v>
      </c>
      <c r="B4001" t="s">
        <v>1281</v>
      </c>
      <c r="C4001" t="s">
        <v>1050</v>
      </c>
      <c r="D4001" t="s">
        <v>1051</v>
      </c>
      <c r="E4001" t="s">
        <v>15</v>
      </c>
      <c r="F4001" t="b">
        <v>0</v>
      </c>
      <c r="G4001" t="b">
        <v>0</v>
      </c>
      <c r="H4001" t="s">
        <v>15</v>
      </c>
      <c r="I4001" t="s">
        <v>16</v>
      </c>
      <c r="J4001">
        <v>0.1837</v>
      </c>
      <c r="K4001">
        <v>9.5399999999999999E-2</v>
      </c>
      <c r="L4001">
        <v>0.27910000000000001</v>
      </c>
      <c r="N4001">
        <v>0</v>
      </c>
      <c r="O4001">
        <v>2E-3</v>
      </c>
      <c r="P4001">
        <v>2.9999999999999997E-4</v>
      </c>
      <c r="Q4001">
        <v>5.0000000000000001E-4</v>
      </c>
      <c r="R4001">
        <v>2.5253000000000001</v>
      </c>
      <c r="S4001">
        <v>2.5754999999999999</v>
      </c>
      <c r="T4001">
        <v>2.2831999999999999</v>
      </c>
      <c r="U4001">
        <v>2.4365000000000001</v>
      </c>
      <c r="V4001" t="s">
        <v>17</v>
      </c>
      <c r="W4001" t="s">
        <v>17</v>
      </c>
      <c r="AG4001">
        <v>9.5400000000000013E-2</v>
      </c>
      <c r="AH4001">
        <v>9.7400000000000014E-2</v>
      </c>
      <c r="AI4001">
        <v>9.5700000000000035E-2</v>
      </c>
      <c r="AJ4001">
        <v>9.5900000000000013E-2</v>
      </c>
      <c r="AK4001">
        <v>2.6207000000000003</v>
      </c>
      <c r="AL4001">
        <v>2.6709000000000001</v>
      </c>
      <c r="AM4001">
        <v>2.3786</v>
      </c>
      <c r="AN4001">
        <v>2.5319000000000003</v>
      </c>
      <c r="AX4001">
        <v>46</v>
      </c>
      <c r="BD4001" s="1" t="s">
        <v>580</v>
      </c>
    </row>
    <row r="4002" spans="1:56" x14ac:dyDescent="0.25">
      <c r="A4002" t="s">
        <v>1327</v>
      </c>
      <c r="B4002" t="s">
        <v>1281</v>
      </c>
      <c r="C4002" t="s">
        <v>1052</v>
      </c>
      <c r="D4002" t="s">
        <v>1053</v>
      </c>
      <c r="E4002" t="s">
        <v>15</v>
      </c>
      <c r="F4002" t="b">
        <v>0</v>
      </c>
      <c r="G4002" t="b">
        <v>0</v>
      </c>
      <c r="H4002" t="s">
        <v>15</v>
      </c>
      <c r="I4002" t="s">
        <v>16</v>
      </c>
      <c r="J4002">
        <v>0.18110000000000001</v>
      </c>
      <c r="K4002">
        <v>7.7000000000000002E-3</v>
      </c>
      <c r="L4002">
        <v>0.18840000000000001</v>
      </c>
      <c r="N4002">
        <v>4.0000000000000002E-4</v>
      </c>
      <c r="O4002">
        <v>0</v>
      </c>
      <c r="P4002">
        <v>1E-4</v>
      </c>
      <c r="Q4002">
        <v>5.0000000000000001E-4</v>
      </c>
      <c r="R4002">
        <v>2.8658999999999999</v>
      </c>
      <c r="S4002">
        <v>2.6173000000000002</v>
      </c>
      <c r="T4002">
        <v>2.3881999999999999</v>
      </c>
      <c r="U4002">
        <v>2.5417999999999998</v>
      </c>
      <c r="V4002" t="s">
        <v>17</v>
      </c>
      <c r="W4002" t="s">
        <v>17</v>
      </c>
      <c r="AG4002">
        <v>7.7000000000000124E-3</v>
      </c>
      <c r="AH4002">
        <v>7.3000000000000009E-3</v>
      </c>
      <c r="AI4002">
        <v>7.3999999999999899E-3</v>
      </c>
      <c r="AJ4002">
        <v>7.8000000000000014E-3</v>
      </c>
      <c r="AK4002">
        <v>2.8732000000000002</v>
      </c>
      <c r="AL4002">
        <v>2.6246000000000005</v>
      </c>
      <c r="AM4002">
        <v>2.3955000000000002</v>
      </c>
      <c r="AN4002">
        <v>2.5491000000000001</v>
      </c>
      <c r="AX4002">
        <v>47</v>
      </c>
      <c r="BD4002" s="1" t="s">
        <v>580</v>
      </c>
    </row>
    <row r="4003" spans="1:56" x14ac:dyDescent="0.25">
      <c r="A4003" t="s">
        <v>1329</v>
      </c>
      <c r="B4003" t="s">
        <v>1281</v>
      </c>
      <c r="C4003" t="s">
        <v>1057</v>
      </c>
      <c r="D4003" t="s">
        <v>1058</v>
      </c>
      <c r="E4003" t="s">
        <v>15</v>
      </c>
      <c r="F4003" t="b">
        <v>0</v>
      </c>
      <c r="G4003" t="b">
        <v>1</v>
      </c>
      <c r="H4003" t="s">
        <v>15</v>
      </c>
      <c r="I4003" t="s">
        <v>16</v>
      </c>
      <c r="J4003">
        <v>0.18410000000000001</v>
      </c>
      <c r="K4003">
        <v>0.56930000000000003</v>
      </c>
      <c r="L4003">
        <v>0.74270000000000003</v>
      </c>
      <c r="N4003">
        <v>1.0699999999999999E-2</v>
      </c>
      <c r="O4003">
        <v>7.1999999999999998E-3</v>
      </c>
      <c r="P4003">
        <v>0</v>
      </c>
      <c r="Q4003">
        <v>3.0000000000000001E-3</v>
      </c>
      <c r="R4003">
        <v>2.1484999999999999</v>
      </c>
      <c r="S4003">
        <v>2.0021</v>
      </c>
      <c r="T4003">
        <v>2.0628000000000002</v>
      </c>
      <c r="U4003">
        <v>2.1379000000000001</v>
      </c>
      <c r="V4003" t="s">
        <v>17</v>
      </c>
      <c r="W4003" t="s">
        <v>17</v>
      </c>
      <c r="AG4003">
        <v>0.56930000000000003</v>
      </c>
      <c r="AH4003">
        <v>0.56579999999999997</v>
      </c>
      <c r="AI4003">
        <v>0.55859999999999999</v>
      </c>
      <c r="AJ4003">
        <v>0.56159999999999999</v>
      </c>
      <c r="AK4003">
        <v>2.7071000000000001</v>
      </c>
      <c r="AL4003">
        <v>2.5607000000000002</v>
      </c>
      <c r="AM4003">
        <v>2.6214000000000004</v>
      </c>
      <c r="AN4003">
        <v>2.6965000000000003</v>
      </c>
      <c r="AX4003">
        <v>49</v>
      </c>
      <c r="BD4003" s="1" t="s">
        <v>580</v>
      </c>
    </row>
    <row r="4004" spans="1:56" x14ac:dyDescent="0.25">
      <c r="A4004" t="s">
        <v>1330</v>
      </c>
      <c r="B4004" t="s">
        <v>1281</v>
      </c>
      <c r="C4004" t="s">
        <v>1059</v>
      </c>
      <c r="D4004" t="s">
        <v>1060</v>
      </c>
      <c r="E4004" t="s">
        <v>15</v>
      </c>
      <c r="F4004" t="b">
        <v>0</v>
      </c>
      <c r="G4004" t="b">
        <v>0</v>
      </c>
      <c r="H4004" t="s">
        <v>15</v>
      </c>
      <c r="I4004" t="s">
        <v>16</v>
      </c>
      <c r="J4004">
        <v>0.19470000000000001</v>
      </c>
      <c r="K4004">
        <v>0.42130000000000001</v>
      </c>
      <c r="L4004">
        <v>0.60760000000000003</v>
      </c>
      <c r="N4004">
        <v>8.3999999999999995E-3</v>
      </c>
      <c r="O4004">
        <v>7.7000000000000002E-3</v>
      </c>
      <c r="P4004">
        <v>0</v>
      </c>
      <c r="Q4004">
        <v>5.8999999999999999E-3</v>
      </c>
      <c r="R4004">
        <v>2.4068000000000001</v>
      </c>
      <c r="S4004">
        <v>1.9623999999999999</v>
      </c>
      <c r="T4004">
        <v>2.0156000000000001</v>
      </c>
      <c r="U4004">
        <v>2.2414000000000001</v>
      </c>
      <c r="V4004" t="s">
        <v>17</v>
      </c>
      <c r="W4004" t="s">
        <v>17</v>
      </c>
      <c r="AG4004">
        <v>0.42130000000000001</v>
      </c>
      <c r="AH4004">
        <v>0.42060000000000008</v>
      </c>
      <c r="AI4004">
        <v>0.41290000000000004</v>
      </c>
      <c r="AJ4004">
        <v>0.41880000000000006</v>
      </c>
      <c r="AK4004">
        <v>2.8197000000000001</v>
      </c>
      <c r="AL4004">
        <v>2.3752999999999997</v>
      </c>
      <c r="AM4004">
        <v>2.4285000000000001</v>
      </c>
      <c r="AN4004">
        <v>2.6543000000000001</v>
      </c>
      <c r="AX4004">
        <v>50</v>
      </c>
      <c r="BD4004" s="1" t="s">
        <v>580</v>
      </c>
    </row>
    <row r="4005" spans="1:56" x14ac:dyDescent="0.25">
      <c r="A4005" t="s">
        <v>1331</v>
      </c>
      <c r="B4005" t="s">
        <v>1281</v>
      </c>
      <c r="C4005" t="s">
        <v>1061</v>
      </c>
      <c r="D4005" t="s">
        <v>1062</v>
      </c>
      <c r="E4005" t="s">
        <v>15</v>
      </c>
      <c r="F4005" t="b">
        <v>0</v>
      </c>
      <c r="G4005" t="b">
        <v>0</v>
      </c>
      <c r="H4005" t="s">
        <v>15</v>
      </c>
      <c r="I4005" t="s">
        <v>16</v>
      </c>
      <c r="J4005">
        <v>0.20430000000000001</v>
      </c>
      <c r="K4005">
        <v>0.45739999999999997</v>
      </c>
      <c r="L4005">
        <v>0.65369999999999995</v>
      </c>
      <c r="N4005">
        <v>8.0000000000000002E-3</v>
      </c>
      <c r="O4005">
        <v>3.8999999999999998E-3</v>
      </c>
      <c r="P4005">
        <v>0</v>
      </c>
      <c r="Q4005">
        <v>5.4000000000000003E-3</v>
      </c>
      <c r="R4005">
        <v>2.2574000000000001</v>
      </c>
      <c r="S4005">
        <v>1.94</v>
      </c>
      <c r="T4005">
        <v>1.9567000000000001</v>
      </c>
      <c r="U4005">
        <v>2.117</v>
      </c>
      <c r="V4005" t="s">
        <v>17</v>
      </c>
      <c r="W4005" t="s">
        <v>17</v>
      </c>
      <c r="AG4005">
        <v>0.45739999999999992</v>
      </c>
      <c r="AH4005">
        <v>0.45329999999999993</v>
      </c>
      <c r="AI4005">
        <v>0.44939999999999991</v>
      </c>
      <c r="AJ4005">
        <v>0.45479999999999987</v>
      </c>
      <c r="AK4005">
        <v>2.7068000000000003</v>
      </c>
      <c r="AL4005">
        <v>2.3894000000000002</v>
      </c>
      <c r="AM4005">
        <v>2.4061000000000003</v>
      </c>
      <c r="AN4005">
        <v>2.5663999999999998</v>
      </c>
      <c r="AX4005">
        <v>51</v>
      </c>
      <c r="BD4005" s="1" t="s">
        <v>580</v>
      </c>
    </row>
    <row r="4006" spans="1:56" x14ac:dyDescent="0.25">
      <c r="A4006" t="s">
        <v>1332</v>
      </c>
      <c r="B4006" t="s">
        <v>1281</v>
      </c>
      <c r="C4006" t="s">
        <v>1063</v>
      </c>
      <c r="D4006" t="s">
        <v>1064</v>
      </c>
      <c r="E4006" t="s">
        <v>15</v>
      </c>
      <c r="F4006" t="b">
        <v>0</v>
      </c>
      <c r="G4006" t="b">
        <v>0</v>
      </c>
      <c r="H4006" t="s">
        <v>15</v>
      </c>
      <c r="I4006" t="s">
        <v>16</v>
      </c>
      <c r="J4006">
        <v>0.21579999999999999</v>
      </c>
      <c r="K4006">
        <v>0.498</v>
      </c>
      <c r="L4006">
        <v>0.70569999999999999</v>
      </c>
      <c r="N4006">
        <v>8.0999999999999996E-3</v>
      </c>
      <c r="O4006">
        <v>8.3999999999999995E-3</v>
      </c>
      <c r="P4006">
        <v>0</v>
      </c>
      <c r="Q4006">
        <v>7.3000000000000001E-3</v>
      </c>
      <c r="R4006">
        <v>2.1749999999999998</v>
      </c>
      <c r="S4006">
        <v>1.9360999999999999</v>
      </c>
      <c r="T4006">
        <v>1.869</v>
      </c>
      <c r="U4006">
        <v>2.0503999999999998</v>
      </c>
      <c r="V4006" t="s">
        <v>17</v>
      </c>
      <c r="W4006" t="s">
        <v>17</v>
      </c>
      <c r="AG4006">
        <v>0.498</v>
      </c>
      <c r="AH4006">
        <v>0.49829999999999997</v>
      </c>
      <c r="AI4006">
        <v>0.4899</v>
      </c>
      <c r="AJ4006">
        <v>0.49719999999999998</v>
      </c>
      <c r="AK4006">
        <v>2.6649000000000003</v>
      </c>
      <c r="AL4006">
        <v>2.4260000000000002</v>
      </c>
      <c r="AM4006">
        <v>2.3589000000000002</v>
      </c>
      <c r="AN4006">
        <v>2.5403000000000002</v>
      </c>
      <c r="AX4006">
        <v>52</v>
      </c>
      <c r="BD4006" s="1" t="s">
        <v>580</v>
      </c>
    </row>
    <row r="4007" spans="1:56" x14ac:dyDescent="0.25">
      <c r="A4007" t="s">
        <v>1333</v>
      </c>
      <c r="B4007" t="s">
        <v>1281</v>
      </c>
      <c r="C4007" t="s">
        <v>1065</v>
      </c>
      <c r="D4007" t="s">
        <v>1066</v>
      </c>
      <c r="E4007" t="s">
        <v>15</v>
      </c>
      <c r="F4007" t="b">
        <v>0</v>
      </c>
      <c r="G4007" t="b">
        <v>0</v>
      </c>
      <c r="H4007" t="s">
        <v>15</v>
      </c>
      <c r="I4007" t="s">
        <v>16</v>
      </c>
      <c r="J4007">
        <v>0.20830000000000001</v>
      </c>
      <c r="K4007">
        <v>0.51619999999999999</v>
      </c>
      <c r="L4007">
        <v>0.71719999999999995</v>
      </c>
      <c r="N4007">
        <v>7.3000000000000001E-3</v>
      </c>
      <c r="O4007">
        <v>7.1000000000000004E-3</v>
      </c>
      <c r="P4007">
        <v>0</v>
      </c>
      <c r="Q4007">
        <v>2.3E-3</v>
      </c>
      <c r="R4007">
        <v>2.2747000000000002</v>
      </c>
      <c r="S4007">
        <v>1.9027000000000001</v>
      </c>
      <c r="T4007">
        <v>1.9114</v>
      </c>
      <c r="U4007">
        <v>2.1036999999999999</v>
      </c>
      <c r="V4007" t="s">
        <v>17</v>
      </c>
      <c r="W4007" t="s">
        <v>17</v>
      </c>
      <c r="AG4007">
        <v>0.51619999999999988</v>
      </c>
      <c r="AH4007">
        <v>0.5159999999999999</v>
      </c>
      <c r="AI4007">
        <v>0.50889999999999991</v>
      </c>
      <c r="AJ4007">
        <v>0.51119999999999988</v>
      </c>
      <c r="AK4007">
        <v>2.7836000000000003</v>
      </c>
      <c r="AL4007">
        <v>2.4116</v>
      </c>
      <c r="AM4007">
        <v>2.4203000000000001</v>
      </c>
      <c r="AN4007">
        <v>2.6126</v>
      </c>
      <c r="AX4007">
        <v>53</v>
      </c>
      <c r="BD4007" s="1" t="s">
        <v>580</v>
      </c>
    </row>
    <row r="4008" spans="1:56" x14ac:dyDescent="0.25">
      <c r="A4008" t="s">
        <v>1334</v>
      </c>
      <c r="B4008" t="s">
        <v>1281</v>
      </c>
      <c r="C4008" t="s">
        <v>1068</v>
      </c>
      <c r="D4008" t="s">
        <v>1069</v>
      </c>
      <c r="E4008" t="s">
        <v>15</v>
      </c>
      <c r="F4008" t="b">
        <v>0</v>
      </c>
      <c r="G4008" t="b">
        <v>0</v>
      </c>
      <c r="H4008" t="s">
        <v>15</v>
      </c>
      <c r="I4008" t="s">
        <v>16</v>
      </c>
      <c r="J4008">
        <v>0.21859999999999999</v>
      </c>
      <c r="K4008">
        <v>0.372</v>
      </c>
      <c r="L4008">
        <v>0.58440000000000003</v>
      </c>
      <c r="N4008">
        <v>6.1999999999999998E-3</v>
      </c>
      <c r="O4008">
        <v>4.8999999999999998E-3</v>
      </c>
      <c r="P4008">
        <v>0</v>
      </c>
      <c r="Q4008">
        <v>4.3E-3</v>
      </c>
      <c r="R4008">
        <v>2.3573</v>
      </c>
      <c r="S4008">
        <v>2.0438999999999998</v>
      </c>
      <c r="T4008">
        <v>1.9744999999999999</v>
      </c>
      <c r="U4008">
        <v>2.3353000000000002</v>
      </c>
      <c r="V4008" t="s">
        <v>17</v>
      </c>
      <c r="W4008" t="s">
        <v>17</v>
      </c>
      <c r="AG4008">
        <v>0.372</v>
      </c>
      <c r="AH4008">
        <v>0.37070000000000003</v>
      </c>
      <c r="AI4008">
        <v>0.36580000000000001</v>
      </c>
      <c r="AJ4008">
        <v>0.37009999999999998</v>
      </c>
      <c r="AK4008">
        <v>2.7231000000000001</v>
      </c>
      <c r="AL4008">
        <v>2.4097</v>
      </c>
      <c r="AM4008">
        <v>2.3403</v>
      </c>
      <c r="AN4008">
        <v>2.7011000000000003</v>
      </c>
      <c r="AX4008">
        <v>54</v>
      </c>
      <c r="BD4008" s="1" t="s">
        <v>580</v>
      </c>
    </row>
    <row r="4009" spans="1:56" x14ac:dyDescent="0.25">
      <c r="A4009" t="s">
        <v>1335</v>
      </c>
      <c r="B4009" t="s">
        <v>1281</v>
      </c>
      <c r="C4009" t="s">
        <v>1070</v>
      </c>
      <c r="D4009" t="s">
        <v>1071</v>
      </c>
      <c r="E4009" t="s">
        <v>15</v>
      </c>
      <c r="F4009" t="b">
        <v>0</v>
      </c>
      <c r="G4009" t="b">
        <v>0</v>
      </c>
      <c r="H4009" t="s">
        <v>15</v>
      </c>
      <c r="I4009" t="s">
        <v>16</v>
      </c>
      <c r="J4009">
        <v>0.20130000000000001</v>
      </c>
      <c r="K4009">
        <v>0.29770000000000002</v>
      </c>
      <c r="L4009">
        <v>0.49280000000000002</v>
      </c>
      <c r="N4009">
        <v>6.1999999999999998E-3</v>
      </c>
      <c r="O4009">
        <v>3.3E-3</v>
      </c>
      <c r="P4009">
        <v>0</v>
      </c>
      <c r="Q4009">
        <v>2.3999999999999998E-3</v>
      </c>
      <c r="R4009">
        <v>2.3614999999999999</v>
      </c>
      <c r="S4009">
        <v>2.0331999999999999</v>
      </c>
      <c r="T4009">
        <v>2.1294</v>
      </c>
      <c r="U4009">
        <v>2.3611</v>
      </c>
      <c r="V4009" t="s">
        <v>17</v>
      </c>
      <c r="W4009" t="s">
        <v>17</v>
      </c>
      <c r="AG4009">
        <v>0.29769999999999996</v>
      </c>
      <c r="AH4009">
        <v>0.29480000000000006</v>
      </c>
      <c r="AI4009">
        <v>0.29149999999999998</v>
      </c>
      <c r="AJ4009">
        <v>0.29390000000000005</v>
      </c>
      <c r="AK4009">
        <v>2.653</v>
      </c>
      <c r="AL4009">
        <v>2.3247</v>
      </c>
      <c r="AM4009">
        <v>2.4209000000000001</v>
      </c>
      <c r="AN4009">
        <v>2.6526000000000001</v>
      </c>
      <c r="AX4009">
        <v>55</v>
      </c>
      <c r="BD4009" s="1" t="s">
        <v>580</v>
      </c>
    </row>
    <row r="4010" spans="1:56" x14ac:dyDescent="0.25">
      <c r="A4010" t="s">
        <v>1336</v>
      </c>
      <c r="B4010" t="s">
        <v>1281</v>
      </c>
      <c r="C4010" t="s">
        <v>1072</v>
      </c>
      <c r="D4010" t="s">
        <v>1073</v>
      </c>
      <c r="E4010" t="s">
        <v>15</v>
      </c>
      <c r="F4010" t="b">
        <v>0</v>
      </c>
      <c r="G4010" t="b">
        <v>0</v>
      </c>
      <c r="H4010" t="s">
        <v>15</v>
      </c>
      <c r="I4010" t="s">
        <v>16</v>
      </c>
      <c r="J4010">
        <v>0.2772</v>
      </c>
      <c r="K4010">
        <v>0.219</v>
      </c>
      <c r="L4010">
        <v>0.49170000000000003</v>
      </c>
      <c r="N4010">
        <v>4.4999999999999997E-3</v>
      </c>
      <c r="O4010">
        <v>2.3E-3</v>
      </c>
      <c r="P4010">
        <v>0</v>
      </c>
      <c r="Q4010">
        <v>3.3E-3</v>
      </c>
      <c r="R4010">
        <v>2.5062000000000002</v>
      </c>
      <c r="S4010">
        <v>2.1497000000000002</v>
      </c>
      <c r="T4010">
        <v>2.1181000000000001</v>
      </c>
      <c r="U4010">
        <v>2.2999000000000001</v>
      </c>
      <c r="V4010" t="s">
        <v>17</v>
      </c>
      <c r="W4010" t="s">
        <v>17</v>
      </c>
      <c r="AG4010">
        <v>0.21900000000000003</v>
      </c>
      <c r="AH4010">
        <v>0.21680000000000005</v>
      </c>
      <c r="AI4010">
        <v>0.21450000000000002</v>
      </c>
      <c r="AJ4010">
        <v>0.21780000000000005</v>
      </c>
      <c r="AK4010">
        <v>2.7207000000000003</v>
      </c>
      <c r="AL4010">
        <v>2.3641999999999999</v>
      </c>
      <c r="AM4010">
        <v>2.3325999999999998</v>
      </c>
      <c r="AN4010">
        <v>2.5143999999999997</v>
      </c>
      <c r="AX4010">
        <v>56</v>
      </c>
      <c r="BD4010" s="1" t="s">
        <v>580</v>
      </c>
    </row>
    <row r="4011" spans="1:56" x14ac:dyDescent="0.25">
      <c r="A4011" t="s">
        <v>1337</v>
      </c>
      <c r="B4011" t="s">
        <v>1281</v>
      </c>
      <c r="C4011" t="s">
        <v>1074</v>
      </c>
      <c r="D4011" t="s">
        <v>1075</v>
      </c>
      <c r="E4011" t="s">
        <v>15</v>
      </c>
      <c r="F4011" t="b">
        <v>0</v>
      </c>
      <c r="G4011" t="b">
        <v>0</v>
      </c>
      <c r="H4011" t="s">
        <v>15</v>
      </c>
      <c r="I4011" t="s">
        <v>16</v>
      </c>
      <c r="J4011">
        <v>0.1807</v>
      </c>
      <c r="K4011">
        <v>0.10349999999999999</v>
      </c>
      <c r="L4011">
        <v>0.27789999999999998</v>
      </c>
      <c r="N4011">
        <v>6.3E-3</v>
      </c>
      <c r="O4011">
        <v>3.5999999999999999E-3</v>
      </c>
      <c r="P4011">
        <v>0</v>
      </c>
      <c r="Q4011">
        <v>2.8999999999999998E-3</v>
      </c>
      <c r="R4011">
        <v>2.3450000000000002</v>
      </c>
      <c r="S4011">
        <v>2.1640000000000001</v>
      </c>
      <c r="T4011">
        <v>2.1617000000000002</v>
      </c>
      <c r="U4011">
        <v>2.2412999999999998</v>
      </c>
      <c r="V4011" t="s">
        <v>17</v>
      </c>
      <c r="W4011" t="s">
        <v>17</v>
      </c>
      <c r="AG4011">
        <v>0.10350000000000001</v>
      </c>
      <c r="AH4011">
        <v>0.10079999999999997</v>
      </c>
      <c r="AI4011">
        <v>9.7199999999999981E-2</v>
      </c>
      <c r="AJ4011">
        <v>0.10009999999999999</v>
      </c>
      <c r="AK4011">
        <v>2.4422000000000001</v>
      </c>
      <c r="AL4011">
        <v>2.2612000000000001</v>
      </c>
      <c r="AM4011">
        <v>2.2589000000000001</v>
      </c>
      <c r="AN4011">
        <v>2.3384999999999998</v>
      </c>
      <c r="AX4011">
        <v>57</v>
      </c>
      <c r="BD4011" s="1" t="s">
        <v>580</v>
      </c>
    </row>
    <row r="4012" spans="1:56" x14ac:dyDescent="0.25">
      <c r="A4012" t="s">
        <v>1338</v>
      </c>
      <c r="B4012" t="s">
        <v>1281</v>
      </c>
      <c r="C4012" t="s">
        <v>1076</v>
      </c>
      <c r="D4012" t="s">
        <v>1077</v>
      </c>
      <c r="E4012" t="s">
        <v>15</v>
      </c>
      <c r="F4012" t="b">
        <v>0</v>
      </c>
      <c r="G4012" t="b">
        <v>0</v>
      </c>
      <c r="H4012" t="s">
        <v>15</v>
      </c>
      <c r="I4012" t="s">
        <v>16</v>
      </c>
      <c r="J4012">
        <v>0.1855</v>
      </c>
      <c r="K4012">
        <v>0.22819999999999999</v>
      </c>
      <c r="L4012">
        <v>0.41149999999999998</v>
      </c>
      <c r="N4012">
        <v>2.2000000000000001E-3</v>
      </c>
      <c r="O4012">
        <v>1.1999999999999999E-3</v>
      </c>
      <c r="P4012">
        <v>0</v>
      </c>
      <c r="Q4012">
        <v>2.8E-3</v>
      </c>
      <c r="R4012">
        <v>2.3681999999999999</v>
      </c>
      <c r="S4012">
        <v>2.39</v>
      </c>
      <c r="T4012">
        <v>2.3586999999999998</v>
      </c>
      <c r="U4012">
        <v>2.2294999999999998</v>
      </c>
      <c r="V4012" t="s">
        <v>17</v>
      </c>
      <c r="W4012" t="s">
        <v>17</v>
      </c>
      <c r="AG4012">
        <v>0.22819999999999996</v>
      </c>
      <c r="AH4012">
        <v>0.22719999999999996</v>
      </c>
      <c r="AI4012">
        <v>0.22599999999999998</v>
      </c>
      <c r="AJ4012">
        <v>0.2288</v>
      </c>
      <c r="AK4012">
        <v>2.5941999999999998</v>
      </c>
      <c r="AL4012">
        <v>2.6159999999999997</v>
      </c>
      <c r="AM4012">
        <v>2.5846999999999998</v>
      </c>
      <c r="AN4012">
        <v>2.4554999999999998</v>
      </c>
      <c r="AX4012">
        <v>58</v>
      </c>
      <c r="BD4012" s="1" t="s">
        <v>580</v>
      </c>
    </row>
    <row r="4013" spans="1:56" x14ac:dyDescent="0.25">
      <c r="A4013" t="s">
        <v>1339</v>
      </c>
      <c r="B4013" t="s">
        <v>1281</v>
      </c>
      <c r="C4013" t="s">
        <v>1078</v>
      </c>
      <c r="D4013" t="s">
        <v>1079</v>
      </c>
      <c r="E4013" t="s">
        <v>15</v>
      </c>
      <c r="F4013" t="b">
        <v>0</v>
      </c>
      <c r="G4013" t="b">
        <v>0</v>
      </c>
      <c r="H4013" t="s">
        <v>15</v>
      </c>
      <c r="I4013" t="s">
        <v>16</v>
      </c>
      <c r="J4013">
        <v>0.18179999999999999</v>
      </c>
      <c r="K4013">
        <v>0.1032</v>
      </c>
      <c r="L4013">
        <v>0.27700000000000002</v>
      </c>
      <c r="N4013">
        <v>8.0000000000000002E-3</v>
      </c>
      <c r="O4013">
        <v>3.2000000000000002E-3</v>
      </c>
      <c r="P4013">
        <v>0</v>
      </c>
      <c r="Q4013">
        <v>5.8999999999999999E-3</v>
      </c>
      <c r="R4013">
        <v>2.5087000000000002</v>
      </c>
      <c r="S4013">
        <v>2.5457000000000001</v>
      </c>
      <c r="T4013">
        <v>2.5968</v>
      </c>
      <c r="U4013">
        <v>2.4636</v>
      </c>
      <c r="V4013" t="s">
        <v>17</v>
      </c>
      <c r="W4013" t="s">
        <v>17</v>
      </c>
      <c r="AG4013">
        <v>0.10320000000000004</v>
      </c>
      <c r="AH4013">
        <v>9.8400000000000015E-2</v>
      </c>
      <c r="AI4013">
        <v>9.5200000000000035E-2</v>
      </c>
      <c r="AJ4013">
        <v>0.10110000000000005</v>
      </c>
      <c r="AK4013">
        <v>2.6039000000000003</v>
      </c>
      <c r="AL4013">
        <v>2.6409000000000002</v>
      </c>
      <c r="AM4013">
        <v>2.6920000000000002</v>
      </c>
      <c r="AN4013">
        <v>2.5588000000000002</v>
      </c>
      <c r="AX4013">
        <v>59</v>
      </c>
      <c r="BD4013" s="1" t="s">
        <v>580</v>
      </c>
    </row>
    <row r="4014" spans="1:56" x14ac:dyDescent="0.25">
      <c r="A4014" t="s">
        <v>1340</v>
      </c>
      <c r="B4014" t="s">
        <v>1281</v>
      </c>
      <c r="C4014" t="s">
        <v>1080</v>
      </c>
      <c r="D4014" t="s">
        <v>1081</v>
      </c>
      <c r="E4014" t="s">
        <v>15</v>
      </c>
      <c r="F4014" t="b">
        <v>0</v>
      </c>
      <c r="G4014" t="b">
        <v>1</v>
      </c>
      <c r="H4014" t="s">
        <v>15</v>
      </c>
      <c r="I4014" t="s">
        <v>16</v>
      </c>
      <c r="J4014">
        <v>0.18260000000000001</v>
      </c>
      <c r="K4014">
        <v>1.47E-2</v>
      </c>
      <c r="L4014">
        <v>0.19420000000000001</v>
      </c>
      <c r="N4014">
        <v>3.0999999999999999E-3</v>
      </c>
      <c r="O4014">
        <v>1.1999999999999999E-3</v>
      </c>
      <c r="P4014">
        <v>0</v>
      </c>
      <c r="Q4014">
        <v>1.6999999999999999E-3</v>
      </c>
      <c r="R4014">
        <v>2.7530000000000001</v>
      </c>
      <c r="S4014">
        <v>2.7454999999999998</v>
      </c>
      <c r="T4014">
        <v>2.9857999999999998</v>
      </c>
      <c r="U4014">
        <v>2.7374000000000001</v>
      </c>
      <c r="V4014" t="s">
        <v>17</v>
      </c>
      <c r="W4014" t="s">
        <v>17</v>
      </c>
      <c r="AG4014">
        <v>1.4699999999999991E-2</v>
      </c>
      <c r="AH4014">
        <v>1.2800000000000006E-2</v>
      </c>
      <c r="AI4014">
        <v>1.1599999999999999E-2</v>
      </c>
      <c r="AJ4014">
        <v>1.3300000000000006E-2</v>
      </c>
      <c r="AK4014">
        <v>2.7646000000000002</v>
      </c>
      <c r="AL4014">
        <v>2.7570999999999999</v>
      </c>
      <c r="AM4014">
        <v>2.9973999999999998</v>
      </c>
      <c r="AN4014">
        <v>2.7490000000000001</v>
      </c>
      <c r="AX4014">
        <v>60</v>
      </c>
      <c r="BD4014" s="1" t="s">
        <v>580</v>
      </c>
    </row>
    <row r="4015" spans="1:56" x14ac:dyDescent="0.25">
      <c r="A4015" t="s">
        <v>1341</v>
      </c>
      <c r="B4015" t="s">
        <v>1281</v>
      </c>
      <c r="C4015" t="s">
        <v>1083</v>
      </c>
      <c r="D4015" t="s">
        <v>1084</v>
      </c>
      <c r="E4015" t="s">
        <v>15</v>
      </c>
      <c r="F4015" t="b">
        <v>0</v>
      </c>
      <c r="G4015" t="b">
        <v>1</v>
      </c>
      <c r="H4015" t="s">
        <v>15</v>
      </c>
      <c r="I4015" t="s">
        <v>16</v>
      </c>
      <c r="J4015">
        <v>0.19850000000000001</v>
      </c>
      <c r="K4015">
        <v>0.54579999999999995</v>
      </c>
      <c r="L4015">
        <v>0.74199999999999999</v>
      </c>
      <c r="N4015">
        <v>2.3E-3</v>
      </c>
      <c r="O4015">
        <v>0</v>
      </c>
      <c r="P4015">
        <v>6.0000000000000001E-3</v>
      </c>
      <c r="Q4015">
        <v>6.4000000000000003E-3</v>
      </c>
      <c r="R4015">
        <v>2.5339999999999998</v>
      </c>
      <c r="S4015">
        <v>1.9915</v>
      </c>
      <c r="T4015">
        <v>2.2387000000000001</v>
      </c>
      <c r="U4015">
        <v>2.3346</v>
      </c>
      <c r="V4015" t="s">
        <v>17</v>
      </c>
      <c r="W4015" t="s">
        <v>17</v>
      </c>
      <c r="AG4015">
        <v>0.54579999999999995</v>
      </c>
      <c r="AH4015">
        <v>0.54349999999999998</v>
      </c>
      <c r="AI4015">
        <v>0.54949999999999999</v>
      </c>
      <c r="AJ4015">
        <v>0.54989999999999994</v>
      </c>
      <c r="AK4015">
        <v>3.0774999999999997</v>
      </c>
      <c r="AL4015">
        <v>2.5350000000000001</v>
      </c>
      <c r="AM4015">
        <v>2.7822</v>
      </c>
      <c r="AN4015">
        <v>2.8780999999999999</v>
      </c>
      <c r="AX4015">
        <v>61</v>
      </c>
      <c r="BD4015" s="1" t="s">
        <v>580</v>
      </c>
    </row>
    <row r="4016" spans="1:56" x14ac:dyDescent="0.25">
      <c r="A4016" t="s">
        <v>1342</v>
      </c>
      <c r="B4016" t="s">
        <v>1281</v>
      </c>
      <c r="C4016" t="s">
        <v>1085</v>
      </c>
      <c r="D4016" t="s">
        <v>1086</v>
      </c>
      <c r="E4016" t="s">
        <v>15</v>
      </c>
      <c r="F4016" t="b">
        <v>0</v>
      </c>
      <c r="G4016" t="b">
        <v>0</v>
      </c>
      <c r="H4016" t="s">
        <v>15</v>
      </c>
      <c r="I4016" t="s">
        <v>16</v>
      </c>
      <c r="J4016">
        <v>0.18709999999999999</v>
      </c>
      <c r="K4016">
        <v>0.43290000000000001</v>
      </c>
      <c r="L4016">
        <v>0.61880000000000002</v>
      </c>
      <c r="N4016">
        <v>1.1999999999999999E-3</v>
      </c>
      <c r="O4016">
        <v>0</v>
      </c>
      <c r="P4016">
        <v>1.1000000000000001E-3</v>
      </c>
      <c r="Q4016">
        <v>1.1999999999999999E-3</v>
      </c>
      <c r="R4016">
        <v>2.3856000000000002</v>
      </c>
      <c r="S4016">
        <v>2.1202999999999999</v>
      </c>
      <c r="T4016">
        <v>2.2050000000000001</v>
      </c>
      <c r="U4016">
        <v>2.0548000000000002</v>
      </c>
      <c r="V4016" t="s">
        <v>17</v>
      </c>
      <c r="W4016" t="s">
        <v>17</v>
      </c>
      <c r="AG4016">
        <v>0.43290000000000001</v>
      </c>
      <c r="AH4016">
        <v>0.43170000000000003</v>
      </c>
      <c r="AI4016">
        <v>0.43280000000000002</v>
      </c>
      <c r="AJ4016">
        <v>0.43290000000000001</v>
      </c>
      <c r="AK4016">
        <v>2.8173000000000004</v>
      </c>
      <c r="AL4016">
        <v>2.5519999999999996</v>
      </c>
      <c r="AM4016">
        <v>2.6367000000000003</v>
      </c>
      <c r="AN4016">
        <v>2.4865000000000004</v>
      </c>
      <c r="AX4016">
        <v>62</v>
      </c>
      <c r="BD4016" s="1" t="s">
        <v>580</v>
      </c>
    </row>
    <row r="4017" spans="1:56" x14ac:dyDescent="0.25">
      <c r="A4017" t="s">
        <v>1343</v>
      </c>
      <c r="B4017" t="s">
        <v>1281</v>
      </c>
      <c r="C4017" t="s">
        <v>1087</v>
      </c>
      <c r="D4017" t="s">
        <v>1088</v>
      </c>
      <c r="E4017" t="s">
        <v>15</v>
      </c>
      <c r="F4017" t="b">
        <v>0</v>
      </c>
      <c r="G4017" t="b">
        <v>0</v>
      </c>
      <c r="H4017" t="s">
        <v>15</v>
      </c>
      <c r="I4017" t="s">
        <v>16</v>
      </c>
      <c r="J4017">
        <v>0.1963</v>
      </c>
      <c r="K4017">
        <v>0.2626</v>
      </c>
      <c r="L4017">
        <v>0.45889999999999997</v>
      </c>
      <c r="N4017">
        <v>0</v>
      </c>
      <c r="O4017">
        <v>1.6000000000000001E-3</v>
      </c>
      <c r="P4017">
        <v>1.1000000000000001E-3</v>
      </c>
      <c r="Q4017">
        <v>6.9999999999999999E-4</v>
      </c>
      <c r="R4017">
        <v>2.4032</v>
      </c>
      <c r="S4017">
        <v>2.1838000000000002</v>
      </c>
      <c r="T4017">
        <v>2.2984</v>
      </c>
      <c r="U4017">
        <v>2.1753</v>
      </c>
      <c r="V4017" t="s">
        <v>17</v>
      </c>
      <c r="W4017" t="s">
        <v>17</v>
      </c>
      <c r="AG4017">
        <v>0.26259999999999994</v>
      </c>
      <c r="AH4017">
        <v>0.26419999999999999</v>
      </c>
      <c r="AI4017">
        <v>0.26369999999999993</v>
      </c>
      <c r="AJ4017">
        <v>0.26329999999999998</v>
      </c>
      <c r="AK4017">
        <v>2.6657999999999999</v>
      </c>
      <c r="AL4017">
        <v>2.4464000000000001</v>
      </c>
      <c r="AM4017">
        <v>2.5609999999999999</v>
      </c>
      <c r="AN4017">
        <v>2.4379</v>
      </c>
      <c r="AX4017">
        <v>63</v>
      </c>
      <c r="BD4017" s="1" t="s">
        <v>580</v>
      </c>
    </row>
    <row r="4018" spans="1:56" x14ac:dyDescent="0.25">
      <c r="A4018" t="s">
        <v>1344</v>
      </c>
      <c r="B4018" t="s">
        <v>1281</v>
      </c>
      <c r="C4018" t="s">
        <v>1089</v>
      </c>
      <c r="D4018" t="s">
        <v>1090</v>
      </c>
      <c r="E4018" t="s">
        <v>15</v>
      </c>
      <c r="F4018" t="b">
        <v>0</v>
      </c>
      <c r="G4018" t="b">
        <v>0</v>
      </c>
      <c r="H4018" t="s">
        <v>15</v>
      </c>
      <c r="I4018" t="s">
        <v>16</v>
      </c>
      <c r="J4018">
        <v>0.21640000000000001</v>
      </c>
      <c r="K4018">
        <v>0.253</v>
      </c>
      <c r="L4018">
        <v>0.46779999999999999</v>
      </c>
      <c r="N4018">
        <v>1.6000000000000001E-3</v>
      </c>
      <c r="O4018">
        <v>0</v>
      </c>
      <c r="P4018">
        <v>3.2000000000000002E-3</v>
      </c>
      <c r="Q4018">
        <v>3.8E-3</v>
      </c>
      <c r="R4018">
        <v>2.4567000000000001</v>
      </c>
      <c r="S4018">
        <v>2.2096</v>
      </c>
      <c r="T4018">
        <v>2.2986</v>
      </c>
      <c r="U4018">
        <v>2.2134999999999998</v>
      </c>
      <c r="V4018" t="s">
        <v>17</v>
      </c>
      <c r="W4018" t="s">
        <v>17</v>
      </c>
      <c r="AG4018">
        <v>0.253</v>
      </c>
      <c r="AH4018">
        <v>0.25139999999999996</v>
      </c>
      <c r="AI4018">
        <v>0.25459999999999994</v>
      </c>
      <c r="AJ4018">
        <v>0.25519999999999998</v>
      </c>
      <c r="AK4018">
        <v>2.7081</v>
      </c>
      <c r="AL4018">
        <v>2.4609999999999999</v>
      </c>
      <c r="AM4018">
        <v>2.5499999999999998</v>
      </c>
      <c r="AN4018">
        <v>2.4648999999999996</v>
      </c>
      <c r="AX4018">
        <v>64</v>
      </c>
      <c r="BD4018" s="1" t="s">
        <v>580</v>
      </c>
    </row>
    <row r="4019" spans="1:56" x14ac:dyDescent="0.25">
      <c r="A4019" t="s">
        <v>1345</v>
      </c>
      <c r="B4019" t="s">
        <v>1281</v>
      </c>
      <c r="C4019" t="s">
        <v>1091</v>
      </c>
      <c r="D4019" t="s">
        <v>1092</v>
      </c>
      <c r="E4019" t="s">
        <v>15</v>
      </c>
      <c r="F4019" t="b">
        <v>0</v>
      </c>
      <c r="G4019" t="b">
        <v>0</v>
      </c>
      <c r="H4019" t="s">
        <v>15</v>
      </c>
      <c r="I4019" t="s">
        <v>16</v>
      </c>
      <c r="J4019">
        <v>0.30059999999999998</v>
      </c>
      <c r="K4019">
        <v>0.19220000000000001</v>
      </c>
      <c r="L4019">
        <v>0.49259999999999998</v>
      </c>
      <c r="N4019">
        <v>2.0000000000000001E-4</v>
      </c>
      <c r="O4019">
        <v>0</v>
      </c>
      <c r="P4019">
        <v>2.5999999999999999E-3</v>
      </c>
      <c r="Q4019">
        <v>2.7000000000000001E-3</v>
      </c>
      <c r="R4019">
        <v>2.6486000000000001</v>
      </c>
      <c r="S4019">
        <v>2.2238000000000002</v>
      </c>
      <c r="T4019">
        <v>2.3039999999999998</v>
      </c>
      <c r="U4019">
        <v>2.4121000000000001</v>
      </c>
      <c r="V4019" t="s">
        <v>17</v>
      </c>
      <c r="W4019" t="s">
        <v>17</v>
      </c>
      <c r="AG4019">
        <v>0.19219999999999998</v>
      </c>
      <c r="AH4019">
        <v>0.192</v>
      </c>
      <c r="AI4019">
        <v>0.1946</v>
      </c>
      <c r="AJ4019">
        <v>0.19469999999999998</v>
      </c>
      <c r="AK4019">
        <v>2.8406000000000002</v>
      </c>
      <c r="AL4019">
        <v>2.4157999999999999</v>
      </c>
      <c r="AM4019">
        <v>2.4959999999999996</v>
      </c>
      <c r="AN4019">
        <v>2.6040999999999999</v>
      </c>
      <c r="AX4019">
        <v>65</v>
      </c>
      <c r="BD4019" s="1" t="s">
        <v>580</v>
      </c>
    </row>
    <row r="4020" spans="1:56" x14ac:dyDescent="0.25">
      <c r="A4020" t="s">
        <v>1346</v>
      </c>
      <c r="B4020" t="s">
        <v>1281</v>
      </c>
      <c r="C4020" t="s">
        <v>1094</v>
      </c>
      <c r="D4020" t="s">
        <v>1095</v>
      </c>
      <c r="E4020" t="s">
        <v>15</v>
      </c>
      <c r="F4020" t="b">
        <v>0</v>
      </c>
      <c r="G4020" t="b">
        <v>0</v>
      </c>
      <c r="H4020" t="s">
        <v>15</v>
      </c>
      <c r="I4020" t="s">
        <v>16</v>
      </c>
      <c r="J4020">
        <v>0.20569999999999999</v>
      </c>
      <c r="K4020">
        <v>0.24879999999999999</v>
      </c>
      <c r="L4020">
        <v>0.45450000000000002</v>
      </c>
      <c r="N4020">
        <v>0</v>
      </c>
      <c r="O4020">
        <v>3.8E-3</v>
      </c>
      <c r="P4020">
        <v>4.5999999999999999E-3</v>
      </c>
      <c r="Q4020">
        <v>4.4000000000000003E-3</v>
      </c>
      <c r="R4020">
        <v>2.4041999999999999</v>
      </c>
      <c r="S4020">
        <v>2.2282999999999999</v>
      </c>
      <c r="T4020">
        <v>2.2498999999999998</v>
      </c>
      <c r="U4020">
        <v>2.2766000000000002</v>
      </c>
      <c r="V4020" t="s">
        <v>17</v>
      </c>
      <c r="W4020" t="s">
        <v>17</v>
      </c>
      <c r="AG4020">
        <v>0.24880000000000002</v>
      </c>
      <c r="AH4020">
        <v>0.25260000000000005</v>
      </c>
      <c r="AI4020">
        <v>0.25340000000000001</v>
      </c>
      <c r="AJ4020">
        <v>0.25320000000000004</v>
      </c>
      <c r="AK4020">
        <v>2.6529999999999996</v>
      </c>
      <c r="AL4020">
        <v>2.4771000000000001</v>
      </c>
      <c r="AM4020">
        <v>2.4986999999999995</v>
      </c>
      <c r="AN4020">
        <v>2.5254000000000003</v>
      </c>
      <c r="AX4020">
        <v>66</v>
      </c>
      <c r="BD4020" s="1" t="s">
        <v>580</v>
      </c>
    </row>
    <row r="4021" spans="1:56" x14ac:dyDescent="0.25">
      <c r="A4021" t="s">
        <v>1347</v>
      </c>
      <c r="B4021" t="s">
        <v>1281</v>
      </c>
      <c r="C4021" t="s">
        <v>1096</v>
      </c>
      <c r="D4021" t="s">
        <v>1097</v>
      </c>
      <c r="E4021" t="s">
        <v>15</v>
      </c>
      <c r="F4021" t="b">
        <v>0</v>
      </c>
      <c r="G4021" t="b">
        <v>0</v>
      </c>
      <c r="H4021" t="s">
        <v>15</v>
      </c>
      <c r="I4021" t="s">
        <v>16</v>
      </c>
      <c r="J4021">
        <v>0.22</v>
      </c>
      <c r="K4021">
        <v>0.1552</v>
      </c>
      <c r="L4021">
        <v>0.37519999999999998</v>
      </c>
      <c r="N4021">
        <v>0</v>
      </c>
      <c r="O4021">
        <v>2.9999999999999997E-4</v>
      </c>
      <c r="P4021">
        <v>6.0000000000000001E-3</v>
      </c>
      <c r="Q4021">
        <v>4.0000000000000001E-3</v>
      </c>
      <c r="R4021">
        <v>2.5158</v>
      </c>
      <c r="S4021">
        <v>2.4668000000000001</v>
      </c>
      <c r="T4021">
        <v>2.4893999999999998</v>
      </c>
      <c r="U4021">
        <v>2.3334999999999999</v>
      </c>
      <c r="V4021" t="s">
        <v>17</v>
      </c>
      <c r="W4021" t="s">
        <v>17</v>
      </c>
      <c r="AG4021">
        <v>0.15519999999999998</v>
      </c>
      <c r="AH4021">
        <v>0.1555</v>
      </c>
      <c r="AI4021">
        <v>0.16119999999999998</v>
      </c>
      <c r="AJ4021">
        <v>0.15919999999999998</v>
      </c>
      <c r="AK4021">
        <v>2.6709999999999998</v>
      </c>
      <c r="AL4021">
        <v>2.6219999999999999</v>
      </c>
      <c r="AM4021">
        <v>2.6445999999999996</v>
      </c>
      <c r="AN4021">
        <v>2.4886999999999997</v>
      </c>
      <c r="AX4021">
        <v>67</v>
      </c>
      <c r="BD4021" s="1" t="s">
        <v>580</v>
      </c>
    </row>
    <row r="4022" spans="1:56" x14ac:dyDescent="0.25">
      <c r="A4022" t="s">
        <v>1348</v>
      </c>
      <c r="B4022" t="s">
        <v>1281</v>
      </c>
      <c r="C4022" t="s">
        <v>1098</v>
      </c>
      <c r="D4022" t="s">
        <v>1099</v>
      </c>
      <c r="E4022" t="s">
        <v>15</v>
      </c>
      <c r="F4022" t="b">
        <v>0</v>
      </c>
      <c r="G4022" t="b">
        <v>0</v>
      </c>
      <c r="H4022" t="s">
        <v>15</v>
      </c>
      <c r="I4022" t="s">
        <v>16</v>
      </c>
      <c r="J4022">
        <v>0.21</v>
      </c>
      <c r="K4022">
        <v>0.17810000000000001</v>
      </c>
      <c r="L4022">
        <v>0.38579999999999998</v>
      </c>
      <c r="N4022">
        <v>2.3E-3</v>
      </c>
      <c r="O4022">
        <v>0</v>
      </c>
      <c r="P4022">
        <v>9.1000000000000004E-3</v>
      </c>
      <c r="Q4022">
        <v>8.5000000000000006E-3</v>
      </c>
      <c r="R4022">
        <v>2.7269999999999999</v>
      </c>
      <c r="S4022">
        <v>2.3614999999999999</v>
      </c>
      <c r="T4022">
        <v>2.4394</v>
      </c>
      <c r="U4022">
        <v>2.3982000000000001</v>
      </c>
      <c r="V4022" t="s">
        <v>17</v>
      </c>
      <c r="W4022" t="s">
        <v>17</v>
      </c>
      <c r="AG4022">
        <v>0.17810000000000001</v>
      </c>
      <c r="AH4022">
        <v>0.17579999999999998</v>
      </c>
      <c r="AI4022">
        <v>0.18489999999999998</v>
      </c>
      <c r="AJ4022">
        <v>0.18429999999999999</v>
      </c>
      <c r="AK4022">
        <v>2.9028</v>
      </c>
      <c r="AL4022">
        <v>2.5373000000000001</v>
      </c>
      <c r="AM4022">
        <v>2.6152000000000002</v>
      </c>
      <c r="AN4022">
        <v>2.5740000000000003</v>
      </c>
      <c r="AX4022">
        <v>68</v>
      </c>
      <c r="BD4022" s="1" t="s">
        <v>580</v>
      </c>
    </row>
    <row r="4023" spans="1:56" x14ac:dyDescent="0.25">
      <c r="A4023" t="s">
        <v>1349</v>
      </c>
      <c r="B4023" t="s">
        <v>1281</v>
      </c>
      <c r="C4023" t="s">
        <v>1100</v>
      </c>
      <c r="D4023" t="s">
        <v>1101</v>
      </c>
      <c r="E4023" t="s">
        <v>15</v>
      </c>
      <c r="F4023" t="b">
        <v>0</v>
      </c>
      <c r="G4023" t="b">
        <v>0</v>
      </c>
      <c r="H4023" t="s">
        <v>15</v>
      </c>
      <c r="I4023" t="s">
        <v>16</v>
      </c>
      <c r="J4023">
        <v>0.18160000000000001</v>
      </c>
      <c r="K4023">
        <v>8.3000000000000004E-2</v>
      </c>
      <c r="L4023">
        <v>0.2636</v>
      </c>
      <c r="N4023">
        <v>1E-3</v>
      </c>
      <c r="O4023">
        <v>0</v>
      </c>
      <c r="P4023">
        <v>3.0000000000000001E-3</v>
      </c>
      <c r="Q4023">
        <v>1E-3</v>
      </c>
      <c r="R4023">
        <v>2.6343000000000001</v>
      </c>
      <c r="S4023">
        <v>2.5112000000000001</v>
      </c>
      <c r="T4023">
        <v>2.5573999999999999</v>
      </c>
      <c r="U4023">
        <v>2.4449000000000001</v>
      </c>
      <c r="V4023" t="s">
        <v>17</v>
      </c>
      <c r="W4023" t="s">
        <v>17</v>
      </c>
      <c r="AG4023">
        <v>8.299999999999999E-2</v>
      </c>
      <c r="AH4023">
        <v>8.199999999999999E-2</v>
      </c>
      <c r="AI4023">
        <v>8.4999999999999992E-2</v>
      </c>
      <c r="AJ4023">
        <v>8.299999999999999E-2</v>
      </c>
      <c r="AK4023">
        <v>2.7162999999999999</v>
      </c>
      <c r="AL4023">
        <v>2.5931999999999999</v>
      </c>
      <c r="AM4023">
        <v>2.6393999999999997</v>
      </c>
      <c r="AN4023">
        <v>2.5268999999999999</v>
      </c>
      <c r="AX4023">
        <v>69</v>
      </c>
      <c r="BD4023" s="1" t="s">
        <v>580</v>
      </c>
    </row>
    <row r="4024" spans="1:56" x14ac:dyDescent="0.25">
      <c r="A4024" t="s">
        <v>1350</v>
      </c>
      <c r="B4024" t="s">
        <v>1281</v>
      </c>
      <c r="C4024" t="s">
        <v>1102</v>
      </c>
      <c r="D4024" t="s">
        <v>1103</v>
      </c>
      <c r="E4024" t="s">
        <v>15</v>
      </c>
      <c r="F4024" t="b">
        <v>0</v>
      </c>
      <c r="G4024" t="b">
        <v>0</v>
      </c>
      <c r="H4024" t="s">
        <v>15</v>
      </c>
      <c r="I4024" t="s">
        <v>16</v>
      </c>
      <c r="J4024">
        <v>0.17929999999999999</v>
      </c>
      <c r="K4024">
        <v>9.7199999999999995E-2</v>
      </c>
      <c r="L4024">
        <v>0.27650000000000002</v>
      </c>
      <c r="N4024">
        <v>0</v>
      </c>
      <c r="O4024">
        <v>5.9999999999999995E-4</v>
      </c>
      <c r="P4024">
        <v>4.1000000000000003E-3</v>
      </c>
      <c r="Q4024">
        <v>2.3E-3</v>
      </c>
      <c r="R4024">
        <v>2.5394999999999999</v>
      </c>
      <c r="S4024">
        <v>2.548</v>
      </c>
      <c r="T4024">
        <v>2.5973000000000002</v>
      </c>
      <c r="U4024">
        <v>2.4405000000000001</v>
      </c>
      <c r="V4024" t="s">
        <v>17</v>
      </c>
      <c r="W4024" t="s">
        <v>17</v>
      </c>
      <c r="AG4024">
        <v>9.7200000000000036E-2</v>
      </c>
      <c r="AH4024">
        <v>9.7800000000000026E-2</v>
      </c>
      <c r="AI4024">
        <v>0.10130000000000003</v>
      </c>
      <c r="AJ4024">
        <v>9.9500000000000061E-2</v>
      </c>
      <c r="AK4024">
        <v>2.6366999999999998</v>
      </c>
      <c r="AL4024">
        <v>2.6452</v>
      </c>
      <c r="AM4024">
        <v>2.6945000000000001</v>
      </c>
      <c r="AN4024">
        <v>2.5377000000000001</v>
      </c>
      <c r="AX4024">
        <v>70</v>
      </c>
      <c r="BD4024" s="1" t="s">
        <v>580</v>
      </c>
    </row>
    <row r="4025" spans="1:56" x14ac:dyDescent="0.25">
      <c r="A4025" t="s">
        <v>1351</v>
      </c>
      <c r="B4025" t="s">
        <v>1281</v>
      </c>
      <c r="C4025" t="s">
        <v>1104</v>
      </c>
      <c r="D4025" t="s">
        <v>1105</v>
      </c>
      <c r="E4025" t="s">
        <v>15</v>
      </c>
      <c r="F4025" t="b">
        <v>0</v>
      </c>
      <c r="G4025" t="b">
        <v>0</v>
      </c>
      <c r="H4025" t="s">
        <v>15</v>
      </c>
      <c r="I4025" t="s">
        <v>16</v>
      </c>
      <c r="J4025">
        <v>0.17979999999999999</v>
      </c>
      <c r="K4025">
        <v>2.3900000000000001E-2</v>
      </c>
      <c r="L4025">
        <v>0.2019</v>
      </c>
      <c r="N4025">
        <v>1.8E-3</v>
      </c>
      <c r="O4025">
        <v>0</v>
      </c>
      <c r="P4025">
        <v>2.7000000000000001E-3</v>
      </c>
      <c r="Q4025">
        <v>3.3E-3</v>
      </c>
      <c r="R4025">
        <v>2.5318999999999998</v>
      </c>
      <c r="S4025">
        <v>2.5022000000000002</v>
      </c>
      <c r="T4025">
        <v>2.7185000000000001</v>
      </c>
      <c r="U4025">
        <v>2.4245000000000001</v>
      </c>
      <c r="V4025" t="s">
        <v>17</v>
      </c>
      <c r="W4025" t="s">
        <v>17</v>
      </c>
      <c r="AG4025">
        <v>2.3900000000000005E-2</v>
      </c>
      <c r="AH4025">
        <v>2.2100000000000009E-2</v>
      </c>
      <c r="AI4025">
        <v>2.4800000000000016E-2</v>
      </c>
      <c r="AJ4025">
        <v>2.5400000000000006E-2</v>
      </c>
      <c r="AK4025">
        <v>2.5539999999999998</v>
      </c>
      <c r="AL4025">
        <v>2.5243000000000002</v>
      </c>
      <c r="AM4025">
        <v>2.7406000000000001</v>
      </c>
      <c r="AN4025">
        <v>2.4466000000000001</v>
      </c>
      <c r="AX4025">
        <v>71</v>
      </c>
      <c r="BD4025" s="1" t="s">
        <v>580</v>
      </c>
    </row>
    <row r="4026" spans="1:56" x14ac:dyDescent="0.25">
      <c r="A4026" t="s">
        <v>1352</v>
      </c>
      <c r="B4026" t="s">
        <v>1281</v>
      </c>
      <c r="C4026" t="s">
        <v>1106</v>
      </c>
      <c r="D4026" t="s">
        <v>1107</v>
      </c>
      <c r="E4026" t="s">
        <v>15</v>
      </c>
      <c r="F4026" t="b">
        <v>0</v>
      </c>
      <c r="G4026" t="b">
        <v>1</v>
      </c>
      <c r="H4026" t="s">
        <v>15</v>
      </c>
      <c r="I4026" t="s">
        <v>16</v>
      </c>
      <c r="J4026">
        <v>0.1719</v>
      </c>
      <c r="K4026">
        <v>0.20830000000000001</v>
      </c>
      <c r="L4026">
        <v>0.38019999999999998</v>
      </c>
      <c r="N4026">
        <v>0</v>
      </c>
      <c r="O4026">
        <v>1E-3</v>
      </c>
      <c r="P4026">
        <v>3.0000000000000001E-3</v>
      </c>
      <c r="Q4026">
        <v>3.0999999999999999E-3</v>
      </c>
      <c r="R4026">
        <v>2.3794</v>
      </c>
      <c r="S4026">
        <v>2.3805000000000001</v>
      </c>
      <c r="T4026">
        <v>2.6055999999999999</v>
      </c>
      <c r="U4026">
        <v>2.3085</v>
      </c>
      <c r="V4026" t="s">
        <v>17</v>
      </c>
      <c r="W4026" t="s">
        <v>17</v>
      </c>
      <c r="AG4026">
        <v>0.20829999999999999</v>
      </c>
      <c r="AH4026">
        <v>0.20929999999999999</v>
      </c>
      <c r="AI4026">
        <v>0.21129999999999999</v>
      </c>
      <c r="AJ4026">
        <v>0.21139999999999998</v>
      </c>
      <c r="AK4026">
        <v>2.5876999999999999</v>
      </c>
      <c r="AL4026">
        <v>2.5888</v>
      </c>
      <c r="AM4026">
        <v>2.8138999999999998</v>
      </c>
      <c r="AN4026">
        <v>2.5167999999999999</v>
      </c>
      <c r="AX4026">
        <v>72</v>
      </c>
      <c r="BD4026" s="1" t="s">
        <v>580</v>
      </c>
    </row>
    <row r="4027" spans="1:56" x14ac:dyDescent="0.25">
      <c r="A4027" t="s">
        <v>1353</v>
      </c>
      <c r="B4027" t="s">
        <v>1281</v>
      </c>
      <c r="C4027" t="s">
        <v>1108</v>
      </c>
      <c r="D4027" t="s">
        <v>1109</v>
      </c>
      <c r="E4027" t="s">
        <v>15</v>
      </c>
      <c r="F4027" t="b">
        <v>0</v>
      </c>
      <c r="G4027" t="b">
        <v>1</v>
      </c>
      <c r="H4027" t="s">
        <v>15</v>
      </c>
      <c r="I4027" t="s">
        <v>16</v>
      </c>
      <c r="J4027">
        <v>0.18060000000000001</v>
      </c>
      <c r="K4027">
        <v>0.4168</v>
      </c>
      <c r="L4027">
        <v>0.59330000000000005</v>
      </c>
      <c r="N4027">
        <v>4.1000000000000003E-3</v>
      </c>
      <c r="O4027">
        <v>0</v>
      </c>
      <c r="P4027">
        <v>3.0999999999999999E-3</v>
      </c>
      <c r="Q4027">
        <v>1.5E-3</v>
      </c>
      <c r="R4027">
        <v>2.6219999999999999</v>
      </c>
      <c r="S4027">
        <v>2.1168999999999998</v>
      </c>
      <c r="T4027">
        <v>2.3163</v>
      </c>
      <c r="U4027">
        <v>2.4931999999999999</v>
      </c>
      <c r="V4027" t="s">
        <v>17</v>
      </c>
      <c r="W4027" t="s">
        <v>17</v>
      </c>
      <c r="AG4027">
        <v>0.41680000000000006</v>
      </c>
      <c r="AH4027">
        <v>0.41270000000000007</v>
      </c>
      <c r="AI4027">
        <v>0.41580000000000006</v>
      </c>
      <c r="AJ4027">
        <v>0.41420000000000001</v>
      </c>
      <c r="AK4027">
        <v>3.0347</v>
      </c>
      <c r="AL4027">
        <v>2.5295999999999998</v>
      </c>
      <c r="AM4027">
        <v>2.7290000000000001</v>
      </c>
      <c r="AN4027">
        <v>2.9058999999999999</v>
      </c>
      <c r="AX4027">
        <v>73</v>
      </c>
      <c r="BD4027" s="1" t="s">
        <v>580</v>
      </c>
    </row>
    <row r="4028" spans="1:56" x14ac:dyDescent="0.25">
      <c r="A4028" t="s">
        <v>1354</v>
      </c>
      <c r="B4028" t="s">
        <v>1281</v>
      </c>
      <c r="C4028" t="s">
        <v>1110</v>
      </c>
      <c r="D4028" t="s">
        <v>1111</v>
      </c>
      <c r="E4028" t="s">
        <v>15</v>
      </c>
      <c r="F4028" t="b">
        <v>0</v>
      </c>
      <c r="G4028" t="b">
        <v>0</v>
      </c>
      <c r="H4028" t="s">
        <v>15</v>
      </c>
      <c r="I4028" t="s">
        <v>16</v>
      </c>
      <c r="J4028">
        <v>0.17799999999999999</v>
      </c>
      <c r="K4028">
        <v>0.66739999999999999</v>
      </c>
      <c r="L4028">
        <v>0.84289999999999998</v>
      </c>
      <c r="N4028">
        <v>2.5000000000000001E-3</v>
      </c>
      <c r="O4028">
        <v>6.9999999999999999E-4</v>
      </c>
      <c r="P4028">
        <v>0</v>
      </c>
      <c r="Q4028">
        <v>1E-4</v>
      </c>
      <c r="R4028">
        <v>2.1217000000000001</v>
      </c>
      <c r="S4028">
        <v>1.7713000000000001</v>
      </c>
      <c r="T4028">
        <v>1.9518</v>
      </c>
      <c r="U4028">
        <v>2.1261999999999999</v>
      </c>
      <c r="V4028" t="s">
        <v>17</v>
      </c>
      <c r="W4028" t="s">
        <v>17</v>
      </c>
      <c r="AG4028">
        <v>0.66739999999999999</v>
      </c>
      <c r="AH4028">
        <v>0.66559999999999997</v>
      </c>
      <c r="AI4028">
        <v>0.66490000000000005</v>
      </c>
      <c r="AJ4028">
        <v>0.66500000000000004</v>
      </c>
      <c r="AK4028">
        <v>2.7866</v>
      </c>
      <c r="AL4028">
        <v>2.4362000000000004</v>
      </c>
      <c r="AM4028">
        <v>2.6166999999999998</v>
      </c>
      <c r="AN4028">
        <v>2.7911000000000001</v>
      </c>
      <c r="AX4028">
        <v>74</v>
      </c>
      <c r="BD4028" s="1" t="s">
        <v>580</v>
      </c>
    </row>
    <row r="4029" spans="1:56" x14ac:dyDescent="0.25">
      <c r="A4029" t="s">
        <v>1355</v>
      </c>
      <c r="B4029" t="s">
        <v>1281</v>
      </c>
      <c r="C4029" t="s">
        <v>1112</v>
      </c>
      <c r="D4029" t="s">
        <v>1113</v>
      </c>
      <c r="E4029" t="s">
        <v>15</v>
      </c>
      <c r="F4029" t="b">
        <v>0</v>
      </c>
      <c r="G4029" t="b">
        <v>0</v>
      </c>
      <c r="H4029" t="s">
        <v>15</v>
      </c>
      <c r="I4029" t="s">
        <v>16</v>
      </c>
      <c r="J4029">
        <v>0.17460000000000001</v>
      </c>
      <c r="K4029">
        <v>0.58850000000000002</v>
      </c>
      <c r="L4029">
        <v>0.75980000000000003</v>
      </c>
      <c r="N4029">
        <v>3.3E-3</v>
      </c>
      <c r="O4029">
        <v>6.6E-3</v>
      </c>
      <c r="P4029">
        <v>1.4E-3</v>
      </c>
      <c r="Q4029">
        <v>0</v>
      </c>
      <c r="R4029">
        <v>2.0344000000000002</v>
      </c>
      <c r="S4029">
        <v>1.821</v>
      </c>
      <c r="T4029">
        <v>1.8812</v>
      </c>
      <c r="U4029">
        <v>2.0996999999999999</v>
      </c>
      <c r="V4029" t="s">
        <v>17</v>
      </c>
      <c r="W4029" t="s">
        <v>17</v>
      </c>
      <c r="AG4029">
        <v>0.58850000000000002</v>
      </c>
      <c r="AH4029">
        <v>0.5918000000000001</v>
      </c>
      <c r="AI4029">
        <v>0.58660000000000001</v>
      </c>
      <c r="AJ4029">
        <v>0.58520000000000005</v>
      </c>
      <c r="AK4029">
        <v>2.6196000000000002</v>
      </c>
      <c r="AL4029">
        <v>2.4062000000000001</v>
      </c>
      <c r="AM4029">
        <v>2.4664000000000001</v>
      </c>
      <c r="AN4029">
        <v>2.6848999999999998</v>
      </c>
      <c r="AX4029">
        <v>75</v>
      </c>
      <c r="BD4029" s="1" t="s">
        <v>580</v>
      </c>
    </row>
    <row r="4030" spans="1:56" x14ac:dyDescent="0.25">
      <c r="A4030" t="s">
        <v>1356</v>
      </c>
      <c r="B4030" t="s">
        <v>1281</v>
      </c>
      <c r="C4030" t="s">
        <v>1114</v>
      </c>
      <c r="D4030" t="s">
        <v>1115</v>
      </c>
      <c r="E4030" t="s">
        <v>15</v>
      </c>
      <c r="F4030" t="b">
        <v>0</v>
      </c>
      <c r="G4030" t="b">
        <v>0</v>
      </c>
      <c r="H4030" t="s">
        <v>15</v>
      </c>
      <c r="I4030" t="s">
        <v>16</v>
      </c>
      <c r="J4030">
        <v>0.1835</v>
      </c>
      <c r="K4030">
        <v>0.4325</v>
      </c>
      <c r="L4030">
        <v>0.61319999999999997</v>
      </c>
      <c r="N4030">
        <v>2.8E-3</v>
      </c>
      <c r="O4030">
        <v>5.9999999999999995E-4</v>
      </c>
      <c r="P4030">
        <v>0</v>
      </c>
      <c r="Q4030">
        <v>2.5000000000000001E-3</v>
      </c>
      <c r="R4030">
        <v>2.2094999999999998</v>
      </c>
      <c r="S4030">
        <v>2.1589999999999998</v>
      </c>
      <c r="T4030">
        <v>2.1061000000000001</v>
      </c>
      <c r="U4030">
        <v>2.2837000000000001</v>
      </c>
      <c r="V4030" t="s">
        <v>17</v>
      </c>
      <c r="W4030" t="s">
        <v>17</v>
      </c>
      <c r="AG4030">
        <v>0.4325</v>
      </c>
      <c r="AH4030">
        <v>0.43030000000000002</v>
      </c>
      <c r="AI4030">
        <v>0.42969999999999997</v>
      </c>
      <c r="AJ4030">
        <v>0.43219999999999992</v>
      </c>
      <c r="AK4030">
        <v>2.6391999999999998</v>
      </c>
      <c r="AL4030">
        <v>2.5886999999999998</v>
      </c>
      <c r="AM4030">
        <v>2.5358000000000001</v>
      </c>
      <c r="AN4030">
        <v>2.7134</v>
      </c>
      <c r="AX4030">
        <v>76</v>
      </c>
      <c r="BD4030" s="1" t="s">
        <v>580</v>
      </c>
    </row>
    <row r="4031" spans="1:56" x14ac:dyDescent="0.25">
      <c r="A4031" t="s">
        <v>1357</v>
      </c>
      <c r="B4031" t="s">
        <v>1281</v>
      </c>
      <c r="C4031" t="s">
        <v>1116</v>
      </c>
      <c r="D4031" t="s">
        <v>1117</v>
      </c>
      <c r="E4031" t="s">
        <v>15</v>
      </c>
      <c r="F4031" t="b">
        <v>0</v>
      </c>
      <c r="G4031" t="b">
        <v>0</v>
      </c>
      <c r="H4031" t="s">
        <v>15</v>
      </c>
      <c r="I4031" t="s">
        <v>16</v>
      </c>
      <c r="J4031">
        <v>0.18559999999999999</v>
      </c>
      <c r="K4031">
        <v>0.40100000000000002</v>
      </c>
      <c r="L4031">
        <v>0.58599999999999997</v>
      </c>
      <c r="N4031">
        <v>5.9999999999999995E-4</v>
      </c>
      <c r="O4031">
        <v>1.9E-3</v>
      </c>
      <c r="P4031">
        <v>0</v>
      </c>
      <c r="Q4031">
        <v>1.5E-3</v>
      </c>
      <c r="R4031">
        <v>2.4163999999999999</v>
      </c>
      <c r="S4031">
        <v>2.2501000000000002</v>
      </c>
      <c r="T4031">
        <v>2.1764999999999999</v>
      </c>
      <c r="U4031">
        <v>2.2168000000000001</v>
      </c>
      <c r="V4031" t="s">
        <v>17</v>
      </c>
      <c r="W4031" t="s">
        <v>17</v>
      </c>
      <c r="AG4031">
        <v>0.40100000000000002</v>
      </c>
      <c r="AH4031">
        <v>0.40229999999999999</v>
      </c>
      <c r="AI4031">
        <v>0.40039999999999998</v>
      </c>
      <c r="AJ4031">
        <v>0.40189999999999992</v>
      </c>
      <c r="AK4031">
        <v>2.8167999999999997</v>
      </c>
      <c r="AL4031">
        <v>2.6505000000000001</v>
      </c>
      <c r="AM4031">
        <v>2.5768999999999997</v>
      </c>
      <c r="AN4031">
        <v>2.6172</v>
      </c>
      <c r="AX4031">
        <v>77</v>
      </c>
      <c r="BD4031" s="1" t="s">
        <v>580</v>
      </c>
    </row>
    <row r="4032" spans="1:56" x14ac:dyDescent="0.25">
      <c r="A4032" t="s">
        <v>1358</v>
      </c>
      <c r="B4032" t="s">
        <v>1281</v>
      </c>
      <c r="C4032" t="s">
        <v>1119</v>
      </c>
      <c r="D4032" t="s">
        <v>1120</v>
      </c>
      <c r="E4032" t="s">
        <v>15</v>
      </c>
      <c r="F4032" t="b">
        <v>0</v>
      </c>
      <c r="G4032" t="b">
        <v>0</v>
      </c>
      <c r="H4032" t="s">
        <v>15</v>
      </c>
      <c r="I4032" t="s">
        <v>16</v>
      </c>
      <c r="J4032">
        <v>0.20219999999999999</v>
      </c>
      <c r="K4032">
        <v>0.33839999999999998</v>
      </c>
      <c r="L4032">
        <v>0.53920000000000001</v>
      </c>
      <c r="N4032">
        <v>1.4E-3</v>
      </c>
      <c r="O4032">
        <v>8.0000000000000004E-4</v>
      </c>
      <c r="P4032">
        <v>0</v>
      </c>
      <c r="Q4032">
        <v>2.2000000000000001E-3</v>
      </c>
      <c r="R4032">
        <v>2.4468000000000001</v>
      </c>
      <c r="S4032">
        <v>2.2604000000000002</v>
      </c>
      <c r="T4032">
        <v>2.2936000000000001</v>
      </c>
      <c r="U4032">
        <v>2.2498999999999998</v>
      </c>
      <c r="V4032" t="s">
        <v>17</v>
      </c>
      <c r="W4032" t="s">
        <v>17</v>
      </c>
      <c r="AG4032">
        <v>0.33839999999999998</v>
      </c>
      <c r="AH4032">
        <v>0.33780000000000004</v>
      </c>
      <c r="AI4032">
        <v>0.33700000000000002</v>
      </c>
      <c r="AJ4032">
        <v>0.3392</v>
      </c>
      <c r="AK4032">
        <v>2.7838000000000003</v>
      </c>
      <c r="AL4032">
        <v>2.5974000000000004</v>
      </c>
      <c r="AM4032">
        <v>2.6306000000000003</v>
      </c>
      <c r="AN4032">
        <v>2.5869</v>
      </c>
      <c r="AX4032">
        <v>78</v>
      </c>
      <c r="BD4032" s="1" t="s">
        <v>580</v>
      </c>
    </row>
    <row r="4033" spans="1:56" x14ac:dyDescent="0.25">
      <c r="A4033" t="s">
        <v>1359</v>
      </c>
      <c r="B4033" t="s">
        <v>1281</v>
      </c>
      <c r="C4033" t="s">
        <v>1121</v>
      </c>
      <c r="D4033" t="s">
        <v>1122</v>
      </c>
      <c r="E4033" t="s">
        <v>15</v>
      </c>
      <c r="F4033" t="b">
        <v>0</v>
      </c>
      <c r="G4033" t="b">
        <v>0</v>
      </c>
      <c r="H4033" t="s">
        <v>15</v>
      </c>
      <c r="I4033" t="s">
        <v>16</v>
      </c>
      <c r="J4033">
        <v>0.25430000000000003</v>
      </c>
      <c r="K4033">
        <v>0.30209999999999998</v>
      </c>
      <c r="L4033">
        <v>0.55369999999999997</v>
      </c>
      <c r="N4033">
        <v>2.7000000000000001E-3</v>
      </c>
      <c r="O4033">
        <v>0</v>
      </c>
      <c r="P4033">
        <v>2.7000000000000001E-3</v>
      </c>
      <c r="Q4033">
        <v>3.8999999999999998E-3</v>
      </c>
      <c r="R4033">
        <v>2.5390000000000001</v>
      </c>
      <c r="S4033">
        <v>2.3664999999999998</v>
      </c>
      <c r="T4033">
        <v>2.3214999999999999</v>
      </c>
      <c r="U4033">
        <v>2.3626999999999998</v>
      </c>
      <c r="V4033" t="s">
        <v>17</v>
      </c>
      <c r="W4033" t="s">
        <v>17</v>
      </c>
      <c r="AG4033">
        <v>0.30209999999999998</v>
      </c>
      <c r="AH4033">
        <v>0.29939999999999994</v>
      </c>
      <c r="AI4033">
        <v>0.30209999999999998</v>
      </c>
      <c r="AJ4033">
        <v>0.30329999999999996</v>
      </c>
      <c r="AK4033">
        <v>2.8384</v>
      </c>
      <c r="AL4033">
        <v>2.6658999999999997</v>
      </c>
      <c r="AM4033">
        <v>2.6208999999999998</v>
      </c>
      <c r="AN4033">
        <v>2.6620999999999997</v>
      </c>
      <c r="AX4033">
        <v>79</v>
      </c>
      <c r="BD4033" s="1" t="s">
        <v>580</v>
      </c>
    </row>
    <row r="4034" spans="1:56" x14ac:dyDescent="0.25">
      <c r="A4034" t="s">
        <v>1360</v>
      </c>
      <c r="B4034" t="s">
        <v>1281</v>
      </c>
      <c r="C4034" t="s">
        <v>1123</v>
      </c>
      <c r="D4034" t="s">
        <v>1124</v>
      </c>
      <c r="E4034" t="s">
        <v>15</v>
      </c>
      <c r="F4034" t="b">
        <v>0</v>
      </c>
      <c r="G4034" t="b">
        <v>0</v>
      </c>
      <c r="H4034" t="s">
        <v>15</v>
      </c>
      <c r="I4034" t="s">
        <v>16</v>
      </c>
      <c r="J4034">
        <v>0.17730000000000001</v>
      </c>
      <c r="K4034">
        <v>0.1709</v>
      </c>
      <c r="L4034">
        <v>0.34429999999999999</v>
      </c>
      <c r="N4034">
        <v>3.8999999999999998E-3</v>
      </c>
      <c r="O4034">
        <v>1E-4</v>
      </c>
      <c r="P4034">
        <v>0</v>
      </c>
      <c r="Q4034">
        <v>3.5000000000000001E-3</v>
      </c>
      <c r="R4034">
        <v>2.472</v>
      </c>
      <c r="S4034">
        <v>2.3094000000000001</v>
      </c>
      <c r="T4034">
        <v>2.3961999999999999</v>
      </c>
      <c r="U4034">
        <v>2.3342999999999998</v>
      </c>
      <c r="V4034" t="s">
        <v>17</v>
      </c>
      <c r="W4034" t="s">
        <v>17</v>
      </c>
      <c r="AG4034">
        <v>0.1709</v>
      </c>
      <c r="AH4034">
        <v>0.16709999999999997</v>
      </c>
      <c r="AI4034">
        <v>0.16699999999999998</v>
      </c>
      <c r="AJ4034">
        <v>0.17049999999999998</v>
      </c>
      <c r="AK4034">
        <v>2.6390000000000002</v>
      </c>
      <c r="AL4034">
        <v>2.4763999999999999</v>
      </c>
      <c r="AM4034">
        <v>2.5632000000000001</v>
      </c>
      <c r="AN4034">
        <v>2.5012999999999996</v>
      </c>
      <c r="AX4034">
        <v>80</v>
      </c>
      <c r="BD4034" s="1" t="s">
        <v>580</v>
      </c>
    </row>
    <row r="4035" spans="1:56" x14ac:dyDescent="0.25">
      <c r="A4035" t="s">
        <v>1361</v>
      </c>
      <c r="B4035" t="s">
        <v>1281</v>
      </c>
      <c r="C4035" t="s">
        <v>1125</v>
      </c>
      <c r="D4035" t="s">
        <v>1126</v>
      </c>
      <c r="E4035" t="s">
        <v>15</v>
      </c>
      <c r="F4035" t="b">
        <v>0</v>
      </c>
      <c r="G4035" t="b">
        <v>0</v>
      </c>
      <c r="H4035" t="s">
        <v>15</v>
      </c>
      <c r="I4035" t="s">
        <v>16</v>
      </c>
      <c r="J4035">
        <v>0.1744</v>
      </c>
      <c r="K4035">
        <v>0.15129999999999999</v>
      </c>
      <c r="L4035">
        <v>0.32569999999999999</v>
      </c>
      <c r="N4035">
        <v>0</v>
      </c>
      <c r="O4035">
        <v>1.8E-3</v>
      </c>
      <c r="P4035">
        <v>1.5E-3</v>
      </c>
      <c r="Q4035">
        <v>1E-4</v>
      </c>
      <c r="R4035">
        <v>2.6695000000000002</v>
      </c>
      <c r="S4035">
        <v>2.4569999999999999</v>
      </c>
      <c r="T4035">
        <v>2.4419</v>
      </c>
      <c r="U4035">
        <v>2.5491999999999999</v>
      </c>
      <c r="V4035" t="s">
        <v>17</v>
      </c>
      <c r="W4035" t="s">
        <v>17</v>
      </c>
      <c r="AG4035">
        <v>0.15129999999999999</v>
      </c>
      <c r="AH4035">
        <v>0.15310000000000001</v>
      </c>
      <c r="AI4035">
        <v>0.15279999999999999</v>
      </c>
      <c r="AJ4035">
        <v>0.15139999999999998</v>
      </c>
      <c r="AK4035">
        <v>2.8208000000000002</v>
      </c>
      <c r="AL4035">
        <v>2.6082999999999998</v>
      </c>
      <c r="AM4035">
        <v>2.5931999999999999</v>
      </c>
      <c r="AN4035">
        <v>2.7004999999999999</v>
      </c>
      <c r="AX4035">
        <v>81</v>
      </c>
      <c r="BD4035" s="1" t="s">
        <v>580</v>
      </c>
    </row>
    <row r="4036" spans="1:56" x14ac:dyDescent="0.25">
      <c r="A4036" t="s">
        <v>1362</v>
      </c>
      <c r="B4036" t="s">
        <v>1281</v>
      </c>
      <c r="C4036" t="s">
        <v>1127</v>
      </c>
      <c r="D4036" t="s">
        <v>1128</v>
      </c>
      <c r="E4036" t="s">
        <v>15</v>
      </c>
      <c r="F4036" t="b">
        <v>0</v>
      </c>
      <c r="G4036" t="b">
        <v>0</v>
      </c>
      <c r="H4036" t="s">
        <v>15</v>
      </c>
      <c r="I4036" t="s">
        <v>16</v>
      </c>
      <c r="J4036">
        <v>0.1709</v>
      </c>
      <c r="K4036">
        <v>4.5699999999999998E-2</v>
      </c>
      <c r="L4036">
        <v>0.21540000000000001</v>
      </c>
      <c r="N4036">
        <v>1.1999999999999999E-3</v>
      </c>
      <c r="O4036">
        <v>0</v>
      </c>
      <c r="P4036">
        <v>5.0000000000000001E-4</v>
      </c>
      <c r="Q4036">
        <v>0</v>
      </c>
      <c r="R4036">
        <v>2.6345999999999998</v>
      </c>
      <c r="S4036">
        <v>2.5390000000000001</v>
      </c>
      <c r="T4036">
        <v>2.4897</v>
      </c>
      <c r="U4036">
        <v>2.5644</v>
      </c>
      <c r="V4036" t="s">
        <v>17</v>
      </c>
      <c r="W4036" t="s">
        <v>17</v>
      </c>
      <c r="AG4036">
        <v>4.5700000000000018E-2</v>
      </c>
      <c r="AH4036">
        <v>4.4500000000000012E-2</v>
      </c>
      <c r="AI4036">
        <v>4.5000000000000012E-2</v>
      </c>
      <c r="AJ4036">
        <v>4.4500000000000012E-2</v>
      </c>
      <c r="AK4036">
        <v>2.6790999999999996</v>
      </c>
      <c r="AL4036">
        <v>2.5834999999999999</v>
      </c>
      <c r="AM4036">
        <v>2.5341999999999998</v>
      </c>
      <c r="AN4036">
        <v>2.6088999999999998</v>
      </c>
      <c r="AX4036">
        <v>82</v>
      </c>
      <c r="BD4036" s="1" t="s">
        <v>580</v>
      </c>
    </row>
    <row r="4037" spans="1:56" x14ac:dyDescent="0.25">
      <c r="A4037" t="s">
        <v>1363</v>
      </c>
      <c r="B4037" t="s">
        <v>1281</v>
      </c>
      <c r="C4037" t="s">
        <v>1129</v>
      </c>
      <c r="D4037" t="s">
        <v>1130</v>
      </c>
      <c r="E4037" t="s">
        <v>15</v>
      </c>
      <c r="F4037" t="b">
        <v>0</v>
      </c>
      <c r="G4037" t="b">
        <v>0</v>
      </c>
      <c r="H4037" t="s">
        <v>15</v>
      </c>
      <c r="I4037" t="s">
        <v>16</v>
      </c>
      <c r="J4037">
        <v>0.1769</v>
      </c>
      <c r="K4037">
        <v>2.1600000000000001E-2</v>
      </c>
      <c r="L4037">
        <v>0.19700000000000001</v>
      </c>
      <c r="N4037">
        <v>1.5E-3</v>
      </c>
      <c r="O4037">
        <v>0</v>
      </c>
      <c r="P4037">
        <v>1E-4</v>
      </c>
      <c r="Q4037">
        <v>1.4E-3</v>
      </c>
      <c r="R4037">
        <v>2.7282000000000002</v>
      </c>
      <c r="S4037">
        <v>2.5905999999999998</v>
      </c>
      <c r="T4037">
        <v>2.5485000000000002</v>
      </c>
      <c r="U4037">
        <v>2.5720999999999998</v>
      </c>
      <c r="V4037" t="s">
        <v>17</v>
      </c>
      <c r="W4037" t="s">
        <v>17</v>
      </c>
      <c r="AG4037">
        <v>2.1600000000000008E-2</v>
      </c>
      <c r="AH4037">
        <v>2.0100000000000007E-2</v>
      </c>
      <c r="AI4037">
        <v>2.0199999999999996E-2</v>
      </c>
      <c r="AJ4037">
        <v>2.1500000000000019E-2</v>
      </c>
      <c r="AK4037">
        <v>2.7483000000000004</v>
      </c>
      <c r="AL4037">
        <v>2.6107</v>
      </c>
      <c r="AM4037">
        <v>2.5686000000000004</v>
      </c>
      <c r="AN4037">
        <v>2.5922000000000001</v>
      </c>
      <c r="AX4037">
        <v>83</v>
      </c>
      <c r="BD4037" s="1" t="s">
        <v>580</v>
      </c>
    </row>
    <row r="4038" spans="1:56" x14ac:dyDescent="0.25">
      <c r="A4038" t="s">
        <v>1364</v>
      </c>
      <c r="B4038" t="s">
        <v>1281</v>
      </c>
      <c r="C4038" t="s">
        <v>1131</v>
      </c>
      <c r="D4038" t="s">
        <v>1132</v>
      </c>
      <c r="E4038" t="s">
        <v>15</v>
      </c>
      <c r="F4038" t="b">
        <v>0</v>
      </c>
      <c r="G4038" t="b">
        <v>1</v>
      </c>
      <c r="H4038" t="s">
        <v>15</v>
      </c>
      <c r="I4038" t="s">
        <v>16</v>
      </c>
      <c r="J4038">
        <v>0.16420000000000001</v>
      </c>
      <c r="K4038">
        <v>1.4999999999999999E-2</v>
      </c>
      <c r="L4038">
        <v>0.17799999999999999</v>
      </c>
      <c r="N4038">
        <v>1.1999999999999999E-3</v>
      </c>
      <c r="O4038">
        <v>0</v>
      </c>
      <c r="P4038">
        <v>8.0000000000000004E-4</v>
      </c>
      <c r="Q4038">
        <v>5.0000000000000001E-4</v>
      </c>
      <c r="R4038">
        <v>3.0451000000000001</v>
      </c>
      <c r="S4038">
        <v>2.8264</v>
      </c>
      <c r="T4038">
        <v>2.7587999999999999</v>
      </c>
      <c r="U4038">
        <v>2.9456000000000002</v>
      </c>
      <c r="V4038" t="s">
        <v>17</v>
      </c>
      <c r="W4038" t="s">
        <v>17</v>
      </c>
      <c r="AG4038">
        <v>1.4999999999999986E-2</v>
      </c>
      <c r="AH4038">
        <v>1.3799999999999979E-2</v>
      </c>
      <c r="AI4038">
        <v>1.4599999999999974E-2</v>
      </c>
      <c r="AJ4038">
        <v>1.4299999999999979E-2</v>
      </c>
      <c r="AK4038">
        <v>3.0589</v>
      </c>
      <c r="AL4038">
        <v>2.8401999999999998</v>
      </c>
      <c r="AM4038">
        <v>2.7725999999999997</v>
      </c>
      <c r="AN4038">
        <v>2.9594</v>
      </c>
      <c r="AX4038">
        <v>84</v>
      </c>
      <c r="BD4038" s="1" t="s">
        <v>580</v>
      </c>
    </row>
    <row r="4039" spans="1:56" x14ac:dyDescent="0.25">
      <c r="A4039" t="s">
        <v>1366</v>
      </c>
      <c r="B4039" t="s">
        <v>1281</v>
      </c>
      <c r="C4039" t="s">
        <v>1135</v>
      </c>
      <c r="D4039" t="s">
        <v>1136</v>
      </c>
      <c r="E4039" t="s">
        <v>15</v>
      </c>
      <c r="F4039" t="b">
        <v>0</v>
      </c>
      <c r="G4039" t="b">
        <v>1</v>
      </c>
      <c r="H4039" t="s">
        <v>15</v>
      </c>
      <c r="I4039" t="s">
        <v>16</v>
      </c>
      <c r="J4039">
        <v>0.17899999999999999</v>
      </c>
      <c r="K4039">
        <v>0.55430000000000001</v>
      </c>
      <c r="L4039">
        <v>0.7228</v>
      </c>
      <c r="N4039">
        <v>1.0500000000000001E-2</v>
      </c>
      <c r="O4039">
        <v>1.0200000000000001E-2</v>
      </c>
      <c r="P4039">
        <v>5.4999999999999997E-3</v>
      </c>
      <c r="Q4039">
        <v>0</v>
      </c>
      <c r="R4039">
        <v>2.1202000000000001</v>
      </c>
      <c r="S4039">
        <v>2.3367</v>
      </c>
      <c r="T4039">
        <v>1.9092</v>
      </c>
      <c r="U4039">
        <v>1.8764000000000001</v>
      </c>
      <c r="V4039" t="s">
        <v>17</v>
      </c>
      <c r="W4039" t="s">
        <v>17</v>
      </c>
      <c r="AG4039">
        <v>0.55430000000000001</v>
      </c>
      <c r="AH4039">
        <v>0.55400000000000005</v>
      </c>
      <c r="AI4039">
        <v>0.5492999999999999</v>
      </c>
      <c r="AJ4039">
        <v>0.54380000000000006</v>
      </c>
      <c r="AK4039">
        <v>2.6640000000000001</v>
      </c>
      <c r="AL4039">
        <v>2.8805000000000001</v>
      </c>
      <c r="AM4039">
        <v>2.4530000000000003</v>
      </c>
      <c r="AN4039">
        <v>2.4202000000000004</v>
      </c>
      <c r="AX4039">
        <v>86</v>
      </c>
      <c r="BD4039" s="1" t="s">
        <v>580</v>
      </c>
    </row>
    <row r="4040" spans="1:56" x14ac:dyDescent="0.25">
      <c r="A4040" t="s">
        <v>1367</v>
      </c>
      <c r="B4040" t="s">
        <v>1281</v>
      </c>
      <c r="C4040" t="s">
        <v>1137</v>
      </c>
      <c r="D4040" t="s">
        <v>1138</v>
      </c>
      <c r="E4040" t="s">
        <v>15</v>
      </c>
      <c r="F4040" t="b">
        <v>0</v>
      </c>
      <c r="G4040" t="b">
        <v>1</v>
      </c>
      <c r="H4040" t="s">
        <v>15</v>
      </c>
      <c r="I4040" t="s">
        <v>16</v>
      </c>
      <c r="J4040">
        <v>0.17469999999999999</v>
      </c>
      <c r="K4040">
        <v>0.45</v>
      </c>
      <c r="L4040">
        <v>0.61670000000000003</v>
      </c>
      <c r="N4040">
        <v>8.0000000000000002E-3</v>
      </c>
      <c r="O4040">
        <v>1.32E-2</v>
      </c>
      <c r="P4040">
        <v>7.4999999999999997E-3</v>
      </c>
      <c r="Q4040">
        <v>0</v>
      </c>
      <c r="R4040">
        <v>2.2084000000000001</v>
      </c>
      <c r="S4040">
        <v>2.274</v>
      </c>
      <c r="T4040">
        <v>1.9843</v>
      </c>
      <c r="U4040">
        <v>2.1011000000000002</v>
      </c>
      <c r="V4040" t="s">
        <v>17</v>
      </c>
      <c r="W4040" t="s">
        <v>17</v>
      </c>
      <c r="AG4040">
        <v>0.45000000000000007</v>
      </c>
      <c r="AH4040">
        <v>0.45520000000000005</v>
      </c>
      <c r="AI4040">
        <v>0.44950000000000001</v>
      </c>
      <c r="AJ4040">
        <v>0.44200000000000006</v>
      </c>
      <c r="AK4040">
        <v>2.6503999999999999</v>
      </c>
      <c r="AL4040">
        <v>2.7159999999999997</v>
      </c>
      <c r="AM4040">
        <v>2.4262999999999999</v>
      </c>
      <c r="AN4040">
        <v>2.5431000000000004</v>
      </c>
      <c r="AX4040">
        <v>87</v>
      </c>
      <c r="BD4040" s="1" t="s">
        <v>580</v>
      </c>
    </row>
    <row r="4041" spans="1:56" x14ac:dyDescent="0.25">
      <c r="A4041" t="s">
        <v>1368</v>
      </c>
      <c r="B4041" t="s">
        <v>1281</v>
      </c>
      <c r="C4041" t="s">
        <v>1139</v>
      </c>
      <c r="D4041" t="s">
        <v>1140</v>
      </c>
      <c r="E4041" t="s">
        <v>15</v>
      </c>
      <c r="F4041" t="b">
        <v>0</v>
      </c>
      <c r="G4041" t="b">
        <v>1</v>
      </c>
      <c r="H4041" t="s">
        <v>15</v>
      </c>
      <c r="I4041" t="s">
        <v>16</v>
      </c>
      <c r="J4041">
        <v>0.1724</v>
      </c>
      <c r="K4041">
        <v>0.38090000000000002</v>
      </c>
      <c r="L4041">
        <v>0.54669999999999996</v>
      </c>
      <c r="N4041">
        <v>6.6E-3</v>
      </c>
      <c r="O4041">
        <v>8.9999999999999993E-3</v>
      </c>
      <c r="P4041">
        <v>7.4000000000000003E-3</v>
      </c>
      <c r="Q4041">
        <v>0</v>
      </c>
      <c r="R4041">
        <v>2.2058</v>
      </c>
      <c r="S4041">
        <v>2.0891000000000002</v>
      </c>
      <c r="T4041">
        <v>2.0726</v>
      </c>
      <c r="U4041">
        <v>2.0865999999999998</v>
      </c>
      <c r="V4041" t="s">
        <v>17</v>
      </c>
      <c r="W4041" t="s">
        <v>17</v>
      </c>
      <c r="AG4041">
        <v>0.38090000000000002</v>
      </c>
      <c r="AH4041">
        <v>0.38329999999999997</v>
      </c>
      <c r="AI4041">
        <v>0.38169999999999993</v>
      </c>
      <c r="AJ4041">
        <v>0.37429999999999997</v>
      </c>
      <c r="AK4041">
        <v>2.5800999999999998</v>
      </c>
      <c r="AL4041">
        <v>2.4634</v>
      </c>
      <c r="AM4041">
        <v>2.4468999999999999</v>
      </c>
      <c r="AN4041">
        <v>2.4608999999999996</v>
      </c>
      <c r="AX4041">
        <v>88</v>
      </c>
      <c r="BD4041" s="1" t="s">
        <v>580</v>
      </c>
    </row>
    <row r="4042" spans="1:56" x14ac:dyDescent="0.25">
      <c r="A4042" t="s">
        <v>1369</v>
      </c>
      <c r="B4042" t="s">
        <v>1281</v>
      </c>
      <c r="C4042" t="s">
        <v>1141</v>
      </c>
      <c r="D4042" t="s">
        <v>1142</v>
      </c>
      <c r="E4042" t="s">
        <v>15</v>
      </c>
      <c r="F4042" t="b">
        <v>0</v>
      </c>
      <c r="G4042" t="b">
        <v>1</v>
      </c>
      <c r="H4042" t="s">
        <v>15</v>
      </c>
      <c r="I4042" t="s">
        <v>16</v>
      </c>
      <c r="J4042">
        <v>0.1719</v>
      </c>
      <c r="K4042">
        <v>0.22700000000000001</v>
      </c>
      <c r="L4042">
        <v>0.39429999999999998</v>
      </c>
      <c r="N4042">
        <v>4.5999999999999999E-3</v>
      </c>
      <c r="O4042">
        <v>5.4000000000000003E-3</v>
      </c>
      <c r="P4042">
        <v>3.3999999999999998E-3</v>
      </c>
      <c r="Q4042">
        <v>0</v>
      </c>
      <c r="R4042">
        <v>2.6326999999999998</v>
      </c>
      <c r="S4042">
        <v>2.2008999999999999</v>
      </c>
      <c r="T4042">
        <v>2.2336999999999998</v>
      </c>
      <c r="U4042">
        <v>2.2734999999999999</v>
      </c>
      <c r="V4042" t="s">
        <v>17</v>
      </c>
      <c r="W4042" t="s">
        <v>17</v>
      </c>
      <c r="AG4042">
        <v>0.22699999999999998</v>
      </c>
      <c r="AH4042">
        <v>0.2278</v>
      </c>
      <c r="AI4042">
        <v>0.2258</v>
      </c>
      <c r="AJ4042">
        <v>0.22239999999999999</v>
      </c>
      <c r="AK4042">
        <v>2.8550999999999997</v>
      </c>
      <c r="AL4042">
        <v>2.4232999999999998</v>
      </c>
      <c r="AM4042">
        <v>2.4560999999999997</v>
      </c>
      <c r="AN4042">
        <v>2.4958999999999998</v>
      </c>
      <c r="AX4042">
        <v>89</v>
      </c>
      <c r="BD4042" s="1" t="s">
        <v>580</v>
      </c>
    </row>
    <row r="4043" spans="1:56" x14ac:dyDescent="0.25">
      <c r="A4043" t="s">
        <v>1370</v>
      </c>
      <c r="B4043" t="s">
        <v>1281</v>
      </c>
      <c r="C4043" t="s">
        <v>1143</v>
      </c>
      <c r="D4043" t="s">
        <v>1144</v>
      </c>
      <c r="E4043" t="s">
        <v>15</v>
      </c>
      <c r="F4043" t="b">
        <v>0</v>
      </c>
      <c r="G4043" t="b">
        <v>1</v>
      </c>
      <c r="H4043" t="s">
        <v>15</v>
      </c>
      <c r="I4043" t="s">
        <v>16</v>
      </c>
      <c r="J4043">
        <v>0.16869999999999999</v>
      </c>
      <c r="K4043">
        <v>0.21809999999999999</v>
      </c>
      <c r="L4043">
        <v>0.37959999999999999</v>
      </c>
      <c r="N4043">
        <v>7.1999999999999998E-3</v>
      </c>
      <c r="O4043">
        <v>3.3999999999999998E-3</v>
      </c>
      <c r="P4043">
        <v>4.1999999999999997E-3</v>
      </c>
      <c r="Q4043">
        <v>0</v>
      </c>
      <c r="R4043">
        <v>2.6444999999999999</v>
      </c>
      <c r="S4043">
        <v>2.3513000000000002</v>
      </c>
      <c r="T4043">
        <v>2.3460999999999999</v>
      </c>
      <c r="U4043">
        <v>2.3959000000000001</v>
      </c>
      <c r="V4043" t="s">
        <v>17</v>
      </c>
      <c r="W4043" t="s">
        <v>17</v>
      </c>
      <c r="AG4043">
        <v>0.21809999999999999</v>
      </c>
      <c r="AH4043">
        <v>0.21430000000000002</v>
      </c>
      <c r="AI4043">
        <v>0.21509999999999999</v>
      </c>
      <c r="AJ4043">
        <v>0.2109</v>
      </c>
      <c r="AK4043">
        <v>2.8553999999999999</v>
      </c>
      <c r="AL4043">
        <v>2.5622000000000003</v>
      </c>
      <c r="AM4043">
        <v>2.5569999999999999</v>
      </c>
      <c r="AN4043">
        <v>2.6068000000000002</v>
      </c>
      <c r="AX4043">
        <v>90</v>
      </c>
      <c r="BD4043" s="1" t="s">
        <v>580</v>
      </c>
    </row>
    <row r="4044" spans="1:56" x14ac:dyDescent="0.25">
      <c r="A4044" t="s">
        <v>1371</v>
      </c>
      <c r="B4044" t="s">
        <v>1281</v>
      </c>
      <c r="C4044" t="s">
        <v>1145</v>
      </c>
      <c r="D4044" t="s">
        <v>1146</v>
      </c>
      <c r="E4044" t="s">
        <v>15</v>
      </c>
      <c r="F4044" t="b">
        <v>0</v>
      </c>
      <c r="G4044" t="b">
        <v>1</v>
      </c>
      <c r="H4044" t="s">
        <v>15</v>
      </c>
      <c r="I4044" t="s">
        <v>16</v>
      </c>
      <c r="J4044">
        <v>0.17</v>
      </c>
      <c r="K4044">
        <v>0.1111</v>
      </c>
      <c r="L4044">
        <v>0.27339999999999998</v>
      </c>
      <c r="N4044">
        <v>7.7000000000000002E-3</v>
      </c>
      <c r="O4044">
        <v>7.1999999999999998E-3</v>
      </c>
      <c r="P4044">
        <v>6.6E-3</v>
      </c>
      <c r="Q4044">
        <v>0</v>
      </c>
      <c r="R4044">
        <v>2.6916000000000002</v>
      </c>
      <c r="S4044">
        <v>2.3803999999999998</v>
      </c>
      <c r="T4044">
        <v>2.391</v>
      </c>
      <c r="U4044">
        <v>2.4971999999999999</v>
      </c>
      <c r="V4044" t="s">
        <v>17</v>
      </c>
      <c r="W4044" t="s">
        <v>17</v>
      </c>
      <c r="AG4044">
        <v>0.11109999999999995</v>
      </c>
      <c r="AH4044">
        <v>0.11059999999999995</v>
      </c>
      <c r="AI4044">
        <v>0.10999999999999996</v>
      </c>
      <c r="AJ4044">
        <v>0.10339999999999996</v>
      </c>
      <c r="AK4044">
        <v>2.7950000000000004</v>
      </c>
      <c r="AL4044">
        <v>2.4838</v>
      </c>
      <c r="AM4044">
        <v>2.4944000000000002</v>
      </c>
      <c r="AN4044">
        <v>2.6006</v>
      </c>
      <c r="AX4044">
        <v>91</v>
      </c>
      <c r="BD4044" s="1" t="s">
        <v>580</v>
      </c>
    </row>
    <row r="4045" spans="1:56" x14ac:dyDescent="0.25">
      <c r="A4045" t="s">
        <v>1372</v>
      </c>
      <c r="B4045" t="s">
        <v>1281</v>
      </c>
      <c r="C4045" t="s">
        <v>1147</v>
      </c>
      <c r="D4045" t="s">
        <v>1148</v>
      </c>
      <c r="E4045" t="s">
        <v>15</v>
      </c>
      <c r="F4045" t="b">
        <v>0</v>
      </c>
      <c r="G4045" t="b">
        <v>1</v>
      </c>
      <c r="H4045" t="s">
        <v>15</v>
      </c>
      <c r="I4045" t="s">
        <v>16</v>
      </c>
      <c r="J4045">
        <v>0.16869999999999999</v>
      </c>
      <c r="K4045">
        <v>0.21540000000000001</v>
      </c>
      <c r="L4045">
        <v>0.37830000000000003</v>
      </c>
      <c r="N4045">
        <v>5.7999999999999996E-3</v>
      </c>
      <c r="O4045">
        <v>5.8999999999999999E-3</v>
      </c>
      <c r="P4045">
        <v>9.1999999999999998E-3</v>
      </c>
      <c r="Q4045">
        <v>0</v>
      </c>
      <c r="R4045">
        <v>2.7025000000000001</v>
      </c>
      <c r="S4045">
        <v>2.4055</v>
      </c>
      <c r="T4045">
        <v>2.3871000000000002</v>
      </c>
      <c r="U4045">
        <v>2.5036</v>
      </c>
      <c r="V4045" t="s">
        <v>17</v>
      </c>
      <c r="W4045" t="s">
        <v>17</v>
      </c>
      <c r="AG4045">
        <v>0.21540000000000001</v>
      </c>
      <c r="AH4045">
        <v>0.21550000000000005</v>
      </c>
      <c r="AI4045">
        <v>0.21880000000000002</v>
      </c>
      <c r="AJ4045">
        <v>0.20960000000000004</v>
      </c>
      <c r="AK4045">
        <v>2.9121000000000001</v>
      </c>
      <c r="AL4045">
        <v>2.6151</v>
      </c>
      <c r="AM4045">
        <v>2.5967000000000002</v>
      </c>
      <c r="AN4045">
        <v>2.7132000000000001</v>
      </c>
      <c r="AX4045">
        <v>92</v>
      </c>
      <c r="BD4045" s="1" t="s">
        <v>580</v>
      </c>
    </row>
    <row r="4046" spans="1:56" x14ac:dyDescent="0.25">
      <c r="A4046" t="s">
        <v>1373</v>
      </c>
      <c r="B4046" t="s">
        <v>1281</v>
      </c>
      <c r="C4046" t="s">
        <v>1149</v>
      </c>
      <c r="D4046" t="s">
        <v>1150</v>
      </c>
      <c r="E4046" t="s">
        <v>15</v>
      </c>
      <c r="F4046" t="b">
        <v>0</v>
      </c>
      <c r="G4046" t="b">
        <v>1</v>
      </c>
      <c r="H4046" t="s">
        <v>15</v>
      </c>
      <c r="I4046" t="s">
        <v>16</v>
      </c>
      <c r="J4046">
        <v>0.16900000000000001</v>
      </c>
      <c r="K4046">
        <v>4.36E-2</v>
      </c>
      <c r="L4046">
        <v>0.20899999999999999</v>
      </c>
      <c r="N4046">
        <v>3.5999999999999999E-3</v>
      </c>
      <c r="O4046">
        <v>3.2000000000000002E-3</v>
      </c>
      <c r="P4046">
        <v>3.7000000000000002E-3</v>
      </c>
      <c r="Q4046">
        <v>0</v>
      </c>
      <c r="R4046">
        <v>2.7997999999999998</v>
      </c>
      <c r="S4046">
        <v>2.8033000000000001</v>
      </c>
      <c r="T4046">
        <v>2.6177999999999999</v>
      </c>
      <c r="U4046">
        <v>2.7502</v>
      </c>
      <c r="V4046" t="s">
        <v>17</v>
      </c>
      <c r="W4046" t="s">
        <v>17</v>
      </c>
      <c r="AG4046">
        <v>4.3599999999999972E-2</v>
      </c>
      <c r="AH4046">
        <v>4.3199999999999988E-2</v>
      </c>
      <c r="AI4046">
        <v>4.3699999999999989E-2</v>
      </c>
      <c r="AJ4046">
        <v>3.999999999999998E-2</v>
      </c>
      <c r="AK4046">
        <v>2.8397999999999999</v>
      </c>
      <c r="AL4046">
        <v>2.8433000000000002</v>
      </c>
      <c r="AM4046">
        <v>2.6577999999999999</v>
      </c>
      <c r="AN4046">
        <v>2.7902</v>
      </c>
      <c r="AX4046">
        <v>93</v>
      </c>
      <c r="BD4046" s="1" t="s">
        <v>580</v>
      </c>
    </row>
    <row r="4047" spans="1:56" x14ac:dyDescent="0.25">
      <c r="A4047" t="s">
        <v>1374</v>
      </c>
      <c r="B4047" t="s">
        <v>1281</v>
      </c>
      <c r="C4047" t="s">
        <v>1151</v>
      </c>
      <c r="D4047" t="s">
        <v>1152</v>
      </c>
      <c r="E4047" t="s">
        <v>15</v>
      </c>
      <c r="F4047" t="b">
        <v>0</v>
      </c>
      <c r="G4047" t="b">
        <v>1</v>
      </c>
      <c r="H4047" t="s">
        <v>15</v>
      </c>
      <c r="I4047" t="s">
        <v>16</v>
      </c>
      <c r="J4047">
        <v>0.16700000000000001</v>
      </c>
      <c r="K4047">
        <v>4.9700000000000001E-2</v>
      </c>
      <c r="L4047">
        <v>0.21379999999999999</v>
      </c>
      <c r="N4047">
        <v>2.8999999999999998E-3</v>
      </c>
      <c r="O4047">
        <v>2.8999999999999998E-3</v>
      </c>
      <c r="P4047">
        <v>7.1000000000000004E-3</v>
      </c>
      <c r="Q4047">
        <v>0</v>
      </c>
      <c r="R4047">
        <v>2.9561999999999999</v>
      </c>
      <c r="S4047">
        <v>2.7684000000000002</v>
      </c>
      <c r="T4047">
        <v>2.6427999999999998</v>
      </c>
      <c r="U4047">
        <v>2.7635999999999998</v>
      </c>
      <c r="V4047" t="s">
        <v>17</v>
      </c>
      <c r="W4047" t="s">
        <v>17</v>
      </c>
      <c r="AG4047">
        <v>4.9699999999999994E-2</v>
      </c>
      <c r="AH4047">
        <v>4.9699999999999994E-2</v>
      </c>
      <c r="AI4047">
        <v>5.3899999999999976E-2</v>
      </c>
      <c r="AJ4047">
        <v>4.6799999999999981E-2</v>
      </c>
      <c r="AK4047">
        <v>3.0030000000000001</v>
      </c>
      <c r="AL4047">
        <v>2.8152000000000004</v>
      </c>
      <c r="AM4047">
        <v>2.6896</v>
      </c>
      <c r="AN4047">
        <v>2.8104</v>
      </c>
      <c r="AX4047">
        <v>94</v>
      </c>
      <c r="BD4047" s="1" t="s">
        <v>580</v>
      </c>
    </row>
    <row r="4048" spans="1:56" x14ac:dyDescent="0.25">
      <c r="A4048" t="s">
        <v>1375</v>
      </c>
      <c r="B4048" t="s">
        <v>1281</v>
      </c>
      <c r="C4048" t="s">
        <v>1153</v>
      </c>
      <c r="D4048" t="s">
        <v>1154</v>
      </c>
      <c r="E4048" t="s">
        <v>15</v>
      </c>
      <c r="F4048" t="b">
        <v>0</v>
      </c>
      <c r="G4048" t="b">
        <v>1</v>
      </c>
      <c r="H4048" t="s">
        <v>15</v>
      </c>
      <c r="I4048" t="s">
        <v>16</v>
      </c>
      <c r="J4048">
        <v>0.16800000000000001</v>
      </c>
      <c r="K4048">
        <v>-2.29999E-3</v>
      </c>
      <c r="L4048">
        <v>0.16500000000000001</v>
      </c>
      <c r="N4048">
        <v>6.9999999999999999E-4</v>
      </c>
      <c r="O4048">
        <v>2.9999999999999997E-4</v>
      </c>
      <c r="P4048">
        <v>1.6000000000000001E-3</v>
      </c>
      <c r="Q4048">
        <v>0</v>
      </c>
      <c r="R4048">
        <v>2.8622999999999998</v>
      </c>
      <c r="S4048">
        <v>2.665</v>
      </c>
      <c r="T4048">
        <v>2.6779999999999999</v>
      </c>
      <c r="U4048">
        <v>2.6781999999999999</v>
      </c>
      <c r="V4048" t="s">
        <v>17</v>
      </c>
      <c r="W4048" t="s">
        <v>17</v>
      </c>
      <c r="AG4048">
        <v>-2.2999999999999965E-3</v>
      </c>
      <c r="AH4048">
        <v>-2.7000000000000079E-3</v>
      </c>
      <c r="AI4048">
        <v>-1.4000000000000123E-3</v>
      </c>
      <c r="AJ4048">
        <v>-3.0000000000000027E-3</v>
      </c>
      <c r="AK4048">
        <v>2.8592999999999997</v>
      </c>
      <c r="AL4048">
        <v>2.6619999999999999</v>
      </c>
      <c r="AM4048">
        <v>2.6749999999999998</v>
      </c>
      <c r="AN4048">
        <v>2.6751999999999998</v>
      </c>
      <c r="AX4048">
        <v>95</v>
      </c>
      <c r="BD4048" s="1" t="s">
        <v>580</v>
      </c>
    </row>
    <row r="4049" spans="1:56" x14ac:dyDescent="0.25">
      <c r="A4049" t="s">
        <v>1376</v>
      </c>
      <c r="B4049" t="s">
        <v>1281</v>
      </c>
      <c r="C4049" t="s">
        <v>1155</v>
      </c>
      <c r="D4049" t="s">
        <v>1156</v>
      </c>
      <c r="E4049" t="s">
        <v>15</v>
      </c>
      <c r="F4049" t="b">
        <v>0</v>
      </c>
      <c r="G4049" t="b">
        <v>1</v>
      </c>
      <c r="H4049" t="s">
        <v>15</v>
      </c>
      <c r="I4049" t="s">
        <v>16</v>
      </c>
      <c r="J4049">
        <v>0.18110000000000001</v>
      </c>
      <c r="K4049">
        <v>5.4000000000000003E-3</v>
      </c>
      <c r="L4049">
        <v>0.18459999999999999</v>
      </c>
      <c r="N4049">
        <v>1.9E-3</v>
      </c>
      <c r="O4049">
        <v>0</v>
      </c>
      <c r="P4049">
        <v>8.0000000000000004E-4</v>
      </c>
      <c r="Q4049">
        <v>6.9999999999999999E-4</v>
      </c>
      <c r="R4049">
        <v>3.3153999999999999</v>
      </c>
      <c r="S4049">
        <v>3.3153999999999999</v>
      </c>
      <c r="T4049">
        <v>3.3153999999999999</v>
      </c>
      <c r="U4049">
        <v>3.3153999999999999</v>
      </c>
      <c r="V4049" t="s">
        <v>17</v>
      </c>
      <c r="W4049" t="s">
        <v>17</v>
      </c>
      <c r="AG4049">
        <v>5.3999999999999881E-3</v>
      </c>
      <c r="AH4049">
        <v>3.4999999999999754E-3</v>
      </c>
      <c r="AI4049">
        <v>4.2999999999999705E-3</v>
      </c>
      <c r="AJ4049">
        <v>4.1999999999999815E-3</v>
      </c>
      <c r="AK4049">
        <v>3.3189000000000002</v>
      </c>
      <c r="AL4049">
        <v>3.3189000000000002</v>
      </c>
      <c r="AM4049">
        <v>3.3189000000000002</v>
      </c>
      <c r="AN4049">
        <v>3.3189000000000002</v>
      </c>
      <c r="AX4049">
        <v>96</v>
      </c>
      <c r="BD4049" s="1" t="s">
        <v>580</v>
      </c>
    </row>
    <row r="4050" spans="1:56" x14ac:dyDescent="0.25">
      <c r="A4050" t="s">
        <v>1381</v>
      </c>
      <c r="B4050" t="s">
        <v>1380</v>
      </c>
      <c r="C4050" t="s">
        <v>953</v>
      </c>
      <c r="D4050" t="s">
        <v>954</v>
      </c>
      <c r="E4050" t="s">
        <v>15</v>
      </c>
      <c r="F4050" t="b">
        <v>0</v>
      </c>
      <c r="G4050" t="b">
        <v>1</v>
      </c>
      <c r="H4050" t="s">
        <v>15</v>
      </c>
      <c r="I4050" t="s">
        <v>16</v>
      </c>
      <c r="J4050">
        <v>0.22140000000000001</v>
      </c>
      <c r="K4050">
        <v>0.37959999999999999</v>
      </c>
      <c r="L4050">
        <v>0.58520000000000005</v>
      </c>
      <c r="N4050">
        <v>1.5800000000000002E-2</v>
      </c>
      <c r="O4050">
        <v>1.2500000000000001E-2</v>
      </c>
      <c r="P4050">
        <v>1.35E-2</v>
      </c>
      <c r="Q4050">
        <v>0</v>
      </c>
      <c r="R4050">
        <v>2.7046999999999999</v>
      </c>
      <c r="S4050">
        <v>2.7488000000000001</v>
      </c>
      <c r="T4050">
        <v>2.6048</v>
      </c>
      <c r="U4050">
        <v>2.2267999999999999</v>
      </c>
      <c r="V4050" t="s">
        <v>17</v>
      </c>
      <c r="W4050" t="s">
        <v>17</v>
      </c>
      <c r="AG4050">
        <v>0.37960000000000005</v>
      </c>
      <c r="AH4050">
        <v>0.37629999999999997</v>
      </c>
      <c r="AI4050">
        <v>0.37729999999999997</v>
      </c>
      <c r="AJ4050">
        <v>0.36380000000000001</v>
      </c>
      <c r="AK4050">
        <v>3.0684999999999998</v>
      </c>
      <c r="AL4050">
        <v>3.1126</v>
      </c>
      <c r="AM4050">
        <v>2.9685999999999999</v>
      </c>
      <c r="AN4050">
        <v>2.5905999999999998</v>
      </c>
      <c r="AX4050">
        <v>2</v>
      </c>
      <c r="BD4050" s="1" t="s">
        <v>580</v>
      </c>
    </row>
    <row r="4051" spans="1:56" x14ac:dyDescent="0.25">
      <c r="A4051" t="s">
        <v>1382</v>
      </c>
      <c r="B4051" t="s">
        <v>1380</v>
      </c>
      <c r="C4051" t="s">
        <v>956</v>
      </c>
      <c r="D4051" t="s">
        <v>957</v>
      </c>
      <c r="E4051" t="s">
        <v>15</v>
      </c>
      <c r="F4051" t="b">
        <v>0</v>
      </c>
      <c r="G4051" t="b">
        <v>1</v>
      </c>
      <c r="H4051" t="s">
        <v>15</v>
      </c>
      <c r="I4051" t="s">
        <v>16</v>
      </c>
      <c r="J4051">
        <v>0.1976</v>
      </c>
      <c r="K4051">
        <v>0.44059999999999999</v>
      </c>
      <c r="L4051">
        <v>0.62109999999999999</v>
      </c>
      <c r="N4051">
        <v>1.7100000000000001E-2</v>
      </c>
      <c r="O4051">
        <v>8.0000000000000002E-3</v>
      </c>
      <c r="P4051">
        <v>2.1999999999999999E-2</v>
      </c>
      <c r="Q4051">
        <v>0</v>
      </c>
      <c r="R4051">
        <v>2.5289000000000001</v>
      </c>
      <c r="S4051">
        <v>2.6623999999999999</v>
      </c>
      <c r="T4051">
        <v>2.6543000000000001</v>
      </c>
      <c r="U4051">
        <v>2.2002000000000002</v>
      </c>
      <c r="V4051" t="s">
        <v>17</v>
      </c>
      <c r="W4051" t="s">
        <v>17</v>
      </c>
      <c r="AG4051">
        <v>0.44059999999999999</v>
      </c>
      <c r="AH4051">
        <v>0.43149999999999999</v>
      </c>
      <c r="AI4051">
        <v>0.44550000000000001</v>
      </c>
      <c r="AJ4051">
        <v>0.42349999999999999</v>
      </c>
      <c r="AK4051">
        <v>2.9524000000000004</v>
      </c>
      <c r="AL4051">
        <v>3.0859000000000001</v>
      </c>
      <c r="AM4051">
        <v>3.0778000000000003</v>
      </c>
      <c r="AN4051">
        <v>2.6236999999999999</v>
      </c>
      <c r="AX4051">
        <v>3</v>
      </c>
      <c r="BD4051" s="1" t="s">
        <v>580</v>
      </c>
    </row>
    <row r="4052" spans="1:56" x14ac:dyDescent="0.25">
      <c r="A4052" t="s">
        <v>1383</v>
      </c>
      <c r="B4052" t="s">
        <v>1380</v>
      </c>
      <c r="C4052" t="s">
        <v>959</v>
      </c>
      <c r="D4052" t="s">
        <v>960</v>
      </c>
      <c r="E4052" t="s">
        <v>15</v>
      </c>
      <c r="F4052" t="b">
        <v>0</v>
      </c>
      <c r="G4052" t="b">
        <v>1</v>
      </c>
      <c r="H4052" t="s">
        <v>15</v>
      </c>
      <c r="I4052" t="s">
        <v>16</v>
      </c>
      <c r="J4052">
        <v>0.2</v>
      </c>
      <c r="K4052">
        <v>0.44850000000000001</v>
      </c>
      <c r="L4052">
        <v>0.63360000000000005</v>
      </c>
      <c r="N4052">
        <v>1.49E-2</v>
      </c>
      <c r="O4052">
        <v>1.14E-2</v>
      </c>
      <c r="P4052">
        <v>1.4E-2</v>
      </c>
      <c r="Q4052">
        <v>0</v>
      </c>
      <c r="R4052">
        <v>2.3645</v>
      </c>
      <c r="S4052">
        <v>2.5063</v>
      </c>
      <c r="T4052">
        <v>2.6654</v>
      </c>
      <c r="U4052">
        <v>2.1711</v>
      </c>
      <c r="V4052" t="s">
        <v>17</v>
      </c>
      <c r="W4052" t="s">
        <v>17</v>
      </c>
      <c r="AG4052">
        <v>0.44850000000000007</v>
      </c>
      <c r="AH4052">
        <v>0.44500000000000001</v>
      </c>
      <c r="AI4052">
        <v>0.44760000000000005</v>
      </c>
      <c r="AJ4052">
        <v>0.43360000000000004</v>
      </c>
      <c r="AK4052">
        <v>2.7980999999999998</v>
      </c>
      <c r="AL4052">
        <v>2.9398999999999997</v>
      </c>
      <c r="AM4052">
        <v>3.0989999999999998</v>
      </c>
      <c r="AN4052">
        <v>2.6046999999999998</v>
      </c>
      <c r="AX4052">
        <v>4</v>
      </c>
      <c r="BD4052" s="1" t="s">
        <v>580</v>
      </c>
    </row>
    <row r="4053" spans="1:56" x14ac:dyDescent="0.25">
      <c r="A4053" t="s">
        <v>1384</v>
      </c>
      <c r="B4053" t="s">
        <v>1380</v>
      </c>
      <c r="C4053" t="s">
        <v>962</v>
      </c>
      <c r="D4053" t="s">
        <v>963</v>
      </c>
      <c r="E4053" t="s">
        <v>15</v>
      </c>
      <c r="F4053" t="b">
        <v>0</v>
      </c>
      <c r="G4053" t="b">
        <v>1</v>
      </c>
      <c r="H4053" t="s">
        <v>15</v>
      </c>
      <c r="I4053" t="s">
        <v>16</v>
      </c>
      <c r="J4053">
        <v>0.2029</v>
      </c>
      <c r="K4053">
        <v>0.24279999999999999</v>
      </c>
      <c r="L4053">
        <v>0.43809999999999999</v>
      </c>
      <c r="N4053">
        <v>7.6E-3</v>
      </c>
      <c r="O4053">
        <v>4.5999999999999999E-3</v>
      </c>
      <c r="P4053">
        <v>6.1999999999999998E-3</v>
      </c>
      <c r="Q4053">
        <v>0</v>
      </c>
      <c r="R4053">
        <v>2.4137</v>
      </c>
      <c r="S4053">
        <v>2.4943</v>
      </c>
      <c r="T4053">
        <v>2.4765999999999999</v>
      </c>
      <c r="U4053">
        <v>2.2296999999999998</v>
      </c>
      <c r="V4053" t="s">
        <v>17</v>
      </c>
      <c r="W4053" t="s">
        <v>17</v>
      </c>
      <c r="AG4053">
        <v>0.24279999999999999</v>
      </c>
      <c r="AH4053">
        <v>0.23979999999999999</v>
      </c>
      <c r="AI4053">
        <v>0.24139999999999998</v>
      </c>
      <c r="AJ4053">
        <v>0.23519999999999999</v>
      </c>
      <c r="AK4053">
        <v>2.6488999999999998</v>
      </c>
      <c r="AL4053">
        <v>2.7294999999999998</v>
      </c>
      <c r="AM4053">
        <v>2.7117999999999998</v>
      </c>
      <c r="AN4053">
        <v>2.4648999999999996</v>
      </c>
      <c r="AX4053">
        <v>5</v>
      </c>
      <c r="BD4053" s="1" t="s">
        <v>580</v>
      </c>
    </row>
    <row r="4054" spans="1:56" x14ac:dyDescent="0.25">
      <c r="A4054" t="s">
        <v>1386</v>
      </c>
      <c r="B4054" t="s">
        <v>1380</v>
      </c>
      <c r="C4054" t="s">
        <v>968</v>
      </c>
      <c r="D4054" t="s">
        <v>969</v>
      </c>
      <c r="E4054" t="s">
        <v>15</v>
      </c>
      <c r="F4054" t="b">
        <v>0</v>
      </c>
      <c r="G4054" t="b">
        <v>1</v>
      </c>
      <c r="H4054" t="s">
        <v>15</v>
      </c>
      <c r="I4054" t="s">
        <v>16</v>
      </c>
      <c r="J4054">
        <v>0.2031</v>
      </c>
      <c r="K4054">
        <v>0.11409999999999999</v>
      </c>
      <c r="L4054">
        <v>0.31430000000000002</v>
      </c>
      <c r="N4054">
        <v>2.8999999999999998E-3</v>
      </c>
      <c r="O4054">
        <v>0</v>
      </c>
      <c r="P4054">
        <v>1.4E-3</v>
      </c>
      <c r="Q4054">
        <v>2.3999999999999998E-3</v>
      </c>
      <c r="R4054">
        <v>3.1857000000000002</v>
      </c>
      <c r="S4054">
        <v>3.1857000000000002</v>
      </c>
      <c r="T4054">
        <v>3.1857000000000002</v>
      </c>
      <c r="U4054">
        <v>3.1857000000000002</v>
      </c>
      <c r="V4054" t="s">
        <v>17</v>
      </c>
      <c r="W4054" t="s">
        <v>17</v>
      </c>
      <c r="AG4054">
        <v>0.11410000000000003</v>
      </c>
      <c r="AH4054">
        <v>0.11120000000000002</v>
      </c>
      <c r="AI4054">
        <v>0.11260000000000003</v>
      </c>
      <c r="AJ4054">
        <v>0.11360000000000003</v>
      </c>
      <c r="AK4054">
        <v>3.2968999999999999</v>
      </c>
      <c r="AL4054">
        <v>3.2968999999999999</v>
      </c>
      <c r="AM4054">
        <v>3.2968999999999999</v>
      </c>
      <c r="AN4054">
        <v>3.2968999999999999</v>
      </c>
      <c r="AX4054">
        <v>7</v>
      </c>
      <c r="BD4054" s="1" t="s">
        <v>580</v>
      </c>
    </row>
    <row r="4055" spans="1:56" x14ac:dyDescent="0.25">
      <c r="A4055" t="s">
        <v>1387</v>
      </c>
      <c r="B4055" t="s">
        <v>1380</v>
      </c>
      <c r="C4055" t="s">
        <v>970</v>
      </c>
      <c r="D4055" t="s">
        <v>971</v>
      </c>
      <c r="E4055" t="s">
        <v>15</v>
      </c>
      <c r="F4055" t="b">
        <v>0</v>
      </c>
      <c r="G4055" t="b">
        <v>1</v>
      </c>
      <c r="H4055" t="s">
        <v>15</v>
      </c>
      <c r="I4055" t="s">
        <v>16</v>
      </c>
      <c r="J4055">
        <v>0.21390000000000001</v>
      </c>
      <c r="K4055">
        <v>0.16889999999999999</v>
      </c>
      <c r="L4055">
        <v>0.38059999999999999</v>
      </c>
      <c r="N4055">
        <v>2.2000000000000001E-3</v>
      </c>
      <c r="O4055">
        <v>1E-3</v>
      </c>
      <c r="P4055">
        <v>2.7000000000000001E-3</v>
      </c>
      <c r="Q4055">
        <v>0</v>
      </c>
      <c r="R4055">
        <v>2.7302</v>
      </c>
      <c r="S4055">
        <v>2.6177999999999999</v>
      </c>
      <c r="T4055">
        <v>2.5722999999999998</v>
      </c>
      <c r="U4055">
        <v>2.7080000000000002</v>
      </c>
      <c r="V4055" t="s">
        <v>17</v>
      </c>
      <c r="W4055" t="s">
        <v>17</v>
      </c>
      <c r="AG4055">
        <v>0.16889999999999997</v>
      </c>
      <c r="AH4055">
        <v>0.16769999999999999</v>
      </c>
      <c r="AI4055">
        <v>0.16939999999999997</v>
      </c>
      <c r="AJ4055">
        <v>0.16669999999999999</v>
      </c>
      <c r="AK4055">
        <v>2.8968999999999996</v>
      </c>
      <c r="AL4055">
        <v>2.7844999999999995</v>
      </c>
      <c r="AM4055">
        <v>2.7389999999999994</v>
      </c>
      <c r="AN4055">
        <v>2.8746999999999998</v>
      </c>
      <c r="AX4055">
        <v>8</v>
      </c>
      <c r="BD4055" s="1" t="s">
        <v>580</v>
      </c>
    </row>
    <row r="4056" spans="1:56" x14ac:dyDescent="0.25">
      <c r="A4056" t="s">
        <v>1388</v>
      </c>
      <c r="B4056" t="s">
        <v>1380</v>
      </c>
      <c r="C4056" t="s">
        <v>972</v>
      </c>
      <c r="D4056" t="s">
        <v>973</v>
      </c>
      <c r="E4056" t="s">
        <v>15</v>
      </c>
      <c r="F4056" t="b">
        <v>0</v>
      </c>
      <c r="G4056" t="b">
        <v>1</v>
      </c>
      <c r="H4056" t="s">
        <v>15</v>
      </c>
      <c r="I4056" t="s">
        <v>16</v>
      </c>
      <c r="J4056">
        <v>0.22559999999999999</v>
      </c>
      <c r="K4056">
        <v>0.1019</v>
      </c>
      <c r="L4056">
        <v>0.3221</v>
      </c>
      <c r="N4056">
        <v>5.4000000000000003E-3</v>
      </c>
      <c r="O4056">
        <v>0</v>
      </c>
      <c r="P4056">
        <v>3.5999999999999999E-3</v>
      </c>
      <c r="Q4056">
        <v>2.0999999999999999E-3</v>
      </c>
      <c r="R4056">
        <v>2.6433</v>
      </c>
      <c r="S4056">
        <v>2.7294</v>
      </c>
      <c r="T4056">
        <v>2.7082999999999999</v>
      </c>
      <c r="U4056">
        <v>2.7298</v>
      </c>
      <c r="V4056" t="s">
        <v>17</v>
      </c>
      <c r="W4056" t="s">
        <v>17</v>
      </c>
      <c r="AG4056">
        <v>0.10190000000000002</v>
      </c>
      <c r="AH4056">
        <v>9.6500000000000002E-2</v>
      </c>
      <c r="AI4056">
        <v>0.10009999999999999</v>
      </c>
      <c r="AJ4056">
        <v>9.8599999999999993E-2</v>
      </c>
      <c r="AK4056">
        <v>2.7397999999999998</v>
      </c>
      <c r="AL4056">
        <v>2.8258999999999999</v>
      </c>
      <c r="AM4056">
        <v>2.8047999999999997</v>
      </c>
      <c r="AN4056">
        <v>2.8262999999999998</v>
      </c>
      <c r="AX4056">
        <v>9</v>
      </c>
      <c r="BD4056" s="1" t="s">
        <v>580</v>
      </c>
    </row>
    <row r="4057" spans="1:56" x14ac:dyDescent="0.25">
      <c r="A4057" t="s">
        <v>1389</v>
      </c>
      <c r="B4057" t="s">
        <v>1380</v>
      </c>
      <c r="C4057" t="s">
        <v>974</v>
      </c>
      <c r="D4057" t="s">
        <v>975</v>
      </c>
      <c r="E4057" t="s">
        <v>15</v>
      </c>
      <c r="F4057" t="b">
        <v>0</v>
      </c>
      <c r="G4057" t="b">
        <v>1</v>
      </c>
      <c r="H4057" t="s">
        <v>15</v>
      </c>
      <c r="I4057" t="s">
        <v>16</v>
      </c>
      <c r="J4057">
        <v>0.20449999999999999</v>
      </c>
      <c r="K4057">
        <v>0.1018</v>
      </c>
      <c r="L4057">
        <v>0.30499999999999999</v>
      </c>
      <c r="N4057">
        <v>1.2999999999999999E-3</v>
      </c>
      <c r="O4057">
        <v>0</v>
      </c>
      <c r="P4057">
        <v>1.8E-3</v>
      </c>
      <c r="Q4057">
        <v>2.7000000000000001E-3</v>
      </c>
      <c r="R4057">
        <v>2.6888000000000001</v>
      </c>
      <c r="S4057">
        <v>2.7723</v>
      </c>
      <c r="T4057">
        <v>2.8795000000000002</v>
      </c>
      <c r="U4057">
        <v>2.8519000000000001</v>
      </c>
      <c r="V4057" t="s">
        <v>17</v>
      </c>
      <c r="W4057" t="s">
        <v>17</v>
      </c>
      <c r="AG4057">
        <v>0.10180000000000003</v>
      </c>
      <c r="AH4057">
        <v>0.10050000000000001</v>
      </c>
      <c r="AI4057">
        <v>0.10230000000000003</v>
      </c>
      <c r="AJ4057">
        <v>0.10319999999999999</v>
      </c>
      <c r="AK4057">
        <v>2.7893000000000003</v>
      </c>
      <c r="AL4057">
        <v>2.8728000000000002</v>
      </c>
      <c r="AM4057">
        <v>2.9800000000000004</v>
      </c>
      <c r="AN4057">
        <v>2.9524000000000004</v>
      </c>
      <c r="AX4057">
        <v>10</v>
      </c>
      <c r="BD4057" s="1" t="s">
        <v>580</v>
      </c>
    </row>
    <row r="4058" spans="1:56" x14ac:dyDescent="0.25">
      <c r="A4058" t="s">
        <v>1390</v>
      </c>
      <c r="B4058" t="s">
        <v>1380</v>
      </c>
      <c r="C4058" t="s">
        <v>976</v>
      </c>
      <c r="D4058" t="s">
        <v>977</v>
      </c>
      <c r="E4058" t="s">
        <v>15</v>
      </c>
      <c r="F4058" t="b">
        <v>0</v>
      </c>
      <c r="G4058" t="b">
        <v>1</v>
      </c>
      <c r="H4058" t="s">
        <v>15</v>
      </c>
      <c r="I4058" t="s">
        <v>16</v>
      </c>
      <c r="J4058">
        <v>0.19989999999999999</v>
      </c>
      <c r="K4058">
        <v>0.1484</v>
      </c>
      <c r="L4058">
        <v>0.3473</v>
      </c>
      <c r="N4058">
        <v>1E-3</v>
      </c>
      <c r="O4058">
        <v>1.6999999999999999E-3</v>
      </c>
      <c r="P4058">
        <v>4.1999999999999997E-3</v>
      </c>
      <c r="Q4058">
        <v>0</v>
      </c>
      <c r="R4058">
        <v>2.8546999999999998</v>
      </c>
      <c r="S4058">
        <v>2.7477999999999998</v>
      </c>
      <c r="T4058">
        <v>2.9626999999999999</v>
      </c>
      <c r="U4058">
        <v>3.0101</v>
      </c>
      <c r="V4058" t="s">
        <v>17</v>
      </c>
      <c r="W4058" t="s">
        <v>17</v>
      </c>
      <c r="AG4058">
        <v>0.1484</v>
      </c>
      <c r="AH4058">
        <v>0.14909999999999998</v>
      </c>
      <c r="AI4058">
        <v>0.15159999999999998</v>
      </c>
      <c r="AJ4058">
        <v>0.1474</v>
      </c>
      <c r="AK4058">
        <v>3.0021</v>
      </c>
      <c r="AL4058">
        <v>2.8952</v>
      </c>
      <c r="AM4058">
        <v>3.1101000000000001</v>
      </c>
      <c r="AN4058">
        <v>3.1575000000000002</v>
      </c>
      <c r="AX4058">
        <v>11</v>
      </c>
      <c r="BD4058" s="1" t="s">
        <v>580</v>
      </c>
    </row>
    <row r="4059" spans="1:56" x14ac:dyDescent="0.25">
      <c r="A4059" t="s">
        <v>1393</v>
      </c>
      <c r="B4059" t="s">
        <v>1380</v>
      </c>
      <c r="C4059" t="s">
        <v>983</v>
      </c>
      <c r="D4059" t="s">
        <v>984</v>
      </c>
      <c r="E4059" t="s">
        <v>15</v>
      </c>
      <c r="F4059" t="b">
        <v>0</v>
      </c>
      <c r="G4059" t="b">
        <v>0</v>
      </c>
      <c r="H4059" t="s">
        <v>15</v>
      </c>
      <c r="I4059" t="s">
        <v>16</v>
      </c>
      <c r="J4059">
        <v>0.1993</v>
      </c>
      <c r="K4059">
        <v>0.46970000000000001</v>
      </c>
      <c r="L4059">
        <v>0.64400000000000002</v>
      </c>
      <c r="N4059">
        <v>2.5000000000000001E-2</v>
      </c>
      <c r="O4059">
        <v>5.5999999999999999E-3</v>
      </c>
      <c r="P4059">
        <v>6.7999999999999996E-3</v>
      </c>
      <c r="Q4059">
        <v>0</v>
      </c>
      <c r="R4059">
        <v>2.0558000000000001</v>
      </c>
      <c r="S4059">
        <v>2.3279000000000001</v>
      </c>
      <c r="T4059">
        <v>2.1057000000000001</v>
      </c>
      <c r="U4059">
        <v>2.3344</v>
      </c>
      <c r="V4059" t="s">
        <v>17</v>
      </c>
      <c r="W4059" t="s">
        <v>17</v>
      </c>
      <c r="AG4059">
        <v>0.46970000000000001</v>
      </c>
      <c r="AH4059">
        <v>0.45030000000000003</v>
      </c>
      <c r="AI4059">
        <v>0.45150000000000001</v>
      </c>
      <c r="AJ4059">
        <v>0.44469999999999998</v>
      </c>
      <c r="AK4059">
        <v>2.5005000000000002</v>
      </c>
      <c r="AL4059">
        <v>2.7726000000000002</v>
      </c>
      <c r="AM4059">
        <v>2.5504000000000002</v>
      </c>
      <c r="AN4059">
        <v>2.7791000000000001</v>
      </c>
      <c r="AX4059">
        <v>14</v>
      </c>
      <c r="BD4059" s="1" t="s">
        <v>580</v>
      </c>
    </row>
    <row r="4060" spans="1:56" x14ac:dyDescent="0.25">
      <c r="A4060" t="s">
        <v>1394</v>
      </c>
      <c r="B4060" t="s">
        <v>1380</v>
      </c>
      <c r="C4060" t="s">
        <v>985</v>
      </c>
      <c r="D4060" t="s">
        <v>986</v>
      </c>
      <c r="E4060" t="s">
        <v>15</v>
      </c>
      <c r="F4060" t="b">
        <v>0</v>
      </c>
      <c r="G4060" t="b">
        <v>0</v>
      </c>
      <c r="H4060" t="s">
        <v>15</v>
      </c>
      <c r="I4060" t="s">
        <v>16</v>
      </c>
      <c r="J4060">
        <v>0.1993</v>
      </c>
      <c r="K4060">
        <v>0.30609999999999998</v>
      </c>
      <c r="L4060">
        <v>0.48580000000000001</v>
      </c>
      <c r="N4060">
        <v>1.9599999999999999E-2</v>
      </c>
      <c r="O4060">
        <v>2.7000000000000001E-3</v>
      </c>
      <c r="P4060">
        <v>6.1999999999999998E-3</v>
      </c>
      <c r="Q4060">
        <v>0</v>
      </c>
      <c r="R4060">
        <v>2.1692</v>
      </c>
      <c r="S4060">
        <v>2.3517000000000001</v>
      </c>
      <c r="T4060">
        <v>2.2166000000000001</v>
      </c>
      <c r="U4060">
        <v>2.4620000000000002</v>
      </c>
      <c r="V4060" t="s">
        <v>17</v>
      </c>
      <c r="W4060" t="s">
        <v>17</v>
      </c>
      <c r="AG4060">
        <v>0.30609999999999993</v>
      </c>
      <c r="AH4060">
        <v>0.28920000000000001</v>
      </c>
      <c r="AI4060">
        <v>0.29269999999999996</v>
      </c>
      <c r="AJ4060">
        <v>0.28649999999999998</v>
      </c>
      <c r="AK4060">
        <v>2.4557000000000002</v>
      </c>
      <c r="AL4060">
        <v>2.6382000000000003</v>
      </c>
      <c r="AM4060">
        <v>2.5030999999999999</v>
      </c>
      <c r="AN4060">
        <v>2.7484999999999999</v>
      </c>
      <c r="AX4060">
        <v>15</v>
      </c>
      <c r="BD4060" s="1" t="s">
        <v>580</v>
      </c>
    </row>
    <row r="4061" spans="1:56" x14ac:dyDescent="0.25">
      <c r="A4061" t="s">
        <v>1395</v>
      </c>
      <c r="B4061" t="s">
        <v>1380</v>
      </c>
      <c r="C4061" t="s">
        <v>987</v>
      </c>
      <c r="D4061" t="s">
        <v>988</v>
      </c>
      <c r="E4061" t="s">
        <v>15</v>
      </c>
      <c r="F4061" t="b">
        <v>0</v>
      </c>
      <c r="G4061" t="b">
        <v>0</v>
      </c>
      <c r="H4061" t="s">
        <v>15</v>
      </c>
      <c r="I4061" t="s">
        <v>16</v>
      </c>
      <c r="J4061">
        <v>0.20630000000000001</v>
      </c>
      <c r="K4061">
        <v>0.31380000000000002</v>
      </c>
      <c r="L4061">
        <v>0.50390000000000001</v>
      </c>
      <c r="N4061">
        <v>1.6199999999999999E-2</v>
      </c>
      <c r="O4061">
        <v>0</v>
      </c>
      <c r="P4061">
        <v>4.5999999999999999E-3</v>
      </c>
      <c r="Q4061">
        <v>4.4999999999999997E-3</v>
      </c>
      <c r="R4061">
        <v>2.0173000000000001</v>
      </c>
      <c r="S4061">
        <v>2.3006000000000002</v>
      </c>
      <c r="T4061">
        <v>2.2355</v>
      </c>
      <c r="U4061">
        <v>2.3622999999999998</v>
      </c>
      <c r="V4061" t="s">
        <v>17</v>
      </c>
      <c r="W4061" t="s">
        <v>17</v>
      </c>
      <c r="AG4061">
        <v>0.31379999999999997</v>
      </c>
      <c r="AH4061">
        <v>0.29759999999999998</v>
      </c>
      <c r="AI4061">
        <v>0.30220000000000002</v>
      </c>
      <c r="AJ4061">
        <v>0.30209999999999992</v>
      </c>
      <c r="AK4061">
        <v>2.3149000000000002</v>
      </c>
      <c r="AL4061">
        <v>2.5981999999999998</v>
      </c>
      <c r="AM4061">
        <v>2.5330999999999997</v>
      </c>
      <c r="AN4061">
        <v>2.6598999999999999</v>
      </c>
      <c r="AX4061">
        <v>16</v>
      </c>
      <c r="BD4061" s="1" t="s">
        <v>580</v>
      </c>
    </row>
    <row r="4062" spans="1:56" x14ac:dyDescent="0.25">
      <c r="A4062" t="s">
        <v>1396</v>
      </c>
      <c r="B4062" t="s">
        <v>1380</v>
      </c>
      <c r="C4062" t="s">
        <v>989</v>
      </c>
      <c r="D4062" t="s">
        <v>990</v>
      </c>
      <c r="E4062" t="s">
        <v>15</v>
      </c>
      <c r="F4062" t="b">
        <v>0</v>
      </c>
      <c r="G4062" t="b">
        <v>0</v>
      </c>
      <c r="H4062" t="s">
        <v>15</v>
      </c>
      <c r="I4062" t="s">
        <v>16</v>
      </c>
      <c r="J4062">
        <v>0.2084</v>
      </c>
      <c r="K4062">
        <v>0.27810000000000001</v>
      </c>
      <c r="L4062">
        <v>0.47499999999999998</v>
      </c>
      <c r="N4062">
        <v>1.15E-2</v>
      </c>
      <c r="O4062">
        <v>2.9999999999999997E-4</v>
      </c>
      <c r="P4062">
        <v>4.4000000000000003E-3</v>
      </c>
      <c r="Q4062">
        <v>0</v>
      </c>
      <c r="R4062">
        <v>2.2151000000000001</v>
      </c>
      <c r="S4062">
        <v>2.4704999999999999</v>
      </c>
      <c r="T4062">
        <v>2.4182000000000001</v>
      </c>
      <c r="U4062">
        <v>2.4262000000000001</v>
      </c>
      <c r="V4062" t="s">
        <v>17</v>
      </c>
      <c r="W4062" t="s">
        <v>17</v>
      </c>
      <c r="AG4062">
        <v>0.27810000000000001</v>
      </c>
      <c r="AH4062">
        <v>0.26690000000000003</v>
      </c>
      <c r="AI4062">
        <v>0.27100000000000002</v>
      </c>
      <c r="AJ4062">
        <v>0.26659999999999995</v>
      </c>
      <c r="AK4062">
        <v>2.4817</v>
      </c>
      <c r="AL4062">
        <v>2.7370999999999999</v>
      </c>
      <c r="AM4062">
        <v>2.6848000000000001</v>
      </c>
      <c r="AN4062">
        <v>2.6928000000000001</v>
      </c>
      <c r="AX4062">
        <v>17</v>
      </c>
      <c r="BD4062" s="1" t="s">
        <v>580</v>
      </c>
    </row>
    <row r="4063" spans="1:56" x14ac:dyDescent="0.25">
      <c r="A4063" t="s">
        <v>1398</v>
      </c>
      <c r="B4063" t="s">
        <v>1380</v>
      </c>
      <c r="C4063" t="s">
        <v>994</v>
      </c>
      <c r="D4063" t="s">
        <v>995</v>
      </c>
      <c r="E4063" t="s">
        <v>15</v>
      </c>
      <c r="F4063" t="b">
        <v>0</v>
      </c>
      <c r="G4063" t="b">
        <v>0</v>
      </c>
      <c r="H4063" t="s">
        <v>15</v>
      </c>
      <c r="I4063" t="s">
        <v>16</v>
      </c>
      <c r="J4063">
        <v>0.2223</v>
      </c>
      <c r="K4063">
        <v>0.1981</v>
      </c>
      <c r="L4063">
        <v>0.41070000000000001</v>
      </c>
      <c r="N4063">
        <v>9.7000000000000003E-3</v>
      </c>
      <c r="O4063">
        <v>2.0000000000000001E-4</v>
      </c>
      <c r="P4063">
        <v>0</v>
      </c>
      <c r="Q4063">
        <v>4.0000000000000002E-4</v>
      </c>
      <c r="R4063">
        <v>2.1558000000000002</v>
      </c>
      <c r="S4063">
        <v>2.3620999999999999</v>
      </c>
      <c r="T4063">
        <v>2.4937</v>
      </c>
      <c r="U4063">
        <v>2.4285999999999999</v>
      </c>
      <c r="V4063" t="s">
        <v>17</v>
      </c>
      <c r="W4063" t="s">
        <v>17</v>
      </c>
      <c r="AG4063">
        <v>0.1981</v>
      </c>
      <c r="AH4063">
        <v>0.18859999999999999</v>
      </c>
      <c r="AI4063">
        <v>0.18840000000000001</v>
      </c>
      <c r="AJ4063">
        <v>0.18880000000000002</v>
      </c>
      <c r="AK4063">
        <v>2.3441999999999998</v>
      </c>
      <c r="AL4063">
        <v>2.5504999999999995</v>
      </c>
      <c r="AM4063">
        <v>2.6820999999999997</v>
      </c>
      <c r="AN4063">
        <v>2.6169999999999995</v>
      </c>
      <c r="AX4063">
        <v>19</v>
      </c>
      <c r="BD4063" s="1" t="s">
        <v>580</v>
      </c>
    </row>
    <row r="4064" spans="1:56" x14ac:dyDescent="0.25">
      <c r="A4064" t="s">
        <v>1399</v>
      </c>
      <c r="B4064" t="s">
        <v>1380</v>
      </c>
      <c r="C4064" t="s">
        <v>996</v>
      </c>
      <c r="D4064" t="s">
        <v>997</v>
      </c>
      <c r="E4064" t="s">
        <v>15</v>
      </c>
      <c r="F4064" t="b">
        <v>0</v>
      </c>
      <c r="G4064" t="b">
        <v>0</v>
      </c>
      <c r="H4064" t="s">
        <v>15</v>
      </c>
      <c r="I4064" t="s">
        <v>16</v>
      </c>
      <c r="J4064">
        <v>0.2465</v>
      </c>
      <c r="K4064">
        <v>0.1166</v>
      </c>
      <c r="L4064">
        <v>0.35680000000000001</v>
      </c>
      <c r="N4064">
        <v>6.3E-3</v>
      </c>
      <c r="O4064">
        <v>2.0999999999999999E-3</v>
      </c>
      <c r="P4064">
        <v>0</v>
      </c>
      <c r="Q4064">
        <v>1.1999999999999999E-3</v>
      </c>
      <c r="R4064">
        <v>2.2507000000000001</v>
      </c>
      <c r="S4064">
        <v>2.4155000000000002</v>
      </c>
      <c r="T4064">
        <v>2.4157999999999999</v>
      </c>
      <c r="U4064">
        <v>2.4396</v>
      </c>
      <c r="V4064" t="s">
        <v>17</v>
      </c>
      <c r="W4064" t="s">
        <v>17</v>
      </c>
      <c r="AG4064">
        <v>0.11659999999999998</v>
      </c>
      <c r="AH4064">
        <v>0.1124</v>
      </c>
      <c r="AI4064">
        <v>0.11030000000000001</v>
      </c>
      <c r="AJ4064">
        <v>0.11149999999999999</v>
      </c>
      <c r="AK4064">
        <v>2.3609999999999998</v>
      </c>
      <c r="AL4064">
        <v>2.5258000000000003</v>
      </c>
      <c r="AM4064">
        <v>2.5260999999999996</v>
      </c>
      <c r="AN4064">
        <v>2.5499000000000001</v>
      </c>
      <c r="AX4064">
        <v>20</v>
      </c>
      <c r="BD4064" s="1" t="s">
        <v>580</v>
      </c>
    </row>
    <row r="4065" spans="1:56" x14ac:dyDescent="0.25">
      <c r="A4065" t="s">
        <v>1400</v>
      </c>
      <c r="B4065" t="s">
        <v>1380</v>
      </c>
      <c r="C4065" t="s">
        <v>998</v>
      </c>
      <c r="D4065" t="s">
        <v>999</v>
      </c>
      <c r="E4065" t="s">
        <v>15</v>
      </c>
      <c r="F4065" t="b">
        <v>0</v>
      </c>
      <c r="G4065" t="b">
        <v>0</v>
      </c>
      <c r="H4065" t="s">
        <v>15</v>
      </c>
      <c r="I4065" t="s">
        <v>16</v>
      </c>
      <c r="J4065">
        <v>0.2482</v>
      </c>
      <c r="K4065">
        <v>6.7900000000000002E-2</v>
      </c>
      <c r="L4065">
        <v>0.31019999999999998</v>
      </c>
      <c r="N4065">
        <v>5.8999999999999999E-3</v>
      </c>
      <c r="O4065">
        <v>1.1000000000000001E-3</v>
      </c>
      <c r="P4065">
        <v>1.6999999999999999E-3</v>
      </c>
      <c r="Q4065">
        <v>0</v>
      </c>
      <c r="R4065">
        <v>2.4222000000000001</v>
      </c>
      <c r="S4065">
        <v>2.4041000000000001</v>
      </c>
      <c r="T4065">
        <v>2.7126000000000001</v>
      </c>
      <c r="U4065">
        <v>2.4948000000000001</v>
      </c>
      <c r="V4065" t="s">
        <v>17</v>
      </c>
      <c r="W4065" t="s">
        <v>17</v>
      </c>
      <c r="AG4065">
        <v>6.7899999999999988E-2</v>
      </c>
      <c r="AH4065">
        <v>6.3099999999999962E-2</v>
      </c>
      <c r="AI4065">
        <v>6.3699999999999951E-2</v>
      </c>
      <c r="AJ4065">
        <v>6.1999999999999972E-2</v>
      </c>
      <c r="AK4065">
        <v>2.4842</v>
      </c>
      <c r="AL4065">
        <v>2.4661</v>
      </c>
      <c r="AM4065">
        <v>2.7746</v>
      </c>
      <c r="AN4065">
        <v>2.5568</v>
      </c>
      <c r="AX4065">
        <v>21</v>
      </c>
      <c r="BD4065" s="1" t="s">
        <v>580</v>
      </c>
    </row>
    <row r="4066" spans="1:56" x14ac:dyDescent="0.25">
      <c r="A4066" t="s">
        <v>1401</v>
      </c>
      <c r="B4066" t="s">
        <v>1380</v>
      </c>
      <c r="C4066" t="s">
        <v>1000</v>
      </c>
      <c r="D4066" t="s">
        <v>1001</v>
      </c>
      <c r="E4066" t="s">
        <v>15</v>
      </c>
      <c r="F4066" t="b">
        <v>0</v>
      </c>
      <c r="G4066" t="b">
        <v>0</v>
      </c>
      <c r="H4066" t="s">
        <v>15</v>
      </c>
      <c r="I4066" t="s">
        <v>16</v>
      </c>
      <c r="J4066">
        <v>0.23899999999999999</v>
      </c>
      <c r="K4066">
        <v>3.7199999999999997E-2</v>
      </c>
      <c r="L4066">
        <v>0.2712</v>
      </c>
      <c r="N4066">
        <v>5.0000000000000001E-3</v>
      </c>
      <c r="O4066">
        <v>5.9999999999999995E-4</v>
      </c>
      <c r="P4066">
        <v>1.1999999999999999E-3</v>
      </c>
      <c r="Q4066">
        <v>0</v>
      </c>
      <c r="R4066">
        <v>2.4192</v>
      </c>
      <c r="S4066">
        <v>2.3304</v>
      </c>
      <c r="T4066">
        <v>2.7004999999999999</v>
      </c>
      <c r="U4066">
        <v>2.5102000000000002</v>
      </c>
      <c r="V4066" t="s">
        <v>17</v>
      </c>
      <c r="W4066" t="s">
        <v>17</v>
      </c>
      <c r="AG4066">
        <v>3.7200000000000011E-2</v>
      </c>
      <c r="AH4066">
        <v>3.2799999999999996E-2</v>
      </c>
      <c r="AI4066">
        <v>3.3399999999999985E-2</v>
      </c>
      <c r="AJ4066">
        <v>3.2200000000000006E-2</v>
      </c>
      <c r="AK4066">
        <v>2.4514</v>
      </c>
      <c r="AL4066">
        <v>2.3626</v>
      </c>
      <c r="AM4066">
        <v>2.7326999999999999</v>
      </c>
      <c r="AN4066">
        <v>2.5424000000000002</v>
      </c>
      <c r="AX4066">
        <v>22</v>
      </c>
      <c r="BD4066" s="1" t="s">
        <v>580</v>
      </c>
    </row>
    <row r="4067" spans="1:56" x14ac:dyDescent="0.25">
      <c r="A4067" t="s">
        <v>1402</v>
      </c>
      <c r="B4067" t="s">
        <v>1380</v>
      </c>
      <c r="C4067" t="s">
        <v>1002</v>
      </c>
      <c r="D4067" t="s">
        <v>1003</v>
      </c>
      <c r="E4067" t="s">
        <v>15</v>
      </c>
      <c r="F4067" t="b">
        <v>0</v>
      </c>
      <c r="G4067" t="b">
        <v>0</v>
      </c>
      <c r="H4067" t="s">
        <v>15</v>
      </c>
      <c r="I4067" t="s">
        <v>16</v>
      </c>
      <c r="J4067">
        <v>0.2029</v>
      </c>
      <c r="K4067">
        <v>9.3600000000000003E-2</v>
      </c>
      <c r="L4067">
        <v>0.29239999999999999</v>
      </c>
      <c r="N4067">
        <v>4.1000000000000003E-3</v>
      </c>
      <c r="O4067">
        <v>0</v>
      </c>
      <c r="P4067">
        <v>2.2000000000000001E-3</v>
      </c>
      <c r="Q4067">
        <v>2.0999999999999999E-3</v>
      </c>
      <c r="R4067">
        <v>2.5308999999999999</v>
      </c>
      <c r="S4067">
        <v>2.5354000000000001</v>
      </c>
      <c r="T4067">
        <v>2.7759</v>
      </c>
      <c r="U4067">
        <v>2.5581999999999998</v>
      </c>
      <c r="V4067" t="s">
        <v>17</v>
      </c>
      <c r="W4067" t="s">
        <v>17</v>
      </c>
      <c r="AG4067">
        <v>9.3599999999999989E-2</v>
      </c>
      <c r="AH4067">
        <v>8.9499999999999996E-2</v>
      </c>
      <c r="AI4067">
        <v>9.1699999999999976E-2</v>
      </c>
      <c r="AJ4067">
        <v>9.1599999999999987E-2</v>
      </c>
      <c r="AK4067">
        <v>2.6203999999999996</v>
      </c>
      <c r="AL4067">
        <v>2.6248999999999998</v>
      </c>
      <c r="AM4067">
        <v>2.8653999999999997</v>
      </c>
      <c r="AN4067">
        <v>2.6476999999999999</v>
      </c>
      <c r="AX4067">
        <v>23</v>
      </c>
      <c r="BD4067" s="1" t="s">
        <v>580</v>
      </c>
    </row>
    <row r="4068" spans="1:56" x14ac:dyDescent="0.25">
      <c r="A4068" t="s">
        <v>1405</v>
      </c>
      <c r="B4068" t="s">
        <v>1380</v>
      </c>
      <c r="C4068" t="s">
        <v>1008</v>
      </c>
      <c r="D4068" t="s">
        <v>1009</v>
      </c>
      <c r="E4068" t="s">
        <v>15</v>
      </c>
      <c r="F4068" t="b">
        <v>0</v>
      </c>
      <c r="G4068" t="b">
        <v>0</v>
      </c>
      <c r="H4068" t="s">
        <v>15</v>
      </c>
      <c r="I4068" t="s">
        <v>16</v>
      </c>
      <c r="J4068">
        <v>0.2205</v>
      </c>
      <c r="K4068">
        <v>0.6321</v>
      </c>
      <c r="L4068">
        <v>0.8357</v>
      </c>
      <c r="N4068">
        <v>1.6899999999999998E-2</v>
      </c>
      <c r="O4068">
        <v>7.1999999999999998E-3</v>
      </c>
      <c r="P4068">
        <v>0</v>
      </c>
      <c r="Q4068">
        <v>4.0000000000000002E-4</v>
      </c>
      <c r="R4068">
        <v>2.1903999999999999</v>
      </c>
      <c r="S4068">
        <v>2.1013000000000002</v>
      </c>
      <c r="T4068">
        <v>1.9176</v>
      </c>
      <c r="U4068">
        <v>2.1985999999999999</v>
      </c>
      <c r="V4068" t="s">
        <v>17</v>
      </c>
      <c r="W4068" t="s">
        <v>17</v>
      </c>
      <c r="AG4068">
        <v>0.6321</v>
      </c>
      <c r="AH4068">
        <v>0.62239999999999995</v>
      </c>
      <c r="AI4068">
        <v>0.61519999999999997</v>
      </c>
      <c r="AJ4068">
        <v>0.61559999999999993</v>
      </c>
      <c r="AK4068">
        <v>2.8056000000000001</v>
      </c>
      <c r="AL4068">
        <v>2.7165000000000004</v>
      </c>
      <c r="AM4068">
        <v>2.5327999999999999</v>
      </c>
      <c r="AN4068">
        <v>2.8138000000000001</v>
      </c>
      <c r="AX4068">
        <v>26</v>
      </c>
      <c r="BD4068" s="1" t="s">
        <v>580</v>
      </c>
    </row>
    <row r="4069" spans="1:56" x14ac:dyDescent="0.25">
      <c r="A4069" t="s">
        <v>1406</v>
      </c>
      <c r="B4069" t="s">
        <v>1380</v>
      </c>
      <c r="C4069" t="s">
        <v>1010</v>
      </c>
      <c r="D4069" t="s">
        <v>1011</v>
      </c>
      <c r="E4069" t="s">
        <v>15</v>
      </c>
      <c r="F4069" t="b">
        <v>0</v>
      </c>
      <c r="G4069" t="b">
        <v>0</v>
      </c>
      <c r="H4069" t="s">
        <v>15</v>
      </c>
      <c r="I4069" t="s">
        <v>16</v>
      </c>
      <c r="J4069">
        <v>0.2387</v>
      </c>
      <c r="K4069">
        <v>0.48270000000000002</v>
      </c>
      <c r="L4069">
        <v>0.70540000000000003</v>
      </c>
      <c r="N4069">
        <v>1.6E-2</v>
      </c>
      <c r="O4069">
        <v>8.0999999999999996E-3</v>
      </c>
      <c r="P4069">
        <v>3.0999999999999999E-3</v>
      </c>
      <c r="Q4069">
        <v>0</v>
      </c>
      <c r="R4069">
        <v>2.2006000000000001</v>
      </c>
      <c r="S4069">
        <v>2.1297999999999999</v>
      </c>
      <c r="T4069">
        <v>2.1991000000000001</v>
      </c>
      <c r="U4069">
        <v>2.1221999999999999</v>
      </c>
      <c r="V4069" t="s">
        <v>17</v>
      </c>
      <c r="W4069" t="s">
        <v>17</v>
      </c>
      <c r="AG4069">
        <v>0.48270000000000002</v>
      </c>
      <c r="AH4069">
        <v>0.4748</v>
      </c>
      <c r="AI4069">
        <v>0.4698</v>
      </c>
      <c r="AJ4069">
        <v>0.4667</v>
      </c>
      <c r="AK4069">
        <v>2.6673</v>
      </c>
      <c r="AL4069">
        <v>2.5964999999999998</v>
      </c>
      <c r="AM4069">
        <v>2.6657999999999999</v>
      </c>
      <c r="AN4069">
        <v>2.5888999999999998</v>
      </c>
      <c r="AX4069">
        <v>27</v>
      </c>
      <c r="BD4069" s="1" t="s">
        <v>580</v>
      </c>
    </row>
    <row r="4070" spans="1:56" x14ac:dyDescent="0.25">
      <c r="A4070" t="s">
        <v>1407</v>
      </c>
      <c r="B4070" t="s">
        <v>1380</v>
      </c>
      <c r="C4070" t="s">
        <v>1012</v>
      </c>
      <c r="D4070" t="s">
        <v>1013</v>
      </c>
      <c r="E4070" t="s">
        <v>15</v>
      </c>
      <c r="F4070" t="b">
        <v>0</v>
      </c>
      <c r="G4070" t="b">
        <v>0</v>
      </c>
      <c r="H4070" t="s">
        <v>15</v>
      </c>
      <c r="I4070" t="s">
        <v>16</v>
      </c>
      <c r="J4070">
        <v>0.20910000000000001</v>
      </c>
      <c r="K4070">
        <v>0.47399999999999998</v>
      </c>
      <c r="L4070">
        <v>0.66790000000000005</v>
      </c>
      <c r="N4070">
        <v>1.52E-2</v>
      </c>
      <c r="O4070">
        <v>8.9999999999999993E-3</v>
      </c>
      <c r="P4070">
        <v>0</v>
      </c>
      <c r="Q4070">
        <v>4.7999999999999996E-3</v>
      </c>
      <c r="R4070">
        <v>2.1555</v>
      </c>
      <c r="S4070">
        <v>2.1055999999999999</v>
      </c>
      <c r="T4070">
        <v>2.1496</v>
      </c>
      <c r="U4070">
        <v>2.2155999999999998</v>
      </c>
      <c r="V4070" t="s">
        <v>17</v>
      </c>
      <c r="W4070" t="s">
        <v>17</v>
      </c>
      <c r="AG4070">
        <v>0.47400000000000003</v>
      </c>
      <c r="AH4070">
        <v>0.46780000000000005</v>
      </c>
      <c r="AI4070">
        <v>0.45880000000000004</v>
      </c>
      <c r="AJ4070">
        <v>0.46360000000000007</v>
      </c>
      <c r="AK4070">
        <v>2.6143000000000001</v>
      </c>
      <c r="AL4070">
        <v>2.5644</v>
      </c>
      <c r="AM4070">
        <v>2.6084000000000001</v>
      </c>
      <c r="AN4070">
        <v>2.6743999999999999</v>
      </c>
      <c r="AX4070">
        <v>28</v>
      </c>
      <c r="BD4070" s="1" t="s">
        <v>580</v>
      </c>
    </row>
    <row r="4071" spans="1:56" x14ac:dyDescent="0.25">
      <c r="A4071" t="s">
        <v>1408</v>
      </c>
      <c r="B4071" t="s">
        <v>1380</v>
      </c>
      <c r="C4071" t="s">
        <v>1014</v>
      </c>
      <c r="D4071" t="s">
        <v>1015</v>
      </c>
      <c r="E4071" t="s">
        <v>15</v>
      </c>
      <c r="F4071" t="b">
        <v>0</v>
      </c>
      <c r="G4071" t="b">
        <v>0</v>
      </c>
      <c r="H4071" t="s">
        <v>15</v>
      </c>
      <c r="I4071" t="s">
        <v>16</v>
      </c>
      <c r="J4071">
        <v>0.20480000000000001</v>
      </c>
      <c r="K4071">
        <v>0.50549999999999995</v>
      </c>
      <c r="L4071">
        <v>0.69789999999999996</v>
      </c>
      <c r="N4071">
        <v>1.24E-2</v>
      </c>
      <c r="O4071">
        <v>6.0000000000000001E-3</v>
      </c>
      <c r="P4071">
        <v>3.3E-3</v>
      </c>
      <c r="Q4071">
        <v>0</v>
      </c>
      <c r="R4071">
        <v>2.0703999999999998</v>
      </c>
      <c r="S4071">
        <v>2.0364</v>
      </c>
      <c r="T4071">
        <v>2.2262</v>
      </c>
      <c r="U4071">
        <v>2.2547999999999999</v>
      </c>
      <c r="V4071" t="s">
        <v>17</v>
      </c>
      <c r="W4071" t="s">
        <v>17</v>
      </c>
      <c r="AG4071">
        <v>0.50549999999999995</v>
      </c>
      <c r="AH4071">
        <v>0.49909999999999999</v>
      </c>
      <c r="AI4071">
        <v>0.49639999999999995</v>
      </c>
      <c r="AJ4071">
        <v>0.49309999999999998</v>
      </c>
      <c r="AK4071">
        <v>2.5634999999999999</v>
      </c>
      <c r="AL4071">
        <v>2.5295000000000001</v>
      </c>
      <c r="AM4071">
        <v>2.7193000000000001</v>
      </c>
      <c r="AN4071">
        <v>2.7479</v>
      </c>
      <c r="AX4071">
        <v>29</v>
      </c>
      <c r="BD4071" s="1" t="s">
        <v>580</v>
      </c>
    </row>
    <row r="4072" spans="1:56" x14ac:dyDescent="0.25">
      <c r="A4072" t="s">
        <v>1410</v>
      </c>
      <c r="B4072" t="s">
        <v>1380</v>
      </c>
      <c r="C4072" t="s">
        <v>1019</v>
      </c>
      <c r="D4072" t="s">
        <v>1020</v>
      </c>
      <c r="E4072" t="s">
        <v>15</v>
      </c>
      <c r="F4072" t="b">
        <v>0</v>
      </c>
      <c r="G4072" t="b">
        <v>0</v>
      </c>
      <c r="H4072" t="s">
        <v>15</v>
      </c>
      <c r="I4072" t="s">
        <v>16</v>
      </c>
      <c r="J4072">
        <v>0.21909999999999999</v>
      </c>
      <c r="K4072">
        <v>0.33160000000000001</v>
      </c>
      <c r="L4072">
        <v>0.52759999999999996</v>
      </c>
      <c r="N4072">
        <v>2.3099999999999999E-2</v>
      </c>
      <c r="O4072">
        <v>9.4000000000000004E-3</v>
      </c>
      <c r="P4072">
        <v>0</v>
      </c>
      <c r="Q4072">
        <v>5.3E-3</v>
      </c>
      <c r="R4072">
        <v>2.1478999999999999</v>
      </c>
      <c r="S4072">
        <v>2.1823999999999999</v>
      </c>
      <c r="T4072">
        <v>2.3380999999999998</v>
      </c>
      <c r="U4072">
        <v>2.1768000000000001</v>
      </c>
      <c r="V4072" t="s">
        <v>17</v>
      </c>
      <c r="W4072" t="s">
        <v>17</v>
      </c>
      <c r="AG4072">
        <v>0.33160000000000001</v>
      </c>
      <c r="AH4072">
        <v>0.31789999999999996</v>
      </c>
      <c r="AI4072">
        <v>0.3085</v>
      </c>
      <c r="AJ4072">
        <v>0.31379999999999997</v>
      </c>
      <c r="AK4072">
        <v>2.4563999999999999</v>
      </c>
      <c r="AL4072">
        <v>2.4908999999999999</v>
      </c>
      <c r="AM4072">
        <v>2.6465999999999998</v>
      </c>
      <c r="AN4072">
        <v>2.4853000000000001</v>
      </c>
      <c r="AX4072">
        <v>31</v>
      </c>
      <c r="BD4072" s="1" t="s">
        <v>580</v>
      </c>
    </row>
    <row r="4073" spans="1:56" x14ac:dyDescent="0.25">
      <c r="A4073" t="s">
        <v>1411</v>
      </c>
      <c r="B4073" t="s">
        <v>1380</v>
      </c>
      <c r="C4073" t="s">
        <v>1021</v>
      </c>
      <c r="D4073" t="s">
        <v>1022</v>
      </c>
      <c r="E4073" t="s">
        <v>15</v>
      </c>
      <c r="F4073" t="b">
        <v>0</v>
      </c>
      <c r="G4073" t="b">
        <v>0</v>
      </c>
      <c r="H4073" t="s">
        <v>15</v>
      </c>
      <c r="I4073" t="s">
        <v>16</v>
      </c>
      <c r="J4073">
        <v>0.22750000000000001</v>
      </c>
      <c r="K4073">
        <v>0.31080000000000002</v>
      </c>
      <c r="L4073">
        <v>0.51849999999999996</v>
      </c>
      <c r="N4073">
        <v>1.9800000000000002E-2</v>
      </c>
      <c r="O4073">
        <v>5.4000000000000003E-3</v>
      </c>
      <c r="P4073">
        <v>0</v>
      </c>
      <c r="Q4073">
        <v>2.5000000000000001E-3</v>
      </c>
      <c r="R4073">
        <v>2.1608000000000001</v>
      </c>
      <c r="S4073">
        <v>2.1772</v>
      </c>
      <c r="T4073">
        <v>2.2195999999999998</v>
      </c>
      <c r="U4073">
        <v>2.1821000000000002</v>
      </c>
      <c r="V4073" t="s">
        <v>17</v>
      </c>
      <c r="W4073" t="s">
        <v>17</v>
      </c>
      <c r="AG4073">
        <v>0.31079999999999997</v>
      </c>
      <c r="AH4073">
        <v>0.29639999999999989</v>
      </c>
      <c r="AI4073">
        <v>0.29099999999999993</v>
      </c>
      <c r="AJ4073">
        <v>0.29349999999999987</v>
      </c>
      <c r="AK4073">
        <v>2.4518</v>
      </c>
      <c r="AL4073">
        <v>2.4681999999999999</v>
      </c>
      <c r="AM4073">
        <v>2.5105999999999997</v>
      </c>
      <c r="AN4073">
        <v>2.4731000000000001</v>
      </c>
      <c r="AX4073">
        <v>32</v>
      </c>
      <c r="BD4073" s="1" t="s">
        <v>580</v>
      </c>
    </row>
    <row r="4074" spans="1:56" x14ac:dyDescent="0.25">
      <c r="A4074" t="s">
        <v>1412</v>
      </c>
      <c r="B4074" t="s">
        <v>1380</v>
      </c>
      <c r="C4074" t="s">
        <v>1023</v>
      </c>
      <c r="D4074" t="s">
        <v>1024</v>
      </c>
      <c r="E4074" t="s">
        <v>15</v>
      </c>
      <c r="F4074" t="b">
        <v>0</v>
      </c>
      <c r="G4074" t="b">
        <v>0</v>
      </c>
      <c r="H4074" t="s">
        <v>15</v>
      </c>
      <c r="I4074" t="s">
        <v>16</v>
      </c>
      <c r="J4074">
        <v>0.2535</v>
      </c>
      <c r="K4074">
        <v>0.2099</v>
      </c>
      <c r="L4074">
        <v>0.4526</v>
      </c>
      <c r="N4074">
        <v>1.0800000000000001E-2</v>
      </c>
      <c r="O4074">
        <v>4.7999999999999996E-3</v>
      </c>
      <c r="P4074">
        <v>2.8E-3</v>
      </c>
      <c r="Q4074">
        <v>0</v>
      </c>
      <c r="R4074">
        <v>2.3445999999999998</v>
      </c>
      <c r="S4074">
        <v>2.3637999999999999</v>
      </c>
      <c r="T4074">
        <v>2.4466999999999999</v>
      </c>
      <c r="U4074">
        <v>2.3592</v>
      </c>
      <c r="V4074" t="s">
        <v>17</v>
      </c>
      <c r="W4074" t="s">
        <v>17</v>
      </c>
      <c r="AG4074">
        <v>0.20989999999999998</v>
      </c>
      <c r="AH4074">
        <v>0.20390000000000003</v>
      </c>
      <c r="AI4074">
        <v>0.20190000000000002</v>
      </c>
      <c r="AJ4074">
        <v>0.1991</v>
      </c>
      <c r="AK4074">
        <v>2.5436999999999999</v>
      </c>
      <c r="AL4074">
        <v>2.5629</v>
      </c>
      <c r="AM4074">
        <v>2.6457999999999999</v>
      </c>
      <c r="AN4074">
        <v>2.5583</v>
      </c>
      <c r="AX4074">
        <v>33</v>
      </c>
      <c r="BD4074" s="1" t="s">
        <v>580</v>
      </c>
    </row>
    <row r="4075" spans="1:56" x14ac:dyDescent="0.25">
      <c r="A4075" t="s">
        <v>1413</v>
      </c>
      <c r="B4075" t="s">
        <v>1380</v>
      </c>
      <c r="C4075" t="s">
        <v>1025</v>
      </c>
      <c r="D4075" t="s">
        <v>1026</v>
      </c>
      <c r="E4075" t="s">
        <v>15</v>
      </c>
      <c r="F4075" t="b">
        <v>0</v>
      </c>
      <c r="G4075" t="b">
        <v>0</v>
      </c>
      <c r="H4075" t="s">
        <v>15</v>
      </c>
      <c r="I4075" t="s">
        <v>16</v>
      </c>
      <c r="J4075">
        <v>0.2656</v>
      </c>
      <c r="K4075">
        <v>0.1807</v>
      </c>
      <c r="L4075">
        <v>0.43909999999999999</v>
      </c>
      <c r="N4075">
        <v>7.1999999999999998E-3</v>
      </c>
      <c r="O4075">
        <v>4.5999999999999999E-3</v>
      </c>
      <c r="P4075">
        <v>0</v>
      </c>
      <c r="Q4075">
        <v>5.1999999999999998E-3</v>
      </c>
      <c r="R4075">
        <v>2.4035000000000002</v>
      </c>
      <c r="S4075">
        <v>2.5379</v>
      </c>
      <c r="T4075">
        <v>2.5032000000000001</v>
      </c>
      <c r="U4075">
        <v>2.3624999999999998</v>
      </c>
      <c r="V4075" t="s">
        <v>17</v>
      </c>
      <c r="W4075" t="s">
        <v>17</v>
      </c>
      <c r="AG4075">
        <v>0.18069999999999997</v>
      </c>
      <c r="AH4075">
        <v>0.17809999999999998</v>
      </c>
      <c r="AI4075">
        <v>0.17349999999999999</v>
      </c>
      <c r="AJ4075">
        <v>0.17869999999999997</v>
      </c>
      <c r="AK4075">
        <v>2.577</v>
      </c>
      <c r="AL4075">
        <v>2.7113999999999998</v>
      </c>
      <c r="AM4075">
        <v>2.6766999999999999</v>
      </c>
      <c r="AN4075">
        <v>2.5359999999999996</v>
      </c>
      <c r="AX4075">
        <v>34</v>
      </c>
      <c r="BD4075" s="1" t="s">
        <v>580</v>
      </c>
    </row>
    <row r="4076" spans="1:56" x14ac:dyDescent="0.25">
      <c r="A4076" t="s">
        <v>1414</v>
      </c>
      <c r="B4076" t="s">
        <v>1380</v>
      </c>
      <c r="C4076" t="s">
        <v>1027</v>
      </c>
      <c r="D4076" t="s">
        <v>1028</v>
      </c>
      <c r="E4076" t="s">
        <v>15</v>
      </c>
      <c r="F4076" t="b">
        <v>0</v>
      </c>
      <c r="G4076" t="b">
        <v>0</v>
      </c>
      <c r="H4076" t="s">
        <v>15</v>
      </c>
      <c r="I4076" t="s">
        <v>16</v>
      </c>
      <c r="J4076">
        <v>0.24840000000000001</v>
      </c>
      <c r="K4076">
        <v>0.17030000000000001</v>
      </c>
      <c r="L4076">
        <v>0.41689999999999999</v>
      </c>
      <c r="N4076">
        <v>1.8E-3</v>
      </c>
      <c r="O4076">
        <v>2.3999999999999998E-3</v>
      </c>
      <c r="P4076">
        <v>0</v>
      </c>
      <c r="Q4076">
        <v>4.0000000000000002E-4</v>
      </c>
      <c r="R4076">
        <v>2.3515000000000001</v>
      </c>
      <c r="S4076">
        <v>2.7713999999999999</v>
      </c>
      <c r="T4076">
        <v>2.8129</v>
      </c>
      <c r="U4076">
        <v>2.4009</v>
      </c>
      <c r="V4076" t="s">
        <v>17</v>
      </c>
      <c r="W4076" t="s">
        <v>17</v>
      </c>
      <c r="AG4076">
        <v>0.17030000000000001</v>
      </c>
      <c r="AH4076">
        <v>0.1709</v>
      </c>
      <c r="AI4076">
        <v>0.16849999999999998</v>
      </c>
      <c r="AJ4076">
        <v>0.16889999999999999</v>
      </c>
      <c r="AK4076">
        <v>2.52</v>
      </c>
      <c r="AL4076">
        <v>2.9398999999999997</v>
      </c>
      <c r="AM4076">
        <v>2.9813999999999998</v>
      </c>
      <c r="AN4076">
        <v>2.5693999999999999</v>
      </c>
      <c r="AX4076">
        <v>35</v>
      </c>
      <c r="BD4076" s="1" t="s">
        <v>580</v>
      </c>
    </row>
    <row r="4077" spans="1:56" x14ac:dyDescent="0.25">
      <c r="A4077" t="s">
        <v>1417</v>
      </c>
      <c r="B4077" t="s">
        <v>1380</v>
      </c>
      <c r="C4077" t="s">
        <v>1034</v>
      </c>
      <c r="D4077" t="s">
        <v>1035</v>
      </c>
      <c r="E4077" t="s">
        <v>15</v>
      </c>
      <c r="F4077" t="b">
        <v>0</v>
      </c>
      <c r="G4077" t="b">
        <v>0</v>
      </c>
      <c r="H4077" t="s">
        <v>15</v>
      </c>
      <c r="I4077" t="s">
        <v>16</v>
      </c>
      <c r="J4077">
        <v>0.22140000000000001</v>
      </c>
      <c r="K4077">
        <v>0.5091</v>
      </c>
      <c r="L4077">
        <v>0.72160000000000002</v>
      </c>
      <c r="N4077">
        <v>8.8999999999999999E-3</v>
      </c>
      <c r="O4077">
        <v>1.04E-2</v>
      </c>
      <c r="P4077">
        <v>2.3E-3</v>
      </c>
      <c r="Q4077">
        <v>0</v>
      </c>
      <c r="R4077">
        <v>2.3557999999999999</v>
      </c>
      <c r="S4077">
        <v>2.3368000000000002</v>
      </c>
      <c r="T4077">
        <v>2.4552999999999998</v>
      </c>
      <c r="U4077">
        <v>1.9554</v>
      </c>
      <c r="V4077" t="s">
        <v>17</v>
      </c>
      <c r="W4077" t="s">
        <v>17</v>
      </c>
      <c r="AG4077">
        <v>0.5091</v>
      </c>
      <c r="AH4077">
        <v>0.51059999999999994</v>
      </c>
      <c r="AI4077">
        <v>0.50249999999999995</v>
      </c>
      <c r="AJ4077">
        <v>0.50019999999999998</v>
      </c>
      <c r="AK4077">
        <v>2.8559999999999999</v>
      </c>
      <c r="AL4077">
        <v>2.8370000000000002</v>
      </c>
      <c r="AM4077">
        <v>2.9554999999999998</v>
      </c>
      <c r="AN4077">
        <v>2.4556</v>
      </c>
      <c r="AX4077">
        <v>38</v>
      </c>
      <c r="BD4077" s="1" t="s">
        <v>580</v>
      </c>
    </row>
    <row r="4078" spans="1:56" x14ac:dyDescent="0.25">
      <c r="A4078" t="s">
        <v>1418</v>
      </c>
      <c r="B4078" t="s">
        <v>1380</v>
      </c>
      <c r="C4078" t="s">
        <v>1036</v>
      </c>
      <c r="D4078" t="s">
        <v>1037</v>
      </c>
      <c r="E4078" t="s">
        <v>15</v>
      </c>
      <c r="F4078" t="b">
        <v>0</v>
      </c>
      <c r="G4078" t="b">
        <v>0</v>
      </c>
      <c r="H4078" t="s">
        <v>15</v>
      </c>
      <c r="I4078" t="s">
        <v>16</v>
      </c>
      <c r="J4078">
        <v>0.2316</v>
      </c>
      <c r="K4078">
        <v>0.2281</v>
      </c>
      <c r="L4078">
        <v>0.45350000000000001</v>
      </c>
      <c r="N4078">
        <v>6.1999999999999998E-3</v>
      </c>
      <c r="O4078">
        <v>5.0000000000000001E-3</v>
      </c>
      <c r="P4078">
        <v>0</v>
      </c>
      <c r="Q4078">
        <v>1E-4</v>
      </c>
      <c r="R4078">
        <v>2.3923000000000001</v>
      </c>
      <c r="S4078">
        <v>2.3155999999999999</v>
      </c>
      <c r="T4078">
        <v>2.4489999999999998</v>
      </c>
      <c r="U4078">
        <v>2.2021999999999999</v>
      </c>
      <c r="V4078" t="s">
        <v>17</v>
      </c>
      <c r="W4078" t="s">
        <v>17</v>
      </c>
      <c r="AG4078">
        <v>0.2281</v>
      </c>
      <c r="AH4078">
        <v>0.22690000000000002</v>
      </c>
      <c r="AI4078">
        <v>0.22190000000000001</v>
      </c>
      <c r="AJ4078">
        <v>0.222</v>
      </c>
      <c r="AK4078">
        <v>2.6142000000000003</v>
      </c>
      <c r="AL4078">
        <v>2.5375000000000001</v>
      </c>
      <c r="AM4078">
        <v>2.6709000000000001</v>
      </c>
      <c r="AN4078">
        <v>2.4241000000000001</v>
      </c>
      <c r="AX4078">
        <v>39</v>
      </c>
      <c r="BD4078" s="1" t="s">
        <v>580</v>
      </c>
    </row>
    <row r="4079" spans="1:56" x14ac:dyDescent="0.25">
      <c r="A4079" t="s">
        <v>1419</v>
      </c>
      <c r="B4079" t="s">
        <v>1380</v>
      </c>
      <c r="C4079" t="s">
        <v>1038</v>
      </c>
      <c r="D4079" t="s">
        <v>1039</v>
      </c>
      <c r="E4079" t="s">
        <v>15</v>
      </c>
      <c r="F4079" t="b">
        <v>0</v>
      </c>
      <c r="G4079" t="b">
        <v>0</v>
      </c>
      <c r="H4079" t="s">
        <v>15</v>
      </c>
      <c r="I4079" t="s">
        <v>16</v>
      </c>
      <c r="J4079">
        <v>0.21079999999999999</v>
      </c>
      <c r="K4079">
        <v>0.29289999999999999</v>
      </c>
      <c r="L4079">
        <v>0.50109999999999999</v>
      </c>
      <c r="N4079">
        <v>2.5999999999999999E-3</v>
      </c>
      <c r="O4079">
        <v>7.1000000000000004E-3</v>
      </c>
      <c r="P4079">
        <v>0</v>
      </c>
      <c r="Q4079">
        <v>2.3E-3</v>
      </c>
      <c r="R4079">
        <v>2.3616000000000001</v>
      </c>
      <c r="S4079">
        <v>2.3147000000000002</v>
      </c>
      <c r="T4079">
        <v>2.4542000000000002</v>
      </c>
      <c r="U4079">
        <v>2.1337999999999999</v>
      </c>
      <c r="V4079" t="s">
        <v>17</v>
      </c>
      <c r="W4079" t="s">
        <v>17</v>
      </c>
      <c r="AG4079">
        <v>0.29290000000000005</v>
      </c>
      <c r="AH4079">
        <v>0.2974</v>
      </c>
      <c r="AI4079">
        <v>0.2903</v>
      </c>
      <c r="AJ4079">
        <v>0.29259999999999997</v>
      </c>
      <c r="AK4079">
        <v>2.6519000000000004</v>
      </c>
      <c r="AL4079">
        <v>2.6050000000000004</v>
      </c>
      <c r="AM4079">
        <v>2.7445000000000004</v>
      </c>
      <c r="AN4079">
        <v>2.4241000000000001</v>
      </c>
      <c r="AX4079">
        <v>40</v>
      </c>
      <c r="BD4079" s="1" t="s">
        <v>580</v>
      </c>
    </row>
    <row r="4080" spans="1:56" x14ac:dyDescent="0.25">
      <c r="A4080" t="s">
        <v>1420</v>
      </c>
      <c r="B4080" t="s">
        <v>1380</v>
      </c>
      <c r="C4080" t="s">
        <v>1040</v>
      </c>
      <c r="D4080" t="s">
        <v>1041</v>
      </c>
      <c r="E4080" t="s">
        <v>15</v>
      </c>
      <c r="F4080" t="b">
        <v>0</v>
      </c>
      <c r="G4080" t="b">
        <v>0</v>
      </c>
      <c r="H4080" t="s">
        <v>15</v>
      </c>
      <c r="I4080" t="s">
        <v>16</v>
      </c>
      <c r="J4080">
        <v>0.20280000000000001</v>
      </c>
      <c r="K4080">
        <v>0.2646</v>
      </c>
      <c r="L4080">
        <v>0.46210000000000001</v>
      </c>
      <c r="N4080">
        <v>5.3E-3</v>
      </c>
      <c r="O4080">
        <v>6.0000000000000001E-3</v>
      </c>
      <c r="P4080">
        <v>3.3999999999999998E-3</v>
      </c>
      <c r="Q4080">
        <v>0</v>
      </c>
      <c r="R4080">
        <v>2.4079999999999999</v>
      </c>
      <c r="S4080">
        <v>2.2904</v>
      </c>
      <c r="T4080">
        <v>2.5032999999999999</v>
      </c>
      <c r="U4080">
        <v>2.2507999999999999</v>
      </c>
      <c r="V4080" t="s">
        <v>17</v>
      </c>
      <c r="W4080" t="s">
        <v>17</v>
      </c>
      <c r="AG4080">
        <v>0.26460000000000006</v>
      </c>
      <c r="AH4080">
        <v>0.26529999999999998</v>
      </c>
      <c r="AI4080">
        <v>0.26270000000000004</v>
      </c>
      <c r="AJ4080">
        <v>0.25929999999999997</v>
      </c>
      <c r="AK4080">
        <v>2.6673</v>
      </c>
      <c r="AL4080">
        <v>2.5497000000000001</v>
      </c>
      <c r="AM4080">
        <v>2.7625999999999999</v>
      </c>
      <c r="AN4080">
        <v>2.5101</v>
      </c>
      <c r="AX4080">
        <v>41</v>
      </c>
      <c r="BD4080" s="1" t="s">
        <v>580</v>
      </c>
    </row>
    <row r="4081" spans="1:56" x14ac:dyDescent="0.25">
      <c r="A4081" t="s">
        <v>1422</v>
      </c>
      <c r="B4081" t="s">
        <v>1380</v>
      </c>
      <c r="C4081" t="s">
        <v>1044</v>
      </c>
      <c r="D4081" t="s">
        <v>1045</v>
      </c>
      <c r="E4081" t="s">
        <v>15</v>
      </c>
      <c r="F4081" t="b">
        <v>0</v>
      </c>
      <c r="G4081" t="b">
        <v>0</v>
      </c>
      <c r="H4081" t="s">
        <v>15</v>
      </c>
      <c r="I4081" t="s">
        <v>16</v>
      </c>
      <c r="J4081">
        <v>0.20780000000000001</v>
      </c>
      <c r="K4081">
        <v>0.19389999999999999</v>
      </c>
      <c r="L4081">
        <v>0.3881</v>
      </c>
      <c r="N4081">
        <v>1.3599999999999999E-2</v>
      </c>
      <c r="O4081">
        <v>2.0000000000000001E-4</v>
      </c>
      <c r="P4081">
        <v>1E-4</v>
      </c>
      <c r="Q4081">
        <v>0</v>
      </c>
      <c r="R4081">
        <v>2.4666999999999999</v>
      </c>
      <c r="S4081">
        <v>2.4194</v>
      </c>
      <c r="T4081">
        <v>2.4546999999999999</v>
      </c>
      <c r="U4081">
        <v>2.4047000000000001</v>
      </c>
      <c r="V4081" t="s">
        <v>17</v>
      </c>
      <c r="W4081" t="s">
        <v>17</v>
      </c>
      <c r="AG4081">
        <v>0.19389999999999999</v>
      </c>
      <c r="AH4081">
        <v>0.18049999999999997</v>
      </c>
      <c r="AI4081">
        <v>0.18039999999999998</v>
      </c>
      <c r="AJ4081">
        <v>0.18029999999999999</v>
      </c>
      <c r="AK4081">
        <v>2.6469999999999998</v>
      </c>
      <c r="AL4081">
        <v>2.5996999999999999</v>
      </c>
      <c r="AM4081">
        <v>2.6349999999999998</v>
      </c>
      <c r="AN4081">
        <v>2.585</v>
      </c>
      <c r="AX4081">
        <v>43</v>
      </c>
      <c r="BD4081" s="1" t="s">
        <v>580</v>
      </c>
    </row>
    <row r="4082" spans="1:56" x14ac:dyDescent="0.25">
      <c r="A4082" t="s">
        <v>1423</v>
      </c>
      <c r="B4082" t="s">
        <v>1380</v>
      </c>
      <c r="C4082" t="s">
        <v>1046</v>
      </c>
      <c r="D4082" t="s">
        <v>1047</v>
      </c>
      <c r="E4082" t="s">
        <v>15</v>
      </c>
      <c r="F4082" t="b">
        <v>0</v>
      </c>
      <c r="G4082" t="b">
        <v>0</v>
      </c>
      <c r="H4082" t="s">
        <v>15</v>
      </c>
      <c r="I4082" t="s">
        <v>16</v>
      </c>
      <c r="J4082">
        <v>0.21540000000000001</v>
      </c>
      <c r="K4082">
        <v>0.1676</v>
      </c>
      <c r="L4082">
        <v>0.3755</v>
      </c>
      <c r="N4082">
        <v>7.4999999999999997E-3</v>
      </c>
      <c r="O4082">
        <v>1.6000000000000001E-3</v>
      </c>
      <c r="P4082">
        <v>0</v>
      </c>
      <c r="Q4082">
        <v>2.5999999999999999E-3</v>
      </c>
      <c r="R4082">
        <v>2.4394999999999998</v>
      </c>
      <c r="S4082">
        <v>2.3824000000000001</v>
      </c>
      <c r="T4082">
        <v>2.3452000000000002</v>
      </c>
      <c r="U4082">
        <v>2.3864999999999998</v>
      </c>
      <c r="V4082" t="s">
        <v>17</v>
      </c>
      <c r="W4082" t="s">
        <v>17</v>
      </c>
      <c r="AG4082">
        <v>0.1676</v>
      </c>
      <c r="AH4082">
        <v>0.16169999999999998</v>
      </c>
      <c r="AI4082">
        <v>0.16009999999999999</v>
      </c>
      <c r="AJ4082">
        <v>0.16269999999999998</v>
      </c>
      <c r="AK4082">
        <v>2.5996000000000001</v>
      </c>
      <c r="AL4082">
        <v>2.5425000000000004</v>
      </c>
      <c r="AM4082">
        <v>2.5053000000000005</v>
      </c>
      <c r="AN4082">
        <v>2.5466000000000002</v>
      </c>
      <c r="AX4082">
        <v>44</v>
      </c>
      <c r="BD4082" s="1" t="s">
        <v>580</v>
      </c>
    </row>
    <row r="4083" spans="1:56" x14ac:dyDescent="0.25">
      <c r="A4083" t="s">
        <v>1424</v>
      </c>
      <c r="B4083" t="s">
        <v>1380</v>
      </c>
      <c r="C4083" t="s">
        <v>1048</v>
      </c>
      <c r="D4083" t="s">
        <v>1049</v>
      </c>
      <c r="E4083" t="s">
        <v>15</v>
      </c>
      <c r="F4083" t="b">
        <v>0</v>
      </c>
      <c r="G4083" t="b">
        <v>0</v>
      </c>
      <c r="H4083" t="s">
        <v>15</v>
      </c>
      <c r="I4083" t="s">
        <v>16</v>
      </c>
      <c r="J4083">
        <v>0.23880000000000001</v>
      </c>
      <c r="K4083">
        <v>8.5800000000000001E-2</v>
      </c>
      <c r="L4083">
        <v>0.32200000000000001</v>
      </c>
      <c r="N4083">
        <v>2.5999999999999999E-3</v>
      </c>
      <c r="O4083">
        <v>2.7000000000000001E-3</v>
      </c>
      <c r="P4083">
        <v>1.2999999999999999E-3</v>
      </c>
      <c r="Q4083">
        <v>0</v>
      </c>
      <c r="R4083">
        <v>2.4464000000000001</v>
      </c>
      <c r="S4083">
        <v>2.4462999999999999</v>
      </c>
      <c r="T4083">
        <v>2.5255999999999998</v>
      </c>
      <c r="U4083">
        <v>2.3485</v>
      </c>
      <c r="V4083" t="s">
        <v>17</v>
      </c>
      <c r="W4083" t="s">
        <v>17</v>
      </c>
      <c r="AG4083">
        <v>8.5799999999999987E-2</v>
      </c>
      <c r="AH4083">
        <v>8.5899999999999976E-2</v>
      </c>
      <c r="AI4083">
        <v>8.450000000000002E-2</v>
      </c>
      <c r="AJ4083">
        <v>8.3199999999999996E-2</v>
      </c>
      <c r="AK4083">
        <v>2.5296000000000003</v>
      </c>
      <c r="AL4083">
        <v>2.5295000000000001</v>
      </c>
      <c r="AM4083">
        <v>2.6088</v>
      </c>
      <c r="AN4083">
        <v>2.4317000000000002</v>
      </c>
      <c r="AX4083">
        <v>45</v>
      </c>
      <c r="BD4083" s="1" t="s">
        <v>580</v>
      </c>
    </row>
    <row r="4084" spans="1:56" x14ac:dyDescent="0.25">
      <c r="A4084" t="s">
        <v>1425</v>
      </c>
      <c r="B4084" t="s">
        <v>1380</v>
      </c>
      <c r="C4084" t="s">
        <v>1050</v>
      </c>
      <c r="D4084" t="s">
        <v>1051</v>
      </c>
      <c r="E4084" t="s">
        <v>15</v>
      </c>
      <c r="F4084" t="b">
        <v>0</v>
      </c>
      <c r="G4084" t="b">
        <v>0</v>
      </c>
      <c r="H4084" t="s">
        <v>15</v>
      </c>
      <c r="I4084" t="s">
        <v>16</v>
      </c>
      <c r="J4084">
        <v>0.2482</v>
      </c>
      <c r="K4084">
        <v>0.11650000000000001</v>
      </c>
      <c r="L4084">
        <v>0.35880000000000001</v>
      </c>
      <c r="N4084">
        <v>5.8999999999999999E-3</v>
      </c>
      <c r="O4084">
        <v>2.8E-3</v>
      </c>
      <c r="P4084">
        <v>0</v>
      </c>
      <c r="Q4084">
        <v>2.7000000000000001E-3</v>
      </c>
      <c r="R4084">
        <v>2.5131000000000001</v>
      </c>
      <c r="S4084">
        <v>2.5209000000000001</v>
      </c>
      <c r="T4084">
        <v>2.5543</v>
      </c>
      <c r="U4084">
        <v>2.4009999999999998</v>
      </c>
      <c r="V4084" t="s">
        <v>17</v>
      </c>
      <c r="W4084" t="s">
        <v>17</v>
      </c>
      <c r="AG4084">
        <v>0.11650000000000002</v>
      </c>
      <c r="AH4084">
        <v>0.11340000000000003</v>
      </c>
      <c r="AI4084">
        <v>0.1106</v>
      </c>
      <c r="AJ4084">
        <v>0.11329999999999998</v>
      </c>
      <c r="AK4084">
        <v>2.6236999999999999</v>
      </c>
      <c r="AL4084">
        <v>2.6315</v>
      </c>
      <c r="AM4084">
        <v>2.6648999999999998</v>
      </c>
      <c r="AN4084">
        <v>2.5115999999999996</v>
      </c>
      <c r="AX4084">
        <v>46</v>
      </c>
      <c r="BD4084" s="1" t="s">
        <v>580</v>
      </c>
    </row>
    <row r="4085" spans="1:56" x14ac:dyDescent="0.25">
      <c r="A4085" t="s">
        <v>1426</v>
      </c>
      <c r="B4085" t="s">
        <v>1380</v>
      </c>
      <c r="C4085" t="s">
        <v>1052</v>
      </c>
      <c r="D4085" t="s">
        <v>1053</v>
      </c>
      <c r="E4085" t="s">
        <v>15</v>
      </c>
      <c r="F4085" t="b">
        <v>0</v>
      </c>
      <c r="G4085" t="b">
        <v>0</v>
      </c>
      <c r="H4085" t="s">
        <v>15</v>
      </c>
      <c r="I4085" t="s">
        <v>16</v>
      </c>
      <c r="J4085">
        <v>0.25019999999999998</v>
      </c>
      <c r="K4085">
        <v>8.2000000000000003E-2</v>
      </c>
      <c r="L4085">
        <v>0.3322</v>
      </c>
      <c r="N4085">
        <v>0</v>
      </c>
      <c r="O4085">
        <v>4.0000000000000002E-4</v>
      </c>
      <c r="P4085">
        <v>4.0000000000000002E-4</v>
      </c>
      <c r="Q4085">
        <v>5.0000000000000001E-4</v>
      </c>
      <c r="R4085">
        <v>2.6356000000000002</v>
      </c>
      <c r="S4085">
        <v>2.7195</v>
      </c>
      <c r="T4085">
        <v>2.7364000000000002</v>
      </c>
      <c r="U4085">
        <v>2.5177</v>
      </c>
      <c r="V4085" t="s">
        <v>17</v>
      </c>
      <c r="W4085" t="s">
        <v>17</v>
      </c>
      <c r="AG4085">
        <v>8.2000000000000017E-2</v>
      </c>
      <c r="AH4085">
        <v>8.2400000000000029E-2</v>
      </c>
      <c r="AI4085">
        <v>8.2400000000000029E-2</v>
      </c>
      <c r="AJ4085">
        <v>8.2500000000000018E-2</v>
      </c>
      <c r="AK4085">
        <v>2.7176</v>
      </c>
      <c r="AL4085">
        <v>2.8014999999999999</v>
      </c>
      <c r="AM4085">
        <v>2.8184</v>
      </c>
      <c r="AN4085">
        <v>2.5996999999999999</v>
      </c>
      <c r="AX4085">
        <v>47</v>
      </c>
      <c r="BD4085" s="1" t="s">
        <v>580</v>
      </c>
    </row>
    <row r="4086" spans="1:56" x14ac:dyDescent="0.25">
      <c r="A4086" t="s">
        <v>1429</v>
      </c>
      <c r="B4086" t="s">
        <v>1380</v>
      </c>
      <c r="C4086" t="s">
        <v>1059</v>
      </c>
      <c r="D4086" t="s">
        <v>1060</v>
      </c>
      <c r="E4086" t="s">
        <v>15</v>
      </c>
      <c r="F4086" t="b">
        <v>0</v>
      </c>
      <c r="G4086" t="b">
        <v>0</v>
      </c>
      <c r="H4086" t="s">
        <v>15</v>
      </c>
      <c r="I4086" t="s">
        <v>16</v>
      </c>
      <c r="J4086">
        <v>0.22570000000000001</v>
      </c>
      <c r="K4086">
        <v>0.42659999999999998</v>
      </c>
      <c r="L4086">
        <v>0.63970000000000005</v>
      </c>
      <c r="N4086">
        <v>1.26E-2</v>
      </c>
      <c r="O4086">
        <v>4.8999999999999998E-3</v>
      </c>
      <c r="P4086">
        <v>5.4000000000000003E-3</v>
      </c>
      <c r="Q4086">
        <v>0</v>
      </c>
      <c r="R4086">
        <v>2.3203999999999998</v>
      </c>
      <c r="S4086">
        <v>2.0512999999999999</v>
      </c>
      <c r="T4086">
        <v>2.3096999999999999</v>
      </c>
      <c r="U4086">
        <v>2.3565999999999998</v>
      </c>
      <c r="V4086" t="s">
        <v>17</v>
      </c>
      <c r="W4086" t="s">
        <v>17</v>
      </c>
      <c r="AG4086">
        <v>0.42660000000000009</v>
      </c>
      <c r="AH4086">
        <v>0.41890000000000005</v>
      </c>
      <c r="AI4086">
        <v>0.4194</v>
      </c>
      <c r="AJ4086">
        <v>0.41400000000000003</v>
      </c>
      <c r="AK4086">
        <v>2.7343999999999999</v>
      </c>
      <c r="AL4086">
        <v>2.4653</v>
      </c>
      <c r="AM4086">
        <v>2.7237</v>
      </c>
      <c r="AN4086">
        <v>2.7706</v>
      </c>
      <c r="AX4086">
        <v>50</v>
      </c>
      <c r="BD4086" s="1" t="s">
        <v>580</v>
      </c>
    </row>
    <row r="4087" spans="1:56" x14ac:dyDescent="0.25">
      <c r="A4087" t="s">
        <v>1430</v>
      </c>
      <c r="B4087" t="s">
        <v>1380</v>
      </c>
      <c r="C4087" t="s">
        <v>1061</v>
      </c>
      <c r="D4087" t="s">
        <v>1062</v>
      </c>
      <c r="E4087" t="s">
        <v>15</v>
      </c>
      <c r="F4087" t="b">
        <v>0</v>
      </c>
      <c r="G4087" t="b">
        <v>0</v>
      </c>
      <c r="H4087" t="s">
        <v>15</v>
      </c>
      <c r="I4087" t="s">
        <v>16</v>
      </c>
      <c r="J4087">
        <v>0.23599999999999999</v>
      </c>
      <c r="K4087">
        <v>0.3876</v>
      </c>
      <c r="L4087">
        <v>0.61219999999999997</v>
      </c>
      <c r="N4087">
        <v>1.14E-2</v>
      </c>
      <c r="O4087">
        <v>2.7000000000000001E-3</v>
      </c>
      <c r="P4087">
        <v>3.5999999999999999E-3</v>
      </c>
      <c r="Q4087">
        <v>0</v>
      </c>
      <c r="R4087">
        <v>2.2088000000000001</v>
      </c>
      <c r="S4087">
        <v>2.0922999999999998</v>
      </c>
      <c r="T4087">
        <v>2.2145999999999999</v>
      </c>
      <c r="U4087">
        <v>2.2271999999999998</v>
      </c>
      <c r="V4087" t="s">
        <v>17</v>
      </c>
      <c r="W4087" t="s">
        <v>17</v>
      </c>
      <c r="AG4087">
        <v>0.38759999999999994</v>
      </c>
      <c r="AH4087">
        <v>0.37890000000000001</v>
      </c>
      <c r="AI4087">
        <v>0.37980000000000003</v>
      </c>
      <c r="AJ4087">
        <v>0.37619999999999998</v>
      </c>
      <c r="AK4087">
        <v>2.585</v>
      </c>
      <c r="AL4087">
        <v>2.4684999999999997</v>
      </c>
      <c r="AM4087">
        <v>2.5907999999999998</v>
      </c>
      <c r="AN4087">
        <v>2.6033999999999997</v>
      </c>
      <c r="AX4087">
        <v>51</v>
      </c>
      <c r="BD4087" s="1" t="s">
        <v>580</v>
      </c>
    </row>
    <row r="4088" spans="1:56" x14ac:dyDescent="0.25">
      <c r="A4088" t="s">
        <v>1431</v>
      </c>
      <c r="B4088" t="s">
        <v>1380</v>
      </c>
      <c r="C4088" t="s">
        <v>1063</v>
      </c>
      <c r="D4088" t="s">
        <v>1064</v>
      </c>
      <c r="E4088" t="s">
        <v>15</v>
      </c>
      <c r="F4088" t="b">
        <v>0</v>
      </c>
      <c r="G4088" t="b">
        <v>0</v>
      </c>
      <c r="H4088" t="s">
        <v>15</v>
      </c>
      <c r="I4088" t="s">
        <v>16</v>
      </c>
      <c r="J4088">
        <v>0.23580000000000001</v>
      </c>
      <c r="K4088">
        <v>0.40389999999999998</v>
      </c>
      <c r="L4088">
        <v>0.62780000000000002</v>
      </c>
      <c r="N4088">
        <v>1.1900000000000001E-2</v>
      </c>
      <c r="O4088">
        <v>5.1999999999999998E-3</v>
      </c>
      <c r="P4088">
        <v>5.0000000000000001E-3</v>
      </c>
      <c r="Q4088">
        <v>0</v>
      </c>
      <c r="R4088">
        <v>2.0512000000000001</v>
      </c>
      <c r="S4088">
        <v>1.9699</v>
      </c>
      <c r="T4088">
        <v>2.2536</v>
      </c>
      <c r="U4088">
        <v>2.1909999999999998</v>
      </c>
      <c r="V4088" t="s">
        <v>17</v>
      </c>
      <c r="W4088" t="s">
        <v>17</v>
      </c>
      <c r="AG4088">
        <v>0.40390000000000004</v>
      </c>
      <c r="AH4088">
        <v>0.3972</v>
      </c>
      <c r="AI4088">
        <v>0.39700000000000002</v>
      </c>
      <c r="AJ4088">
        <v>0.39200000000000002</v>
      </c>
      <c r="AK4088">
        <v>2.4432</v>
      </c>
      <c r="AL4088">
        <v>2.3619000000000003</v>
      </c>
      <c r="AM4088">
        <v>2.6456</v>
      </c>
      <c r="AN4088">
        <v>2.5830000000000002</v>
      </c>
      <c r="AX4088">
        <v>52</v>
      </c>
      <c r="BD4088" s="1" t="s">
        <v>580</v>
      </c>
    </row>
    <row r="4089" spans="1:56" x14ac:dyDescent="0.25">
      <c r="A4089" t="s">
        <v>1432</v>
      </c>
      <c r="B4089" t="s">
        <v>1380</v>
      </c>
      <c r="C4089" t="s">
        <v>1065</v>
      </c>
      <c r="D4089" t="s">
        <v>1066</v>
      </c>
      <c r="E4089" t="s">
        <v>15</v>
      </c>
      <c r="F4089" t="b">
        <v>0</v>
      </c>
      <c r="G4089" t="b">
        <v>0</v>
      </c>
      <c r="H4089" t="s">
        <v>15</v>
      </c>
      <c r="I4089" t="s">
        <v>16</v>
      </c>
      <c r="J4089">
        <v>0.24249999999999999</v>
      </c>
      <c r="K4089">
        <v>0.43380000000000002</v>
      </c>
      <c r="L4089">
        <v>0.66459999999999997</v>
      </c>
      <c r="N4089">
        <v>1.17E-2</v>
      </c>
      <c r="O4089">
        <v>7.0000000000000001E-3</v>
      </c>
      <c r="P4089">
        <v>6.1999999999999998E-3</v>
      </c>
      <c r="Q4089">
        <v>0</v>
      </c>
      <c r="R4089">
        <v>2.0059999999999998</v>
      </c>
      <c r="S4089">
        <v>2.0682999999999998</v>
      </c>
      <c r="T4089">
        <v>2.1819999999999999</v>
      </c>
      <c r="U4089">
        <v>2.1705000000000001</v>
      </c>
      <c r="V4089" t="s">
        <v>17</v>
      </c>
      <c r="W4089" t="s">
        <v>17</v>
      </c>
      <c r="AG4089">
        <v>0.43380000000000002</v>
      </c>
      <c r="AH4089">
        <v>0.42909999999999998</v>
      </c>
      <c r="AI4089">
        <v>0.42829999999999996</v>
      </c>
      <c r="AJ4089">
        <v>0.42209999999999998</v>
      </c>
      <c r="AK4089">
        <v>2.4280999999999997</v>
      </c>
      <c r="AL4089">
        <v>2.4903999999999997</v>
      </c>
      <c r="AM4089">
        <v>2.6040999999999999</v>
      </c>
      <c r="AN4089">
        <v>2.5926</v>
      </c>
      <c r="AX4089">
        <v>53</v>
      </c>
      <c r="BD4089" s="1" t="s">
        <v>580</v>
      </c>
    </row>
    <row r="4090" spans="1:56" x14ac:dyDescent="0.25">
      <c r="A4090" t="s">
        <v>1433</v>
      </c>
      <c r="B4090" t="s">
        <v>1380</v>
      </c>
      <c r="C4090" t="s">
        <v>1068</v>
      </c>
      <c r="D4090" t="s">
        <v>1069</v>
      </c>
      <c r="E4090" t="s">
        <v>15</v>
      </c>
      <c r="F4090" t="b">
        <v>0</v>
      </c>
      <c r="G4090" t="b">
        <v>0</v>
      </c>
      <c r="H4090" t="s">
        <v>15</v>
      </c>
      <c r="I4090" t="s">
        <v>16</v>
      </c>
      <c r="J4090">
        <v>0.23139999999999999</v>
      </c>
      <c r="K4090">
        <v>0.41289999999999999</v>
      </c>
      <c r="L4090">
        <v>0.63149999999999995</v>
      </c>
      <c r="N4090">
        <v>1.2800000000000001E-2</v>
      </c>
      <c r="O4090">
        <v>8.9999999999999998E-4</v>
      </c>
      <c r="P4090">
        <v>7.7000000000000002E-3</v>
      </c>
      <c r="Q4090">
        <v>0</v>
      </c>
      <c r="R4090">
        <v>2.0432999999999999</v>
      </c>
      <c r="S4090">
        <v>2.1894</v>
      </c>
      <c r="T4090">
        <v>2.3702999999999999</v>
      </c>
      <c r="U4090">
        <v>2.1739000000000002</v>
      </c>
      <c r="V4090" t="s">
        <v>17</v>
      </c>
      <c r="W4090" t="s">
        <v>17</v>
      </c>
      <c r="AG4090">
        <v>0.41289999999999999</v>
      </c>
      <c r="AH4090">
        <v>0.40099999999999997</v>
      </c>
      <c r="AI4090">
        <v>0.4078</v>
      </c>
      <c r="AJ4090">
        <v>0.40009999999999996</v>
      </c>
      <c r="AK4090">
        <v>2.4434</v>
      </c>
      <c r="AL4090">
        <v>2.5895000000000001</v>
      </c>
      <c r="AM4090">
        <v>2.7704</v>
      </c>
      <c r="AN4090">
        <v>2.5740000000000003</v>
      </c>
      <c r="AX4090">
        <v>54</v>
      </c>
      <c r="BD4090" s="1" t="s">
        <v>580</v>
      </c>
    </row>
    <row r="4091" spans="1:56" x14ac:dyDescent="0.25">
      <c r="A4091" t="s">
        <v>1434</v>
      </c>
      <c r="B4091" t="s">
        <v>1380</v>
      </c>
      <c r="C4091" t="s">
        <v>1070</v>
      </c>
      <c r="D4091" t="s">
        <v>1071</v>
      </c>
      <c r="E4091" t="s">
        <v>15</v>
      </c>
      <c r="F4091" t="b">
        <v>0</v>
      </c>
      <c r="G4091" t="b">
        <v>0</v>
      </c>
      <c r="H4091" t="s">
        <v>15</v>
      </c>
      <c r="I4091" t="s">
        <v>16</v>
      </c>
      <c r="J4091">
        <v>0.24110000000000001</v>
      </c>
      <c r="K4091">
        <v>0.34</v>
      </c>
      <c r="L4091">
        <v>0.57169999999999999</v>
      </c>
      <c r="N4091">
        <v>9.4000000000000004E-3</v>
      </c>
      <c r="O4091">
        <v>0</v>
      </c>
      <c r="P4091">
        <v>3.3999999999999998E-3</v>
      </c>
      <c r="Q4091">
        <v>5.0000000000000001E-4</v>
      </c>
      <c r="R4091">
        <v>2.0640999999999998</v>
      </c>
      <c r="S4091">
        <v>2.1019999999999999</v>
      </c>
      <c r="T4091">
        <v>2.3016000000000001</v>
      </c>
      <c r="U4091">
        <v>2.1728000000000001</v>
      </c>
      <c r="V4091" t="s">
        <v>17</v>
      </c>
      <c r="W4091" t="s">
        <v>17</v>
      </c>
      <c r="AG4091">
        <v>0.33999999999999997</v>
      </c>
      <c r="AH4091">
        <v>0.3306</v>
      </c>
      <c r="AI4091">
        <v>0.33399999999999996</v>
      </c>
      <c r="AJ4091">
        <v>0.33109999999999995</v>
      </c>
      <c r="AK4091">
        <v>2.3946999999999998</v>
      </c>
      <c r="AL4091">
        <v>2.4325999999999999</v>
      </c>
      <c r="AM4091">
        <v>2.6322000000000001</v>
      </c>
      <c r="AN4091">
        <v>2.5034000000000001</v>
      </c>
      <c r="AX4091">
        <v>55</v>
      </c>
      <c r="BD4091" s="1" t="s">
        <v>580</v>
      </c>
    </row>
    <row r="4092" spans="1:56" x14ac:dyDescent="0.25">
      <c r="A4092" t="s">
        <v>1435</v>
      </c>
      <c r="B4092" t="s">
        <v>1380</v>
      </c>
      <c r="C4092" t="s">
        <v>1072</v>
      </c>
      <c r="D4092" t="s">
        <v>1073</v>
      </c>
      <c r="E4092" t="s">
        <v>15</v>
      </c>
      <c r="F4092" t="b">
        <v>0</v>
      </c>
      <c r="G4092" t="b">
        <v>0</v>
      </c>
      <c r="H4092" t="s">
        <v>15</v>
      </c>
      <c r="I4092" t="s">
        <v>16</v>
      </c>
      <c r="J4092">
        <v>0.22789999999999999</v>
      </c>
      <c r="K4092">
        <v>0.32740000000000002</v>
      </c>
      <c r="L4092">
        <v>0.55010000000000003</v>
      </c>
      <c r="N4092">
        <v>5.1999999999999998E-3</v>
      </c>
      <c r="O4092">
        <v>0</v>
      </c>
      <c r="P4092">
        <v>1.9E-3</v>
      </c>
      <c r="Q4092">
        <v>2E-3</v>
      </c>
      <c r="R4092">
        <v>2.105</v>
      </c>
      <c r="S4092">
        <v>2.2427000000000001</v>
      </c>
      <c r="T4092">
        <v>2.2347000000000001</v>
      </c>
      <c r="U4092">
        <v>2.3067000000000002</v>
      </c>
      <c r="V4092" t="s">
        <v>17</v>
      </c>
      <c r="W4092" t="s">
        <v>17</v>
      </c>
      <c r="AG4092">
        <v>0.32740000000000002</v>
      </c>
      <c r="AH4092">
        <v>0.32220000000000004</v>
      </c>
      <c r="AI4092">
        <v>0.32410000000000005</v>
      </c>
      <c r="AJ4092">
        <v>0.32420000000000004</v>
      </c>
      <c r="AK4092">
        <v>2.4272</v>
      </c>
      <c r="AL4092">
        <v>2.5649000000000002</v>
      </c>
      <c r="AM4092">
        <v>2.5569000000000002</v>
      </c>
      <c r="AN4092">
        <v>2.6289000000000002</v>
      </c>
      <c r="AX4092">
        <v>56</v>
      </c>
      <c r="BD4092" s="1" t="s">
        <v>580</v>
      </c>
    </row>
    <row r="4093" spans="1:56" x14ac:dyDescent="0.25">
      <c r="A4093" t="s">
        <v>1436</v>
      </c>
      <c r="B4093" t="s">
        <v>1380</v>
      </c>
      <c r="C4093" t="s">
        <v>1074</v>
      </c>
      <c r="D4093" t="s">
        <v>1075</v>
      </c>
      <c r="E4093" t="s">
        <v>15</v>
      </c>
      <c r="F4093" t="b">
        <v>0</v>
      </c>
      <c r="G4093" t="b">
        <v>0</v>
      </c>
      <c r="H4093" t="s">
        <v>15</v>
      </c>
      <c r="I4093" t="s">
        <v>16</v>
      </c>
      <c r="J4093">
        <v>0.22750000000000001</v>
      </c>
      <c r="K4093">
        <v>0.19320000000000001</v>
      </c>
      <c r="L4093">
        <v>0.41360000000000002</v>
      </c>
      <c r="N4093">
        <v>7.1000000000000004E-3</v>
      </c>
      <c r="O4093">
        <v>5.0000000000000001E-4</v>
      </c>
      <c r="P4093">
        <v>6.0000000000000001E-3</v>
      </c>
      <c r="Q4093">
        <v>0</v>
      </c>
      <c r="R4093">
        <v>2.2397</v>
      </c>
      <c r="S4093">
        <v>2.2972999999999999</v>
      </c>
      <c r="T4093">
        <v>2.4698000000000002</v>
      </c>
      <c r="U4093">
        <v>2.3214000000000001</v>
      </c>
      <c r="V4093" t="s">
        <v>17</v>
      </c>
      <c r="W4093" t="s">
        <v>17</v>
      </c>
      <c r="AG4093">
        <v>0.19320000000000001</v>
      </c>
      <c r="AH4093">
        <v>0.18660000000000002</v>
      </c>
      <c r="AI4093">
        <v>0.19210000000000002</v>
      </c>
      <c r="AJ4093">
        <v>0.18610000000000002</v>
      </c>
      <c r="AK4093">
        <v>2.4258000000000002</v>
      </c>
      <c r="AL4093">
        <v>2.4834000000000001</v>
      </c>
      <c r="AM4093">
        <v>2.6559000000000004</v>
      </c>
      <c r="AN4093">
        <v>2.5075000000000003</v>
      </c>
      <c r="AX4093">
        <v>57</v>
      </c>
      <c r="BD4093" s="1" t="s">
        <v>580</v>
      </c>
    </row>
    <row r="4094" spans="1:56" x14ac:dyDescent="0.25">
      <c r="A4094" t="s">
        <v>1437</v>
      </c>
      <c r="B4094" t="s">
        <v>1380</v>
      </c>
      <c r="C4094" t="s">
        <v>1076</v>
      </c>
      <c r="D4094" t="s">
        <v>1077</v>
      </c>
      <c r="E4094" t="s">
        <v>15</v>
      </c>
      <c r="F4094" t="b">
        <v>0</v>
      </c>
      <c r="G4094" t="b">
        <v>0</v>
      </c>
      <c r="H4094" t="s">
        <v>15</v>
      </c>
      <c r="I4094" t="s">
        <v>16</v>
      </c>
      <c r="J4094">
        <v>0.21299999999999999</v>
      </c>
      <c r="K4094">
        <v>0.3049</v>
      </c>
      <c r="L4094">
        <v>0.51070000000000004</v>
      </c>
      <c r="N4094">
        <v>7.1999999999999998E-3</v>
      </c>
      <c r="O4094">
        <v>2.9999999999999997E-4</v>
      </c>
      <c r="P4094">
        <v>5.9999999999999995E-4</v>
      </c>
      <c r="Q4094">
        <v>0</v>
      </c>
      <c r="R4094">
        <v>2.2504</v>
      </c>
      <c r="S4094">
        <v>2.3946999999999998</v>
      </c>
      <c r="T4094">
        <v>2.3872</v>
      </c>
      <c r="U4094">
        <v>2.3753000000000002</v>
      </c>
      <c r="V4094" t="s">
        <v>17</v>
      </c>
      <c r="W4094" t="s">
        <v>17</v>
      </c>
      <c r="AG4094">
        <v>0.30490000000000006</v>
      </c>
      <c r="AH4094">
        <v>0.29800000000000004</v>
      </c>
      <c r="AI4094">
        <v>0.29830000000000012</v>
      </c>
      <c r="AJ4094">
        <v>0.29770000000000008</v>
      </c>
      <c r="AK4094">
        <v>2.5480999999999998</v>
      </c>
      <c r="AL4094">
        <v>2.6923999999999997</v>
      </c>
      <c r="AM4094">
        <v>2.6848999999999998</v>
      </c>
      <c r="AN4094">
        <v>2.673</v>
      </c>
      <c r="AX4094">
        <v>58</v>
      </c>
      <c r="BD4094" s="1" t="s">
        <v>580</v>
      </c>
    </row>
    <row r="4095" spans="1:56" x14ac:dyDescent="0.25">
      <c r="A4095" t="s">
        <v>1438</v>
      </c>
      <c r="B4095" t="s">
        <v>1380</v>
      </c>
      <c r="C4095" t="s">
        <v>1078</v>
      </c>
      <c r="D4095" t="s">
        <v>1079</v>
      </c>
      <c r="E4095" t="s">
        <v>15</v>
      </c>
      <c r="F4095" t="b">
        <v>0</v>
      </c>
      <c r="G4095" t="b">
        <v>0</v>
      </c>
      <c r="H4095" t="s">
        <v>15</v>
      </c>
      <c r="I4095" t="s">
        <v>16</v>
      </c>
      <c r="J4095">
        <v>0.22900000000000001</v>
      </c>
      <c r="K4095">
        <v>0.22109999999999999</v>
      </c>
      <c r="L4095">
        <v>0.44309999999999999</v>
      </c>
      <c r="N4095">
        <v>7.0000000000000001E-3</v>
      </c>
      <c r="O4095">
        <v>0</v>
      </c>
      <c r="P4095">
        <v>4.4000000000000003E-3</v>
      </c>
      <c r="Q4095">
        <v>4.1000000000000003E-3</v>
      </c>
      <c r="R4095">
        <v>2.2730000000000001</v>
      </c>
      <c r="S4095">
        <v>2.3685999999999998</v>
      </c>
      <c r="T4095">
        <v>2.4659</v>
      </c>
      <c r="U4095">
        <v>2.5804</v>
      </c>
      <c r="V4095" t="s">
        <v>17</v>
      </c>
      <c r="W4095" t="s">
        <v>17</v>
      </c>
      <c r="AG4095">
        <v>0.22109999999999999</v>
      </c>
      <c r="AH4095">
        <v>0.21409999999999998</v>
      </c>
      <c r="AI4095">
        <v>0.2185</v>
      </c>
      <c r="AJ4095">
        <v>0.21819999999999998</v>
      </c>
      <c r="AK4095">
        <v>2.4870999999999999</v>
      </c>
      <c r="AL4095">
        <v>2.5826999999999996</v>
      </c>
      <c r="AM4095">
        <v>2.6799999999999997</v>
      </c>
      <c r="AN4095">
        <v>2.7944999999999998</v>
      </c>
      <c r="AX4095">
        <v>59</v>
      </c>
      <c r="BD4095" s="1" t="s">
        <v>580</v>
      </c>
    </row>
    <row r="4096" spans="1:56" x14ac:dyDescent="0.25">
      <c r="A4096" t="s">
        <v>1439</v>
      </c>
      <c r="B4096" t="s">
        <v>1380</v>
      </c>
      <c r="C4096" t="s">
        <v>1080</v>
      </c>
      <c r="D4096" t="s">
        <v>1081</v>
      </c>
      <c r="E4096" t="s">
        <v>15</v>
      </c>
      <c r="F4096" t="b">
        <v>0</v>
      </c>
      <c r="G4096" t="b">
        <v>1</v>
      </c>
      <c r="H4096" t="s">
        <v>15</v>
      </c>
      <c r="I4096" t="s">
        <v>16</v>
      </c>
      <c r="J4096">
        <v>0.19650000000000001</v>
      </c>
      <c r="K4096">
        <v>0.12640000000000001</v>
      </c>
      <c r="L4096">
        <v>0.31890000000000002</v>
      </c>
      <c r="N4096">
        <v>4.0000000000000001E-3</v>
      </c>
      <c r="O4096">
        <v>0</v>
      </c>
      <c r="P4096">
        <v>4.7999999999999996E-3</v>
      </c>
      <c r="Q4096">
        <v>2.0999999999999999E-3</v>
      </c>
      <c r="R4096">
        <v>2.4918</v>
      </c>
      <c r="S4096">
        <v>2.5354999999999999</v>
      </c>
      <c r="T4096">
        <v>2.6707999999999998</v>
      </c>
      <c r="U4096">
        <v>3.0642999999999998</v>
      </c>
      <c r="V4096" t="s">
        <v>17</v>
      </c>
      <c r="W4096" t="s">
        <v>17</v>
      </c>
      <c r="AG4096">
        <v>0.12640000000000001</v>
      </c>
      <c r="AH4096">
        <v>0.12240000000000001</v>
      </c>
      <c r="AI4096">
        <v>0.12720000000000004</v>
      </c>
      <c r="AJ4096">
        <v>0.1245</v>
      </c>
      <c r="AK4096">
        <v>2.6142000000000003</v>
      </c>
      <c r="AL4096">
        <v>2.6579000000000002</v>
      </c>
      <c r="AM4096">
        <v>2.7932000000000001</v>
      </c>
      <c r="AN4096">
        <v>3.1867000000000001</v>
      </c>
      <c r="AX4096">
        <v>60</v>
      </c>
      <c r="BD4096" s="1" t="s">
        <v>580</v>
      </c>
    </row>
    <row r="4097" spans="1:56" x14ac:dyDescent="0.25">
      <c r="A4097" t="s">
        <v>1441</v>
      </c>
      <c r="B4097" t="s">
        <v>1380</v>
      </c>
      <c r="C4097" t="s">
        <v>1085</v>
      </c>
      <c r="D4097" t="s">
        <v>1086</v>
      </c>
      <c r="E4097" t="s">
        <v>15</v>
      </c>
      <c r="F4097" t="b">
        <v>0</v>
      </c>
      <c r="G4097" t="b">
        <v>0</v>
      </c>
      <c r="H4097" t="s">
        <v>15</v>
      </c>
      <c r="I4097" t="s">
        <v>16</v>
      </c>
      <c r="J4097">
        <v>0.21859999999999999</v>
      </c>
      <c r="K4097">
        <v>0.49559999999999998</v>
      </c>
      <c r="L4097">
        <v>0.70630000000000004</v>
      </c>
      <c r="N4097">
        <v>7.9000000000000008E-3</v>
      </c>
      <c r="O4097">
        <v>0.01</v>
      </c>
      <c r="P4097">
        <v>3.3999999999999998E-3</v>
      </c>
      <c r="Q4097">
        <v>0</v>
      </c>
      <c r="R4097">
        <v>1.9466000000000001</v>
      </c>
      <c r="S4097">
        <v>2.2642000000000002</v>
      </c>
      <c r="T4097">
        <v>2.37</v>
      </c>
      <c r="U4097">
        <v>2.1158000000000001</v>
      </c>
      <c r="V4097" t="s">
        <v>17</v>
      </c>
      <c r="W4097" t="s">
        <v>17</v>
      </c>
      <c r="AG4097">
        <v>0.49560000000000004</v>
      </c>
      <c r="AH4097">
        <v>0.49770000000000003</v>
      </c>
      <c r="AI4097">
        <v>0.49109999999999998</v>
      </c>
      <c r="AJ4097">
        <v>0.48770000000000002</v>
      </c>
      <c r="AK4097">
        <v>2.4343000000000004</v>
      </c>
      <c r="AL4097">
        <v>2.7519000000000005</v>
      </c>
      <c r="AM4097">
        <v>2.8577000000000004</v>
      </c>
      <c r="AN4097">
        <v>2.6035000000000004</v>
      </c>
      <c r="AX4097">
        <v>62</v>
      </c>
      <c r="BD4097" s="1" t="s">
        <v>580</v>
      </c>
    </row>
    <row r="4098" spans="1:56" x14ac:dyDescent="0.25">
      <c r="A4098" t="s">
        <v>1442</v>
      </c>
      <c r="B4098" t="s">
        <v>1380</v>
      </c>
      <c r="C4098" t="s">
        <v>1087</v>
      </c>
      <c r="D4098" t="s">
        <v>1088</v>
      </c>
      <c r="E4098" t="s">
        <v>15</v>
      </c>
      <c r="F4098" t="b">
        <v>0</v>
      </c>
      <c r="G4098" t="b">
        <v>0</v>
      </c>
      <c r="H4098" t="s">
        <v>15</v>
      </c>
      <c r="I4098" t="s">
        <v>16</v>
      </c>
      <c r="J4098">
        <v>0.22289999999999999</v>
      </c>
      <c r="K4098">
        <v>0.36509999999999998</v>
      </c>
      <c r="L4098">
        <v>0.57469999999999999</v>
      </c>
      <c r="N4098">
        <v>1.3299999999999999E-2</v>
      </c>
      <c r="O4098">
        <v>1.06E-2</v>
      </c>
      <c r="P4098">
        <v>1.01E-2</v>
      </c>
      <c r="Q4098">
        <v>0</v>
      </c>
      <c r="R4098">
        <v>2.0964999999999998</v>
      </c>
      <c r="S4098">
        <v>2.0840000000000001</v>
      </c>
      <c r="T4098">
        <v>2.0598999999999998</v>
      </c>
      <c r="U4098">
        <v>2.1726999999999999</v>
      </c>
      <c r="V4098" t="s">
        <v>17</v>
      </c>
      <c r="W4098" t="s">
        <v>17</v>
      </c>
      <c r="AG4098">
        <v>0.36509999999999998</v>
      </c>
      <c r="AH4098">
        <v>0.36240000000000006</v>
      </c>
      <c r="AI4098">
        <v>0.3619</v>
      </c>
      <c r="AJ4098">
        <v>0.3518</v>
      </c>
      <c r="AK4098">
        <v>2.4482999999999997</v>
      </c>
      <c r="AL4098">
        <v>2.4358</v>
      </c>
      <c r="AM4098">
        <v>2.4116999999999997</v>
      </c>
      <c r="AN4098">
        <v>2.5244999999999997</v>
      </c>
      <c r="AX4098">
        <v>63</v>
      </c>
      <c r="BD4098" s="1" t="s">
        <v>580</v>
      </c>
    </row>
    <row r="4099" spans="1:56" x14ac:dyDescent="0.25">
      <c r="A4099" t="s">
        <v>1443</v>
      </c>
      <c r="B4099" t="s">
        <v>1380</v>
      </c>
      <c r="C4099" t="s">
        <v>1089</v>
      </c>
      <c r="D4099" t="s">
        <v>1090</v>
      </c>
      <c r="E4099" t="s">
        <v>15</v>
      </c>
      <c r="F4099" t="b">
        <v>0</v>
      </c>
      <c r="G4099" t="b">
        <v>0</v>
      </c>
      <c r="H4099" t="s">
        <v>15</v>
      </c>
      <c r="I4099" t="s">
        <v>16</v>
      </c>
      <c r="J4099">
        <v>0.22539999999999999</v>
      </c>
      <c r="K4099">
        <v>0.28199999999999997</v>
      </c>
      <c r="L4099">
        <v>0.499</v>
      </c>
      <c r="N4099">
        <v>8.3999999999999995E-3</v>
      </c>
      <c r="O4099">
        <v>8.6999999999999994E-3</v>
      </c>
      <c r="P4099">
        <v>0</v>
      </c>
      <c r="Q4099">
        <v>1.1000000000000001E-3</v>
      </c>
      <c r="R4099">
        <v>2.0623</v>
      </c>
      <c r="S4099">
        <v>2.0337000000000001</v>
      </c>
      <c r="T4099">
        <v>2.0792000000000002</v>
      </c>
      <c r="U4099">
        <v>2.2446000000000002</v>
      </c>
      <c r="V4099" t="s">
        <v>17</v>
      </c>
      <c r="W4099" t="s">
        <v>17</v>
      </c>
      <c r="AG4099">
        <v>0.28199999999999997</v>
      </c>
      <c r="AH4099">
        <v>0.28230000000000005</v>
      </c>
      <c r="AI4099">
        <v>0.27360000000000001</v>
      </c>
      <c r="AJ4099">
        <v>0.2747</v>
      </c>
      <c r="AK4099">
        <v>2.3359000000000001</v>
      </c>
      <c r="AL4099">
        <v>2.3073000000000001</v>
      </c>
      <c r="AM4099">
        <v>2.3528000000000002</v>
      </c>
      <c r="AN4099">
        <v>2.5182000000000002</v>
      </c>
      <c r="AX4099">
        <v>64</v>
      </c>
      <c r="BD4099" s="1" t="s">
        <v>580</v>
      </c>
    </row>
    <row r="4100" spans="1:56" x14ac:dyDescent="0.25">
      <c r="A4100" t="s">
        <v>1444</v>
      </c>
      <c r="B4100" t="s">
        <v>1380</v>
      </c>
      <c r="C4100" t="s">
        <v>1091</v>
      </c>
      <c r="D4100" t="s">
        <v>1092</v>
      </c>
      <c r="E4100" t="s">
        <v>15</v>
      </c>
      <c r="F4100" t="b">
        <v>0</v>
      </c>
      <c r="G4100" t="b">
        <v>0</v>
      </c>
      <c r="H4100" t="s">
        <v>15</v>
      </c>
      <c r="I4100" t="s">
        <v>16</v>
      </c>
      <c r="J4100">
        <v>0.21890000000000001</v>
      </c>
      <c r="K4100">
        <v>0.36159999999999998</v>
      </c>
      <c r="L4100">
        <v>0.56999999999999995</v>
      </c>
      <c r="N4100">
        <v>1.0500000000000001E-2</v>
      </c>
      <c r="O4100">
        <v>1.4E-2</v>
      </c>
      <c r="P4100">
        <v>6.7000000000000002E-3</v>
      </c>
      <c r="Q4100">
        <v>0</v>
      </c>
      <c r="R4100">
        <v>2.0847000000000002</v>
      </c>
      <c r="S4100">
        <v>2.0385</v>
      </c>
      <c r="T4100">
        <v>2.0996999999999999</v>
      </c>
      <c r="U4100">
        <v>2.2404999999999999</v>
      </c>
      <c r="V4100" t="s">
        <v>17</v>
      </c>
      <c r="W4100" t="s">
        <v>17</v>
      </c>
      <c r="AG4100">
        <v>0.36159999999999992</v>
      </c>
      <c r="AH4100">
        <v>0.36509999999999998</v>
      </c>
      <c r="AI4100">
        <v>0.35780000000000001</v>
      </c>
      <c r="AJ4100">
        <v>0.35109999999999997</v>
      </c>
      <c r="AK4100">
        <v>2.4358</v>
      </c>
      <c r="AL4100">
        <v>2.3895999999999997</v>
      </c>
      <c r="AM4100">
        <v>2.4507999999999996</v>
      </c>
      <c r="AN4100">
        <v>2.5915999999999997</v>
      </c>
      <c r="AX4100">
        <v>65</v>
      </c>
      <c r="BD4100" s="1" t="s">
        <v>580</v>
      </c>
    </row>
    <row r="4101" spans="1:56" x14ac:dyDescent="0.25">
      <c r="A4101" t="s">
        <v>1445</v>
      </c>
      <c r="B4101" t="s">
        <v>1380</v>
      </c>
      <c r="C4101" t="s">
        <v>1094</v>
      </c>
      <c r="D4101" t="s">
        <v>1095</v>
      </c>
      <c r="E4101" t="s">
        <v>15</v>
      </c>
      <c r="F4101" t="b">
        <v>0</v>
      </c>
      <c r="G4101" t="b">
        <v>0</v>
      </c>
      <c r="H4101" t="s">
        <v>15</v>
      </c>
      <c r="I4101" t="s">
        <v>16</v>
      </c>
      <c r="J4101">
        <v>0.22539999999999999</v>
      </c>
      <c r="K4101">
        <v>0.21479999999999999</v>
      </c>
      <c r="L4101">
        <v>0.43780000000000002</v>
      </c>
      <c r="N4101">
        <v>2.3999999999999998E-3</v>
      </c>
      <c r="O4101">
        <v>3.5000000000000001E-3</v>
      </c>
      <c r="P4101">
        <v>4.4000000000000003E-3</v>
      </c>
      <c r="Q4101">
        <v>0</v>
      </c>
      <c r="R4101">
        <v>2.0415000000000001</v>
      </c>
      <c r="S4101">
        <v>2.0316000000000001</v>
      </c>
      <c r="T4101">
        <v>2.0783999999999998</v>
      </c>
      <c r="U4101">
        <v>2.1981999999999999</v>
      </c>
      <c r="V4101" t="s">
        <v>17</v>
      </c>
      <c r="W4101" t="s">
        <v>17</v>
      </c>
      <c r="AG4101">
        <v>0.21480000000000005</v>
      </c>
      <c r="AH4101">
        <v>0.21590000000000004</v>
      </c>
      <c r="AI4101">
        <v>0.21680000000000005</v>
      </c>
      <c r="AJ4101">
        <v>0.21240000000000003</v>
      </c>
      <c r="AK4101">
        <v>2.2539000000000002</v>
      </c>
      <c r="AL4101">
        <v>2.2440000000000002</v>
      </c>
      <c r="AM4101">
        <v>2.2907999999999999</v>
      </c>
      <c r="AN4101">
        <v>2.4106000000000001</v>
      </c>
      <c r="AX4101">
        <v>66</v>
      </c>
      <c r="BD4101" s="1" t="s">
        <v>580</v>
      </c>
    </row>
    <row r="4102" spans="1:56" x14ac:dyDescent="0.25">
      <c r="A4102" t="s">
        <v>1446</v>
      </c>
      <c r="B4102" t="s">
        <v>1380</v>
      </c>
      <c r="C4102" t="s">
        <v>1096</v>
      </c>
      <c r="D4102" t="s">
        <v>1097</v>
      </c>
      <c r="E4102" t="s">
        <v>15</v>
      </c>
      <c r="F4102" t="b">
        <v>0</v>
      </c>
      <c r="G4102" t="b">
        <v>0</v>
      </c>
      <c r="H4102" t="s">
        <v>15</v>
      </c>
      <c r="I4102" t="s">
        <v>16</v>
      </c>
      <c r="J4102">
        <v>0.22120000000000001</v>
      </c>
      <c r="K4102">
        <v>0.1817</v>
      </c>
      <c r="L4102">
        <v>0.39979999999999999</v>
      </c>
      <c r="N4102">
        <v>3.0999999999999999E-3</v>
      </c>
      <c r="O4102">
        <v>2.5999999999999999E-3</v>
      </c>
      <c r="P4102">
        <v>1E-3</v>
      </c>
      <c r="Q4102">
        <v>0</v>
      </c>
      <c r="R4102">
        <v>2.1698</v>
      </c>
      <c r="S4102">
        <v>2.1680000000000001</v>
      </c>
      <c r="T4102">
        <v>2.1985000000000001</v>
      </c>
      <c r="U4102">
        <v>2.4390000000000001</v>
      </c>
      <c r="V4102" t="s">
        <v>17</v>
      </c>
      <c r="W4102" t="s">
        <v>17</v>
      </c>
      <c r="AG4102">
        <v>0.18169999999999997</v>
      </c>
      <c r="AH4102">
        <v>0.18119999999999997</v>
      </c>
      <c r="AI4102">
        <v>0.17959999999999998</v>
      </c>
      <c r="AJ4102">
        <v>0.17859999999999998</v>
      </c>
      <c r="AK4102">
        <v>2.3483999999999998</v>
      </c>
      <c r="AL4102">
        <v>2.3466</v>
      </c>
      <c r="AM4102">
        <v>2.3771</v>
      </c>
      <c r="AN4102">
        <v>2.6175999999999999</v>
      </c>
      <c r="AX4102">
        <v>67</v>
      </c>
      <c r="BD4102" s="1" t="s">
        <v>580</v>
      </c>
    </row>
    <row r="4103" spans="1:56" x14ac:dyDescent="0.25">
      <c r="A4103" t="s">
        <v>1447</v>
      </c>
      <c r="B4103" t="s">
        <v>1380</v>
      </c>
      <c r="C4103" t="s">
        <v>1098</v>
      </c>
      <c r="D4103" t="s">
        <v>1099</v>
      </c>
      <c r="E4103" t="s">
        <v>15</v>
      </c>
      <c r="F4103" t="b">
        <v>0</v>
      </c>
      <c r="G4103" t="b">
        <v>0</v>
      </c>
      <c r="H4103" t="s">
        <v>15</v>
      </c>
      <c r="I4103" t="s">
        <v>16</v>
      </c>
      <c r="J4103">
        <v>0.2475</v>
      </c>
      <c r="K4103">
        <v>0.1794</v>
      </c>
      <c r="L4103">
        <v>0.4269</v>
      </c>
      <c r="N4103">
        <v>0</v>
      </c>
      <c r="O4103">
        <v>2E-3</v>
      </c>
      <c r="P4103">
        <v>1.4E-3</v>
      </c>
      <c r="Q4103">
        <v>1.6000000000000001E-3</v>
      </c>
      <c r="R4103">
        <v>2.2846000000000002</v>
      </c>
      <c r="S4103">
        <v>2.2269999999999999</v>
      </c>
      <c r="T4103">
        <v>2.1610999999999998</v>
      </c>
      <c r="U4103">
        <v>2.3976000000000002</v>
      </c>
      <c r="V4103" t="s">
        <v>17</v>
      </c>
      <c r="W4103" t="s">
        <v>17</v>
      </c>
      <c r="AG4103">
        <v>0.1794</v>
      </c>
      <c r="AH4103">
        <v>0.18140000000000001</v>
      </c>
      <c r="AI4103">
        <v>0.18080000000000002</v>
      </c>
      <c r="AJ4103">
        <v>0.18099999999999999</v>
      </c>
      <c r="AK4103">
        <v>2.464</v>
      </c>
      <c r="AL4103">
        <v>2.4063999999999997</v>
      </c>
      <c r="AM4103">
        <v>2.3404999999999996</v>
      </c>
      <c r="AN4103">
        <v>2.577</v>
      </c>
      <c r="AX4103">
        <v>68</v>
      </c>
      <c r="BD4103" s="1" t="s">
        <v>580</v>
      </c>
    </row>
    <row r="4104" spans="1:56" x14ac:dyDescent="0.25">
      <c r="A4104" t="s">
        <v>1448</v>
      </c>
      <c r="B4104" t="s">
        <v>1380</v>
      </c>
      <c r="C4104" t="s">
        <v>1100</v>
      </c>
      <c r="D4104" t="s">
        <v>1101</v>
      </c>
      <c r="E4104" t="s">
        <v>15</v>
      </c>
      <c r="F4104" t="b">
        <v>0</v>
      </c>
      <c r="G4104" t="b">
        <v>0</v>
      </c>
      <c r="H4104" t="s">
        <v>15</v>
      </c>
      <c r="I4104" t="s">
        <v>16</v>
      </c>
      <c r="J4104">
        <v>0.2361</v>
      </c>
      <c r="K4104">
        <v>0.1055</v>
      </c>
      <c r="L4104">
        <v>0.33860000000000001</v>
      </c>
      <c r="N4104">
        <v>3.0000000000000001E-3</v>
      </c>
      <c r="O4104">
        <v>3.0999999999999999E-3</v>
      </c>
      <c r="P4104">
        <v>4.4999999999999997E-3</v>
      </c>
      <c r="Q4104">
        <v>0</v>
      </c>
      <c r="R4104">
        <v>2.2911999999999999</v>
      </c>
      <c r="S4104">
        <v>2.2685</v>
      </c>
      <c r="T4104">
        <v>2.2675999999999998</v>
      </c>
      <c r="U4104">
        <v>2.3706999999999998</v>
      </c>
      <c r="V4104" t="s">
        <v>17</v>
      </c>
      <c r="W4104" t="s">
        <v>17</v>
      </c>
      <c r="AG4104">
        <v>0.10550000000000001</v>
      </c>
      <c r="AH4104">
        <v>0.1056</v>
      </c>
      <c r="AI4104">
        <v>0.10700000000000001</v>
      </c>
      <c r="AJ4104">
        <v>0.10250000000000001</v>
      </c>
      <c r="AK4104">
        <v>2.3936999999999999</v>
      </c>
      <c r="AL4104">
        <v>2.371</v>
      </c>
      <c r="AM4104">
        <v>2.3700999999999999</v>
      </c>
      <c r="AN4104">
        <v>2.4731999999999998</v>
      </c>
      <c r="AX4104">
        <v>69</v>
      </c>
      <c r="BD4104" s="1" t="s">
        <v>580</v>
      </c>
    </row>
    <row r="4105" spans="1:56" x14ac:dyDescent="0.25">
      <c r="A4105" t="s">
        <v>1449</v>
      </c>
      <c r="B4105" t="s">
        <v>1380</v>
      </c>
      <c r="C4105" t="s">
        <v>1102</v>
      </c>
      <c r="D4105" t="s">
        <v>1103</v>
      </c>
      <c r="E4105" t="s">
        <v>15</v>
      </c>
      <c r="F4105" t="b">
        <v>0</v>
      </c>
      <c r="G4105" t="b">
        <v>0</v>
      </c>
      <c r="H4105" t="s">
        <v>15</v>
      </c>
      <c r="I4105" t="s">
        <v>16</v>
      </c>
      <c r="J4105">
        <v>0.2515</v>
      </c>
      <c r="K4105">
        <v>0.13039999999999999</v>
      </c>
      <c r="L4105">
        <v>0.38080000000000003</v>
      </c>
      <c r="N4105">
        <v>1.1000000000000001E-3</v>
      </c>
      <c r="O4105">
        <v>1.2999999999999999E-3</v>
      </c>
      <c r="P4105">
        <v>1.8E-3</v>
      </c>
      <c r="Q4105">
        <v>0</v>
      </c>
      <c r="R4105">
        <v>2.319</v>
      </c>
      <c r="S4105">
        <v>2.3090000000000002</v>
      </c>
      <c r="T4105">
        <v>2.3349000000000002</v>
      </c>
      <c r="U4105">
        <v>2.6556000000000002</v>
      </c>
      <c r="V4105" t="s">
        <v>17</v>
      </c>
      <c r="W4105" t="s">
        <v>17</v>
      </c>
      <c r="AG4105">
        <v>0.13040000000000002</v>
      </c>
      <c r="AH4105">
        <v>0.13060000000000005</v>
      </c>
      <c r="AI4105">
        <v>0.13110000000000005</v>
      </c>
      <c r="AJ4105">
        <v>0.12930000000000003</v>
      </c>
      <c r="AK4105">
        <v>2.4482999999999997</v>
      </c>
      <c r="AL4105">
        <v>2.4382999999999999</v>
      </c>
      <c r="AM4105">
        <v>2.4641999999999999</v>
      </c>
      <c r="AN4105">
        <v>2.7849000000000004</v>
      </c>
      <c r="AX4105">
        <v>70</v>
      </c>
      <c r="BD4105" s="1" t="s">
        <v>580</v>
      </c>
    </row>
    <row r="4106" spans="1:56" x14ac:dyDescent="0.25">
      <c r="A4106" t="s">
        <v>1450</v>
      </c>
      <c r="B4106" t="s">
        <v>1380</v>
      </c>
      <c r="C4106" t="s">
        <v>1104</v>
      </c>
      <c r="D4106" t="s">
        <v>1105</v>
      </c>
      <c r="E4106" t="s">
        <v>15</v>
      </c>
      <c r="F4106" t="b">
        <v>0</v>
      </c>
      <c r="G4106" t="b">
        <v>0</v>
      </c>
      <c r="H4106" t="s">
        <v>15</v>
      </c>
      <c r="I4106" t="s">
        <v>16</v>
      </c>
      <c r="J4106">
        <v>0.23380000000000001</v>
      </c>
      <c r="K4106">
        <v>8.9800000000000005E-2</v>
      </c>
      <c r="L4106">
        <v>0.32300000000000001</v>
      </c>
      <c r="N4106">
        <v>5.9999999999999995E-4</v>
      </c>
      <c r="O4106">
        <v>3.0999999999999999E-3</v>
      </c>
      <c r="P4106">
        <v>0</v>
      </c>
      <c r="Q4106">
        <v>4.0000000000000002E-4</v>
      </c>
      <c r="R4106">
        <v>2.3732000000000002</v>
      </c>
      <c r="S4106">
        <v>2.3464999999999998</v>
      </c>
      <c r="T4106">
        <v>2.3635000000000002</v>
      </c>
      <c r="U4106">
        <v>2.5857000000000001</v>
      </c>
      <c r="V4106" t="s">
        <v>17</v>
      </c>
      <c r="W4106" t="s">
        <v>17</v>
      </c>
      <c r="AG4106">
        <v>8.9799999999999991E-2</v>
      </c>
      <c r="AH4106">
        <v>9.2299999999999993E-2</v>
      </c>
      <c r="AI4106">
        <v>8.9200000000000002E-2</v>
      </c>
      <c r="AJ4106">
        <v>8.9600000000000013E-2</v>
      </c>
      <c r="AK4106">
        <v>2.4624000000000001</v>
      </c>
      <c r="AL4106">
        <v>2.4356999999999998</v>
      </c>
      <c r="AM4106">
        <v>2.4527000000000001</v>
      </c>
      <c r="AN4106">
        <v>2.6749000000000001</v>
      </c>
      <c r="AX4106">
        <v>71</v>
      </c>
      <c r="BD4106" s="1" t="s">
        <v>580</v>
      </c>
    </row>
    <row r="4107" spans="1:56" x14ac:dyDescent="0.25">
      <c r="A4107" t="s">
        <v>1451</v>
      </c>
      <c r="B4107" t="s">
        <v>1380</v>
      </c>
      <c r="C4107" t="s">
        <v>1106</v>
      </c>
      <c r="D4107" t="s">
        <v>1107</v>
      </c>
      <c r="E4107" t="s">
        <v>15</v>
      </c>
      <c r="F4107" t="b">
        <v>0</v>
      </c>
      <c r="G4107" t="b">
        <v>1</v>
      </c>
      <c r="H4107" t="s">
        <v>15</v>
      </c>
      <c r="I4107" t="s">
        <v>16</v>
      </c>
      <c r="J4107">
        <v>0.1973</v>
      </c>
      <c r="K4107">
        <v>0.19309999999999999</v>
      </c>
      <c r="L4107">
        <v>0.38840000000000002</v>
      </c>
      <c r="N4107">
        <v>2E-3</v>
      </c>
      <c r="O4107">
        <v>2.8E-3</v>
      </c>
      <c r="P4107">
        <v>6.1999999999999998E-3</v>
      </c>
      <c r="Q4107">
        <v>0</v>
      </c>
      <c r="R4107">
        <v>2.5992000000000002</v>
      </c>
      <c r="S4107">
        <v>2.5733000000000001</v>
      </c>
      <c r="T4107">
        <v>2.4645000000000001</v>
      </c>
      <c r="U4107">
        <v>2.7679999999999998</v>
      </c>
      <c r="V4107" t="s">
        <v>17</v>
      </c>
      <c r="W4107" t="s">
        <v>17</v>
      </c>
      <c r="AG4107">
        <v>0.19310000000000002</v>
      </c>
      <c r="AH4107">
        <v>0.19390000000000004</v>
      </c>
      <c r="AI4107">
        <v>0.1973</v>
      </c>
      <c r="AJ4107">
        <v>0.19110000000000002</v>
      </c>
      <c r="AK4107">
        <v>2.7903000000000002</v>
      </c>
      <c r="AL4107">
        <v>2.7644000000000002</v>
      </c>
      <c r="AM4107">
        <v>2.6556000000000002</v>
      </c>
      <c r="AN4107">
        <v>2.9590999999999998</v>
      </c>
      <c r="AX4107">
        <v>72</v>
      </c>
      <c r="BD4107" s="1" t="s">
        <v>580</v>
      </c>
    </row>
    <row r="4108" spans="1:56" x14ac:dyDescent="0.25">
      <c r="A4108" t="s">
        <v>1453</v>
      </c>
      <c r="B4108" t="s">
        <v>1380</v>
      </c>
      <c r="C4108" t="s">
        <v>1110</v>
      </c>
      <c r="D4108" t="s">
        <v>1111</v>
      </c>
      <c r="E4108" t="s">
        <v>15</v>
      </c>
      <c r="F4108" t="b">
        <v>0</v>
      </c>
      <c r="G4108" t="b">
        <v>0</v>
      </c>
      <c r="H4108" t="s">
        <v>15</v>
      </c>
      <c r="I4108" t="s">
        <v>16</v>
      </c>
      <c r="J4108">
        <v>0.2117</v>
      </c>
      <c r="K4108">
        <v>0.61550000000000005</v>
      </c>
      <c r="L4108">
        <v>0.8175</v>
      </c>
      <c r="N4108">
        <v>9.7000000000000003E-3</v>
      </c>
      <c r="O4108">
        <v>8.0000000000000002E-3</v>
      </c>
      <c r="P4108">
        <v>2.3E-3</v>
      </c>
      <c r="Q4108">
        <v>0</v>
      </c>
      <c r="R4108">
        <v>1.8580000000000001</v>
      </c>
      <c r="S4108">
        <v>2.1886999999999999</v>
      </c>
      <c r="T4108">
        <v>2.3818999999999999</v>
      </c>
      <c r="U4108">
        <v>1.9157</v>
      </c>
      <c r="V4108" t="s">
        <v>17</v>
      </c>
      <c r="W4108" t="s">
        <v>17</v>
      </c>
      <c r="AG4108">
        <v>0.61550000000000005</v>
      </c>
      <c r="AH4108">
        <v>0.61380000000000001</v>
      </c>
      <c r="AI4108">
        <v>0.60809999999999997</v>
      </c>
      <c r="AJ4108">
        <v>0.60580000000000001</v>
      </c>
      <c r="AK4108">
        <v>2.4638</v>
      </c>
      <c r="AL4108">
        <v>2.7944999999999998</v>
      </c>
      <c r="AM4108">
        <v>2.9876999999999998</v>
      </c>
      <c r="AN4108">
        <v>2.5215000000000001</v>
      </c>
      <c r="AX4108">
        <v>74</v>
      </c>
      <c r="BD4108" s="1" t="s">
        <v>580</v>
      </c>
    </row>
    <row r="4109" spans="1:56" x14ac:dyDescent="0.25">
      <c r="A4109" t="s">
        <v>1454</v>
      </c>
      <c r="B4109" t="s">
        <v>1380</v>
      </c>
      <c r="C4109" t="s">
        <v>1112</v>
      </c>
      <c r="D4109" t="s">
        <v>1113</v>
      </c>
      <c r="E4109" t="s">
        <v>15</v>
      </c>
      <c r="F4109" t="b">
        <v>0</v>
      </c>
      <c r="G4109" t="b">
        <v>0</v>
      </c>
      <c r="H4109" t="s">
        <v>15</v>
      </c>
      <c r="I4109" t="s">
        <v>16</v>
      </c>
      <c r="J4109">
        <v>0.20380000000000001</v>
      </c>
      <c r="K4109">
        <v>0.27629999999999999</v>
      </c>
      <c r="L4109">
        <v>0.47739999999999999</v>
      </c>
      <c r="N4109">
        <v>2.7000000000000001E-3</v>
      </c>
      <c r="O4109">
        <v>4.4999999999999997E-3</v>
      </c>
      <c r="P4109">
        <v>5.9999999999999995E-4</v>
      </c>
      <c r="Q4109">
        <v>0</v>
      </c>
      <c r="R4109">
        <v>2.0983000000000001</v>
      </c>
      <c r="S4109">
        <v>2.3696000000000002</v>
      </c>
      <c r="T4109">
        <v>2.3351999999999999</v>
      </c>
      <c r="U4109">
        <v>2.0737999999999999</v>
      </c>
      <c r="V4109" t="s">
        <v>17</v>
      </c>
      <c r="W4109" t="s">
        <v>17</v>
      </c>
      <c r="AG4109">
        <v>0.27629999999999999</v>
      </c>
      <c r="AH4109">
        <v>0.27810000000000001</v>
      </c>
      <c r="AI4109">
        <v>0.2742</v>
      </c>
      <c r="AJ4109">
        <v>0.27359999999999995</v>
      </c>
      <c r="AK4109">
        <v>2.3718999999999997</v>
      </c>
      <c r="AL4109">
        <v>2.6431999999999998</v>
      </c>
      <c r="AM4109">
        <v>2.6087999999999996</v>
      </c>
      <c r="AN4109">
        <v>2.3473999999999995</v>
      </c>
      <c r="AX4109">
        <v>75</v>
      </c>
      <c r="BD4109" s="1" t="s">
        <v>580</v>
      </c>
    </row>
    <row r="4110" spans="1:56" x14ac:dyDescent="0.25">
      <c r="A4110" t="s">
        <v>1455</v>
      </c>
      <c r="B4110" t="s">
        <v>1380</v>
      </c>
      <c r="C4110" t="s">
        <v>1114</v>
      </c>
      <c r="D4110" t="s">
        <v>1115</v>
      </c>
      <c r="E4110" t="s">
        <v>15</v>
      </c>
      <c r="F4110" t="b">
        <v>0</v>
      </c>
      <c r="G4110" t="b">
        <v>0</v>
      </c>
      <c r="H4110" t="s">
        <v>15</v>
      </c>
      <c r="I4110" t="s">
        <v>16</v>
      </c>
      <c r="J4110">
        <v>0.18659999999999999</v>
      </c>
      <c r="K4110">
        <v>0.52210000000000001</v>
      </c>
      <c r="L4110">
        <v>0.69910000000000005</v>
      </c>
      <c r="N4110">
        <v>9.5999999999999992E-3</v>
      </c>
      <c r="O4110">
        <v>1.14E-2</v>
      </c>
      <c r="P4110">
        <v>4.0000000000000002E-4</v>
      </c>
      <c r="Q4110">
        <v>0</v>
      </c>
      <c r="R4110">
        <v>1.9077</v>
      </c>
      <c r="S4110">
        <v>2.4514999999999998</v>
      </c>
      <c r="T4110">
        <v>2.3393000000000002</v>
      </c>
      <c r="U4110">
        <v>1.8864000000000001</v>
      </c>
      <c r="V4110" t="s">
        <v>17</v>
      </c>
      <c r="W4110" t="s">
        <v>17</v>
      </c>
      <c r="AG4110">
        <v>0.52210000000000012</v>
      </c>
      <c r="AH4110">
        <v>0.52390000000000003</v>
      </c>
      <c r="AI4110">
        <v>0.51290000000000002</v>
      </c>
      <c r="AJ4110">
        <v>0.51250000000000007</v>
      </c>
      <c r="AK4110">
        <v>2.4201999999999999</v>
      </c>
      <c r="AL4110">
        <v>2.964</v>
      </c>
      <c r="AM4110">
        <v>2.8518000000000003</v>
      </c>
      <c r="AN4110">
        <v>2.3989000000000003</v>
      </c>
      <c r="AX4110">
        <v>76</v>
      </c>
      <c r="BD4110" s="1" t="s">
        <v>580</v>
      </c>
    </row>
    <row r="4111" spans="1:56" x14ac:dyDescent="0.25">
      <c r="A4111" t="s">
        <v>1456</v>
      </c>
      <c r="B4111" t="s">
        <v>1380</v>
      </c>
      <c r="C4111" t="s">
        <v>1116</v>
      </c>
      <c r="D4111" t="s">
        <v>1117</v>
      </c>
      <c r="E4111" t="s">
        <v>15</v>
      </c>
      <c r="F4111" t="b">
        <v>0</v>
      </c>
      <c r="G4111" t="b">
        <v>0</v>
      </c>
      <c r="H4111" t="s">
        <v>15</v>
      </c>
      <c r="I4111" t="s">
        <v>16</v>
      </c>
      <c r="J4111">
        <v>0.18859999999999999</v>
      </c>
      <c r="K4111">
        <v>0.53920000000000001</v>
      </c>
      <c r="L4111">
        <v>0.71689999999999998</v>
      </c>
      <c r="N4111">
        <v>1.09E-2</v>
      </c>
      <c r="O4111">
        <v>1.0999999999999999E-2</v>
      </c>
      <c r="P4111">
        <v>3.7000000000000002E-3</v>
      </c>
      <c r="Q4111">
        <v>0</v>
      </c>
      <c r="R4111">
        <v>1.9634</v>
      </c>
      <c r="S4111">
        <v>2.1901000000000002</v>
      </c>
      <c r="T4111">
        <v>2.1979000000000002</v>
      </c>
      <c r="U4111">
        <v>1.8628</v>
      </c>
      <c r="V4111" t="s">
        <v>17</v>
      </c>
      <c r="W4111" t="s">
        <v>17</v>
      </c>
      <c r="AG4111">
        <v>0.53920000000000001</v>
      </c>
      <c r="AH4111">
        <v>0.5393</v>
      </c>
      <c r="AI4111">
        <v>0.53200000000000003</v>
      </c>
      <c r="AJ4111">
        <v>0.52829999999999999</v>
      </c>
      <c r="AK4111">
        <v>2.4916999999999998</v>
      </c>
      <c r="AL4111">
        <v>2.7183999999999999</v>
      </c>
      <c r="AM4111">
        <v>2.7262</v>
      </c>
      <c r="AN4111">
        <v>2.3910999999999998</v>
      </c>
      <c r="AX4111">
        <v>77</v>
      </c>
      <c r="BD4111" s="1" t="s">
        <v>580</v>
      </c>
    </row>
    <row r="4112" spans="1:56" x14ac:dyDescent="0.25">
      <c r="A4112" t="s">
        <v>1457</v>
      </c>
      <c r="B4112" t="s">
        <v>1380</v>
      </c>
      <c r="C4112" t="s">
        <v>1119</v>
      </c>
      <c r="D4112" t="s">
        <v>1120</v>
      </c>
      <c r="E4112" t="s">
        <v>15</v>
      </c>
      <c r="F4112" t="b">
        <v>0</v>
      </c>
      <c r="G4112" t="b">
        <v>0</v>
      </c>
      <c r="H4112" t="s">
        <v>15</v>
      </c>
      <c r="I4112" t="s">
        <v>16</v>
      </c>
      <c r="J4112">
        <v>0.18659999999999999</v>
      </c>
      <c r="K4112">
        <v>0.47020000000000001</v>
      </c>
      <c r="L4112">
        <v>0.6482</v>
      </c>
      <c r="N4112">
        <v>8.6E-3</v>
      </c>
      <c r="O4112">
        <v>5.1000000000000004E-3</v>
      </c>
      <c r="P4112">
        <v>5.0000000000000001E-3</v>
      </c>
      <c r="Q4112">
        <v>0</v>
      </c>
      <c r="R4112">
        <v>1.9701</v>
      </c>
      <c r="S4112">
        <v>2.1837</v>
      </c>
      <c r="T4112">
        <v>2.1646000000000001</v>
      </c>
      <c r="U4112">
        <v>1.9213</v>
      </c>
      <c r="V4112" t="s">
        <v>17</v>
      </c>
      <c r="W4112" t="s">
        <v>17</v>
      </c>
      <c r="AG4112">
        <v>0.47020000000000006</v>
      </c>
      <c r="AH4112">
        <v>0.4667</v>
      </c>
      <c r="AI4112">
        <v>0.46660000000000001</v>
      </c>
      <c r="AJ4112">
        <v>0.46160000000000001</v>
      </c>
      <c r="AK4112">
        <v>2.4317000000000002</v>
      </c>
      <c r="AL4112">
        <v>2.6453000000000002</v>
      </c>
      <c r="AM4112">
        <v>2.6262000000000003</v>
      </c>
      <c r="AN4112">
        <v>2.3829000000000002</v>
      </c>
      <c r="AX4112">
        <v>78</v>
      </c>
      <c r="BD4112" s="1" t="s">
        <v>580</v>
      </c>
    </row>
    <row r="4113" spans="1:56" x14ac:dyDescent="0.25">
      <c r="A4113" t="s">
        <v>1458</v>
      </c>
      <c r="B4113" t="s">
        <v>1380</v>
      </c>
      <c r="C4113" t="s">
        <v>1121</v>
      </c>
      <c r="D4113" t="s">
        <v>1122</v>
      </c>
      <c r="E4113" t="s">
        <v>15</v>
      </c>
      <c r="F4113" t="b">
        <v>0</v>
      </c>
      <c r="G4113" t="b">
        <v>0</v>
      </c>
      <c r="H4113" t="s">
        <v>15</v>
      </c>
      <c r="I4113" t="s">
        <v>16</v>
      </c>
      <c r="J4113">
        <v>0.22720000000000001</v>
      </c>
      <c r="K4113">
        <v>0.40500000000000003</v>
      </c>
      <c r="L4113">
        <v>0.62739999999999996</v>
      </c>
      <c r="N4113">
        <v>4.7999999999999996E-3</v>
      </c>
      <c r="O4113">
        <v>5.1000000000000004E-3</v>
      </c>
      <c r="P4113">
        <v>0</v>
      </c>
      <c r="Q4113">
        <v>6.9999999999999999E-4</v>
      </c>
      <c r="R4113">
        <v>2.0226999999999999</v>
      </c>
      <c r="S4113">
        <v>2.3290000000000002</v>
      </c>
      <c r="T4113">
        <v>2.1987999999999999</v>
      </c>
      <c r="U4113">
        <v>1.9614</v>
      </c>
      <c r="V4113" t="s">
        <v>17</v>
      </c>
      <c r="W4113" t="s">
        <v>17</v>
      </c>
      <c r="AG4113">
        <v>0.40499999999999997</v>
      </c>
      <c r="AH4113">
        <v>0.40529999999999994</v>
      </c>
      <c r="AI4113">
        <v>0.40019999999999994</v>
      </c>
      <c r="AJ4113">
        <v>0.40089999999999998</v>
      </c>
      <c r="AK4113">
        <v>2.4229000000000003</v>
      </c>
      <c r="AL4113">
        <v>2.7292000000000005</v>
      </c>
      <c r="AM4113">
        <v>2.5990000000000002</v>
      </c>
      <c r="AN4113">
        <v>2.3616000000000001</v>
      </c>
      <c r="AX4113">
        <v>79</v>
      </c>
      <c r="BD4113" s="1" t="s">
        <v>580</v>
      </c>
    </row>
    <row r="4114" spans="1:56" x14ac:dyDescent="0.25">
      <c r="A4114" t="s">
        <v>1459</v>
      </c>
      <c r="B4114" t="s">
        <v>1380</v>
      </c>
      <c r="C4114" t="s">
        <v>1123</v>
      </c>
      <c r="D4114" t="s">
        <v>1124</v>
      </c>
      <c r="E4114" t="s">
        <v>15</v>
      </c>
      <c r="F4114" t="b">
        <v>0</v>
      </c>
      <c r="G4114" t="b">
        <v>0</v>
      </c>
      <c r="H4114" t="s">
        <v>15</v>
      </c>
      <c r="I4114" t="s">
        <v>16</v>
      </c>
      <c r="J4114">
        <v>0.2354</v>
      </c>
      <c r="K4114">
        <v>0.27289999999999998</v>
      </c>
      <c r="L4114">
        <v>0.50639999999999996</v>
      </c>
      <c r="N4114">
        <v>1.9E-3</v>
      </c>
      <c r="O4114">
        <v>3.5999999999999999E-3</v>
      </c>
      <c r="P4114">
        <v>0</v>
      </c>
      <c r="Q4114">
        <v>1E-4</v>
      </c>
      <c r="R4114">
        <v>2.3702000000000001</v>
      </c>
      <c r="S4114">
        <v>2.3580000000000001</v>
      </c>
      <c r="T4114">
        <v>2.1852</v>
      </c>
      <c r="U4114">
        <v>2.0344000000000002</v>
      </c>
      <c r="V4114" t="s">
        <v>17</v>
      </c>
      <c r="W4114" t="s">
        <v>17</v>
      </c>
      <c r="AG4114">
        <v>0.27289999999999998</v>
      </c>
      <c r="AH4114">
        <v>0.27460000000000001</v>
      </c>
      <c r="AI4114">
        <v>0.27099999999999996</v>
      </c>
      <c r="AJ4114">
        <v>0.27109999999999995</v>
      </c>
      <c r="AK4114">
        <v>2.6412</v>
      </c>
      <c r="AL4114">
        <v>2.629</v>
      </c>
      <c r="AM4114">
        <v>2.4562000000000004</v>
      </c>
      <c r="AN4114">
        <v>2.3054000000000001</v>
      </c>
      <c r="AX4114">
        <v>80</v>
      </c>
      <c r="BD4114" s="1" t="s">
        <v>580</v>
      </c>
    </row>
    <row r="4115" spans="1:56" x14ac:dyDescent="0.25">
      <c r="A4115" t="s">
        <v>1460</v>
      </c>
      <c r="B4115" t="s">
        <v>1380</v>
      </c>
      <c r="C4115" t="s">
        <v>1125</v>
      </c>
      <c r="D4115" t="s">
        <v>1126</v>
      </c>
      <c r="E4115" t="s">
        <v>15</v>
      </c>
      <c r="F4115" t="b">
        <v>0</v>
      </c>
      <c r="G4115" t="b">
        <v>0</v>
      </c>
      <c r="H4115" t="s">
        <v>15</v>
      </c>
      <c r="I4115" t="s">
        <v>16</v>
      </c>
      <c r="J4115">
        <v>0.25169999999999998</v>
      </c>
      <c r="K4115">
        <v>0.1598</v>
      </c>
      <c r="L4115">
        <v>0.41149999999999998</v>
      </c>
      <c r="N4115">
        <v>0</v>
      </c>
      <c r="O4115">
        <v>8.0000000000000004E-4</v>
      </c>
      <c r="P4115">
        <v>4.1000000000000003E-3</v>
      </c>
      <c r="Q4115">
        <v>1.9E-3</v>
      </c>
      <c r="R4115">
        <v>2.5661</v>
      </c>
      <c r="S4115">
        <v>2.5767000000000002</v>
      </c>
      <c r="T4115">
        <v>2.2307000000000001</v>
      </c>
      <c r="U4115">
        <v>2.1819999999999999</v>
      </c>
      <c r="V4115" t="s">
        <v>17</v>
      </c>
      <c r="W4115" t="s">
        <v>17</v>
      </c>
      <c r="AG4115">
        <v>0.1598</v>
      </c>
      <c r="AH4115">
        <v>0.16060000000000002</v>
      </c>
      <c r="AI4115">
        <v>0.16389999999999999</v>
      </c>
      <c r="AJ4115">
        <v>0.16170000000000001</v>
      </c>
      <c r="AK4115">
        <v>2.7258999999999998</v>
      </c>
      <c r="AL4115">
        <v>2.7364999999999999</v>
      </c>
      <c r="AM4115">
        <v>2.3904999999999998</v>
      </c>
      <c r="AN4115">
        <v>2.3417999999999997</v>
      </c>
      <c r="AX4115">
        <v>81</v>
      </c>
      <c r="BD4115" s="1" t="s">
        <v>580</v>
      </c>
    </row>
    <row r="4116" spans="1:56" x14ac:dyDescent="0.25">
      <c r="A4116" t="s">
        <v>1461</v>
      </c>
      <c r="B4116" t="s">
        <v>1380</v>
      </c>
      <c r="C4116" t="s">
        <v>1127</v>
      </c>
      <c r="D4116" t="s">
        <v>1128</v>
      </c>
      <c r="E4116" t="s">
        <v>15</v>
      </c>
      <c r="F4116" t="b">
        <v>0</v>
      </c>
      <c r="G4116" t="b">
        <v>0</v>
      </c>
      <c r="H4116" t="s">
        <v>15</v>
      </c>
      <c r="I4116" t="s">
        <v>16</v>
      </c>
      <c r="J4116">
        <v>0.2611</v>
      </c>
      <c r="K4116">
        <v>0.2412</v>
      </c>
      <c r="L4116">
        <v>0.50229999999999997</v>
      </c>
      <c r="N4116">
        <v>0</v>
      </c>
      <c r="O4116">
        <v>2E-3</v>
      </c>
      <c r="P4116">
        <v>1.8E-3</v>
      </c>
      <c r="Q4116">
        <v>2.3E-3</v>
      </c>
      <c r="R4116">
        <v>2.4885999999999999</v>
      </c>
      <c r="S4116">
        <v>2.3374000000000001</v>
      </c>
      <c r="T4116">
        <v>2.222</v>
      </c>
      <c r="U4116">
        <v>2.1276999999999999</v>
      </c>
      <c r="V4116" t="s">
        <v>17</v>
      </c>
      <c r="W4116" t="s">
        <v>17</v>
      </c>
      <c r="AG4116">
        <v>0.24119999999999997</v>
      </c>
      <c r="AH4116">
        <v>0.24319999999999997</v>
      </c>
      <c r="AI4116">
        <v>0.24299999999999999</v>
      </c>
      <c r="AJ4116">
        <v>0.24349999999999994</v>
      </c>
      <c r="AK4116">
        <v>2.7298</v>
      </c>
      <c r="AL4116">
        <v>2.5786000000000002</v>
      </c>
      <c r="AM4116">
        <v>2.4632000000000001</v>
      </c>
      <c r="AN4116">
        <v>2.3689</v>
      </c>
      <c r="AX4116">
        <v>82</v>
      </c>
      <c r="BD4116" s="1" t="s">
        <v>580</v>
      </c>
    </row>
    <row r="4117" spans="1:56" x14ac:dyDescent="0.25">
      <c r="A4117" t="s">
        <v>1462</v>
      </c>
      <c r="B4117" t="s">
        <v>1380</v>
      </c>
      <c r="C4117" t="s">
        <v>1129</v>
      </c>
      <c r="D4117" t="s">
        <v>1130</v>
      </c>
      <c r="E4117" t="s">
        <v>15</v>
      </c>
      <c r="F4117" t="b">
        <v>0</v>
      </c>
      <c r="G4117" t="b">
        <v>0</v>
      </c>
      <c r="H4117" t="s">
        <v>15</v>
      </c>
      <c r="I4117" t="s">
        <v>16</v>
      </c>
      <c r="J4117">
        <v>0.2117</v>
      </c>
      <c r="K4117">
        <v>5.5899999999999998E-2</v>
      </c>
      <c r="L4117">
        <v>0.2676</v>
      </c>
      <c r="N4117">
        <v>0</v>
      </c>
      <c r="O4117">
        <v>2.7000000000000001E-3</v>
      </c>
      <c r="P4117">
        <v>2.3E-3</v>
      </c>
      <c r="Q4117">
        <v>2.5999999999999999E-3</v>
      </c>
      <c r="R4117">
        <v>2.7382</v>
      </c>
      <c r="S4117">
        <v>2.5550999999999999</v>
      </c>
      <c r="T4117">
        <v>2.3664000000000001</v>
      </c>
      <c r="U4117">
        <v>2.7486000000000002</v>
      </c>
      <c r="V4117" t="s">
        <v>17</v>
      </c>
      <c r="W4117" t="s">
        <v>17</v>
      </c>
      <c r="AG4117">
        <v>5.5900000000000005E-2</v>
      </c>
      <c r="AH4117">
        <v>5.8599999999999985E-2</v>
      </c>
      <c r="AI4117">
        <v>5.8200000000000029E-2</v>
      </c>
      <c r="AJ4117">
        <v>5.8499999999999996E-2</v>
      </c>
      <c r="AK4117">
        <v>2.7940999999999998</v>
      </c>
      <c r="AL4117">
        <v>2.6109999999999998</v>
      </c>
      <c r="AM4117">
        <v>2.4222999999999999</v>
      </c>
      <c r="AN4117">
        <v>2.8045</v>
      </c>
      <c r="AX4117">
        <v>83</v>
      </c>
      <c r="BD4117" s="1" t="s">
        <v>580</v>
      </c>
    </row>
    <row r="4118" spans="1:56" x14ac:dyDescent="0.25">
      <c r="A4118" t="s">
        <v>1463</v>
      </c>
      <c r="B4118" t="s">
        <v>1380</v>
      </c>
      <c r="C4118" t="s">
        <v>1131</v>
      </c>
      <c r="D4118" t="s">
        <v>1132</v>
      </c>
      <c r="E4118" t="s">
        <v>15</v>
      </c>
      <c r="F4118" t="b">
        <v>0</v>
      </c>
      <c r="G4118" t="b">
        <v>1</v>
      </c>
      <c r="H4118" t="s">
        <v>15</v>
      </c>
      <c r="I4118" t="s">
        <v>16</v>
      </c>
      <c r="J4118">
        <v>0.19120000000000001</v>
      </c>
      <c r="K4118">
        <v>6.7900000000000002E-2</v>
      </c>
      <c r="L4118">
        <v>0.2591</v>
      </c>
      <c r="N4118">
        <v>0</v>
      </c>
      <c r="O4118">
        <v>4.0000000000000002E-4</v>
      </c>
      <c r="P4118">
        <v>1.2999999999999999E-3</v>
      </c>
      <c r="Q4118">
        <v>1.6000000000000001E-3</v>
      </c>
      <c r="R4118">
        <v>2.9904999999999999</v>
      </c>
      <c r="S4118">
        <v>3.1297999999999999</v>
      </c>
      <c r="T4118">
        <v>3.1581000000000001</v>
      </c>
      <c r="U4118">
        <v>3.2408999999999999</v>
      </c>
      <c r="V4118" t="s">
        <v>17</v>
      </c>
      <c r="W4118" t="s">
        <v>17</v>
      </c>
      <c r="AG4118">
        <v>6.7899999999999988E-2</v>
      </c>
      <c r="AH4118">
        <v>6.83E-2</v>
      </c>
      <c r="AI4118">
        <v>6.9200000000000012E-2</v>
      </c>
      <c r="AJ4118">
        <v>6.9499999999999978E-2</v>
      </c>
      <c r="AK4118">
        <v>3.0584000000000002</v>
      </c>
      <c r="AL4118">
        <v>3.1977000000000002</v>
      </c>
      <c r="AM4118">
        <v>3.2260000000000004</v>
      </c>
      <c r="AN4118">
        <v>3.3088000000000002</v>
      </c>
      <c r="AX4118">
        <v>84</v>
      </c>
      <c r="BD4118" s="1" t="s">
        <v>580</v>
      </c>
    </row>
    <row r="4119" spans="1:56" x14ac:dyDescent="0.25">
      <c r="A4119" t="s">
        <v>1465</v>
      </c>
      <c r="B4119" t="s">
        <v>1380</v>
      </c>
      <c r="C4119" t="s">
        <v>1135</v>
      </c>
      <c r="D4119" t="s">
        <v>1136</v>
      </c>
      <c r="E4119" t="s">
        <v>15</v>
      </c>
      <c r="F4119" t="b">
        <v>0</v>
      </c>
      <c r="G4119" t="b">
        <v>1</v>
      </c>
      <c r="H4119" t="s">
        <v>15</v>
      </c>
      <c r="I4119" t="s">
        <v>16</v>
      </c>
      <c r="J4119">
        <v>0.1895</v>
      </c>
      <c r="K4119">
        <v>0.69989999999999997</v>
      </c>
      <c r="L4119">
        <v>0.88180000000000003</v>
      </c>
      <c r="N4119">
        <v>7.6E-3</v>
      </c>
      <c r="O4119">
        <v>6.0000000000000001E-3</v>
      </c>
      <c r="P4119">
        <v>4.5999999999999999E-3</v>
      </c>
      <c r="Q4119">
        <v>0</v>
      </c>
      <c r="R4119">
        <v>2.4887999999999999</v>
      </c>
      <c r="S4119">
        <v>2.1015000000000001</v>
      </c>
      <c r="T4119">
        <v>2.3801999999999999</v>
      </c>
      <c r="U4119">
        <v>2.2336</v>
      </c>
      <c r="V4119" t="s">
        <v>17</v>
      </c>
      <c r="W4119" t="s">
        <v>17</v>
      </c>
      <c r="AG4119">
        <v>0.69990000000000008</v>
      </c>
      <c r="AH4119">
        <v>0.69830000000000003</v>
      </c>
      <c r="AI4119">
        <v>0.69690000000000007</v>
      </c>
      <c r="AJ4119">
        <v>0.69230000000000003</v>
      </c>
      <c r="AK4119">
        <v>3.1810999999999998</v>
      </c>
      <c r="AL4119">
        <v>2.7938000000000001</v>
      </c>
      <c r="AM4119">
        <v>3.0724999999999998</v>
      </c>
      <c r="AN4119">
        <v>2.9259000000000004</v>
      </c>
      <c r="AX4119">
        <v>86</v>
      </c>
      <c r="BD4119" s="1" t="s">
        <v>580</v>
      </c>
    </row>
    <row r="4120" spans="1:56" x14ac:dyDescent="0.25">
      <c r="A4120" t="s">
        <v>1466</v>
      </c>
      <c r="B4120" t="s">
        <v>1380</v>
      </c>
      <c r="C4120" t="s">
        <v>1137</v>
      </c>
      <c r="D4120" t="s">
        <v>1138</v>
      </c>
      <c r="E4120" t="s">
        <v>15</v>
      </c>
      <c r="F4120" t="b">
        <v>0</v>
      </c>
      <c r="G4120" t="b">
        <v>1</v>
      </c>
      <c r="H4120" t="s">
        <v>15</v>
      </c>
      <c r="I4120" t="s">
        <v>16</v>
      </c>
      <c r="J4120">
        <v>0.1832</v>
      </c>
      <c r="K4120">
        <v>0.57350000000000001</v>
      </c>
      <c r="L4120">
        <v>0.74690000000000001</v>
      </c>
      <c r="N4120">
        <v>9.7999999999999997E-3</v>
      </c>
      <c r="O4120">
        <v>2.8999999999999998E-3</v>
      </c>
      <c r="P4120">
        <v>7.1999999999999998E-3</v>
      </c>
      <c r="Q4120">
        <v>0</v>
      </c>
      <c r="R4120">
        <v>2.5348999999999999</v>
      </c>
      <c r="S4120">
        <v>2.3195000000000001</v>
      </c>
      <c r="T4120">
        <v>2.4079000000000002</v>
      </c>
      <c r="U4120">
        <v>2.2871000000000001</v>
      </c>
      <c r="V4120" t="s">
        <v>17</v>
      </c>
      <c r="W4120" t="s">
        <v>17</v>
      </c>
      <c r="AG4120">
        <v>0.57350000000000001</v>
      </c>
      <c r="AH4120">
        <v>0.56659999999999999</v>
      </c>
      <c r="AI4120">
        <v>0.57089999999999996</v>
      </c>
      <c r="AJ4120">
        <v>0.56369999999999998</v>
      </c>
      <c r="AK4120">
        <v>3.0986000000000002</v>
      </c>
      <c r="AL4120">
        <v>2.8832000000000004</v>
      </c>
      <c r="AM4120">
        <v>2.9716000000000005</v>
      </c>
      <c r="AN4120">
        <v>2.8508000000000004</v>
      </c>
      <c r="AX4120">
        <v>87</v>
      </c>
      <c r="BD4120" s="1" t="s">
        <v>580</v>
      </c>
    </row>
    <row r="4121" spans="1:56" x14ac:dyDescent="0.25">
      <c r="A4121" t="s">
        <v>1467</v>
      </c>
      <c r="B4121" t="s">
        <v>1380</v>
      </c>
      <c r="C4121" t="s">
        <v>1139</v>
      </c>
      <c r="D4121" t="s">
        <v>1140</v>
      </c>
      <c r="E4121" t="s">
        <v>15</v>
      </c>
      <c r="F4121" t="b">
        <v>0</v>
      </c>
      <c r="G4121" t="b">
        <v>1</v>
      </c>
      <c r="H4121" t="s">
        <v>15</v>
      </c>
      <c r="I4121" t="s">
        <v>16</v>
      </c>
      <c r="J4121">
        <v>0.18310000000000001</v>
      </c>
      <c r="K4121">
        <v>0.48299999999999998</v>
      </c>
      <c r="L4121">
        <v>0.65500000000000003</v>
      </c>
      <c r="N4121">
        <v>1.11E-2</v>
      </c>
      <c r="O4121">
        <v>0</v>
      </c>
      <c r="P4121">
        <v>1.6000000000000001E-3</v>
      </c>
      <c r="Q4121">
        <v>1E-4</v>
      </c>
      <c r="R4121">
        <v>2.6705999999999999</v>
      </c>
      <c r="S4121">
        <v>2.3454000000000002</v>
      </c>
      <c r="T4121">
        <v>2.6646999999999998</v>
      </c>
      <c r="U4121">
        <v>2.4032</v>
      </c>
      <c r="V4121" t="s">
        <v>17</v>
      </c>
      <c r="W4121" t="s">
        <v>17</v>
      </c>
      <c r="AG4121">
        <v>0.48299999999999998</v>
      </c>
      <c r="AH4121">
        <v>0.47189999999999999</v>
      </c>
      <c r="AI4121">
        <v>0.47350000000000003</v>
      </c>
      <c r="AJ4121">
        <v>0.47199999999999998</v>
      </c>
      <c r="AK4121">
        <v>3.1424999999999996</v>
      </c>
      <c r="AL4121">
        <v>2.8172999999999999</v>
      </c>
      <c r="AM4121">
        <v>3.1366000000000001</v>
      </c>
      <c r="AN4121">
        <v>2.8751000000000002</v>
      </c>
      <c r="AX4121">
        <v>88</v>
      </c>
      <c r="BD4121" s="1" t="s">
        <v>580</v>
      </c>
    </row>
    <row r="4122" spans="1:56" x14ac:dyDescent="0.25">
      <c r="A4122" t="s">
        <v>1468</v>
      </c>
      <c r="B4122" t="s">
        <v>1380</v>
      </c>
      <c r="C4122" t="s">
        <v>1141</v>
      </c>
      <c r="D4122" t="s">
        <v>1142</v>
      </c>
      <c r="E4122" t="s">
        <v>15</v>
      </c>
      <c r="F4122" t="b">
        <v>0</v>
      </c>
      <c r="G4122" t="b">
        <v>1</v>
      </c>
      <c r="H4122" t="s">
        <v>15</v>
      </c>
      <c r="I4122" t="s">
        <v>16</v>
      </c>
      <c r="J4122">
        <v>0.18210000000000001</v>
      </c>
      <c r="K4122">
        <v>0.41720000000000002</v>
      </c>
      <c r="L4122">
        <v>0.59219999999999995</v>
      </c>
      <c r="N4122">
        <v>7.1000000000000004E-3</v>
      </c>
      <c r="O4122">
        <v>0</v>
      </c>
      <c r="P4122">
        <v>4.1999999999999997E-3</v>
      </c>
      <c r="Q4122">
        <v>3.3999999999999998E-3</v>
      </c>
      <c r="R4122">
        <v>2.6778</v>
      </c>
      <c r="S4122">
        <v>2.5042</v>
      </c>
      <c r="T4122">
        <v>2.4489000000000001</v>
      </c>
      <c r="U4122">
        <v>2.2168000000000001</v>
      </c>
      <c r="V4122" t="s">
        <v>17</v>
      </c>
      <c r="W4122" t="s">
        <v>17</v>
      </c>
      <c r="AG4122">
        <v>0.4171999999999999</v>
      </c>
      <c r="AH4122">
        <v>0.41009999999999991</v>
      </c>
      <c r="AI4122">
        <v>0.41429999999999989</v>
      </c>
      <c r="AJ4122">
        <v>0.41349999999999987</v>
      </c>
      <c r="AK4122">
        <v>3.0878999999999999</v>
      </c>
      <c r="AL4122">
        <v>2.9142999999999999</v>
      </c>
      <c r="AM4122">
        <v>2.859</v>
      </c>
      <c r="AN4122">
        <v>2.6269</v>
      </c>
      <c r="AX4122">
        <v>89</v>
      </c>
      <c r="BD4122" s="1" t="s">
        <v>580</v>
      </c>
    </row>
    <row r="4123" spans="1:56" x14ac:dyDescent="0.25">
      <c r="A4123" t="s">
        <v>1469</v>
      </c>
      <c r="B4123" t="s">
        <v>1380</v>
      </c>
      <c r="C4123" t="s">
        <v>1143</v>
      </c>
      <c r="D4123" t="s">
        <v>1144</v>
      </c>
      <c r="E4123" t="s">
        <v>15</v>
      </c>
      <c r="F4123" t="b">
        <v>0</v>
      </c>
      <c r="G4123" t="b">
        <v>1</v>
      </c>
      <c r="H4123" t="s">
        <v>15</v>
      </c>
      <c r="I4123" t="s">
        <v>16</v>
      </c>
      <c r="J4123">
        <v>0.18129999999999999</v>
      </c>
      <c r="K4123">
        <v>0.30740000000000001</v>
      </c>
      <c r="L4123">
        <v>0.47989999999999999</v>
      </c>
      <c r="N4123">
        <v>8.8000000000000005E-3</v>
      </c>
      <c r="O4123">
        <v>5.0000000000000001E-4</v>
      </c>
      <c r="P4123">
        <v>7.9000000000000008E-3</v>
      </c>
      <c r="Q4123">
        <v>0</v>
      </c>
      <c r="R4123">
        <v>2.7635000000000001</v>
      </c>
      <c r="S4123">
        <v>2.5613000000000001</v>
      </c>
      <c r="T4123">
        <v>2.6364999999999998</v>
      </c>
      <c r="U4123">
        <v>2.4028</v>
      </c>
      <c r="V4123" t="s">
        <v>17</v>
      </c>
      <c r="W4123" t="s">
        <v>17</v>
      </c>
      <c r="AG4123">
        <v>0.30740000000000001</v>
      </c>
      <c r="AH4123">
        <v>0.29910000000000003</v>
      </c>
      <c r="AI4123">
        <v>0.30649999999999999</v>
      </c>
      <c r="AJ4123">
        <v>0.29859999999999998</v>
      </c>
      <c r="AK4123">
        <v>3.0621000000000005</v>
      </c>
      <c r="AL4123">
        <v>2.8599000000000001</v>
      </c>
      <c r="AM4123">
        <v>2.9350999999999998</v>
      </c>
      <c r="AN4123">
        <v>2.7014</v>
      </c>
      <c r="AX4123">
        <v>90</v>
      </c>
      <c r="BD4123" s="1" t="s">
        <v>580</v>
      </c>
    </row>
    <row r="4124" spans="1:56" x14ac:dyDescent="0.25">
      <c r="A4124" t="s">
        <v>1470</v>
      </c>
      <c r="B4124" t="s">
        <v>1380</v>
      </c>
      <c r="C4124" t="s">
        <v>1145</v>
      </c>
      <c r="D4124" t="s">
        <v>1146</v>
      </c>
      <c r="E4124" t="s">
        <v>15</v>
      </c>
      <c r="F4124" t="b">
        <v>0</v>
      </c>
      <c r="G4124" t="b">
        <v>1</v>
      </c>
      <c r="H4124" t="s">
        <v>15</v>
      </c>
      <c r="I4124" t="s">
        <v>16</v>
      </c>
      <c r="J4124">
        <v>0.18840000000000001</v>
      </c>
      <c r="K4124">
        <v>0.34949999999999998</v>
      </c>
      <c r="L4124">
        <v>0.52329999999999999</v>
      </c>
      <c r="N4124">
        <v>1.46E-2</v>
      </c>
      <c r="O4124">
        <v>0</v>
      </c>
      <c r="P4124">
        <v>6.6E-3</v>
      </c>
      <c r="Q4124">
        <v>7.6E-3</v>
      </c>
      <c r="R4124">
        <v>2.6743000000000001</v>
      </c>
      <c r="S4124">
        <v>2.5714000000000001</v>
      </c>
      <c r="T4124">
        <v>2.5853999999999999</v>
      </c>
      <c r="U4124">
        <v>2.4575999999999998</v>
      </c>
      <c r="V4124" t="s">
        <v>17</v>
      </c>
      <c r="W4124" t="s">
        <v>17</v>
      </c>
      <c r="AG4124">
        <v>0.34949999999999992</v>
      </c>
      <c r="AH4124">
        <v>0.33489999999999998</v>
      </c>
      <c r="AI4124">
        <v>0.34150000000000003</v>
      </c>
      <c r="AJ4124">
        <v>0.34250000000000003</v>
      </c>
      <c r="AK4124">
        <v>3.0091999999999999</v>
      </c>
      <c r="AL4124">
        <v>2.9062999999999999</v>
      </c>
      <c r="AM4124">
        <v>2.9202999999999997</v>
      </c>
      <c r="AN4124">
        <v>2.7924999999999995</v>
      </c>
      <c r="AX4124">
        <v>91</v>
      </c>
      <c r="BD4124" s="1" t="s">
        <v>580</v>
      </c>
    </row>
    <row r="4125" spans="1:56" x14ac:dyDescent="0.25">
      <c r="A4125" t="s">
        <v>1471</v>
      </c>
      <c r="B4125" t="s">
        <v>1380</v>
      </c>
      <c r="C4125" t="s">
        <v>1147</v>
      </c>
      <c r="D4125" t="s">
        <v>1148</v>
      </c>
      <c r="E4125" t="s">
        <v>15</v>
      </c>
      <c r="F4125" t="b">
        <v>0</v>
      </c>
      <c r="G4125" t="b">
        <v>1</v>
      </c>
      <c r="H4125" t="s">
        <v>15</v>
      </c>
      <c r="I4125" t="s">
        <v>16</v>
      </c>
      <c r="J4125">
        <v>0.21729999999999999</v>
      </c>
      <c r="K4125">
        <v>0.37119999999999997</v>
      </c>
      <c r="L4125">
        <v>0.58499999999999996</v>
      </c>
      <c r="N4125">
        <v>3.5000000000000001E-3</v>
      </c>
      <c r="O4125">
        <v>0</v>
      </c>
      <c r="P4125">
        <v>1E-3</v>
      </c>
      <c r="Q4125">
        <v>6.1000000000000004E-3</v>
      </c>
      <c r="R4125">
        <v>2.589</v>
      </c>
      <c r="S4125">
        <v>2.7652999999999999</v>
      </c>
      <c r="T4125">
        <v>2.6585999999999999</v>
      </c>
      <c r="U4125">
        <v>2.5118</v>
      </c>
      <c r="V4125" t="s">
        <v>17</v>
      </c>
      <c r="W4125" t="s">
        <v>17</v>
      </c>
      <c r="AG4125">
        <v>0.37119999999999992</v>
      </c>
      <c r="AH4125">
        <v>0.36769999999999997</v>
      </c>
      <c r="AI4125">
        <v>0.36869999999999997</v>
      </c>
      <c r="AJ4125">
        <v>0.37379999999999997</v>
      </c>
      <c r="AK4125">
        <v>2.9567000000000001</v>
      </c>
      <c r="AL4125">
        <v>3.133</v>
      </c>
      <c r="AM4125">
        <v>3.0263</v>
      </c>
      <c r="AN4125">
        <v>2.8795000000000002</v>
      </c>
      <c r="AX4125">
        <v>92</v>
      </c>
      <c r="BD4125" s="1" t="s">
        <v>580</v>
      </c>
    </row>
    <row r="4126" spans="1:56" x14ac:dyDescent="0.25">
      <c r="A4126" t="s">
        <v>1472</v>
      </c>
      <c r="B4126" t="s">
        <v>1380</v>
      </c>
      <c r="C4126" t="s">
        <v>1149</v>
      </c>
      <c r="D4126" t="s">
        <v>1150</v>
      </c>
      <c r="E4126" t="s">
        <v>15</v>
      </c>
      <c r="F4126" t="b">
        <v>0</v>
      </c>
      <c r="G4126" t="b">
        <v>1</v>
      </c>
      <c r="H4126" t="s">
        <v>15</v>
      </c>
      <c r="I4126" t="s">
        <v>16</v>
      </c>
      <c r="J4126">
        <v>0.19839999999999999</v>
      </c>
      <c r="K4126">
        <v>0.1202</v>
      </c>
      <c r="L4126">
        <v>0.31540000000000001</v>
      </c>
      <c r="N4126">
        <v>3.2000000000000002E-3</v>
      </c>
      <c r="O4126">
        <v>0</v>
      </c>
      <c r="P4126">
        <v>3.5999999999999999E-3</v>
      </c>
      <c r="Q4126">
        <v>3.8E-3</v>
      </c>
      <c r="R4126">
        <v>2.8403</v>
      </c>
      <c r="S4126">
        <v>2.8721999999999999</v>
      </c>
      <c r="T4126">
        <v>2.7016</v>
      </c>
      <c r="U4126">
        <v>2.9333</v>
      </c>
      <c r="V4126" t="s">
        <v>17</v>
      </c>
      <c r="W4126" t="s">
        <v>17</v>
      </c>
      <c r="AG4126">
        <v>0.1202</v>
      </c>
      <c r="AH4126">
        <v>0.11700000000000002</v>
      </c>
      <c r="AI4126">
        <v>0.12060000000000001</v>
      </c>
      <c r="AJ4126">
        <v>0.12080000000000005</v>
      </c>
      <c r="AK4126">
        <v>2.9573</v>
      </c>
      <c r="AL4126">
        <v>2.9891999999999999</v>
      </c>
      <c r="AM4126">
        <v>2.8186</v>
      </c>
      <c r="AN4126">
        <v>3.0503</v>
      </c>
      <c r="AX4126">
        <v>93</v>
      </c>
      <c r="BD4126" s="1" t="s">
        <v>580</v>
      </c>
    </row>
    <row r="4127" spans="1:56" x14ac:dyDescent="0.25">
      <c r="A4127" t="s">
        <v>1473</v>
      </c>
      <c r="B4127" t="s">
        <v>1380</v>
      </c>
      <c r="C4127" t="s">
        <v>1151</v>
      </c>
      <c r="D4127" t="s">
        <v>1152</v>
      </c>
      <c r="E4127" t="s">
        <v>15</v>
      </c>
      <c r="F4127" t="b">
        <v>0</v>
      </c>
      <c r="G4127" t="b">
        <v>1</v>
      </c>
      <c r="H4127" t="s">
        <v>15</v>
      </c>
      <c r="I4127" t="s">
        <v>16</v>
      </c>
      <c r="J4127">
        <v>0.19020000000000001</v>
      </c>
      <c r="K4127">
        <v>0.1797</v>
      </c>
      <c r="L4127">
        <v>0.35980000000000001</v>
      </c>
      <c r="N4127">
        <v>1.01E-2</v>
      </c>
      <c r="O4127">
        <v>0</v>
      </c>
      <c r="P4127">
        <v>2.5999999999999999E-3</v>
      </c>
      <c r="Q4127">
        <v>6.6E-3</v>
      </c>
      <c r="R4127">
        <v>2.8639000000000001</v>
      </c>
      <c r="S4127">
        <v>2.9184000000000001</v>
      </c>
      <c r="T4127">
        <v>3.1402000000000001</v>
      </c>
      <c r="U4127">
        <v>2.5737000000000001</v>
      </c>
      <c r="V4127" t="s">
        <v>17</v>
      </c>
      <c r="W4127" t="s">
        <v>17</v>
      </c>
      <c r="AG4127">
        <v>0.1797</v>
      </c>
      <c r="AH4127">
        <v>0.1696</v>
      </c>
      <c r="AI4127">
        <v>0.17219999999999999</v>
      </c>
      <c r="AJ4127">
        <v>0.1762</v>
      </c>
      <c r="AK4127">
        <v>3.0335000000000001</v>
      </c>
      <c r="AL4127">
        <v>3.0880000000000001</v>
      </c>
      <c r="AM4127">
        <v>3.3098000000000001</v>
      </c>
      <c r="AN4127">
        <v>2.7433000000000001</v>
      </c>
      <c r="AX4127">
        <v>94</v>
      </c>
      <c r="BD4127" s="1" t="s">
        <v>580</v>
      </c>
    </row>
    <row r="4128" spans="1:56" x14ac:dyDescent="0.25">
      <c r="A4128" t="s">
        <v>1474</v>
      </c>
      <c r="B4128" t="s">
        <v>1380</v>
      </c>
      <c r="C4128" t="s">
        <v>1153</v>
      </c>
      <c r="D4128" t="s">
        <v>1154</v>
      </c>
      <c r="E4128" t="s">
        <v>15</v>
      </c>
      <c r="F4128" t="b">
        <v>0</v>
      </c>
      <c r="G4128" t="b">
        <v>1</v>
      </c>
      <c r="H4128" t="s">
        <v>15</v>
      </c>
      <c r="I4128" t="s">
        <v>16</v>
      </c>
      <c r="J4128">
        <v>0.1963</v>
      </c>
      <c r="K4128">
        <v>8.3900000000000002E-2</v>
      </c>
      <c r="L4128">
        <v>0.27850000000000003</v>
      </c>
      <c r="N4128">
        <v>1.6999999999999999E-3</v>
      </c>
      <c r="O4128">
        <v>2.9999999999999997E-4</v>
      </c>
      <c r="P4128">
        <v>0</v>
      </c>
      <c r="Q4128">
        <v>1.5E-3</v>
      </c>
      <c r="R4128">
        <v>2.9329000000000001</v>
      </c>
      <c r="S4128">
        <v>3.1463000000000001</v>
      </c>
      <c r="T4128">
        <v>3.1749000000000001</v>
      </c>
      <c r="U4128">
        <v>2.8317000000000001</v>
      </c>
      <c r="V4128" t="s">
        <v>17</v>
      </c>
      <c r="W4128" t="s">
        <v>17</v>
      </c>
      <c r="AG4128">
        <v>8.3900000000000002E-2</v>
      </c>
      <c r="AH4128">
        <v>8.2500000000000046E-2</v>
      </c>
      <c r="AI4128">
        <v>8.2200000000000023E-2</v>
      </c>
      <c r="AJ4128">
        <v>8.3700000000000024E-2</v>
      </c>
      <c r="AK4128">
        <v>3.0151000000000003</v>
      </c>
      <c r="AL4128">
        <v>3.2285000000000004</v>
      </c>
      <c r="AM4128">
        <v>3.2571000000000003</v>
      </c>
      <c r="AN4128">
        <v>2.9139000000000004</v>
      </c>
      <c r="AX4128">
        <v>95</v>
      </c>
      <c r="BD4128" s="1" t="s">
        <v>580</v>
      </c>
    </row>
    <row r="4129" spans="1:56" x14ac:dyDescent="0.25">
      <c r="A4129" t="s">
        <v>1475</v>
      </c>
      <c r="B4129" t="s">
        <v>1380</v>
      </c>
      <c r="C4129" t="s">
        <v>1155</v>
      </c>
      <c r="D4129" t="s">
        <v>1156</v>
      </c>
      <c r="E4129" t="s">
        <v>15</v>
      </c>
      <c r="F4129" t="b">
        <v>0</v>
      </c>
      <c r="G4129" t="b">
        <v>1</v>
      </c>
      <c r="H4129" t="s">
        <v>15</v>
      </c>
      <c r="I4129" t="s">
        <v>16</v>
      </c>
      <c r="J4129">
        <v>0.1895</v>
      </c>
      <c r="K4129">
        <v>1.8499999999999999E-2</v>
      </c>
      <c r="L4129">
        <v>0.20760000000000001</v>
      </c>
      <c r="N4129">
        <v>4.0000000000000002E-4</v>
      </c>
      <c r="O4129">
        <v>0</v>
      </c>
      <c r="P4129">
        <v>1.5E-3</v>
      </c>
      <c r="Q4129">
        <v>1.4E-3</v>
      </c>
      <c r="R4129">
        <v>3.2924000000000002</v>
      </c>
      <c r="S4129">
        <v>3.2924000000000002</v>
      </c>
      <c r="T4129">
        <v>3.2924000000000002</v>
      </c>
      <c r="U4129">
        <v>3.2924000000000002</v>
      </c>
      <c r="V4129" t="s">
        <v>17</v>
      </c>
      <c r="W4129" t="s">
        <v>17</v>
      </c>
      <c r="AG4129">
        <v>1.8500000000000016E-2</v>
      </c>
      <c r="AH4129">
        <v>1.8100000000000005E-2</v>
      </c>
      <c r="AI4129">
        <v>1.9600000000000006E-2</v>
      </c>
      <c r="AJ4129">
        <v>1.9500000000000017E-2</v>
      </c>
      <c r="AK4129">
        <v>3.3105000000000002</v>
      </c>
      <c r="AL4129">
        <v>3.3105000000000002</v>
      </c>
      <c r="AM4129">
        <v>3.3105000000000002</v>
      </c>
      <c r="AN4129">
        <v>3.3105000000000002</v>
      </c>
      <c r="AX4129">
        <v>96</v>
      </c>
      <c r="BD4129" s="1" t="s">
        <v>580</v>
      </c>
    </row>
  </sheetData>
  <autoFilter ref="A1:BG3926">
    <sortState ref="A2:BG3896">
      <sortCondition ref="AY1:AY3896"/>
    </sortState>
  </autoFilter>
  <sortState ref="A4034:BH4129">
    <sortCondition ref="AY4034:AY4129"/>
  </sortState>
  <dataConsolidate/>
  <conditionalFormatting sqref="N2:AC4129">
    <cfRule type="colorScale" priority="1">
      <colorScale>
        <cfvo type="min"/>
        <cfvo type="percentile" val="50"/>
        <cfvo type="max"/>
        <color rgb="FFF8696B"/>
        <color rgb="FFFFEB84"/>
        <color rgb="FF63BE7B"/>
      </colorScale>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Y3895"/>
  <sheetViews>
    <sheetView topLeftCell="CM1" zoomScale="87" zoomScaleNormal="87" workbookViewId="0">
      <pane ySplit="1" topLeftCell="A2" activePane="bottomLeft" state="frozen"/>
      <selection activeCell="AY1" sqref="AY1"/>
      <selection pane="bottomLeft" activeCell="CY16" sqref="CY16"/>
    </sheetView>
  </sheetViews>
  <sheetFormatPr defaultRowHeight="15" x14ac:dyDescent="0.25"/>
  <cols>
    <col min="1" max="1" width="27.42578125" customWidth="1"/>
    <col min="5" max="5" width="13.140625" bestFit="1" customWidth="1"/>
    <col min="14" max="49" width="0" hidden="1" customWidth="1"/>
    <col min="52" max="52" width="9.140625" style="1"/>
    <col min="56" max="56" width="9.140625" style="1"/>
    <col min="64" max="64" width="8.7109375" customWidth="1"/>
    <col min="65" max="65" width="9.140625" style="1"/>
    <col min="66" max="66" width="13.7109375" style="2" bestFit="1" customWidth="1"/>
    <col min="68" max="68" width="10.28515625" style="16" bestFit="1" customWidth="1"/>
    <col min="69" max="69" width="11" style="16" bestFit="1" customWidth="1"/>
    <col min="71" max="71" width="9.140625" style="12"/>
    <col min="74" max="74" width="9.140625" style="7"/>
    <col min="75" max="75" width="14.42578125" style="10" bestFit="1" customWidth="1"/>
    <col min="77" max="77" width="9.28515625" style="16" bestFit="1" customWidth="1"/>
    <col min="78" max="78" width="10.28515625" style="16" bestFit="1" customWidth="1"/>
    <col min="79" max="79" width="11" style="16" bestFit="1" customWidth="1"/>
    <col min="82" max="82" width="9.140625" style="12"/>
    <col min="83" max="84" width="9.140625" style="14"/>
  </cols>
  <sheetData>
    <row r="1" spans="1:103" s="3" customFormat="1" ht="117" customHeight="1" x14ac:dyDescent="0.25">
      <c r="A1" s="3" t="s">
        <v>0</v>
      </c>
      <c r="B1" s="3" t="s">
        <v>1</v>
      </c>
      <c r="C1" s="3" t="s">
        <v>2</v>
      </c>
      <c r="D1" s="3" t="s">
        <v>3</v>
      </c>
      <c r="E1" s="3" t="s">
        <v>4</v>
      </c>
      <c r="F1" s="3" t="s">
        <v>5</v>
      </c>
      <c r="G1" s="3" t="s">
        <v>6</v>
      </c>
      <c r="H1" s="3" t="s">
        <v>7</v>
      </c>
      <c r="I1" s="3" t="s">
        <v>8</v>
      </c>
      <c r="J1" s="3" t="s">
        <v>9</v>
      </c>
      <c r="K1" s="3" t="s">
        <v>10</v>
      </c>
      <c r="L1" s="3" t="s">
        <v>11</v>
      </c>
      <c r="M1" s="3" t="s">
        <v>12</v>
      </c>
      <c r="AG1" s="3" t="s">
        <v>575</v>
      </c>
      <c r="AX1" s="3" t="s">
        <v>569</v>
      </c>
      <c r="AY1" s="3" t="s">
        <v>577</v>
      </c>
      <c r="AZ1" s="4" t="s">
        <v>576</v>
      </c>
      <c r="BA1" s="3" t="s">
        <v>570</v>
      </c>
      <c r="BB1" s="3" t="s">
        <v>571</v>
      </c>
      <c r="BC1" s="3" t="s">
        <v>572</v>
      </c>
      <c r="BD1" s="4" t="s">
        <v>573</v>
      </c>
      <c r="BE1" s="3" t="s">
        <v>574</v>
      </c>
      <c r="BG1" s="3" t="s">
        <v>899</v>
      </c>
      <c r="BK1" s="3" t="s">
        <v>1483</v>
      </c>
      <c r="BL1" s="5"/>
      <c r="BM1" s="4" t="s">
        <v>1478</v>
      </c>
      <c r="BN1" s="8" t="s">
        <v>1480</v>
      </c>
      <c r="BO1" s="3" t="s">
        <v>1479</v>
      </c>
      <c r="BP1" s="15" t="s">
        <v>1492</v>
      </c>
      <c r="BQ1" s="15" t="s">
        <v>1488</v>
      </c>
      <c r="BR1" s="5" t="s">
        <v>1497</v>
      </c>
      <c r="BS1" s="11" t="s">
        <v>1493</v>
      </c>
      <c r="BT1" s="3" t="s">
        <v>1494</v>
      </c>
      <c r="BU1" s="5"/>
      <c r="BV1" s="6" t="s">
        <v>1484</v>
      </c>
      <c r="BW1" s="9" t="s">
        <v>1485</v>
      </c>
      <c r="BY1" s="15" t="s">
        <v>1489</v>
      </c>
      <c r="BZ1" s="15" t="s">
        <v>1492</v>
      </c>
      <c r="CA1" s="15" t="s">
        <v>1488</v>
      </c>
      <c r="CB1" s="5" t="s">
        <v>1498</v>
      </c>
      <c r="CC1" s="3" t="s">
        <v>1490</v>
      </c>
      <c r="CD1" s="11" t="s">
        <v>1491</v>
      </c>
      <c r="CE1" s="13" t="s">
        <v>1488</v>
      </c>
      <c r="CF1" s="13"/>
      <c r="CG1" s="3" t="s">
        <v>1486</v>
      </c>
      <c r="CH1" s="3" t="s">
        <v>1487</v>
      </c>
      <c r="CJ1" s="3" t="s">
        <v>1486</v>
      </c>
      <c r="CK1" s="3" t="s">
        <v>1484</v>
      </c>
      <c r="CM1" s="3" t="str">
        <f>CK1</f>
        <v>MEASUREMENT</v>
      </c>
      <c r="CN1" s="3" t="s">
        <v>1496</v>
      </c>
      <c r="CO1" s="3" t="s">
        <v>1495</v>
      </c>
      <c r="CP1" s="3">
        <f>CP2</f>
        <v>0</v>
      </c>
      <c r="CQ1" s="3" t="s">
        <v>1499</v>
      </c>
      <c r="CR1" s="3">
        <f>CP3</f>
        <v>6000000</v>
      </c>
      <c r="CS1" s="3" t="s">
        <v>1501</v>
      </c>
      <c r="CT1" s="3" t="s">
        <v>1502</v>
      </c>
      <c r="CV1" s="3" t="s">
        <v>1493</v>
      </c>
      <c r="CW1" s="3" t="s">
        <v>1491</v>
      </c>
      <c r="CY1" s="3" t="s">
        <v>1500</v>
      </c>
    </row>
    <row r="2" spans="1:103" x14ac:dyDescent="0.25">
      <c r="A2" t="s">
        <v>398</v>
      </c>
      <c r="B2" t="s">
        <v>399</v>
      </c>
      <c r="C2" t="s">
        <v>13</v>
      </c>
      <c r="D2" t="s">
        <v>14</v>
      </c>
      <c r="E2" t="s">
        <v>15</v>
      </c>
      <c r="F2" t="b">
        <v>0</v>
      </c>
      <c r="G2" t="b">
        <v>1</v>
      </c>
      <c r="H2" t="s">
        <v>15</v>
      </c>
      <c r="I2" t="s">
        <v>16</v>
      </c>
      <c r="J2">
        <v>0.25409999999999999</v>
      </c>
      <c r="K2">
        <v>9.2499999999999999E-2</v>
      </c>
      <c r="L2">
        <v>0.33589999999999998</v>
      </c>
      <c r="N2">
        <v>1.0699999999999999E-2</v>
      </c>
      <c r="O2">
        <v>2.0999999999999999E-3</v>
      </c>
      <c r="P2">
        <v>8.9999999999999998E-4</v>
      </c>
      <c r="Q2">
        <v>0</v>
      </c>
      <c r="R2">
        <v>0.5675</v>
      </c>
      <c r="S2">
        <v>0.57350000000000001</v>
      </c>
      <c r="T2">
        <v>0.59409999999999996</v>
      </c>
      <c r="U2">
        <v>0.61460000000000004</v>
      </c>
      <c r="V2" t="s">
        <v>17</v>
      </c>
      <c r="W2" t="s">
        <v>17</v>
      </c>
      <c r="AG2">
        <v>9.2499999999999971E-2</v>
      </c>
      <c r="AH2">
        <v>8.3899999999999975E-2</v>
      </c>
      <c r="AI2">
        <v>8.2699999999999996E-2</v>
      </c>
      <c r="AJ2">
        <v>8.1799999999999984E-2</v>
      </c>
      <c r="AK2">
        <v>0.64929999999999999</v>
      </c>
      <c r="AL2">
        <v>0.65529999999999999</v>
      </c>
      <c r="AM2">
        <v>0.67589999999999995</v>
      </c>
      <c r="AN2">
        <v>0.69640000000000002</v>
      </c>
      <c r="AX2">
        <v>1</v>
      </c>
      <c r="AY2" t="s">
        <v>583</v>
      </c>
      <c r="AZ2" s="1">
        <v>0.66922499999999996</v>
      </c>
      <c r="BA2">
        <v>4.3999999999999997E-2</v>
      </c>
      <c r="BB2">
        <v>36</v>
      </c>
      <c r="BC2">
        <v>25</v>
      </c>
      <c r="BD2" s="1">
        <v>360000</v>
      </c>
      <c r="BG2">
        <v>1921</v>
      </c>
      <c r="BH2" t="s">
        <v>947</v>
      </c>
      <c r="BJ2" t="str">
        <f t="shared" ref="BJ2:BJ65" si="0">IF(BA2&gt;1,"X","")</f>
        <v/>
      </c>
      <c r="BK2">
        <v>51</v>
      </c>
      <c r="BM2" s="1">
        <f t="shared" ref="BM2:BM65" si="1">IF(BA2&gt;1,IF(BE2,BE2*10,""),BA2)</f>
        <v>4.3999999999999997E-2</v>
      </c>
      <c r="BN2" s="2">
        <f t="shared" ref="BN2:BN65" si="2">IF(ISBLANK(BD2),"",BD2)</f>
        <v>360000</v>
      </c>
      <c r="BO2" t="b">
        <f t="shared" ref="BO2:BO16" si="3">IF(OR(BM2="",BN2=""),FALSE,TRUE)</f>
        <v>1</v>
      </c>
      <c r="BP2" s="16">
        <f t="array" ref="BP2:BP261">TREND(BN2:BN261,BM2:BM261,BM2:BM261)</f>
        <v>310893.70212031907</v>
      </c>
      <c r="BQ2" s="16">
        <f>BP2-BN2</f>
        <v>-49106.297879680933</v>
      </c>
      <c r="BR2" s="17">
        <f>INDEX(LINEST(BN2:BN261,BM2:BM261),1)</f>
        <v>5799738.8375749914</v>
      </c>
      <c r="BS2" s="12">
        <f>($BR$2*BM2)+$BR$3</f>
        <v>310893.70212031907</v>
      </c>
      <c r="BT2">
        <f>BS2-BN2</f>
        <v>-49106.297879680933</v>
      </c>
      <c r="BU2" s="17"/>
      <c r="BV2" s="7">
        <f t="shared" ref="BV2:BV65" si="4">AZ2</f>
        <v>0.66922499999999996</v>
      </c>
      <c r="BW2" s="10">
        <f t="shared" ref="BW2:BW65" si="5">IF(BN2="","",IFERROR(LOG10(BN2),""))</f>
        <v>5.5563025007672868</v>
      </c>
      <c r="BX2" t="b">
        <f t="shared" ref="BX2:BX16" si="6">IF(OR(BV2="",BW2=""),FALSE,TRUE)</f>
        <v>1</v>
      </c>
      <c r="BY2" s="16">
        <f t="array" ref="BY2:BY261">TREND(BW2:BW261,BV2:BV261,BV2:BV261)</f>
        <v>5.4016822243566747</v>
      </c>
      <c r="BZ2" s="16">
        <f>10^BY2</f>
        <v>252163.50031851584</v>
      </c>
      <c r="CA2" s="16">
        <f>BZ2-BN2</f>
        <v>-107836.49968148416</v>
      </c>
      <c r="CB2" s="17">
        <f>INDEX(LINEST(BW2:BW261,BV2:BV261),1)</f>
        <v>0.76252473120365505</v>
      </c>
      <c r="CC2">
        <f>(($CB$2*BV2)+$CB$3)</f>
        <v>5.4016822243566747</v>
      </c>
      <c r="CD2" s="12">
        <f>10^CC2</f>
        <v>252163.50031851584</v>
      </c>
      <c r="CE2" s="14">
        <f>CD2-BN2</f>
        <v>-107836.49968148416</v>
      </c>
      <c r="CG2">
        <f>AVERAGE(BS2,CD2)</f>
        <v>281528.60121941747</v>
      </c>
      <c r="CH2">
        <f>CD2-BS2</f>
        <v>-58730.201801803225</v>
      </c>
      <c r="CJ2">
        <f>CG2</f>
        <v>281528.60121941747</v>
      </c>
      <c r="CK2">
        <f>BV2</f>
        <v>0.66922499999999996</v>
      </c>
      <c r="CM2">
        <f>CK2</f>
        <v>0.66922499999999996</v>
      </c>
      <c r="CN2">
        <f>CH2</f>
        <v>-58730.201801803225</v>
      </c>
      <c r="CO2">
        <f>BT2</f>
        <v>-49106.297879680933</v>
      </c>
      <c r="CP2">
        <v>0</v>
      </c>
      <c r="CQ2" t="b">
        <f>IF(AND($CP$1&lt;=CG2,CG2&lt;=$CR$1),TRUE,FALSE)</f>
        <v>1</v>
      </c>
      <c r="CS2">
        <f>IF(CQ2,BS2,NA())</f>
        <v>310893.70212031907</v>
      </c>
      <c r="CT2">
        <f>IF(CQ2,CD2,NA())</f>
        <v>252163.50031851584</v>
      </c>
      <c r="CV2">
        <f>IFERROR(CS2,"")</f>
        <v>310893.70212031907</v>
      </c>
      <c r="CW2">
        <f>IFERROR(CT2,"")</f>
        <v>252163.50031851584</v>
      </c>
      <c r="CY2" s="18">
        <f>RSQ(CV2:CV261,CW2:CW261)</f>
        <v>0.76981975884029208</v>
      </c>
    </row>
    <row r="3" spans="1:103" x14ac:dyDescent="0.25">
      <c r="A3" t="s">
        <v>400</v>
      </c>
      <c r="B3" t="s">
        <v>399</v>
      </c>
      <c r="C3" t="s">
        <v>30</v>
      </c>
      <c r="D3" t="s">
        <v>31</v>
      </c>
      <c r="E3" t="s">
        <v>15</v>
      </c>
      <c r="F3" t="b">
        <v>0</v>
      </c>
      <c r="G3" t="b">
        <v>1</v>
      </c>
      <c r="H3" t="s">
        <v>15</v>
      </c>
      <c r="I3" t="s">
        <v>16</v>
      </c>
      <c r="J3">
        <v>0.24149999999999999</v>
      </c>
      <c r="K3">
        <v>0.13739999999999999</v>
      </c>
      <c r="L3">
        <v>0.36840000000000001</v>
      </c>
      <c r="N3">
        <v>1.0500000000000001E-2</v>
      </c>
      <c r="O3">
        <v>2.3999999999999998E-3</v>
      </c>
      <c r="P3">
        <v>2.5000000000000001E-3</v>
      </c>
      <c r="Q3">
        <v>0</v>
      </c>
      <c r="R3">
        <v>0.61450000000000005</v>
      </c>
      <c r="S3">
        <v>0.6169</v>
      </c>
      <c r="T3">
        <v>0.60940000000000005</v>
      </c>
      <c r="U3">
        <v>0.62619999999999998</v>
      </c>
      <c r="V3" t="s">
        <v>17</v>
      </c>
      <c r="W3" t="s">
        <v>17</v>
      </c>
      <c r="AG3">
        <v>0.13740000000000002</v>
      </c>
      <c r="AH3">
        <v>0.12930000000000003</v>
      </c>
      <c r="AI3">
        <v>0.12940000000000002</v>
      </c>
      <c r="AJ3">
        <v>0.12690000000000001</v>
      </c>
      <c r="AK3">
        <v>0.74140000000000006</v>
      </c>
      <c r="AL3">
        <v>0.74380000000000002</v>
      </c>
      <c r="AM3">
        <v>0.73629999999999995</v>
      </c>
      <c r="AN3">
        <v>0.75309999999999988</v>
      </c>
      <c r="AX3">
        <v>25</v>
      </c>
      <c r="AY3" t="s">
        <v>583</v>
      </c>
      <c r="AZ3" s="1">
        <v>0.74364999999999992</v>
      </c>
      <c r="BA3">
        <v>1.7999999999999999E-2</v>
      </c>
      <c r="BB3">
        <v>9</v>
      </c>
      <c r="BC3">
        <v>25</v>
      </c>
      <c r="BD3" s="1">
        <v>90000</v>
      </c>
      <c r="BG3">
        <v>1945</v>
      </c>
      <c r="BH3" t="s">
        <v>947</v>
      </c>
      <c r="BJ3" t="str">
        <f t="shared" si="0"/>
        <v/>
      </c>
      <c r="BK3">
        <v>52</v>
      </c>
      <c r="BM3" s="1">
        <f t="shared" si="1"/>
        <v>1.7999999999999999E-2</v>
      </c>
      <c r="BN3" s="2">
        <f t="shared" si="2"/>
        <v>90000</v>
      </c>
      <c r="BO3" t="b">
        <f t="shared" si="3"/>
        <v>1</v>
      </c>
      <c r="BP3" s="16">
        <v>160100.49234336929</v>
      </c>
      <c r="BQ3" s="16">
        <f t="shared" ref="BQ3:BQ66" si="7">BP3-BN3</f>
        <v>70100.492343369289</v>
      </c>
      <c r="BR3" s="17">
        <f>INDEX(LINEST(BN2:BN261,BM2:BM261),2)</f>
        <v>55705.193267019466</v>
      </c>
      <c r="BS3" s="12">
        <f t="shared" ref="BS3:BS66" si="8">($BR$2*BM3)+$BR$3</f>
        <v>160100.49234336929</v>
      </c>
      <c r="BT3">
        <f t="shared" ref="BT3:BT66" si="9">BS3-BN3</f>
        <v>70100.492343369289</v>
      </c>
      <c r="BU3" s="17"/>
      <c r="BV3" s="7">
        <f t="shared" si="4"/>
        <v>0.74364999999999992</v>
      </c>
      <c r="BW3" s="10">
        <f t="shared" si="5"/>
        <v>4.9542425094393252</v>
      </c>
      <c r="BX3" t="b">
        <f t="shared" si="6"/>
        <v>1</v>
      </c>
      <c r="BY3" s="16">
        <v>5.4584331274765061</v>
      </c>
      <c r="BZ3" s="16">
        <f t="shared" ref="BZ3:BZ66" si="10">10^BY3</f>
        <v>287364.5076609535</v>
      </c>
      <c r="CA3" s="16">
        <f t="shared" ref="CA3:CA66" si="11">BZ3-BN3</f>
        <v>197364.5076609535</v>
      </c>
      <c r="CB3" s="17">
        <f>INDEX(LINEST(BW2:BW261,BV2:BV261),2)</f>
        <v>4.8913816111169082</v>
      </c>
      <c r="CC3">
        <f t="shared" ref="CC3:CC66" si="12">(($CB$2*BV3)+$CB$3)</f>
        <v>5.4584331274765061</v>
      </c>
      <c r="CD3" s="12">
        <f t="shared" ref="CD3:CD66" si="13">10^CC3</f>
        <v>287364.5076609535</v>
      </c>
      <c r="CE3" s="14">
        <f t="shared" ref="CE3:CE66" si="14">CD3-BN3</f>
        <v>197364.5076609535</v>
      </c>
      <c r="CG3">
        <f t="shared" ref="CG3:CG66" si="15">AVERAGE(BS3,CD3)</f>
        <v>223732.5000021614</v>
      </c>
      <c r="CH3">
        <f t="shared" ref="CH3:CH66" si="16">CD3-BS3</f>
        <v>127264.01531758421</v>
      </c>
      <c r="CJ3">
        <f t="shared" ref="CJ3:CJ66" si="17">CG3</f>
        <v>223732.5000021614</v>
      </c>
      <c r="CK3">
        <f t="shared" ref="CK3:CK66" si="18">BV3</f>
        <v>0.74364999999999992</v>
      </c>
      <c r="CM3">
        <f t="shared" ref="CM3:CM66" si="19">CK3</f>
        <v>0.74364999999999992</v>
      </c>
      <c r="CN3">
        <f t="shared" ref="CN3:CN66" si="20">CH3</f>
        <v>127264.01531758421</v>
      </c>
      <c r="CO3">
        <f t="shared" ref="CO3:CO66" si="21">BT3</f>
        <v>70100.492343369289</v>
      </c>
      <c r="CP3">
        <v>6000000</v>
      </c>
      <c r="CQ3" t="b">
        <f t="shared" ref="CQ3:CQ66" si="22">IF(AND($CP$1&lt;=CG3,CG3&lt;=$CR$1),TRUE,FALSE)</f>
        <v>1</v>
      </c>
      <c r="CS3">
        <f t="shared" ref="CS3:CS66" si="23">IF(CQ3,BS3,NA())</f>
        <v>160100.49234336929</v>
      </c>
      <c r="CT3">
        <f t="shared" ref="CT3:CT66" si="24">IF(CQ3,CD3,NA())</f>
        <v>287364.5076609535</v>
      </c>
      <c r="CV3">
        <f t="shared" ref="CV3:CV66" si="25">IFERROR(CS3,"")</f>
        <v>160100.49234336929</v>
      </c>
      <c r="CW3">
        <f t="shared" ref="CW3:CW66" si="26">IFERROR(CT3,"")</f>
        <v>287364.5076609535</v>
      </c>
    </row>
    <row r="4" spans="1:103" x14ac:dyDescent="0.25">
      <c r="A4" t="s">
        <v>401</v>
      </c>
      <c r="B4" t="s">
        <v>399</v>
      </c>
      <c r="C4" t="s">
        <v>46</v>
      </c>
      <c r="D4" t="s">
        <v>47</v>
      </c>
      <c r="E4" t="s">
        <v>15</v>
      </c>
      <c r="F4" t="b">
        <v>0</v>
      </c>
      <c r="G4" t="b">
        <v>1</v>
      </c>
      <c r="H4" t="s">
        <v>15</v>
      </c>
      <c r="I4" t="s">
        <v>16</v>
      </c>
      <c r="J4">
        <v>0.2364</v>
      </c>
      <c r="K4">
        <v>0.11509999999999999</v>
      </c>
      <c r="L4">
        <v>0.34610000000000002</v>
      </c>
      <c r="N4">
        <v>5.4000000000000003E-3</v>
      </c>
      <c r="O4">
        <v>8.0000000000000004E-4</v>
      </c>
      <c r="P4">
        <v>0</v>
      </c>
      <c r="Q4">
        <v>2.0000000000000001E-4</v>
      </c>
      <c r="R4">
        <v>0.59419999999999995</v>
      </c>
      <c r="S4">
        <v>0.59389999999999998</v>
      </c>
      <c r="T4">
        <v>0.5988</v>
      </c>
      <c r="U4">
        <v>0.62009999999999998</v>
      </c>
      <c r="V4" t="s">
        <v>17</v>
      </c>
      <c r="W4" t="s">
        <v>17</v>
      </c>
      <c r="AG4">
        <v>0.11510000000000004</v>
      </c>
      <c r="AH4">
        <v>0.11050000000000004</v>
      </c>
      <c r="AI4">
        <v>0.10970000000000002</v>
      </c>
      <c r="AJ4">
        <v>0.1099</v>
      </c>
      <c r="AK4">
        <v>0.70389999999999997</v>
      </c>
      <c r="AL4">
        <v>0.7036</v>
      </c>
      <c r="AM4">
        <v>0.70850000000000013</v>
      </c>
      <c r="AN4">
        <v>0.7298</v>
      </c>
      <c r="AX4">
        <v>49</v>
      </c>
      <c r="AY4" t="s">
        <v>583</v>
      </c>
      <c r="AZ4" s="1">
        <v>0.71145000000000003</v>
      </c>
      <c r="BA4">
        <v>2.8000000000000001E-2</v>
      </c>
      <c r="BB4">
        <v>18</v>
      </c>
      <c r="BC4">
        <v>25</v>
      </c>
      <c r="BD4" s="1">
        <v>180000</v>
      </c>
      <c r="BG4">
        <v>1969</v>
      </c>
      <c r="BH4" t="s">
        <v>947</v>
      </c>
      <c r="BJ4" t="str">
        <f t="shared" si="0"/>
        <v/>
      </c>
      <c r="BK4">
        <v>53</v>
      </c>
      <c r="BM4" s="1">
        <f t="shared" si="1"/>
        <v>2.8000000000000001E-2</v>
      </c>
      <c r="BN4" s="2">
        <f t="shared" si="2"/>
        <v>180000</v>
      </c>
      <c r="BO4" t="b">
        <f t="shared" si="3"/>
        <v>1</v>
      </c>
      <c r="BP4" s="16">
        <v>218097.88071911922</v>
      </c>
      <c r="BQ4" s="16">
        <f t="shared" si="7"/>
        <v>38097.880719119217</v>
      </c>
      <c r="BS4" s="12">
        <f t="shared" si="8"/>
        <v>218097.88071911922</v>
      </c>
      <c r="BT4">
        <f t="shared" si="9"/>
        <v>38097.880719119217</v>
      </c>
      <c r="BV4" s="7">
        <f t="shared" si="4"/>
        <v>0.71145000000000003</v>
      </c>
      <c r="BW4" s="10">
        <f t="shared" si="5"/>
        <v>5.2552725051033065</v>
      </c>
      <c r="BX4" t="b">
        <f t="shared" si="6"/>
        <v>1</v>
      </c>
      <c r="BY4" s="16">
        <v>5.4338798311317484</v>
      </c>
      <c r="BZ4" s="16">
        <f t="shared" si="10"/>
        <v>271568.77366673836</v>
      </c>
      <c r="CA4" s="16">
        <f t="shared" si="11"/>
        <v>91568.773666738358</v>
      </c>
      <c r="CC4">
        <f t="shared" si="12"/>
        <v>5.4338798311317484</v>
      </c>
      <c r="CD4" s="12">
        <f t="shared" si="13"/>
        <v>271568.77366673836</v>
      </c>
      <c r="CE4" s="14">
        <f t="shared" si="14"/>
        <v>91568.773666738358</v>
      </c>
      <c r="CG4">
        <f t="shared" si="15"/>
        <v>244833.32719292879</v>
      </c>
      <c r="CH4">
        <f t="shared" si="16"/>
        <v>53470.892947619141</v>
      </c>
      <c r="CJ4">
        <f t="shared" si="17"/>
        <v>244833.32719292879</v>
      </c>
      <c r="CK4">
        <f t="shared" si="18"/>
        <v>0.71145000000000003</v>
      </c>
      <c r="CM4">
        <f t="shared" si="19"/>
        <v>0.71145000000000003</v>
      </c>
      <c r="CN4">
        <f t="shared" si="20"/>
        <v>53470.892947619141</v>
      </c>
      <c r="CO4">
        <f t="shared" si="21"/>
        <v>38097.880719119217</v>
      </c>
      <c r="CQ4" t="b">
        <f t="shared" si="22"/>
        <v>1</v>
      </c>
      <c r="CS4">
        <f t="shared" si="23"/>
        <v>218097.88071911922</v>
      </c>
      <c r="CT4">
        <f t="shared" si="24"/>
        <v>271568.77366673836</v>
      </c>
      <c r="CV4">
        <f t="shared" si="25"/>
        <v>218097.88071911922</v>
      </c>
      <c r="CW4">
        <f t="shared" si="26"/>
        <v>271568.77366673836</v>
      </c>
    </row>
    <row r="5" spans="1:103" x14ac:dyDescent="0.25">
      <c r="A5" t="s">
        <v>402</v>
      </c>
      <c r="B5" t="s">
        <v>399</v>
      </c>
      <c r="C5" t="s">
        <v>71</v>
      </c>
      <c r="D5" t="s">
        <v>72</v>
      </c>
      <c r="E5" t="s">
        <v>15</v>
      </c>
      <c r="F5" t="b">
        <v>0</v>
      </c>
      <c r="G5" t="b">
        <v>1</v>
      </c>
      <c r="H5" t="s">
        <v>15</v>
      </c>
      <c r="I5" t="s">
        <v>16</v>
      </c>
      <c r="J5">
        <v>0.23760000000000001</v>
      </c>
      <c r="K5">
        <v>0.1532</v>
      </c>
      <c r="L5">
        <v>0.3805</v>
      </c>
      <c r="N5">
        <v>1.03E-2</v>
      </c>
      <c r="O5">
        <v>5.1000000000000004E-3</v>
      </c>
      <c r="P5">
        <v>2.3999999999999998E-3</v>
      </c>
      <c r="Q5">
        <v>0</v>
      </c>
      <c r="R5">
        <v>0.63170000000000004</v>
      </c>
      <c r="S5">
        <v>0.63380000000000003</v>
      </c>
      <c r="T5">
        <v>0.62070000000000003</v>
      </c>
      <c r="U5">
        <v>0.63790000000000002</v>
      </c>
      <c r="V5" t="s">
        <v>17</v>
      </c>
      <c r="W5" t="s">
        <v>17</v>
      </c>
      <c r="AG5">
        <v>0.15319999999999998</v>
      </c>
      <c r="AH5">
        <v>0.14799999999999999</v>
      </c>
      <c r="AI5">
        <v>0.14530000000000001</v>
      </c>
      <c r="AJ5">
        <v>0.1429</v>
      </c>
      <c r="AK5">
        <v>0.77459999999999996</v>
      </c>
      <c r="AL5">
        <v>0.77669999999999995</v>
      </c>
      <c r="AM5">
        <v>0.76360000000000006</v>
      </c>
      <c r="AN5">
        <v>0.78079999999999994</v>
      </c>
      <c r="AX5">
        <v>73</v>
      </c>
      <c r="AY5" t="s">
        <v>583</v>
      </c>
      <c r="AZ5" s="1">
        <v>0.77392499999999997</v>
      </c>
      <c r="BA5">
        <v>2.7E-2</v>
      </c>
      <c r="BB5">
        <v>16</v>
      </c>
      <c r="BC5">
        <v>25</v>
      </c>
      <c r="BD5" s="1">
        <v>160000</v>
      </c>
      <c r="BG5">
        <v>1993</v>
      </c>
      <c r="BH5" t="s">
        <v>947</v>
      </c>
      <c r="BJ5" t="str">
        <f t="shared" si="0"/>
        <v/>
      </c>
      <c r="BK5">
        <v>54</v>
      </c>
      <c r="BM5" s="1">
        <f t="shared" si="1"/>
        <v>2.7E-2</v>
      </c>
      <c r="BN5" s="2">
        <f t="shared" si="2"/>
        <v>160000</v>
      </c>
      <c r="BO5" t="b">
        <f t="shared" si="3"/>
        <v>1</v>
      </c>
      <c r="BP5" s="16">
        <v>212298.14188154423</v>
      </c>
      <c r="BQ5" s="16">
        <f t="shared" si="7"/>
        <v>52298.14188154423</v>
      </c>
      <c r="BS5" s="12">
        <f t="shared" si="8"/>
        <v>212298.14188154423</v>
      </c>
      <c r="BT5">
        <f t="shared" si="9"/>
        <v>52298.14188154423</v>
      </c>
      <c r="BV5" s="7">
        <f t="shared" si="4"/>
        <v>0.77392499999999997</v>
      </c>
      <c r="BW5" s="10">
        <f t="shared" si="5"/>
        <v>5.204119982655925</v>
      </c>
      <c r="BX5" t="b">
        <f t="shared" si="6"/>
        <v>1</v>
      </c>
      <c r="BY5" s="16">
        <v>5.4815185637136965</v>
      </c>
      <c r="BZ5" s="16">
        <f t="shared" si="10"/>
        <v>303052.983359456</v>
      </c>
      <c r="CA5" s="16">
        <f t="shared" si="11"/>
        <v>143052.983359456</v>
      </c>
      <c r="CC5">
        <f t="shared" si="12"/>
        <v>5.4815185637136965</v>
      </c>
      <c r="CD5" s="12">
        <f t="shared" si="13"/>
        <v>303052.983359456</v>
      </c>
      <c r="CE5" s="14">
        <f t="shared" si="14"/>
        <v>143052.983359456</v>
      </c>
      <c r="CG5">
        <f t="shared" si="15"/>
        <v>257675.5626205001</v>
      </c>
      <c r="CH5">
        <f t="shared" si="16"/>
        <v>90754.841477911774</v>
      </c>
      <c r="CJ5">
        <f t="shared" si="17"/>
        <v>257675.5626205001</v>
      </c>
      <c r="CK5">
        <f t="shared" si="18"/>
        <v>0.77392499999999997</v>
      </c>
      <c r="CM5">
        <f t="shared" si="19"/>
        <v>0.77392499999999997</v>
      </c>
      <c r="CN5">
        <f t="shared" si="20"/>
        <v>90754.841477911774</v>
      </c>
      <c r="CO5">
        <f t="shared" si="21"/>
        <v>52298.14188154423</v>
      </c>
      <c r="CQ5" t="b">
        <f t="shared" si="22"/>
        <v>1</v>
      </c>
      <c r="CS5">
        <f t="shared" si="23"/>
        <v>212298.14188154423</v>
      </c>
      <c r="CT5">
        <f t="shared" si="24"/>
        <v>303052.983359456</v>
      </c>
      <c r="CV5">
        <f t="shared" si="25"/>
        <v>212298.14188154423</v>
      </c>
      <c r="CW5">
        <f t="shared" si="26"/>
        <v>303052.983359456</v>
      </c>
    </row>
    <row r="6" spans="1:103" x14ac:dyDescent="0.25">
      <c r="A6" t="s">
        <v>403</v>
      </c>
      <c r="B6" t="s">
        <v>399</v>
      </c>
      <c r="C6" t="s">
        <v>88</v>
      </c>
      <c r="D6" t="s">
        <v>89</v>
      </c>
      <c r="E6" t="s">
        <v>15</v>
      </c>
      <c r="F6" t="b">
        <v>0</v>
      </c>
      <c r="G6" t="b">
        <v>1</v>
      </c>
      <c r="H6" t="s">
        <v>15</v>
      </c>
      <c r="I6" t="s">
        <v>16</v>
      </c>
      <c r="J6">
        <v>0.2361</v>
      </c>
      <c r="K6">
        <v>0.14499999999999999</v>
      </c>
      <c r="L6">
        <v>0.37409999999999999</v>
      </c>
      <c r="N6">
        <v>7.0000000000000001E-3</v>
      </c>
      <c r="O6">
        <v>7.4999999999999997E-3</v>
      </c>
      <c r="P6">
        <v>2.3999999999999998E-3</v>
      </c>
      <c r="Q6">
        <v>0</v>
      </c>
      <c r="R6">
        <v>0.43659999999999999</v>
      </c>
      <c r="S6">
        <v>0.44269999999999998</v>
      </c>
      <c r="T6">
        <v>0.45119999999999999</v>
      </c>
      <c r="U6">
        <v>0.45850000000000002</v>
      </c>
      <c r="V6" t="s">
        <v>17</v>
      </c>
      <c r="W6" t="s">
        <v>17</v>
      </c>
      <c r="AG6">
        <v>0.14499999999999999</v>
      </c>
      <c r="AH6">
        <v>0.14549999999999999</v>
      </c>
      <c r="AI6">
        <v>0.1404</v>
      </c>
      <c r="AJ6">
        <v>0.13799999999999998</v>
      </c>
      <c r="AK6">
        <v>0.5746</v>
      </c>
      <c r="AL6">
        <v>0.58069999999999999</v>
      </c>
      <c r="AM6">
        <v>0.58919999999999995</v>
      </c>
      <c r="AN6">
        <v>0.59650000000000003</v>
      </c>
      <c r="AX6">
        <v>97</v>
      </c>
      <c r="AY6" t="s">
        <v>583</v>
      </c>
      <c r="AZ6" s="1">
        <v>0.58525000000000005</v>
      </c>
      <c r="BA6">
        <v>2.9000000000000001E-2</v>
      </c>
      <c r="BB6">
        <v>21</v>
      </c>
      <c r="BC6">
        <v>25</v>
      </c>
      <c r="BD6" s="1">
        <v>210000</v>
      </c>
      <c r="BG6">
        <v>2017</v>
      </c>
      <c r="BH6" t="s">
        <v>947</v>
      </c>
      <c r="BJ6" t="str">
        <f t="shared" si="0"/>
        <v/>
      </c>
      <c r="BK6">
        <v>55</v>
      </c>
      <c r="BM6" s="1">
        <f t="shared" si="1"/>
        <v>2.9000000000000001E-2</v>
      </c>
      <c r="BN6" s="2">
        <f t="shared" si="2"/>
        <v>210000</v>
      </c>
      <c r="BO6" t="b">
        <f t="shared" si="3"/>
        <v>1</v>
      </c>
      <c r="BP6" s="16">
        <v>223897.61955669423</v>
      </c>
      <c r="BQ6" s="16">
        <f t="shared" si="7"/>
        <v>13897.619556694233</v>
      </c>
      <c r="BS6" s="12">
        <f t="shared" si="8"/>
        <v>223897.61955669423</v>
      </c>
      <c r="BT6">
        <f t="shared" si="9"/>
        <v>13897.619556694233</v>
      </c>
      <c r="BV6" s="7">
        <f t="shared" si="4"/>
        <v>0.58525000000000005</v>
      </c>
      <c r="BW6" s="10">
        <f t="shared" si="5"/>
        <v>5.3222192947339195</v>
      </c>
      <c r="BX6" t="b">
        <f t="shared" si="6"/>
        <v>1</v>
      </c>
      <c r="BY6" s="16">
        <v>5.3376492100538471</v>
      </c>
      <c r="BZ6" s="16">
        <f t="shared" si="10"/>
        <v>217595.14947534437</v>
      </c>
      <c r="CA6" s="16">
        <f t="shared" si="11"/>
        <v>7595.1494753443694</v>
      </c>
      <c r="CC6">
        <f t="shared" si="12"/>
        <v>5.3376492100538471</v>
      </c>
      <c r="CD6" s="12">
        <f t="shared" si="13"/>
        <v>217595.14947534437</v>
      </c>
      <c r="CE6" s="14">
        <f t="shared" si="14"/>
        <v>7595.1494753443694</v>
      </c>
      <c r="CG6">
        <f t="shared" si="15"/>
        <v>220746.38451601932</v>
      </c>
      <c r="CH6">
        <f t="shared" si="16"/>
        <v>-6302.4700813498639</v>
      </c>
      <c r="CJ6">
        <f t="shared" si="17"/>
        <v>220746.38451601932</v>
      </c>
      <c r="CK6">
        <f t="shared" si="18"/>
        <v>0.58525000000000005</v>
      </c>
      <c r="CM6">
        <f t="shared" si="19"/>
        <v>0.58525000000000005</v>
      </c>
      <c r="CN6">
        <f t="shared" si="20"/>
        <v>-6302.4700813498639</v>
      </c>
      <c r="CO6">
        <f t="shared" si="21"/>
        <v>13897.619556694233</v>
      </c>
      <c r="CQ6" t="b">
        <f t="shared" si="22"/>
        <v>1</v>
      </c>
      <c r="CS6">
        <f t="shared" si="23"/>
        <v>223897.61955669423</v>
      </c>
      <c r="CT6">
        <f t="shared" si="24"/>
        <v>217595.14947534437</v>
      </c>
      <c r="CV6">
        <f t="shared" si="25"/>
        <v>223897.61955669423</v>
      </c>
      <c r="CW6">
        <f t="shared" si="26"/>
        <v>217595.14947534437</v>
      </c>
    </row>
    <row r="7" spans="1:103" x14ac:dyDescent="0.25">
      <c r="A7" t="s">
        <v>404</v>
      </c>
      <c r="B7" t="s">
        <v>399</v>
      </c>
      <c r="C7" t="s">
        <v>109</v>
      </c>
      <c r="D7" t="s">
        <v>110</v>
      </c>
      <c r="E7" t="s">
        <v>15</v>
      </c>
      <c r="F7" t="b">
        <v>0</v>
      </c>
      <c r="G7" t="b">
        <v>1</v>
      </c>
      <c r="H7" t="s">
        <v>15</v>
      </c>
      <c r="I7" t="s">
        <v>16</v>
      </c>
      <c r="J7">
        <v>0.23730000000000001</v>
      </c>
      <c r="K7">
        <v>7.1099999999999997E-2</v>
      </c>
      <c r="L7">
        <v>0.3054</v>
      </c>
      <c r="N7">
        <v>3.0000000000000001E-3</v>
      </c>
      <c r="O7">
        <v>0</v>
      </c>
      <c r="P7">
        <v>8.0000000000000004E-4</v>
      </c>
      <c r="Q7">
        <v>6.9999999999999999E-4</v>
      </c>
      <c r="R7">
        <v>0.38250000000000001</v>
      </c>
      <c r="S7">
        <v>0.38969999999999999</v>
      </c>
      <c r="T7">
        <v>0.38740000000000002</v>
      </c>
      <c r="U7">
        <v>0.40200000000000002</v>
      </c>
      <c r="V7" t="s">
        <v>17</v>
      </c>
      <c r="W7" t="s">
        <v>17</v>
      </c>
      <c r="AG7">
        <v>7.1099999999999997E-2</v>
      </c>
      <c r="AH7">
        <v>6.8099999999999994E-2</v>
      </c>
      <c r="AI7">
        <v>6.8900000000000017E-2</v>
      </c>
      <c r="AJ7">
        <v>6.8799999999999972E-2</v>
      </c>
      <c r="AK7">
        <v>0.45059999999999995</v>
      </c>
      <c r="AL7">
        <v>0.45780000000000004</v>
      </c>
      <c r="AM7">
        <v>0.45550000000000007</v>
      </c>
      <c r="AN7">
        <v>0.47010000000000002</v>
      </c>
      <c r="AX7">
        <v>121</v>
      </c>
      <c r="AY7" t="s">
        <v>583</v>
      </c>
      <c r="AZ7" s="1">
        <v>0.45850000000000002</v>
      </c>
      <c r="BA7">
        <v>3.5999999999999997E-2</v>
      </c>
      <c r="BB7">
        <v>37</v>
      </c>
      <c r="BC7">
        <v>25</v>
      </c>
      <c r="BD7" s="1">
        <v>370000</v>
      </c>
      <c r="BG7">
        <v>2041</v>
      </c>
      <c r="BH7" t="s">
        <v>947</v>
      </c>
      <c r="BJ7" t="str">
        <f t="shared" si="0"/>
        <v/>
      </c>
      <c r="BK7">
        <v>56</v>
      </c>
      <c r="BM7" s="1">
        <f t="shared" si="1"/>
        <v>3.5999999999999997E-2</v>
      </c>
      <c r="BN7" s="2">
        <f t="shared" si="2"/>
        <v>370000</v>
      </c>
      <c r="BO7" t="b">
        <f t="shared" si="3"/>
        <v>1</v>
      </c>
      <c r="BP7" s="16">
        <v>264495.79141971911</v>
      </c>
      <c r="BQ7" s="16">
        <f t="shared" si="7"/>
        <v>-105504.20858028089</v>
      </c>
      <c r="BS7" s="12">
        <f t="shared" si="8"/>
        <v>264495.79141971911</v>
      </c>
      <c r="BT7">
        <f t="shared" si="9"/>
        <v>-105504.20858028089</v>
      </c>
      <c r="BV7" s="7">
        <f t="shared" si="4"/>
        <v>0.45850000000000002</v>
      </c>
      <c r="BW7" s="10">
        <f t="shared" si="5"/>
        <v>5.568201724066995</v>
      </c>
      <c r="BX7" t="b">
        <f t="shared" si="6"/>
        <v>1</v>
      </c>
      <c r="BY7" s="16">
        <v>5.2409992003737838</v>
      </c>
      <c r="BZ7" s="16">
        <f t="shared" si="10"/>
        <v>174180.36663668536</v>
      </c>
      <c r="CA7" s="16">
        <f t="shared" si="11"/>
        <v>-195819.63336331464</v>
      </c>
      <c r="CC7">
        <f t="shared" si="12"/>
        <v>5.2409992003737838</v>
      </c>
      <c r="CD7" s="12">
        <f t="shared" si="13"/>
        <v>174180.36663668536</v>
      </c>
      <c r="CE7" s="14">
        <f t="shared" si="14"/>
        <v>-195819.63336331464</v>
      </c>
      <c r="CG7">
        <f t="shared" si="15"/>
        <v>219338.07902820222</v>
      </c>
      <c r="CH7">
        <f t="shared" si="16"/>
        <v>-90315.424783033755</v>
      </c>
      <c r="CJ7">
        <f t="shared" si="17"/>
        <v>219338.07902820222</v>
      </c>
      <c r="CK7">
        <f t="shared" si="18"/>
        <v>0.45850000000000002</v>
      </c>
      <c r="CM7">
        <f t="shared" si="19"/>
        <v>0.45850000000000002</v>
      </c>
      <c r="CN7">
        <f t="shared" si="20"/>
        <v>-90315.424783033755</v>
      </c>
      <c r="CO7">
        <f t="shared" si="21"/>
        <v>-105504.20858028089</v>
      </c>
      <c r="CQ7" t="b">
        <f t="shared" si="22"/>
        <v>1</v>
      </c>
      <c r="CS7">
        <f t="shared" si="23"/>
        <v>264495.79141971911</v>
      </c>
      <c r="CT7">
        <f t="shared" si="24"/>
        <v>174180.36663668536</v>
      </c>
      <c r="CV7">
        <f t="shared" si="25"/>
        <v>264495.79141971911</v>
      </c>
      <c r="CW7">
        <f t="shared" si="26"/>
        <v>174180.36663668536</v>
      </c>
    </row>
    <row r="8" spans="1:103" x14ac:dyDescent="0.25">
      <c r="A8" t="s">
        <v>405</v>
      </c>
      <c r="B8" t="s">
        <v>399</v>
      </c>
      <c r="C8" t="s">
        <v>126</v>
      </c>
      <c r="D8" t="s">
        <v>127</v>
      </c>
      <c r="E8" t="s">
        <v>15</v>
      </c>
      <c r="F8" t="b">
        <v>0</v>
      </c>
      <c r="G8" t="b">
        <v>1</v>
      </c>
      <c r="H8" t="s">
        <v>15</v>
      </c>
      <c r="I8" t="s">
        <v>16</v>
      </c>
      <c r="J8">
        <v>0.22939999999999999</v>
      </c>
      <c r="K8">
        <v>3.4299999999999997E-2</v>
      </c>
      <c r="L8">
        <v>0.25919999999999999</v>
      </c>
      <c r="N8">
        <v>4.4999999999999997E-3</v>
      </c>
      <c r="O8">
        <v>0</v>
      </c>
      <c r="P8">
        <v>6.9999999999999999E-4</v>
      </c>
      <c r="Q8">
        <v>1.1000000000000001E-3</v>
      </c>
      <c r="R8">
        <v>0.34570000000000001</v>
      </c>
      <c r="S8">
        <v>0.35299999999999998</v>
      </c>
      <c r="T8">
        <v>0.36449999999999999</v>
      </c>
      <c r="U8">
        <v>0.37340000000000001</v>
      </c>
      <c r="V8" t="s">
        <v>17</v>
      </c>
      <c r="W8" t="s">
        <v>17</v>
      </c>
      <c r="AG8">
        <v>3.4299999999999997E-2</v>
      </c>
      <c r="AH8">
        <v>2.9799999999999993E-2</v>
      </c>
      <c r="AI8">
        <v>3.0499999999999972E-2</v>
      </c>
      <c r="AJ8">
        <v>3.0899999999999983E-2</v>
      </c>
      <c r="AK8">
        <v>0.3755</v>
      </c>
      <c r="AL8">
        <v>0.38279999999999997</v>
      </c>
      <c r="AM8">
        <v>0.39429999999999993</v>
      </c>
      <c r="AN8">
        <v>0.40320000000000006</v>
      </c>
      <c r="AX8">
        <v>145</v>
      </c>
      <c r="AY8" t="s">
        <v>583</v>
      </c>
      <c r="AZ8" s="1">
        <v>0.38894999999999996</v>
      </c>
      <c r="BA8">
        <v>3.1E-2</v>
      </c>
      <c r="BB8">
        <v>21</v>
      </c>
      <c r="BC8">
        <v>25</v>
      </c>
      <c r="BD8" s="1">
        <v>210000</v>
      </c>
      <c r="BG8">
        <v>2065</v>
      </c>
      <c r="BH8" t="s">
        <v>947</v>
      </c>
      <c r="BJ8" t="str">
        <f t="shared" si="0"/>
        <v/>
      </c>
      <c r="BK8">
        <v>57</v>
      </c>
      <c r="BM8" s="1">
        <f t="shared" si="1"/>
        <v>3.1E-2</v>
      </c>
      <c r="BN8" s="2">
        <f t="shared" si="2"/>
        <v>210000</v>
      </c>
      <c r="BO8" t="b">
        <f t="shared" si="3"/>
        <v>1</v>
      </c>
      <c r="BP8" s="16">
        <v>235497.09723184421</v>
      </c>
      <c r="BQ8" s="16">
        <f t="shared" si="7"/>
        <v>25497.097231844207</v>
      </c>
      <c r="BS8" s="12">
        <f t="shared" si="8"/>
        <v>235497.09723184421</v>
      </c>
      <c r="BT8">
        <f t="shared" si="9"/>
        <v>25497.097231844207</v>
      </c>
      <c r="BV8" s="7">
        <f t="shared" si="4"/>
        <v>0.38894999999999996</v>
      </c>
      <c r="BW8" s="10">
        <f t="shared" si="5"/>
        <v>5.3222192947339195</v>
      </c>
      <c r="BX8" t="b">
        <f t="shared" si="6"/>
        <v>1</v>
      </c>
      <c r="BY8" s="16">
        <v>5.1879656053185697</v>
      </c>
      <c r="BZ8" s="16">
        <f t="shared" si="10"/>
        <v>154157.83602257262</v>
      </c>
      <c r="CA8" s="16">
        <f t="shared" si="11"/>
        <v>-55842.163977427379</v>
      </c>
      <c r="CC8">
        <f t="shared" si="12"/>
        <v>5.1879656053185697</v>
      </c>
      <c r="CD8" s="12">
        <f t="shared" si="13"/>
        <v>154157.83602257262</v>
      </c>
      <c r="CE8" s="14">
        <f t="shared" si="14"/>
        <v>-55842.163977427379</v>
      </c>
      <c r="CG8">
        <f t="shared" si="15"/>
        <v>194827.4666272084</v>
      </c>
      <c r="CH8">
        <f t="shared" si="16"/>
        <v>-81339.261209271586</v>
      </c>
      <c r="CJ8">
        <f t="shared" si="17"/>
        <v>194827.4666272084</v>
      </c>
      <c r="CK8">
        <f t="shared" si="18"/>
        <v>0.38894999999999996</v>
      </c>
      <c r="CM8">
        <f t="shared" si="19"/>
        <v>0.38894999999999996</v>
      </c>
      <c r="CN8">
        <f t="shared" si="20"/>
        <v>-81339.261209271586</v>
      </c>
      <c r="CO8">
        <f t="shared" si="21"/>
        <v>25497.097231844207</v>
      </c>
      <c r="CQ8" t="b">
        <f t="shared" si="22"/>
        <v>1</v>
      </c>
      <c r="CS8">
        <f t="shared" si="23"/>
        <v>235497.09723184421</v>
      </c>
      <c r="CT8">
        <f t="shared" si="24"/>
        <v>154157.83602257262</v>
      </c>
      <c r="CV8">
        <f t="shared" si="25"/>
        <v>235497.09723184421</v>
      </c>
      <c r="CW8">
        <f t="shared" si="26"/>
        <v>154157.83602257262</v>
      </c>
    </row>
    <row r="9" spans="1:103" x14ac:dyDescent="0.25">
      <c r="A9" t="s">
        <v>406</v>
      </c>
      <c r="B9" t="s">
        <v>399</v>
      </c>
      <c r="C9" t="s">
        <v>137</v>
      </c>
      <c r="D9" t="s">
        <v>138</v>
      </c>
      <c r="E9" t="s">
        <v>15</v>
      </c>
      <c r="F9" t="b">
        <v>0</v>
      </c>
      <c r="G9" t="b">
        <v>1</v>
      </c>
      <c r="H9" t="s">
        <v>15</v>
      </c>
      <c r="I9" t="s">
        <v>16</v>
      </c>
      <c r="J9">
        <v>0.23119999999999999</v>
      </c>
      <c r="K9">
        <v>4.0300000000000002E-2</v>
      </c>
      <c r="L9">
        <v>0.27029999999999998</v>
      </c>
      <c r="N9">
        <v>1.1999999999999999E-3</v>
      </c>
      <c r="O9">
        <v>8.0000000000000004E-4</v>
      </c>
      <c r="P9">
        <v>0</v>
      </c>
      <c r="Q9">
        <v>0</v>
      </c>
      <c r="R9">
        <v>0.36809999999999998</v>
      </c>
      <c r="S9">
        <v>0.38590000000000002</v>
      </c>
      <c r="T9">
        <v>0.39779999999999999</v>
      </c>
      <c r="U9">
        <v>0.41110000000000002</v>
      </c>
      <c r="V9" t="s">
        <v>17</v>
      </c>
      <c r="W9" t="s">
        <v>17</v>
      </c>
      <c r="AG9">
        <v>4.0299999999999975E-2</v>
      </c>
      <c r="AH9">
        <v>3.9900000000000019E-2</v>
      </c>
      <c r="AI9">
        <v>3.9099999999999996E-2</v>
      </c>
      <c r="AJ9">
        <v>3.9099999999999996E-2</v>
      </c>
      <c r="AK9">
        <v>0.40720000000000001</v>
      </c>
      <c r="AL9">
        <v>0.42500000000000004</v>
      </c>
      <c r="AM9">
        <v>0.43689999999999996</v>
      </c>
      <c r="AN9">
        <v>0.45020000000000004</v>
      </c>
      <c r="AX9">
        <v>169</v>
      </c>
      <c r="AY9" t="s">
        <v>583</v>
      </c>
      <c r="AZ9" s="1">
        <v>0.42982500000000001</v>
      </c>
      <c r="BA9">
        <v>3.9E-2</v>
      </c>
      <c r="BB9">
        <v>47</v>
      </c>
      <c r="BC9">
        <v>25</v>
      </c>
      <c r="BD9" s="1">
        <v>470000</v>
      </c>
      <c r="BG9">
        <v>2089</v>
      </c>
      <c r="BH9" t="s">
        <v>947</v>
      </c>
      <c r="BJ9" t="str">
        <f t="shared" si="0"/>
        <v/>
      </c>
      <c r="BK9">
        <v>58</v>
      </c>
      <c r="BM9" s="1">
        <f t="shared" si="1"/>
        <v>3.9E-2</v>
      </c>
      <c r="BN9" s="2">
        <f t="shared" si="2"/>
        <v>470000</v>
      </c>
      <c r="BO9" t="b">
        <f t="shared" si="3"/>
        <v>1</v>
      </c>
      <c r="BP9" s="16">
        <v>281895.0079324441</v>
      </c>
      <c r="BQ9" s="16">
        <f t="shared" si="7"/>
        <v>-188104.9920675559</v>
      </c>
      <c r="BS9" s="12">
        <f t="shared" si="8"/>
        <v>281895.0079324441</v>
      </c>
      <c r="BT9">
        <f t="shared" si="9"/>
        <v>-188104.9920675559</v>
      </c>
      <c r="BV9" s="7">
        <f t="shared" si="4"/>
        <v>0.42982500000000001</v>
      </c>
      <c r="BW9" s="10">
        <f t="shared" si="5"/>
        <v>5.6720978579357171</v>
      </c>
      <c r="BX9" t="b">
        <f t="shared" si="6"/>
        <v>1</v>
      </c>
      <c r="BY9" s="16">
        <v>5.2191338037065194</v>
      </c>
      <c r="BZ9" s="16">
        <f t="shared" si="10"/>
        <v>165628.0175548821</v>
      </c>
      <c r="CA9" s="16">
        <f t="shared" si="11"/>
        <v>-304371.9824451179</v>
      </c>
      <c r="CC9">
        <f t="shared" si="12"/>
        <v>5.2191338037065194</v>
      </c>
      <c r="CD9" s="12">
        <f t="shared" si="13"/>
        <v>165628.0175548821</v>
      </c>
      <c r="CE9" s="14">
        <f t="shared" si="14"/>
        <v>-304371.9824451179</v>
      </c>
      <c r="CG9">
        <f t="shared" si="15"/>
        <v>223761.5127436631</v>
      </c>
      <c r="CH9">
        <f t="shared" si="16"/>
        <v>-116266.990377562</v>
      </c>
      <c r="CJ9">
        <f t="shared" si="17"/>
        <v>223761.5127436631</v>
      </c>
      <c r="CK9">
        <f t="shared" si="18"/>
        <v>0.42982500000000001</v>
      </c>
      <c r="CM9">
        <f t="shared" si="19"/>
        <v>0.42982500000000001</v>
      </c>
      <c r="CN9">
        <f t="shared" si="20"/>
        <v>-116266.990377562</v>
      </c>
      <c r="CO9">
        <f t="shared" si="21"/>
        <v>-188104.9920675559</v>
      </c>
      <c r="CQ9" t="b">
        <f t="shared" si="22"/>
        <v>1</v>
      </c>
      <c r="CS9">
        <f t="shared" si="23"/>
        <v>281895.0079324441</v>
      </c>
      <c r="CT9">
        <f t="shared" si="24"/>
        <v>165628.0175548821</v>
      </c>
      <c r="CV9">
        <f t="shared" si="25"/>
        <v>281895.0079324441</v>
      </c>
      <c r="CW9">
        <f t="shared" si="26"/>
        <v>165628.0175548821</v>
      </c>
    </row>
    <row r="10" spans="1:103" x14ac:dyDescent="0.25">
      <c r="A10" t="s">
        <v>407</v>
      </c>
      <c r="B10" t="s">
        <v>399</v>
      </c>
      <c r="C10" t="s">
        <v>148</v>
      </c>
      <c r="D10" t="s">
        <v>149</v>
      </c>
      <c r="E10" t="s">
        <v>15</v>
      </c>
      <c r="F10" t="b">
        <v>0</v>
      </c>
      <c r="G10" t="b">
        <v>1</v>
      </c>
      <c r="H10" t="s">
        <v>15</v>
      </c>
      <c r="I10" t="s">
        <v>16</v>
      </c>
      <c r="J10">
        <v>0.22969999999999999</v>
      </c>
      <c r="K10">
        <v>5.79E-2</v>
      </c>
      <c r="L10">
        <v>0.28760000000000002</v>
      </c>
      <c r="N10">
        <v>0</v>
      </c>
      <c r="O10">
        <v>1.2999999999999999E-3</v>
      </c>
      <c r="P10">
        <v>2.8999999999999998E-3</v>
      </c>
      <c r="Q10">
        <v>4.1999999999999997E-3</v>
      </c>
      <c r="R10">
        <v>0.48380000000000001</v>
      </c>
      <c r="S10">
        <v>0.51519999999999999</v>
      </c>
      <c r="T10">
        <v>0.5413</v>
      </c>
      <c r="U10">
        <v>0.55320000000000003</v>
      </c>
      <c r="V10" t="s">
        <v>17</v>
      </c>
      <c r="W10" t="s">
        <v>17</v>
      </c>
      <c r="AG10">
        <v>5.7900000000000035E-2</v>
      </c>
      <c r="AH10">
        <v>5.9200000000000058E-2</v>
      </c>
      <c r="AI10">
        <v>6.0800000000000048E-2</v>
      </c>
      <c r="AJ10">
        <v>6.2100000000000016E-2</v>
      </c>
      <c r="AK10">
        <v>0.54170000000000007</v>
      </c>
      <c r="AL10">
        <v>0.57309999999999994</v>
      </c>
      <c r="AM10">
        <v>0.59919999999999995</v>
      </c>
      <c r="AN10">
        <v>0.61109999999999998</v>
      </c>
      <c r="AX10">
        <v>193</v>
      </c>
      <c r="AY10" t="s">
        <v>583</v>
      </c>
      <c r="AZ10" s="1">
        <v>0.58127499999999999</v>
      </c>
      <c r="BA10">
        <v>3.6999999999999998E-2</v>
      </c>
      <c r="BB10">
        <v>45</v>
      </c>
      <c r="BC10">
        <v>25</v>
      </c>
      <c r="BD10" s="1">
        <v>450000</v>
      </c>
      <c r="BG10">
        <v>2113</v>
      </c>
      <c r="BH10" t="s">
        <v>947</v>
      </c>
      <c r="BJ10" t="str">
        <f t="shared" si="0"/>
        <v/>
      </c>
      <c r="BK10">
        <v>59</v>
      </c>
      <c r="BM10" s="1">
        <f t="shared" si="1"/>
        <v>3.6999999999999998E-2</v>
      </c>
      <c r="BN10" s="2">
        <f t="shared" si="2"/>
        <v>450000</v>
      </c>
      <c r="BO10" t="b">
        <f t="shared" si="3"/>
        <v>1</v>
      </c>
      <c r="BP10" s="16">
        <v>270295.53025729413</v>
      </c>
      <c r="BQ10" s="16">
        <f t="shared" si="7"/>
        <v>-179704.46974270587</v>
      </c>
      <c r="BS10" s="12">
        <f t="shared" si="8"/>
        <v>270295.53025729413</v>
      </c>
      <c r="BT10">
        <f t="shared" si="9"/>
        <v>-179704.46974270587</v>
      </c>
      <c r="BV10" s="7">
        <f t="shared" si="4"/>
        <v>0.58127499999999999</v>
      </c>
      <c r="BW10" s="10">
        <f t="shared" si="5"/>
        <v>5.653212513775344</v>
      </c>
      <c r="BX10" t="b">
        <f t="shared" si="6"/>
        <v>1</v>
      </c>
      <c r="BY10" s="16">
        <v>5.3346181742473124</v>
      </c>
      <c r="BZ10" s="16">
        <f t="shared" si="10"/>
        <v>216081.79268716936</v>
      </c>
      <c r="CA10" s="16">
        <f t="shared" si="11"/>
        <v>-233918.20731283064</v>
      </c>
      <c r="CC10">
        <f t="shared" si="12"/>
        <v>5.3346181742473124</v>
      </c>
      <c r="CD10" s="12">
        <f t="shared" si="13"/>
        <v>216081.79268716936</v>
      </c>
      <c r="CE10" s="14">
        <f t="shared" si="14"/>
        <v>-233918.20731283064</v>
      </c>
      <c r="CG10">
        <f t="shared" si="15"/>
        <v>243188.66147223173</v>
      </c>
      <c r="CH10">
        <f t="shared" si="16"/>
        <v>-54213.737570124766</v>
      </c>
      <c r="CJ10">
        <f t="shared" si="17"/>
        <v>243188.66147223173</v>
      </c>
      <c r="CK10">
        <f t="shared" si="18"/>
        <v>0.58127499999999999</v>
      </c>
      <c r="CM10">
        <f t="shared" si="19"/>
        <v>0.58127499999999999</v>
      </c>
      <c r="CN10">
        <f t="shared" si="20"/>
        <v>-54213.737570124766</v>
      </c>
      <c r="CO10">
        <f t="shared" si="21"/>
        <v>-179704.46974270587</v>
      </c>
      <c r="CQ10" t="b">
        <f t="shared" si="22"/>
        <v>1</v>
      </c>
      <c r="CS10">
        <f t="shared" si="23"/>
        <v>270295.53025729413</v>
      </c>
      <c r="CT10">
        <f t="shared" si="24"/>
        <v>216081.79268716936</v>
      </c>
      <c r="CV10">
        <f t="shared" si="25"/>
        <v>270295.53025729413</v>
      </c>
      <c r="CW10">
        <f t="shared" si="26"/>
        <v>216081.79268716936</v>
      </c>
    </row>
    <row r="11" spans="1:103" x14ac:dyDescent="0.25">
      <c r="A11" t="s">
        <v>408</v>
      </c>
      <c r="B11" t="s">
        <v>399</v>
      </c>
      <c r="C11" t="s">
        <v>169</v>
      </c>
      <c r="D11" t="s">
        <v>170</v>
      </c>
      <c r="E11" t="s">
        <v>15</v>
      </c>
      <c r="F11" t="b">
        <v>0</v>
      </c>
      <c r="G11" t="b">
        <v>1</v>
      </c>
      <c r="H11" t="s">
        <v>15</v>
      </c>
      <c r="I11" t="s">
        <v>16</v>
      </c>
      <c r="J11">
        <v>0.2288</v>
      </c>
      <c r="K11">
        <v>4.1700000000000001E-2</v>
      </c>
      <c r="L11">
        <v>0.27050000000000002</v>
      </c>
      <c r="N11">
        <v>0</v>
      </c>
      <c r="O11">
        <v>2.0000000000000001E-4</v>
      </c>
      <c r="P11">
        <v>4.0000000000000002E-4</v>
      </c>
      <c r="Q11">
        <v>8.0000000000000004E-4</v>
      </c>
      <c r="R11">
        <v>0.68740000000000001</v>
      </c>
      <c r="S11">
        <v>0.75519999999999998</v>
      </c>
      <c r="T11">
        <v>0.76780000000000004</v>
      </c>
      <c r="U11">
        <v>0.79310000000000003</v>
      </c>
      <c r="V11" t="s">
        <v>17</v>
      </c>
      <c r="W11" t="s">
        <v>17</v>
      </c>
      <c r="AG11">
        <v>4.1700000000000015E-2</v>
      </c>
      <c r="AH11">
        <v>4.1899999999999993E-2</v>
      </c>
      <c r="AI11">
        <v>4.2100000000000026E-2</v>
      </c>
      <c r="AJ11">
        <v>4.2500000000000038E-2</v>
      </c>
      <c r="AK11">
        <v>0.72909999999999997</v>
      </c>
      <c r="AL11">
        <v>0.79690000000000005</v>
      </c>
      <c r="AM11">
        <v>0.8095</v>
      </c>
      <c r="AN11">
        <v>0.8348000000000001</v>
      </c>
      <c r="AX11">
        <v>217</v>
      </c>
      <c r="AY11" t="s">
        <v>583</v>
      </c>
      <c r="AZ11" s="1">
        <v>0.79257500000000003</v>
      </c>
      <c r="BA11">
        <v>4.7E-2</v>
      </c>
      <c r="BB11">
        <v>33</v>
      </c>
      <c r="BC11">
        <v>25</v>
      </c>
      <c r="BD11" s="1">
        <v>330000</v>
      </c>
      <c r="BG11">
        <v>2137</v>
      </c>
      <c r="BH11" t="s">
        <v>947</v>
      </c>
      <c r="BJ11" t="str">
        <f t="shared" si="0"/>
        <v/>
      </c>
      <c r="BK11">
        <v>60</v>
      </c>
      <c r="BM11" s="1">
        <f t="shared" si="1"/>
        <v>4.7E-2</v>
      </c>
      <c r="BN11" s="2">
        <f t="shared" si="2"/>
        <v>330000</v>
      </c>
      <c r="BO11" t="b">
        <f t="shared" si="3"/>
        <v>1</v>
      </c>
      <c r="BP11" s="16">
        <v>328292.91863304406</v>
      </c>
      <c r="BQ11" s="16">
        <f t="shared" si="7"/>
        <v>-1707.0813669559429</v>
      </c>
      <c r="BS11" s="12">
        <f t="shared" si="8"/>
        <v>328292.91863304406</v>
      </c>
      <c r="BT11">
        <f t="shared" si="9"/>
        <v>-1707.0813669559429</v>
      </c>
      <c r="BV11" s="7">
        <f t="shared" si="4"/>
        <v>0.79257500000000003</v>
      </c>
      <c r="BW11" s="10">
        <f t="shared" si="5"/>
        <v>5.5185139398778871</v>
      </c>
      <c r="BX11" t="b">
        <f t="shared" si="6"/>
        <v>1</v>
      </c>
      <c r="BY11" s="16">
        <v>5.4957396499506448</v>
      </c>
      <c r="BZ11" s="16">
        <f t="shared" si="10"/>
        <v>313140.79509076173</v>
      </c>
      <c r="CA11" s="16">
        <f t="shared" si="11"/>
        <v>-16859.204909238266</v>
      </c>
      <c r="CC11">
        <f t="shared" si="12"/>
        <v>5.4957396499506448</v>
      </c>
      <c r="CD11" s="12">
        <f t="shared" si="13"/>
        <v>313140.79509076173</v>
      </c>
      <c r="CE11" s="14">
        <f t="shared" si="14"/>
        <v>-16859.204909238266</v>
      </c>
      <c r="CG11">
        <f t="shared" si="15"/>
        <v>320716.85686190287</v>
      </c>
      <c r="CH11">
        <f t="shared" si="16"/>
        <v>-15152.123542282323</v>
      </c>
      <c r="CJ11">
        <f t="shared" si="17"/>
        <v>320716.85686190287</v>
      </c>
      <c r="CK11">
        <f t="shared" si="18"/>
        <v>0.79257500000000003</v>
      </c>
      <c r="CM11">
        <f t="shared" si="19"/>
        <v>0.79257500000000003</v>
      </c>
      <c r="CN11">
        <f t="shared" si="20"/>
        <v>-15152.123542282323</v>
      </c>
      <c r="CO11">
        <f t="shared" si="21"/>
        <v>-1707.0813669559429</v>
      </c>
      <c r="CQ11" t="b">
        <f t="shared" si="22"/>
        <v>1</v>
      </c>
      <c r="CS11">
        <f t="shared" si="23"/>
        <v>328292.91863304406</v>
      </c>
      <c r="CT11">
        <f t="shared" si="24"/>
        <v>313140.79509076173</v>
      </c>
      <c r="CV11">
        <f t="shared" si="25"/>
        <v>328292.91863304406</v>
      </c>
      <c r="CW11">
        <f t="shared" si="26"/>
        <v>313140.79509076173</v>
      </c>
    </row>
    <row r="12" spans="1:103" x14ac:dyDescent="0.25">
      <c r="A12" t="s">
        <v>409</v>
      </c>
      <c r="B12" t="s">
        <v>399</v>
      </c>
      <c r="C12" t="s">
        <v>180</v>
      </c>
      <c r="D12" t="s">
        <v>181</v>
      </c>
      <c r="E12" t="s">
        <v>15</v>
      </c>
      <c r="F12" t="b">
        <v>0</v>
      </c>
      <c r="G12" t="b">
        <v>1</v>
      </c>
      <c r="H12" t="s">
        <v>15</v>
      </c>
      <c r="I12" t="s">
        <v>16</v>
      </c>
      <c r="J12">
        <v>0.2261</v>
      </c>
      <c r="K12">
        <v>5.7700000000000001E-2</v>
      </c>
      <c r="L12">
        <v>0.2838</v>
      </c>
      <c r="N12">
        <v>0</v>
      </c>
      <c r="O12">
        <v>1E-3</v>
      </c>
      <c r="P12">
        <v>5.9999999999999995E-4</v>
      </c>
      <c r="Q12">
        <v>1.2999999999999999E-3</v>
      </c>
      <c r="R12">
        <v>0.64910000000000001</v>
      </c>
      <c r="S12">
        <v>0.70199999999999996</v>
      </c>
      <c r="T12">
        <v>0.72819999999999996</v>
      </c>
      <c r="U12">
        <v>0.75129999999999997</v>
      </c>
      <c r="V12" t="s">
        <v>17</v>
      </c>
      <c r="W12" t="s">
        <v>17</v>
      </c>
      <c r="AG12">
        <v>5.7700000000000001E-2</v>
      </c>
      <c r="AH12">
        <v>5.8700000000000002E-2</v>
      </c>
      <c r="AI12">
        <v>5.8299999999999991E-2</v>
      </c>
      <c r="AJ12">
        <v>5.9000000000000025E-2</v>
      </c>
      <c r="AK12">
        <v>0.70680000000000009</v>
      </c>
      <c r="AL12">
        <v>0.75970000000000004</v>
      </c>
      <c r="AM12">
        <v>0.78590000000000004</v>
      </c>
      <c r="AN12">
        <v>0.80899999999999994</v>
      </c>
      <c r="AX12">
        <v>241</v>
      </c>
      <c r="AY12" t="s">
        <v>583</v>
      </c>
      <c r="AZ12" s="1">
        <v>0.76534999999999997</v>
      </c>
      <c r="BA12">
        <v>2.5999999999999999E-2</v>
      </c>
      <c r="BB12">
        <v>16</v>
      </c>
      <c r="BC12">
        <v>25</v>
      </c>
      <c r="BD12" s="1">
        <v>160000</v>
      </c>
      <c r="BG12">
        <v>2161</v>
      </c>
      <c r="BH12" t="s">
        <v>947</v>
      </c>
      <c r="BJ12" t="str">
        <f t="shared" si="0"/>
        <v/>
      </c>
      <c r="BK12">
        <v>61</v>
      </c>
      <c r="BM12" s="1">
        <f t="shared" si="1"/>
        <v>2.5999999999999999E-2</v>
      </c>
      <c r="BN12" s="2">
        <f t="shared" si="2"/>
        <v>160000</v>
      </c>
      <c r="BO12" t="b">
        <f t="shared" si="3"/>
        <v>1</v>
      </c>
      <c r="BP12" s="16">
        <v>206498.40304396924</v>
      </c>
      <c r="BQ12" s="16">
        <f t="shared" si="7"/>
        <v>46498.403043969243</v>
      </c>
      <c r="BS12" s="12">
        <f t="shared" si="8"/>
        <v>206498.40304396924</v>
      </c>
      <c r="BT12">
        <f t="shared" si="9"/>
        <v>46498.403043969243</v>
      </c>
      <c r="BV12" s="7">
        <f t="shared" si="4"/>
        <v>0.76534999999999997</v>
      </c>
      <c r="BW12" s="10">
        <f t="shared" si="5"/>
        <v>5.204119982655925</v>
      </c>
      <c r="BX12" t="b">
        <f t="shared" si="6"/>
        <v>1</v>
      </c>
      <c r="BY12" s="16">
        <v>5.4749799141436259</v>
      </c>
      <c r="BZ12" s="16">
        <f t="shared" si="10"/>
        <v>298524.45499753975</v>
      </c>
      <c r="CA12" s="16">
        <f t="shared" si="11"/>
        <v>138524.45499753975</v>
      </c>
      <c r="CC12">
        <f t="shared" si="12"/>
        <v>5.4749799141436259</v>
      </c>
      <c r="CD12" s="12">
        <f t="shared" si="13"/>
        <v>298524.45499753975</v>
      </c>
      <c r="CE12" s="14">
        <f t="shared" si="14"/>
        <v>138524.45499753975</v>
      </c>
      <c r="CG12">
        <f t="shared" si="15"/>
        <v>252511.4290207545</v>
      </c>
      <c r="CH12">
        <f t="shared" si="16"/>
        <v>92026.05195357051</v>
      </c>
      <c r="CJ12">
        <f t="shared" si="17"/>
        <v>252511.4290207545</v>
      </c>
      <c r="CK12">
        <f t="shared" si="18"/>
        <v>0.76534999999999997</v>
      </c>
      <c r="CM12">
        <f t="shared" si="19"/>
        <v>0.76534999999999997</v>
      </c>
      <c r="CN12">
        <f t="shared" si="20"/>
        <v>92026.05195357051</v>
      </c>
      <c r="CO12">
        <f t="shared" si="21"/>
        <v>46498.403043969243</v>
      </c>
      <c r="CQ12" t="b">
        <f t="shared" si="22"/>
        <v>1</v>
      </c>
      <c r="CS12">
        <f t="shared" si="23"/>
        <v>206498.40304396924</v>
      </c>
      <c r="CT12">
        <f t="shared" si="24"/>
        <v>298524.45499753975</v>
      </c>
      <c r="CV12">
        <f t="shared" si="25"/>
        <v>206498.40304396924</v>
      </c>
      <c r="CW12">
        <f t="shared" si="26"/>
        <v>298524.45499753975</v>
      </c>
    </row>
    <row r="13" spans="1:103" x14ac:dyDescent="0.25">
      <c r="A13" t="s">
        <v>410</v>
      </c>
      <c r="B13" t="s">
        <v>399</v>
      </c>
      <c r="C13" t="s">
        <v>190</v>
      </c>
      <c r="D13" t="s">
        <v>191</v>
      </c>
      <c r="E13" t="s">
        <v>15</v>
      </c>
      <c r="F13" t="b">
        <v>0</v>
      </c>
      <c r="G13" t="b">
        <v>1</v>
      </c>
      <c r="H13" t="s">
        <v>15</v>
      </c>
      <c r="I13" t="s">
        <v>16</v>
      </c>
      <c r="J13">
        <v>0.22739999999999999</v>
      </c>
      <c r="K13">
        <v>9.2100000000000001E-2</v>
      </c>
      <c r="L13">
        <v>0.31790000000000002</v>
      </c>
      <c r="N13">
        <v>1.6000000000000001E-3</v>
      </c>
      <c r="O13">
        <v>2.7000000000000001E-3</v>
      </c>
      <c r="P13">
        <v>2.3E-3</v>
      </c>
      <c r="Q13">
        <v>0</v>
      </c>
      <c r="R13">
        <v>0.69259999999999999</v>
      </c>
      <c r="S13">
        <v>0.73750000000000004</v>
      </c>
      <c r="T13">
        <v>0.75119999999999998</v>
      </c>
      <c r="U13">
        <v>0.76329999999999998</v>
      </c>
      <c r="V13" t="s">
        <v>17</v>
      </c>
      <c r="W13" t="s">
        <v>17</v>
      </c>
      <c r="AG13">
        <v>9.2100000000000015E-2</v>
      </c>
      <c r="AH13">
        <v>9.3200000000000005E-2</v>
      </c>
      <c r="AI13">
        <v>9.2800000000000049E-2</v>
      </c>
      <c r="AJ13">
        <v>9.0500000000000025E-2</v>
      </c>
      <c r="AK13">
        <v>0.78309999999999991</v>
      </c>
      <c r="AL13">
        <v>0.82800000000000007</v>
      </c>
      <c r="AM13">
        <v>0.84169999999999989</v>
      </c>
      <c r="AN13">
        <v>0.85379999999999989</v>
      </c>
      <c r="AX13">
        <v>265</v>
      </c>
      <c r="AY13" t="s">
        <v>583</v>
      </c>
      <c r="AZ13" s="1">
        <v>0.82664999999999988</v>
      </c>
      <c r="BA13">
        <v>4.3999999999999997E-2</v>
      </c>
      <c r="BB13">
        <v>34</v>
      </c>
      <c r="BC13">
        <v>25</v>
      </c>
      <c r="BD13" s="1">
        <v>340000</v>
      </c>
      <c r="BG13">
        <v>2185</v>
      </c>
      <c r="BH13" t="s">
        <v>947</v>
      </c>
      <c r="BJ13" t="str">
        <f t="shared" si="0"/>
        <v/>
      </c>
      <c r="BK13">
        <v>62</v>
      </c>
      <c r="BM13" s="1">
        <f t="shared" si="1"/>
        <v>4.3999999999999997E-2</v>
      </c>
      <c r="BN13" s="2">
        <f t="shared" si="2"/>
        <v>340000</v>
      </c>
      <c r="BO13" t="b">
        <f t="shared" si="3"/>
        <v>1</v>
      </c>
      <c r="BP13" s="16">
        <v>310893.70212031907</v>
      </c>
      <c r="BQ13" s="16">
        <f t="shared" si="7"/>
        <v>-29106.297879680933</v>
      </c>
      <c r="BS13" s="12">
        <f t="shared" si="8"/>
        <v>310893.70212031907</v>
      </c>
      <c r="BT13">
        <f t="shared" si="9"/>
        <v>-29106.297879680933</v>
      </c>
      <c r="BV13" s="7">
        <f t="shared" si="4"/>
        <v>0.82664999999999988</v>
      </c>
      <c r="BW13" s="10">
        <f t="shared" si="5"/>
        <v>5.5314789170422554</v>
      </c>
      <c r="BX13" t="b">
        <f t="shared" si="6"/>
        <v>1</v>
      </c>
      <c r="BY13" s="16">
        <v>5.5217226801664099</v>
      </c>
      <c r="BZ13" s="16">
        <f t="shared" si="10"/>
        <v>332447.20050609048</v>
      </c>
      <c r="CA13" s="16">
        <f t="shared" si="11"/>
        <v>-7552.7994939095224</v>
      </c>
      <c r="CC13">
        <f t="shared" si="12"/>
        <v>5.5217226801664099</v>
      </c>
      <c r="CD13" s="12">
        <f t="shared" si="13"/>
        <v>332447.20050609048</v>
      </c>
      <c r="CE13" s="14">
        <f t="shared" si="14"/>
        <v>-7552.7994939095224</v>
      </c>
      <c r="CG13">
        <f t="shared" si="15"/>
        <v>321670.45131320477</v>
      </c>
      <c r="CH13">
        <f t="shared" si="16"/>
        <v>21553.498385771411</v>
      </c>
      <c r="CJ13">
        <f t="shared" si="17"/>
        <v>321670.45131320477</v>
      </c>
      <c r="CK13">
        <f t="shared" si="18"/>
        <v>0.82664999999999988</v>
      </c>
      <c r="CM13">
        <f t="shared" si="19"/>
        <v>0.82664999999999988</v>
      </c>
      <c r="CN13">
        <f t="shared" si="20"/>
        <v>21553.498385771411</v>
      </c>
      <c r="CO13">
        <f t="shared" si="21"/>
        <v>-29106.297879680933</v>
      </c>
      <c r="CQ13" t="b">
        <f t="shared" si="22"/>
        <v>1</v>
      </c>
      <c r="CS13">
        <f t="shared" si="23"/>
        <v>310893.70212031907</v>
      </c>
      <c r="CT13">
        <f t="shared" si="24"/>
        <v>332447.20050609048</v>
      </c>
      <c r="CV13">
        <f t="shared" si="25"/>
        <v>310893.70212031907</v>
      </c>
      <c r="CW13">
        <f t="shared" si="26"/>
        <v>332447.20050609048</v>
      </c>
    </row>
    <row r="14" spans="1:103" x14ac:dyDescent="0.25">
      <c r="A14" t="s">
        <v>411</v>
      </c>
      <c r="B14" t="s">
        <v>399</v>
      </c>
      <c r="C14" t="s">
        <v>213</v>
      </c>
      <c r="D14" t="s">
        <v>214</v>
      </c>
      <c r="E14" t="s">
        <v>15</v>
      </c>
      <c r="F14" t="b">
        <v>0</v>
      </c>
      <c r="G14" t="b">
        <v>1</v>
      </c>
      <c r="H14" t="s">
        <v>15</v>
      </c>
      <c r="I14" t="s">
        <v>16</v>
      </c>
      <c r="J14">
        <v>0.2266</v>
      </c>
      <c r="K14">
        <v>8.4099999999999994E-2</v>
      </c>
      <c r="L14">
        <v>0.30880000000000002</v>
      </c>
      <c r="N14">
        <v>1.9E-3</v>
      </c>
      <c r="O14">
        <v>1.6000000000000001E-3</v>
      </c>
      <c r="P14">
        <v>1.1999999999999999E-3</v>
      </c>
      <c r="Q14">
        <v>0</v>
      </c>
      <c r="R14">
        <v>0.87290000000000001</v>
      </c>
      <c r="S14">
        <v>0.91320000000000001</v>
      </c>
      <c r="T14">
        <v>0.91479999999999995</v>
      </c>
      <c r="U14">
        <v>0.90600000000000003</v>
      </c>
      <c r="V14" t="s">
        <v>17</v>
      </c>
      <c r="W14" t="s">
        <v>17</v>
      </c>
      <c r="AG14">
        <v>8.4100000000000036E-2</v>
      </c>
      <c r="AH14">
        <v>8.3800000000000013E-2</v>
      </c>
      <c r="AI14">
        <v>8.3400000000000002E-2</v>
      </c>
      <c r="AJ14">
        <v>8.2200000000000023E-2</v>
      </c>
      <c r="AK14">
        <v>0.95509999999999995</v>
      </c>
      <c r="AL14">
        <v>0.99539999999999995</v>
      </c>
      <c r="AM14">
        <v>0.997</v>
      </c>
      <c r="AN14">
        <v>0.98820000000000008</v>
      </c>
      <c r="AX14">
        <v>289</v>
      </c>
      <c r="AY14" t="s">
        <v>583</v>
      </c>
      <c r="AZ14" s="1">
        <v>0.98392499999999994</v>
      </c>
      <c r="BA14">
        <v>4.8000000000000001E-2</v>
      </c>
      <c r="BB14">
        <v>30</v>
      </c>
      <c r="BC14">
        <v>25</v>
      </c>
      <c r="BD14" s="1">
        <v>300000</v>
      </c>
      <c r="BG14">
        <v>2209</v>
      </c>
      <c r="BH14" t="s">
        <v>947</v>
      </c>
      <c r="BJ14" t="str">
        <f t="shared" si="0"/>
        <v/>
      </c>
      <c r="BK14">
        <v>63</v>
      </c>
      <c r="BM14" s="1">
        <f t="shared" si="1"/>
        <v>4.8000000000000001E-2</v>
      </c>
      <c r="BN14" s="2">
        <f t="shared" si="2"/>
        <v>300000</v>
      </c>
      <c r="BO14" t="b">
        <f t="shared" si="3"/>
        <v>1</v>
      </c>
      <c r="BP14" s="16">
        <v>334092.65747061907</v>
      </c>
      <c r="BQ14" s="16">
        <f t="shared" si="7"/>
        <v>34092.657470619073</v>
      </c>
      <c r="BS14" s="12">
        <f t="shared" si="8"/>
        <v>334092.65747061907</v>
      </c>
      <c r="BT14">
        <f t="shared" si="9"/>
        <v>34092.657470619073</v>
      </c>
      <c r="BV14" s="7">
        <f t="shared" si="4"/>
        <v>0.98392499999999994</v>
      </c>
      <c r="BW14" s="10">
        <f t="shared" si="5"/>
        <v>5.4771212547196626</v>
      </c>
      <c r="BX14" t="b">
        <f t="shared" si="6"/>
        <v>1</v>
      </c>
      <c r="BY14" s="16">
        <v>5.6416487572664646</v>
      </c>
      <c r="BZ14" s="16">
        <f t="shared" si="10"/>
        <v>438176.17231633293</v>
      </c>
      <c r="CA14" s="16">
        <f t="shared" si="11"/>
        <v>138176.17231633293</v>
      </c>
      <c r="CC14">
        <f t="shared" si="12"/>
        <v>5.6416487572664646</v>
      </c>
      <c r="CD14" s="12">
        <f t="shared" si="13"/>
        <v>438176.17231633293</v>
      </c>
      <c r="CE14" s="14">
        <f t="shared" si="14"/>
        <v>138176.17231633293</v>
      </c>
      <c r="CG14">
        <f t="shared" si="15"/>
        <v>386134.414893476</v>
      </c>
      <c r="CH14">
        <f t="shared" si="16"/>
        <v>104083.51484571386</v>
      </c>
      <c r="CJ14">
        <f t="shared" si="17"/>
        <v>386134.414893476</v>
      </c>
      <c r="CK14">
        <f t="shared" si="18"/>
        <v>0.98392499999999994</v>
      </c>
      <c r="CM14">
        <f t="shared" si="19"/>
        <v>0.98392499999999994</v>
      </c>
      <c r="CN14">
        <f t="shared" si="20"/>
        <v>104083.51484571386</v>
      </c>
      <c r="CO14">
        <f t="shared" si="21"/>
        <v>34092.657470619073</v>
      </c>
      <c r="CQ14" t="b">
        <f t="shared" si="22"/>
        <v>1</v>
      </c>
      <c r="CS14">
        <f t="shared" si="23"/>
        <v>334092.65747061907</v>
      </c>
      <c r="CT14">
        <f t="shared" si="24"/>
        <v>438176.17231633293</v>
      </c>
      <c r="CV14">
        <f t="shared" si="25"/>
        <v>334092.65747061907</v>
      </c>
      <c r="CW14">
        <f t="shared" si="26"/>
        <v>438176.17231633293</v>
      </c>
    </row>
    <row r="15" spans="1:103" x14ac:dyDescent="0.25">
      <c r="A15" t="s">
        <v>412</v>
      </c>
      <c r="B15" t="s">
        <v>399</v>
      </c>
      <c r="C15" t="s">
        <v>227</v>
      </c>
      <c r="D15" t="s">
        <v>228</v>
      </c>
      <c r="E15" t="s">
        <v>15</v>
      </c>
      <c r="F15" t="b">
        <v>0</v>
      </c>
      <c r="G15" t="b">
        <v>1</v>
      </c>
      <c r="H15" t="s">
        <v>15</v>
      </c>
      <c r="I15" t="s">
        <v>16</v>
      </c>
      <c r="J15">
        <v>0.3266</v>
      </c>
      <c r="K15">
        <v>0.1203</v>
      </c>
      <c r="L15">
        <v>0.4345</v>
      </c>
      <c r="N15">
        <v>1.24E-2</v>
      </c>
      <c r="O15">
        <v>1.06E-2</v>
      </c>
      <c r="P15">
        <v>6.1000000000000004E-3</v>
      </c>
      <c r="Q15">
        <v>0</v>
      </c>
      <c r="R15">
        <v>0.68289999999999995</v>
      </c>
      <c r="S15">
        <v>0.68610000000000004</v>
      </c>
      <c r="T15">
        <v>0.6885</v>
      </c>
      <c r="U15">
        <v>0.68359999999999999</v>
      </c>
      <c r="V15" t="s">
        <v>17</v>
      </c>
      <c r="W15" t="s">
        <v>17</v>
      </c>
      <c r="AG15">
        <v>0.12030000000000002</v>
      </c>
      <c r="AH15">
        <v>0.11849999999999999</v>
      </c>
      <c r="AI15">
        <v>0.11399999999999999</v>
      </c>
      <c r="AJ15">
        <v>0.1079</v>
      </c>
      <c r="AK15">
        <v>0.79079999999999995</v>
      </c>
      <c r="AL15">
        <v>0.79400000000000004</v>
      </c>
      <c r="AM15">
        <v>0.7964</v>
      </c>
      <c r="AN15">
        <v>0.79150000000000009</v>
      </c>
      <c r="AX15">
        <v>313</v>
      </c>
      <c r="AY15" t="s">
        <v>583</v>
      </c>
      <c r="AZ15" s="1">
        <v>0.79317499999999996</v>
      </c>
      <c r="BA15">
        <v>1.7999999999999999E-2</v>
      </c>
      <c r="BB15">
        <v>8</v>
      </c>
      <c r="BC15">
        <v>25</v>
      </c>
      <c r="BD15" s="1">
        <v>80000</v>
      </c>
      <c r="BG15">
        <v>2233</v>
      </c>
      <c r="BH15" t="s">
        <v>947</v>
      </c>
      <c r="BJ15" t="str">
        <f t="shared" si="0"/>
        <v/>
      </c>
      <c r="BK15">
        <v>64</v>
      </c>
      <c r="BM15" s="1">
        <f t="shared" si="1"/>
        <v>1.7999999999999999E-2</v>
      </c>
      <c r="BN15" s="2">
        <f t="shared" si="2"/>
        <v>80000</v>
      </c>
      <c r="BO15" t="b">
        <f t="shared" si="3"/>
        <v>1</v>
      </c>
      <c r="BP15" s="16">
        <v>160100.49234336929</v>
      </c>
      <c r="BQ15" s="16">
        <f t="shared" si="7"/>
        <v>80100.492343369289</v>
      </c>
      <c r="BS15" s="12">
        <f t="shared" si="8"/>
        <v>160100.49234336929</v>
      </c>
      <c r="BT15">
        <f t="shared" si="9"/>
        <v>80100.492343369289</v>
      </c>
      <c r="BV15" s="7">
        <f t="shared" si="4"/>
        <v>0.79317499999999996</v>
      </c>
      <c r="BW15" s="10">
        <f t="shared" si="5"/>
        <v>4.9030899869919438</v>
      </c>
      <c r="BX15" t="b">
        <f t="shared" si="6"/>
        <v>1</v>
      </c>
      <c r="BY15" s="16">
        <v>5.4961971647893675</v>
      </c>
      <c r="BZ15" s="16">
        <f t="shared" si="10"/>
        <v>313470.85235864919</v>
      </c>
      <c r="CA15" s="16">
        <f t="shared" si="11"/>
        <v>233470.85235864919</v>
      </c>
      <c r="CC15">
        <f t="shared" si="12"/>
        <v>5.4961971647893675</v>
      </c>
      <c r="CD15" s="12">
        <f t="shared" si="13"/>
        <v>313470.85235864919</v>
      </c>
      <c r="CE15" s="14">
        <f t="shared" si="14"/>
        <v>233470.85235864919</v>
      </c>
      <c r="CG15">
        <f t="shared" si="15"/>
        <v>236785.67235100924</v>
      </c>
      <c r="CH15">
        <f t="shared" si="16"/>
        <v>153370.3600152799</v>
      </c>
      <c r="CJ15">
        <f t="shared" si="17"/>
        <v>236785.67235100924</v>
      </c>
      <c r="CK15">
        <f t="shared" si="18"/>
        <v>0.79317499999999996</v>
      </c>
      <c r="CM15">
        <f t="shared" si="19"/>
        <v>0.79317499999999996</v>
      </c>
      <c r="CN15">
        <f t="shared" si="20"/>
        <v>153370.3600152799</v>
      </c>
      <c r="CO15">
        <f t="shared" si="21"/>
        <v>80100.492343369289</v>
      </c>
      <c r="CQ15" t="b">
        <f t="shared" si="22"/>
        <v>1</v>
      </c>
      <c r="CS15">
        <f t="shared" si="23"/>
        <v>160100.49234336929</v>
      </c>
      <c r="CT15">
        <f t="shared" si="24"/>
        <v>313470.85235864919</v>
      </c>
      <c r="CV15">
        <f t="shared" si="25"/>
        <v>160100.49234336929</v>
      </c>
      <c r="CW15">
        <f t="shared" si="26"/>
        <v>313470.85235864919</v>
      </c>
    </row>
    <row r="16" spans="1:103" x14ac:dyDescent="0.25">
      <c r="A16" t="s">
        <v>413</v>
      </c>
      <c r="B16" t="s">
        <v>399</v>
      </c>
      <c r="C16" t="s">
        <v>246</v>
      </c>
      <c r="D16" t="s">
        <v>247</v>
      </c>
      <c r="E16" t="s">
        <v>15</v>
      </c>
      <c r="F16" t="b">
        <v>0</v>
      </c>
      <c r="G16" t="b">
        <v>1</v>
      </c>
      <c r="H16" t="s">
        <v>15</v>
      </c>
      <c r="I16" t="s">
        <v>16</v>
      </c>
      <c r="J16">
        <v>0.21759999999999999</v>
      </c>
      <c r="K16">
        <v>-1.1000000000000001E-3</v>
      </c>
      <c r="L16">
        <v>0.2165</v>
      </c>
      <c r="N16">
        <v>0</v>
      </c>
      <c r="O16">
        <v>1E-4</v>
      </c>
      <c r="P16">
        <v>5.9999999999999995E-4</v>
      </c>
      <c r="Q16">
        <v>0</v>
      </c>
      <c r="R16">
        <v>4.7999999999999996E-3</v>
      </c>
      <c r="S16">
        <v>8.8999999999999999E-3</v>
      </c>
      <c r="T16">
        <v>7.7999999999999996E-3</v>
      </c>
      <c r="U16">
        <v>6.8999999999999999E-3</v>
      </c>
      <c r="V16" t="s">
        <v>17</v>
      </c>
      <c r="W16" t="s">
        <v>17</v>
      </c>
      <c r="AG16">
        <v>-1.0999999999999899E-3</v>
      </c>
      <c r="AH16">
        <v>-1.0000000000000009E-3</v>
      </c>
      <c r="AI16">
        <v>-5.0000000000000044E-4</v>
      </c>
      <c r="AJ16">
        <v>-1.0999999999999899E-3</v>
      </c>
      <c r="AK16">
        <v>3.7000000000000088E-3</v>
      </c>
      <c r="AL16">
        <v>7.8000000000000014E-3</v>
      </c>
      <c r="AM16">
        <v>6.7000000000000115E-3</v>
      </c>
      <c r="AN16">
        <v>5.7999999999999996E-3</v>
      </c>
      <c r="AX16">
        <v>337</v>
      </c>
      <c r="AY16" t="s">
        <v>583</v>
      </c>
      <c r="AZ16" s="1">
        <v>6.0000000000000053E-3</v>
      </c>
      <c r="BA16">
        <v>8.0000000000000002E-3</v>
      </c>
      <c r="BB16">
        <v>1</v>
      </c>
      <c r="BC16">
        <v>25</v>
      </c>
      <c r="BD16" s="1">
        <v>10000</v>
      </c>
      <c r="BG16">
        <v>2257</v>
      </c>
      <c r="BH16" t="s">
        <v>947</v>
      </c>
      <c r="BJ16" t="str">
        <f t="shared" si="0"/>
        <v/>
      </c>
      <c r="BK16">
        <v>65</v>
      </c>
      <c r="BM16" s="1">
        <f t="shared" si="1"/>
        <v>8.0000000000000002E-3</v>
      </c>
      <c r="BN16" s="2">
        <f t="shared" si="2"/>
        <v>10000</v>
      </c>
      <c r="BO16" t="b">
        <f t="shared" si="3"/>
        <v>1</v>
      </c>
      <c r="BP16" s="16">
        <v>102103.10396761939</v>
      </c>
      <c r="BQ16" s="16">
        <f t="shared" si="7"/>
        <v>92103.10396761939</v>
      </c>
      <c r="BS16" s="12">
        <f t="shared" si="8"/>
        <v>102103.10396761939</v>
      </c>
      <c r="BT16">
        <f t="shared" si="9"/>
        <v>92103.10396761939</v>
      </c>
      <c r="BV16" s="7">
        <f t="shared" si="4"/>
        <v>6.0000000000000053E-3</v>
      </c>
      <c r="BW16" s="10">
        <f t="shared" si="5"/>
        <v>4</v>
      </c>
      <c r="BX16" t="b">
        <f t="shared" si="6"/>
        <v>1</v>
      </c>
      <c r="BY16" s="16">
        <v>4.8959567595041298</v>
      </c>
      <c r="BZ16" s="16">
        <f t="shared" si="10"/>
        <v>78696.74314439953</v>
      </c>
      <c r="CA16" s="16">
        <f t="shared" si="11"/>
        <v>68696.74314439953</v>
      </c>
      <c r="CC16">
        <f t="shared" si="12"/>
        <v>4.8959567595041298</v>
      </c>
      <c r="CD16" s="12">
        <f t="shared" si="13"/>
        <v>78696.74314439953</v>
      </c>
      <c r="CE16" s="14">
        <f t="shared" si="14"/>
        <v>68696.74314439953</v>
      </c>
      <c r="CG16">
        <f t="shared" si="15"/>
        <v>90399.923556009453</v>
      </c>
      <c r="CH16">
        <f t="shared" si="16"/>
        <v>-23406.36082321986</v>
      </c>
      <c r="CJ16">
        <f t="shared" si="17"/>
        <v>90399.923556009453</v>
      </c>
      <c r="CK16">
        <f t="shared" si="18"/>
        <v>6.0000000000000053E-3</v>
      </c>
      <c r="CM16">
        <f t="shared" si="19"/>
        <v>6.0000000000000053E-3</v>
      </c>
      <c r="CN16">
        <f t="shared" si="20"/>
        <v>-23406.36082321986</v>
      </c>
      <c r="CO16">
        <f t="shared" si="21"/>
        <v>92103.10396761939</v>
      </c>
      <c r="CQ16" t="b">
        <f t="shared" si="22"/>
        <v>1</v>
      </c>
      <c r="CS16">
        <f t="shared" si="23"/>
        <v>102103.10396761939</v>
      </c>
      <c r="CT16">
        <f t="shared" si="24"/>
        <v>78696.74314439953</v>
      </c>
      <c r="CV16">
        <f t="shared" si="25"/>
        <v>102103.10396761939</v>
      </c>
      <c r="CW16">
        <f t="shared" si="26"/>
        <v>78696.74314439953</v>
      </c>
    </row>
    <row r="17" spans="1:101" x14ac:dyDescent="0.25">
      <c r="A17" t="s">
        <v>416</v>
      </c>
      <c r="B17" t="s">
        <v>399</v>
      </c>
      <c r="C17" t="s">
        <v>281</v>
      </c>
      <c r="D17" t="s">
        <v>282</v>
      </c>
      <c r="E17" t="s">
        <v>15</v>
      </c>
      <c r="F17" t="b">
        <v>0</v>
      </c>
      <c r="G17" t="b">
        <v>1</v>
      </c>
      <c r="H17" t="s">
        <v>15</v>
      </c>
      <c r="I17" t="s">
        <v>16</v>
      </c>
      <c r="J17">
        <v>0.21679999999999999</v>
      </c>
      <c r="K17">
        <v>3.9999300000000002E-4</v>
      </c>
      <c r="L17">
        <v>0.21640000000000001</v>
      </c>
      <c r="N17">
        <v>8.0000000000000004E-4</v>
      </c>
      <c r="O17">
        <v>6.9999999999999999E-4</v>
      </c>
      <c r="P17">
        <v>5.9999999999999995E-4</v>
      </c>
      <c r="Q17">
        <v>0</v>
      </c>
      <c r="R17">
        <v>1.1900000000000001E-2</v>
      </c>
      <c r="S17">
        <v>1.6400000000000001E-2</v>
      </c>
      <c r="T17">
        <v>1.5599999999999999E-2</v>
      </c>
      <c r="U17">
        <v>1.6799999999999999E-2</v>
      </c>
      <c r="V17" t="s">
        <v>17</v>
      </c>
      <c r="W17" t="s">
        <v>17</v>
      </c>
      <c r="AG17">
        <v>4.0000000000001146E-4</v>
      </c>
      <c r="AH17">
        <v>3.0000000000002247E-4</v>
      </c>
      <c r="AI17">
        <v>2.0000000000000573E-4</v>
      </c>
      <c r="AJ17">
        <v>-3.999999999999837E-4</v>
      </c>
      <c r="AK17">
        <v>1.150000000000001E-2</v>
      </c>
      <c r="AL17">
        <v>1.6000000000000014E-2</v>
      </c>
      <c r="AM17">
        <v>1.5200000000000019E-2</v>
      </c>
      <c r="AN17">
        <v>1.6400000000000026E-2</v>
      </c>
      <c r="AX17">
        <v>363</v>
      </c>
      <c r="AY17" t="s">
        <v>583</v>
      </c>
      <c r="AZ17" s="1">
        <v>1.4775000000000017E-2</v>
      </c>
      <c r="BA17">
        <v>1.2E-2</v>
      </c>
      <c r="BB17">
        <v>2</v>
      </c>
      <c r="BC17">
        <v>25</v>
      </c>
      <c r="BD17" s="1">
        <v>20000</v>
      </c>
      <c r="BG17">
        <v>2283</v>
      </c>
      <c r="BH17" t="s">
        <v>947</v>
      </c>
      <c r="BJ17" t="str">
        <f t="shared" si="0"/>
        <v/>
      </c>
      <c r="BK17">
        <v>68</v>
      </c>
      <c r="BM17" s="1">
        <f t="shared" si="1"/>
        <v>1.2E-2</v>
      </c>
      <c r="BN17" s="2">
        <f t="shared" si="2"/>
        <v>20000</v>
      </c>
      <c r="BO17" t="b">
        <f t="shared" ref="BO17:BO78" si="27">IF(OR(BM17="",BN17=""),FALSE,TRUE)</f>
        <v>1</v>
      </c>
      <c r="BP17" s="16">
        <v>125302.05931791937</v>
      </c>
      <c r="BQ17" s="16">
        <f t="shared" si="7"/>
        <v>105302.05931791937</v>
      </c>
      <c r="BS17" s="12">
        <f t="shared" si="8"/>
        <v>125302.05931791937</v>
      </c>
      <c r="BT17">
        <f t="shared" si="9"/>
        <v>105302.05931791937</v>
      </c>
      <c r="BV17" s="7">
        <f t="shared" si="4"/>
        <v>1.4775000000000017E-2</v>
      </c>
      <c r="BW17" s="10">
        <f t="shared" si="5"/>
        <v>4.3010299956639813</v>
      </c>
      <c r="BX17" t="b">
        <f t="shared" ref="BX17:BX78" si="28">IF(OR(BV17="",BW17=""),FALSE,TRUE)</f>
        <v>1</v>
      </c>
      <c r="BY17" s="16">
        <v>4.9026479140204424</v>
      </c>
      <c r="BZ17" s="16">
        <f t="shared" si="10"/>
        <v>79918.608580887783</v>
      </c>
      <c r="CA17" s="16">
        <f t="shared" si="11"/>
        <v>59918.608580887783</v>
      </c>
      <c r="CC17">
        <f t="shared" si="12"/>
        <v>4.9026479140204424</v>
      </c>
      <c r="CD17" s="12">
        <f t="shared" si="13"/>
        <v>79918.608580887783</v>
      </c>
      <c r="CE17" s="14">
        <f t="shared" si="14"/>
        <v>59918.608580887783</v>
      </c>
      <c r="CG17">
        <f t="shared" si="15"/>
        <v>102610.33394940358</v>
      </c>
      <c r="CH17">
        <f t="shared" si="16"/>
        <v>-45383.450737031584</v>
      </c>
      <c r="CJ17">
        <f t="shared" si="17"/>
        <v>102610.33394940358</v>
      </c>
      <c r="CK17">
        <f t="shared" si="18"/>
        <v>1.4775000000000017E-2</v>
      </c>
      <c r="CM17">
        <f t="shared" si="19"/>
        <v>1.4775000000000017E-2</v>
      </c>
      <c r="CN17">
        <f t="shared" si="20"/>
        <v>-45383.450737031584</v>
      </c>
      <c r="CO17">
        <f t="shared" si="21"/>
        <v>105302.05931791937</v>
      </c>
      <c r="CQ17" t="b">
        <f t="shared" si="22"/>
        <v>1</v>
      </c>
      <c r="CS17">
        <f t="shared" si="23"/>
        <v>125302.05931791937</v>
      </c>
      <c r="CT17">
        <f t="shared" si="24"/>
        <v>79918.608580887783</v>
      </c>
      <c r="CV17">
        <f t="shared" si="25"/>
        <v>125302.05931791937</v>
      </c>
      <c r="CW17">
        <f t="shared" si="26"/>
        <v>79918.608580887783</v>
      </c>
    </row>
    <row r="18" spans="1:101" x14ac:dyDescent="0.25">
      <c r="A18" t="s">
        <v>417</v>
      </c>
      <c r="B18" t="s">
        <v>399</v>
      </c>
      <c r="C18" t="s">
        <v>283</v>
      </c>
      <c r="D18" t="s">
        <v>284</v>
      </c>
      <c r="E18" t="s">
        <v>15</v>
      </c>
      <c r="F18" t="b">
        <v>0</v>
      </c>
      <c r="G18" t="b">
        <v>1</v>
      </c>
      <c r="H18" t="s">
        <v>15</v>
      </c>
      <c r="I18" t="s">
        <v>16</v>
      </c>
      <c r="J18">
        <v>0.23280000000000001</v>
      </c>
      <c r="K18">
        <v>-9.9000100000000008E-3</v>
      </c>
      <c r="L18">
        <v>0.22170000000000001</v>
      </c>
      <c r="N18">
        <v>1.1999999999999999E-3</v>
      </c>
      <c r="O18">
        <v>0</v>
      </c>
      <c r="P18">
        <v>2.9999999999999997E-4</v>
      </c>
      <c r="Q18">
        <v>4.0000000000000002E-4</v>
      </c>
      <c r="R18">
        <v>0.19889999999999999</v>
      </c>
      <c r="S18">
        <v>0.19869999999999999</v>
      </c>
      <c r="T18">
        <v>0.2155</v>
      </c>
      <c r="U18">
        <v>0.2316</v>
      </c>
      <c r="V18" t="s">
        <v>17</v>
      </c>
      <c r="W18" t="s">
        <v>17</v>
      </c>
      <c r="AG18">
        <v>-9.8999999999999921E-3</v>
      </c>
      <c r="AH18">
        <v>-1.1099999999999999E-2</v>
      </c>
      <c r="AI18">
        <v>-1.0800000000000004E-2</v>
      </c>
      <c r="AJ18">
        <v>-1.0699999999999987E-2</v>
      </c>
      <c r="AK18">
        <v>0.18779999999999997</v>
      </c>
      <c r="AL18">
        <v>0.18759999999999999</v>
      </c>
      <c r="AM18">
        <v>0.20440000000000003</v>
      </c>
      <c r="AN18">
        <v>0.22050000000000003</v>
      </c>
      <c r="AX18">
        <v>364</v>
      </c>
      <c r="AY18" t="s">
        <v>583</v>
      </c>
      <c r="AZ18" s="1">
        <v>0.200075</v>
      </c>
      <c r="BA18">
        <v>3.5999999999999997E-2</v>
      </c>
      <c r="BB18">
        <v>38</v>
      </c>
      <c r="BC18">
        <v>25</v>
      </c>
      <c r="BD18" s="1">
        <v>380000</v>
      </c>
      <c r="BG18">
        <v>2284</v>
      </c>
      <c r="BH18" t="s">
        <v>947</v>
      </c>
      <c r="BJ18" t="str">
        <f t="shared" si="0"/>
        <v/>
      </c>
      <c r="BK18">
        <v>69</v>
      </c>
      <c r="BM18" s="1">
        <f t="shared" si="1"/>
        <v>3.5999999999999997E-2</v>
      </c>
      <c r="BN18" s="2">
        <f t="shared" si="2"/>
        <v>380000</v>
      </c>
      <c r="BO18" t="b">
        <f t="shared" si="27"/>
        <v>1</v>
      </c>
      <c r="BP18" s="16">
        <v>264495.79141971911</v>
      </c>
      <c r="BQ18" s="16">
        <f t="shared" si="7"/>
        <v>-115504.20858028089</v>
      </c>
      <c r="BS18" s="12">
        <f t="shared" si="8"/>
        <v>264495.79141971911</v>
      </c>
      <c r="BT18">
        <f t="shared" si="9"/>
        <v>-115504.20858028089</v>
      </c>
      <c r="BV18" s="7">
        <f t="shared" si="4"/>
        <v>0.200075</v>
      </c>
      <c r="BW18" s="10">
        <f t="shared" si="5"/>
        <v>5.5797835966168101</v>
      </c>
      <c r="BX18" t="b">
        <f t="shared" si="28"/>
        <v>1</v>
      </c>
      <c r="BY18" s="16">
        <v>5.043943746712479</v>
      </c>
      <c r="BZ18" s="16">
        <f t="shared" si="10"/>
        <v>110648.04545156831</v>
      </c>
      <c r="CA18" s="16">
        <f t="shared" si="11"/>
        <v>-269351.95454843168</v>
      </c>
      <c r="CC18">
        <f t="shared" si="12"/>
        <v>5.043943746712479</v>
      </c>
      <c r="CD18" s="12">
        <f t="shared" si="13"/>
        <v>110648.04545156831</v>
      </c>
      <c r="CE18" s="14">
        <f t="shared" si="14"/>
        <v>-269351.95454843168</v>
      </c>
      <c r="CG18">
        <f t="shared" si="15"/>
        <v>187571.91843564372</v>
      </c>
      <c r="CH18">
        <f t="shared" si="16"/>
        <v>-153847.74596815079</v>
      </c>
      <c r="CJ18">
        <f t="shared" si="17"/>
        <v>187571.91843564372</v>
      </c>
      <c r="CK18">
        <f t="shared" si="18"/>
        <v>0.200075</v>
      </c>
      <c r="CM18">
        <f t="shared" si="19"/>
        <v>0.200075</v>
      </c>
      <c r="CN18">
        <f t="shared" si="20"/>
        <v>-153847.74596815079</v>
      </c>
      <c r="CO18">
        <f t="shared" si="21"/>
        <v>-115504.20858028089</v>
      </c>
      <c r="CQ18" t="b">
        <f t="shared" si="22"/>
        <v>1</v>
      </c>
      <c r="CS18">
        <f t="shared" si="23"/>
        <v>264495.79141971911</v>
      </c>
      <c r="CT18">
        <f t="shared" si="24"/>
        <v>110648.04545156831</v>
      </c>
      <c r="CV18">
        <f t="shared" si="25"/>
        <v>264495.79141971911</v>
      </c>
      <c r="CW18">
        <f t="shared" si="26"/>
        <v>110648.04545156831</v>
      </c>
    </row>
    <row r="19" spans="1:101" x14ac:dyDescent="0.25">
      <c r="A19" t="s">
        <v>418</v>
      </c>
      <c r="B19" t="s">
        <v>399</v>
      </c>
      <c r="C19" t="s">
        <v>285</v>
      </c>
      <c r="D19" t="s">
        <v>286</v>
      </c>
      <c r="E19" t="s">
        <v>15</v>
      </c>
      <c r="F19" t="b">
        <v>0</v>
      </c>
      <c r="G19" t="b">
        <v>1</v>
      </c>
      <c r="H19" t="s">
        <v>15</v>
      </c>
      <c r="I19" t="s">
        <v>16</v>
      </c>
      <c r="J19">
        <v>0.21379999999999999</v>
      </c>
      <c r="K19">
        <v>5.1000000000000004E-3</v>
      </c>
      <c r="L19">
        <v>0.21759999999999999</v>
      </c>
      <c r="N19">
        <v>1.2999999999999999E-3</v>
      </c>
      <c r="O19">
        <v>1E-4</v>
      </c>
      <c r="P19">
        <v>1.6000000000000001E-3</v>
      </c>
      <c r="Q19">
        <v>0</v>
      </c>
      <c r="R19">
        <v>0.25919999999999999</v>
      </c>
      <c r="S19">
        <v>0.24859999999999999</v>
      </c>
      <c r="T19">
        <v>0.26960000000000001</v>
      </c>
      <c r="U19">
        <v>0.28899999999999998</v>
      </c>
      <c r="V19" t="s">
        <v>17</v>
      </c>
      <c r="W19" t="s">
        <v>17</v>
      </c>
      <c r="AG19">
        <v>5.0999999999999934E-3</v>
      </c>
      <c r="AH19">
        <v>3.8999999999999868E-3</v>
      </c>
      <c r="AI19">
        <v>5.3999999999999881E-3</v>
      </c>
      <c r="AJ19">
        <v>3.7999999999999978E-3</v>
      </c>
      <c r="AK19">
        <v>0.26300000000000001</v>
      </c>
      <c r="AL19">
        <v>0.25239999999999996</v>
      </c>
      <c r="AM19">
        <v>0.27339999999999998</v>
      </c>
      <c r="AN19">
        <v>0.29279999999999995</v>
      </c>
      <c r="AX19">
        <v>365</v>
      </c>
      <c r="AY19" t="s">
        <v>583</v>
      </c>
      <c r="AZ19" s="1">
        <v>0.27039999999999997</v>
      </c>
      <c r="BA19">
        <v>3.7999999999999999E-2</v>
      </c>
      <c r="BB19">
        <v>17</v>
      </c>
      <c r="BC19">
        <v>25</v>
      </c>
      <c r="BD19" s="1">
        <v>170000</v>
      </c>
      <c r="BG19">
        <v>2285</v>
      </c>
      <c r="BH19" t="s">
        <v>947</v>
      </c>
      <c r="BJ19" t="str">
        <f t="shared" si="0"/>
        <v/>
      </c>
      <c r="BK19">
        <v>70</v>
      </c>
      <c r="BM19" s="1">
        <f t="shared" si="1"/>
        <v>3.7999999999999999E-2</v>
      </c>
      <c r="BN19" s="2">
        <f t="shared" si="2"/>
        <v>170000</v>
      </c>
      <c r="BO19" t="b">
        <f t="shared" si="27"/>
        <v>1</v>
      </c>
      <c r="BP19" s="16">
        <v>276095.26909486915</v>
      </c>
      <c r="BQ19" s="16">
        <f t="shared" si="7"/>
        <v>106095.26909486915</v>
      </c>
      <c r="BS19" s="12">
        <f t="shared" si="8"/>
        <v>276095.26909486915</v>
      </c>
      <c r="BT19">
        <f t="shared" si="9"/>
        <v>106095.26909486915</v>
      </c>
      <c r="BV19" s="7">
        <f t="shared" si="4"/>
        <v>0.27039999999999997</v>
      </c>
      <c r="BW19" s="10">
        <f t="shared" si="5"/>
        <v>5.2304489213782741</v>
      </c>
      <c r="BX19" t="b">
        <f t="shared" si="28"/>
        <v>1</v>
      </c>
      <c r="BY19" s="16">
        <v>5.0975682984343766</v>
      </c>
      <c r="BZ19" s="16">
        <f t="shared" si="10"/>
        <v>125189.61344396135</v>
      </c>
      <c r="CA19" s="16">
        <f t="shared" si="11"/>
        <v>-44810.386556038648</v>
      </c>
      <c r="CC19">
        <f t="shared" si="12"/>
        <v>5.0975682984343766</v>
      </c>
      <c r="CD19" s="12">
        <f t="shared" si="13"/>
        <v>125189.61344396135</v>
      </c>
      <c r="CE19" s="14">
        <f t="shared" si="14"/>
        <v>-44810.386556038648</v>
      </c>
      <c r="CG19">
        <f t="shared" si="15"/>
        <v>200642.44126941526</v>
      </c>
      <c r="CH19">
        <f t="shared" si="16"/>
        <v>-150905.65565090778</v>
      </c>
      <c r="CJ19">
        <f t="shared" si="17"/>
        <v>200642.44126941526</v>
      </c>
      <c r="CK19">
        <f t="shared" si="18"/>
        <v>0.27039999999999997</v>
      </c>
      <c r="CM19">
        <f t="shared" si="19"/>
        <v>0.27039999999999997</v>
      </c>
      <c r="CN19">
        <f t="shared" si="20"/>
        <v>-150905.65565090778</v>
      </c>
      <c r="CO19">
        <f t="shared" si="21"/>
        <v>106095.26909486915</v>
      </c>
      <c r="CQ19" t="b">
        <f t="shared" si="22"/>
        <v>1</v>
      </c>
      <c r="CS19">
        <f t="shared" si="23"/>
        <v>276095.26909486915</v>
      </c>
      <c r="CT19">
        <f t="shared" si="24"/>
        <v>125189.61344396135</v>
      </c>
      <c r="CV19">
        <f t="shared" si="25"/>
        <v>276095.26909486915</v>
      </c>
      <c r="CW19">
        <f t="shared" si="26"/>
        <v>125189.61344396135</v>
      </c>
    </row>
    <row r="20" spans="1:101" x14ac:dyDescent="0.25">
      <c r="A20" t="s">
        <v>419</v>
      </c>
      <c r="B20" t="s">
        <v>399</v>
      </c>
      <c r="C20" t="s">
        <v>287</v>
      </c>
      <c r="D20" t="s">
        <v>288</v>
      </c>
      <c r="E20" t="s">
        <v>15</v>
      </c>
      <c r="F20" t="b">
        <v>0</v>
      </c>
      <c r="G20" t="b">
        <v>1</v>
      </c>
      <c r="H20" t="s">
        <v>15</v>
      </c>
      <c r="I20" t="s">
        <v>16</v>
      </c>
      <c r="J20">
        <v>0.2162</v>
      </c>
      <c r="K20">
        <v>4.53E-2</v>
      </c>
      <c r="L20">
        <v>0.25719999999999998</v>
      </c>
      <c r="N20">
        <v>4.3E-3</v>
      </c>
      <c r="O20">
        <v>0</v>
      </c>
      <c r="P20">
        <v>2.2000000000000001E-3</v>
      </c>
      <c r="Q20">
        <v>8.0000000000000004E-4</v>
      </c>
      <c r="R20">
        <v>0.26440000000000002</v>
      </c>
      <c r="S20">
        <v>0.26740000000000003</v>
      </c>
      <c r="T20">
        <v>0.2868</v>
      </c>
      <c r="U20">
        <v>0.30659999999999998</v>
      </c>
      <c r="V20" t="s">
        <v>17</v>
      </c>
      <c r="W20" t="s">
        <v>17</v>
      </c>
      <c r="AG20">
        <v>4.5300000000000007E-2</v>
      </c>
      <c r="AH20">
        <v>4.0999999999999981E-2</v>
      </c>
      <c r="AI20">
        <v>4.3199999999999961E-2</v>
      </c>
      <c r="AJ20">
        <v>4.1800000000000004E-2</v>
      </c>
      <c r="AK20">
        <v>0.30540000000000006</v>
      </c>
      <c r="AL20">
        <v>0.30839999999999995</v>
      </c>
      <c r="AM20">
        <v>0.32780000000000004</v>
      </c>
      <c r="AN20">
        <v>0.34759999999999996</v>
      </c>
      <c r="AX20">
        <v>366</v>
      </c>
      <c r="AY20" t="s">
        <v>583</v>
      </c>
      <c r="AZ20" s="1">
        <v>0.32229999999999998</v>
      </c>
      <c r="BA20">
        <v>3.7999999999999999E-2</v>
      </c>
      <c r="BB20">
        <v>18</v>
      </c>
      <c r="BC20">
        <v>25</v>
      </c>
      <c r="BD20" s="1">
        <v>180000</v>
      </c>
      <c r="BG20">
        <v>2286</v>
      </c>
      <c r="BH20" t="s">
        <v>947</v>
      </c>
      <c r="BJ20" t="str">
        <f t="shared" si="0"/>
        <v/>
      </c>
      <c r="BK20">
        <v>71</v>
      </c>
      <c r="BM20" s="1">
        <f t="shared" si="1"/>
        <v>3.7999999999999999E-2</v>
      </c>
      <c r="BN20" s="2">
        <f t="shared" si="2"/>
        <v>180000</v>
      </c>
      <c r="BO20" t="b">
        <f t="shared" si="27"/>
        <v>1</v>
      </c>
      <c r="BP20" s="16">
        <v>276095.26909486915</v>
      </c>
      <c r="BQ20" s="16">
        <f t="shared" si="7"/>
        <v>96095.269094869145</v>
      </c>
      <c r="BS20" s="12">
        <f t="shared" si="8"/>
        <v>276095.26909486915</v>
      </c>
      <c r="BT20">
        <f t="shared" si="9"/>
        <v>96095.269094869145</v>
      </c>
      <c r="BV20" s="7">
        <f t="shared" si="4"/>
        <v>0.32229999999999998</v>
      </c>
      <c r="BW20" s="10">
        <f t="shared" si="5"/>
        <v>5.2552725051033065</v>
      </c>
      <c r="BX20" t="b">
        <f t="shared" si="28"/>
        <v>1</v>
      </c>
      <c r="BY20" s="16">
        <v>5.1371433319838458</v>
      </c>
      <c r="BZ20" s="16">
        <f t="shared" si="10"/>
        <v>137133.42785483104</v>
      </c>
      <c r="CA20" s="16">
        <f t="shared" si="11"/>
        <v>-42866.572145168961</v>
      </c>
      <c r="CC20">
        <f t="shared" si="12"/>
        <v>5.1371433319838458</v>
      </c>
      <c r="CD20" s="12">
        <f t="shared" si="13"/>
        <v>137133.42785483104</v>
      </c>
      <c r="CE20" s="14">
        <f t="shared" si="14"/>
        <v>-42866.572145168961</v>
      </c>
      <c r="CG20">
        <f t="shared" si="15"/>
        <v>206614.34847485009</v>
      </c>
      <c r="CH20">
        <f t="shared" si="16"/>
        <v>-138961.84124003811</v>
      </c>
      <c r="CJ20">
        <f t="shared" si="17"/>
        <v>206614.34847485009</v>
      </c>
      <c r="CK20">
        <f t="shared" si="18"/>
        <v>0.32229999999999998</v>
      </c>
      <c r="CM20">
        <f t="shared" si="19"/>
        <v>0.32229999999999998</v>
      </c>
      <c r="CN20">
        <f t="shared" si="20"/>
        <v>-138961.84124003811</v>
      </c>
      <c r="CO20">
        <f t="shared" si="21"/>
        <v>96095.269094869145</v>
      </c>
      <c r="CQ20" t="b">
        <f t="shared" si="22"/>
        <v>1</v>
      </c>
      <c r="CS20">
        <f t="shared" si="23"/>
        <v>276095.26909486915</v>
      </c>
      <c r="CT20">
        <f t="shared" si="24"/>
        <v>137133.42785483104</v>
      </c>
      <c r="CV20">
        <f t="shared" si="25"/>
        <v>276095.26909486915</v>
      </c>
      <c r="CW20">
        <f t="shared" si="26"/>
        <v>137133.42785483104</v>
      </c>
    </row>
    <row r="21" spans="1:101" x14ac:dyDescent="0.25">
      <c r="A21" t="s">
        <v>420</v>
      </c>
      <c r="B21" t="s">
        <v>399</v>
      </c>
      <c r="C21" t="s">
        <v>289</v>
      </c>
      <c r="D21" t="s">
        <v>290</v>
      </c>
      <c r="E21" t="s">
        <v>15</v>
      </c>
      <c r="F21" t="b">
        <v>0</v>
      </c>
      <c r="G21" t="b">
        <v>1</v>
      </c>
      <c r="H21" t="s">
        <v>15</v>
      </c>
      <c r="I21" t="s">
        <v>16</v>
      </c>
      <c r="J21">
        <v>0.21840000000000001</v>
      </c>
      <c r="K21">
        <v>3.6799999999999999E-2</v>
      </c>
      <c r="L21">
        <v>0.25380000000000003</v>
      </c>
      <c r="N21">
        <v>1.4E-3</v>
      </c>
      <c r="O21">
        <v>0</v>
      </c>
      <c r="P21">
        <v>5.9999999999999995E-4</v>
      </c>
      <c r="Q21">
        <v>0</v>
      </c>
      <c r="R21">
        <v>0.1363</v>
      </c>
      <c r="S21">
        <v>0.1449</v>
      </c>
      <c r="T21">
        <v>0.1517</v>
      </c>
      <c r="U21">
        <v>0.15629999999999999</v>
      </c>
      <c r="V21" t="s">
        <v>17</v>
      </c>
      <c r="W21" t="s">
        <v>17</v>
      </c>
      <c r="AG21">
        <v>3.6800000000000027E-2</v>
      </c>
      <c r="AH21">
        <v>3.5400000000000015E-2</v>
      </c>
      <c r="AI21">
        <v>3.6000000000000004E-2</v>
      </c>
      <c r="AJ21">
        <v>3.5400000000000015E-2</v>
      </c>
      <c r="AK21">
        <v>0.17169999999999999</v>
      </c>
      <c r="AL21">
        <v>0.18030000000000004</v>
      </c>
      <c r="AM21">
        <v>0.18710000000000002</v>
      </c>
      <c r="AN21">
        <v>0.19170000000000001</v>
      </c>
      <c r="AX21">
        <v>367</v>
      </c>
      <c r="AY21" t="s">
        <v>583</v>
      </c>
      <c r="AZ21" s="1">
        <v>0.1827</v>
      </c>
      <c r="BA21">
        <v>3.6999999999999998E-2</v>
      </c>
      <c r="BB21">
        <v>16</v>
      </c>
      <c r="BC21">
        <v>25</v>
      </c>
      <c r="BD21" s="1">
        <v>160000</v>
      </c>
      <c r="BG21">
        <v>2287</v>
      </c>
      <c r="BH21" t="s">
        <v>947</v>
      </c>
      <c r="BJ21" t="str">
        <f t="shared" si="0"/>
        <v/>
      </c>
      <c r="BK21">
        <v>72</v>
      </c>
      <c r="BM21" s="1">
        <f t="shared" si="1"/>
        <v>3.6999999999999998E-2</v>
      </c>
      <c r="BN21" s="2">
        <f t="shared" si="2"/>
        <v>160000</v>
      </c>
      <c r="BO21" t="b">
        <f t="shared" si="27"/>
        <v>1</v>
      </c>
      <c r="BP21" s="16">
        <v>270295.53025729413</v>
      </c>
      <c r="BQ21" s="16">
        <f t="shared" si="7"/>
        <v>110295.53025729413</v>
      </c>
      <c r="BS21" s="12">
        <f t="shared" si="8"/>
        <v>270295.53025729413</v>
      </c>
      <c r="BT21">
        <f t="shared" si="9"/>
        <v>110295.53025729413</v>
      </c>
      <c r="BV21" s="7">
        <f t="shared" si="4"/>
        <v>0.1827</v>
      </c>
      <c r="BW21" s="10">
        <f t="shared" si="5"/>
        <v>5.204119982655925</v>
      </c>
      <c r="BX21" t="b">
        <f t="shared" si="28"/>
        <v>1</v>
      </c>
      <c r="BY21" s="16">
        <v>5.0306948795078164</v>
      </c>
      <c r="BZ21" s="16">
        <f t="shared" si="10"/>
        <v>107323.51290044363</v>
      </c>
      <c r="CA21" s="16">
        <f t="shared" si="11"/>
        <v>-52676.487099556369</v>
      </c>
      <c r="CC21">
        <f t="shared" si="12"/>
        <v>5.0306948795078164</v>
      </c>
      <c r="CD21" s="12">
        <f t="shared" si="13"/>
        <v>107323.51290044363</v>
      </c>
      <c r="CE21" s="14">
        <f t="shared" si="14"/>
        <v>-52676.487099556369</v>
      </c>
      <c r="CG21">
        <f t="shared" si="15"/>
        <v>188809.52157886888</v>
      </c>
      <c r="CH21">
        <f t="shared" si="16"/>
        <v>-162972.0173568505</v>
      </c>
      <c r="CJ21">
        <f t="shared" si="17"/>
        <v>188809.52157886888</v>
      </c>
      <c r="CK21">
        <f t="shared" si="18"/>
        <v>0.1827</v>
      </c>
      <c r="CM21">
        <f t="shared" si="19"/>
        <v>0.1827</v>
      </c>
      <c r="CN21">
        <f t="shared" si="20"/>
        <v>-162972.0173568505</v>
      </c>
      <c r="CO21">
        <f t="shared" si="21"/>
        <v>110295.53025729413</v>
      </c>
      <c r="CQ21" t="b">
        <f t="shared" si="22"/>
        <v>1</v>
      </c>
      <c r="CS21">
        <f t="shared" si="23"/>
        <v>270295.53025729413</v>
      </c>
      <c r="CT21">
        <f t="shared" si="24"/>
        <v>107323.51290044363</v>
      </c>
      <c r="CV21">
        <f t="shared" si="25"/>
        <v>270295.53025729413</v>
      </c>
      <c r="CW21">
        <f t="shared" si="26"/>
        <v>107323.51290044363</v>
      </c>
    </row>
    <row r="22" spans="1:101" x14ac:dyDescent="0.25">
      <c r="A22" t="s">
        <v>421</v>
      </c>
      <c r="B22" t="s">
        <v>399</v>
      </c>
      <c r="C22" t="s">
        <v>291</v>
      </c>
      <c r="D22" t="s">
        <v>292</v>
      </c>
      <c r="E22" t="s">
        <v>15</v>
      </c>
      <c r="F22" t="b">
        <v>0</v>
      </c>
      <c r="G22" t="b">
        <v>1</v>
      </c>
      <c r="H22" t="s">
        <v>15</v>
      </c>
      <c r="I22" t="s">
        <v>16</v>
      </c>
      <c r="J22">
        <v>0.21240000000000001</v>
      </c>
      <c r="K22">
        <v>3.0200000000000001E-2</v>
      </c>
      <c r="L22">
        <v>0.24049999999999999</v>
      </c>
      <c r="N22">
        <v>2.0999999999999999E-3</v>
      </c>
      <c r="O22">
        <v>0</v>
      </c>
      <c r="P22">
        <v>1.2999999999999999E-3</v>
      </c>
      <c r="Q22">
        <v>1E-4</v>
      </c>
      <c r="R22">
        <v>0.1787</v>
      </c>
      <c r="S22">
        <v>0.18490000000000001</v>
      </c>
      <c r="T22">
        <v>0.19639999999999999</v>
      </c>
      <c r="U22">
        <v>0.20899999999999999</v>
      </c>
      <c r="V22" t="s">
        <v>17</v>
      </c>
      <c r="W22" t="s">
        <v>17</v>
      </c>
      <c r="AG22">
        <v>3.0199999999999977E-2</v>
      </c>
      <c r="AH22">
        <v>2.8099999999999986E-2</v>
      </c>
      <c r="AI22">
        <v>2.9399999999999982E-2</v>
      </c>
      <c r="AJ22">
        <v>2.8199999999999975E-2</v>
      </c>
      <c r="AK22">
        <v>0.20680000000000001</v>
      </c>
      <c r="AL22">
        <v>0.21299999999999999</v>
      </c>
      <c r="AM22">
        <v>0.22449999999999995</v>
      </c>
      <c r="AN22">
        <v>0.23710000000000001</v>
      </c>
      <c r="AX22">
        <v>368</v>
      </c>
      <c r="AY22" t="s">
        <v>583</v>
      </c>
      <c r="AZ22" s="1">
        <v>0.22034999999999999</v>
      </c>
      <c r="BA22">
        <v>3.5000000000000003E-2</v>
      </c>
      <c r="BB22">
        <v>22</v>
      </c>
      <c r="BC22">
        <v>25</v>
      </c>
      <c r="BD22" s="1">
        <v>220000</v>
      </c>
      <c r="BG22">
        <v>2288</v>
      </c>
      <c r="BH22" t="s">
        <v>947</v>
      </c>
      <c r="BJ22" t="str">
        <f t="shared" si="0"/>
        <v/>
      </c>
      <c r="BK22">
        <v>73</v>
      </c>
      <c r="BM22" s="1">
        <f t="shared" si="1"/>
        <v>3.5000000000000003E-2</v>
      </c>
      <c r="BN22" s="2">
        <f t="shared" si="2"/>
        <v>220000</v>
      </c>
      <c r="BO22" t="b">
        <f t="shared" si="27"/>
        <v>1</v>
      </c>
      <c r="BP22" s="16">
        <v>258696.05258214418</v>
      </c>
      <c r="BQ22" s="16">
        <f t="shared" si="7"/>
        <v>38696.052582144184</v>
      </c>
      <c r="BS22" s="12">
        <f t="shared" si="8"/>
        <v>258696.05258214418</v>
      </c>
      <c r="BT22">
        <f t="shared" si="9"/>
        <v>38696.052582144184</v>
      </c>
      <c r="BV22" s="7">
        <f t="shared" si="4"/>
        <v>0.22034999999999999</v>
      </c>
      <c r="BW22" s="10">
        <f t="shared" si="5"/>
        <v>5.3424226808222066</v>
      </c>
      <c r="BX22" t="b">
        <f t="shared" si="28"/>
        <v>1</v>
      </c>
      <c r="BY22" s="16">
        <v>5.0594039356376337</v>
      </c>
      <c r="BZ22" s="16">
        <f t="shared" si="10"/>
        <v>114657.88742871204</v>
      </c>
      <c r="CA22" s="16">
        <f t="shared" si="11"/>
        <v>-105342.11257128796</v>
      </c>
      <c r="CC22">
        <f t="shared" si="12"/>
        <v>5.0594039356376337</v>
      </c>
      <c r="CD22" s="12">
        <f t="shared" si="13"/>
        <v>114657.88742871204</v>
      </c>
      <c r="CE22" s="14">
        <f t="shared" si="14"/>
        <v>-105342.11257128796</v>
      </c>
      <c r="CG22">
        <f t="shared" si="15"/>
        <v>186676.97000542813</v>
      </c>
      <c r="CH22">
        <f t="shared" si="16"/>
        <v>-144038.16515343214</v>
      </c>
      <c r="CJ22">
        <f t="shared" si="17"/>
        <v>186676.97000542813</v>
      </c>
      <c r="CK22">
        <f t="shared" si="18"/>
        <v>0.22034999999999999</v>
      </c>
      <c r="CM22">
        <f t="shared" si="19"/>
        <v>0.22034999999999999</v>
      </c>
      <c r="CN22">
        <f t="shared" si="20"/>
        <v>-144038.16515343214</v>
      </c>
      <c r="CO22">
        <f t="shared" si="21"/>
        <v>38696.052582144184</v>
      </c>
      <c r="CQ22" t="b">
        <f t="shared" si="22"/>
        <v>1</v>
      </c>
      <c r="CS22">
        <f t="shared" si="23"/>
        <v>258696.05258214418</v>
      </c>
      <c r="CT22">
        <f t="shared" si="24"/>
        <v>114657.88742871204</v>
      </c>
      <c r="CV22">
        <f t="shared" si="25"/>
        <v>258696.05258214418</v>
      </c>
      <c r="CW22">
        <f t="shared" si="26"/>
        <v>114657.88742871204</v>
      </c>
    </row>
    <row r="23" spans="1:101" x14ac:dyDescent="0.25">
      <c r="A23" t="s">
        <v>422</v>
      </c>
      <c r="B23" t="s">
        <v>399</v>
      </c>
      <c r="C23" t="s">
        <v>293</v>
      </c>
      <c r="D23" t="s">
        <v>294</v>
      </c>
      <c r="E23" t="s">
        <v>15</v>
      </c>
      <c r="F23" t="b">
        <v>0</v>
      </c>
      <c r="G23" t="b">
        <v>1</v>
      </c>
      <c r="H23" t="s">
        <v>15</v>
      </c>
      <c r="I23" t="s">
        <v>16</v>
      </c>
      <c r="J23">
        <v>0.21229999999999999</v>
      </c>
      <c r="K23">
        <v>1.03E-2</v>
      </c>
      <c r="L23">
        <v>0.2195</v>
      </c>
      <c r="N23">
        <v>3.0999999999999999E-3</v>
      </c>
      <c r="O23">
        <v>6.9999999999999999E-4</v>
      </c>
      <c r="P23">
        <v>8.9999999999999998E-4</v>
      </c>
      <c r="Q23">
        <v>0</v>
      </c>
      <c r="R23">
        <v>0.34520000000000001</v>
      </c>
      <c r="S23">
        <v>0.34320000000000001</v>
      </c>
      <c r="T23">
        <v>0.36220000000000002</v>
      </c>
      <c r="U23">
        <v>0.38090000000000002</v>
      </c>
      <c r="V23" t="s">
        <v>17</v>
      </c>
      <c r="W23" t="s">
        <v>17</v>
      </c>
      <c r="AG23">
        <v>1.0300000000000004E-2</v>
      </c>
      <c r="AH23">
        <v>7.9000000000000181E-3</v>
      </c>
      <c r="AI23">
        <v>8.1000000000000238E-3</v>
      </c>
      <c r="AJ23">
        <v>7.2000000000000119E-3</v>
      </c>
      <c r="AK23">
        <v>0.35239999999999999</v>
      </c>
      <c r="AL23">
        <v>0.35039999999999999</v>
      </c>
      <c r="AM23">
        <v>0.36940000000000001</v>
      </c>
      <c r="AN23">
        <v>0.38810000000000006</v>
      </c>
      <c r="AX23">
        <v>369</v>
      </c>
      <c r="AY23" t="s">
        <v>583</v>
      </c>
      <c r="AZ23" s="1">
        <v>0.36507500000000004</v>
      </c>
      <c r="BA23">
        <v>3.5000000000000003E-2</v>
      </c>
      <c r="BB23">
        <v>22</v>
      </c>
      <c r="BC23">
        <v>25</v>
      </c>
      <c r="BD23" s="1">
        <v>220000</v>
      </c>
      <c r="BG23">
        <v>2289</v>
      </c>
      <c r="BH23" t="s">
        <v>947</v>
      </c>
      <c r="BJ23" t="str">
        <f t="shared" si="0"/>
        <v/>
      </c>
      <c r="BK23">
        <v>74</v>
      </c>
      <c r="BM23" s="1">
        <f t="shared" si="1"/>
        <v>3.5000000000000003E-2</v>
      </c>
      <c r="BN23" s="2">
        <f t="shared" si="2"/>
        <v>220000</v>
      </c>
      <c r="BO23" t="b">
        <f t="shared" si="27"/>
        <v>1</v>
      </c>
      <c r="BP23" s="16">
        <v>258696.05258214418</v>
      </c>
      <c r="BQ23" s="16">
        <f t="shared" si="7"/>
        <v>38696.052582144184</v>
      </c>
      <c r="BS23" s="12">
        <f t="shared" si="8"/>
        <v>258696.05258214418</v>
      </c>
      <c r="BT23">
        <f t="shared" si="9"/>
        <v>38696.052582144184</v>
      </c>
      <c r="BV23" s="7">
        <f t="shared" si="4"/>
        <v>0.36507500000000004</v>
      </c>
      <c r="BW23" s="10">
        <f t="shared" si="5"/>
        <v>5.3424226808222066</v>
      </c>
      <c r="BX23" t="b">
        <f t="shared" si="28"/>
        <v>1</v>
      </c>
      <c r="BY23" s="16">
        <v>5.1697603273610824</v>
      </c>
      <c r="BZ23" s="16">
        <f t="shared" si="10"/>
        <v>147829.2342778423</v>
      </c>
      <c r="CA23" s="16">
        <f t="shared" si="11"/>
        <v>-72170.765722157696</v>
      </c>
      <c r="CC23">
        <f t="shared" si="12"/>
        <v>5.1697603273610824</v>
      </c>
      <c r="CD23" s="12">
        <f t="shared" si="13"/>
        <v>147829.2342778423</v>
      </c>
      <c r="CE23" s="14">
        <f t="shared" si="14"/>
        <v>-72170.765722157696</v>
      </c>
      <c r="CG23">
        <f t="shared" si="15"/>
        <v>203262.64342999324</v>
      </c>
      <c r="CH23">
        <f t="shared" si="16"/>
        <v>-110866.81830430188</v>
      </c>
      <c r="CJ23">
        <f t="shared" si="17"/>
        <v>203262.64342999324</v>
      </c>
      <c r="CK23">
        <f t="shared" si="18"/>
        <v>0.36507500000000004</v>
      </c>
      <c r="CM23">
        <f t="shared" si="19"/>
        <v>0.36507500000000004</v>
      </c>
      <c r="CN23">
        <f t="shared" si="20"/>
        <v>-110866.81830430188</v>
      </c>
      <c r="CO23">
        <f t="shared" si="21"/>
        <v>38696.052582144184</v>
      </c>
      <c r="CQ23" t="b">
        <f t="shared" si="22"/>
        <v>1</v>
      </c>
      <c r="CS23">
        <f t="shared" si="23"/>
        <v>258696.05258214418</v>
      </c>
      <c r="CT23">
        <f t="shared" si="24"/>
        <v>147829.2342778423</v>
      </c>
      <c r="CV23">
        <f t="shared" si="25"/>
        <v>258696.05258214418</v>
      </c>
      <c r="CW23">
        <f t="shared" si="26"/>
        <v>147829.2342778423</v>
      </c>
    </row>
    <row r="24" spans="1:101" x14ac:dyDescent="0.25">
      <c r="A24" t="s">
        <v>423</v>
      </c>
      <c r="B24" t="s">
        <v>399</v>
      </c>
      <c r="C24" t="s">
        <v>295</v>
      </c>
      <c r="D24" t="s">
        <v>296</v>
      </c>
      <c r="E24" t="s">
        <v>15</v>
      </c>
      <c r="F24" t="b">
        <v>0</v>
      </c>
      <c r="G24" t="b">
        <v>1</v>
      </c>
      <c r="H24" t="s">
        <v>15</v>
      </c>
      <c r="I24" t="s">
        <v>16</v>
      </c>
      <c r="J24">
        <v>0.223</v>
      </c>
      <c r="K24">
        <v>7.1999999999999998E-3</v>
      </c>
      <c r="L24">
        <v>0.2293</v>
      </c>
      <c r="N24">
        <v>8.9999999999999998E-4</v>
      </c>
      <c r="O24">
        <v>1.2999999999999999E-3</v>
      </c>
      <c r="P24">
        <v>2E-3</v>
      </c>
      <c r="Q24">
        <v>0</v>
      </c>
      <c r="R24">
        <v>0.1507</v>
      </c>
      <c r="S24">
        <v>0.16619999999999999</v>
      </c>
      <c r="T24">
        <v>0.1794</v>
      </c>
      <c r="U24">
        <v>0.19189999999999999</v>
      </c>
      <c r="V24" t="s">
        <v>17</v>
      </c>
      <c r="W24" t="s">
        <v>17</v>
      </c>
      <c r="AG24">
        <v>7.2000000000000119E-3</v>
      </c>
      <c r="AH24">
        <v>7.5999999999999956E-3</v>
      </c>
      <c r="AI24">
        <v>8.3000000000000018E-3</v>
      </c>
      <c r="AJ24">
        <v>6.3E-3</v>
      </c>
      <c r="AK24">
        <v>0.157</v>
      </c>
      <c r="AL24">
        <v>0.17249999999999996</v>
      </c>
      <c r="AM24">
        <v>0.1857</v>
      </c>
      <c r="AN24">
        <v>0.19820000000000002</v>
      </c>
      <c r="AX24">
        <v>370</v>
      </c>
      <c r="AY24" t="s">
        <v>583</v>
      </c>
      <c r="AZ24" s="1">
        <v>0.17835000000000001</v>
      </c>
      <c r="BA24">
        <v>1.6E-2</v>
      </c>
      <c r="BB24">
        <v>3</v>
      </c>
      <c r="BC24">
        <v>25</v>
      </c>
      <c r="BD24" s="1">
        <v>30000</v>
      </c>
      <c r="BG24">
        <v>2290</v>
      </c>
      <c r="BH24" t="s">
        <v>947</v>
      </c>
      <c r="BJ24" t="str">
        <f t="shared" si="0"/>
        <v/>
      </c>
      <c r="BK24">
        <v>75</v>
      </c>
      <c r="BM24" s="1">
        <f t="shared" si="1"/>
        <v>1.6E-2</v>
      </c>
      <c r="BN24" s="2">
        <f t="shared" si="2"/>
        <v>30000</v>
      </c>
      <c r="BO24" t="b">
        <f t="shared" si="27"/>
        <v>1</v>
      </c>
      <c r="BP24" s="16">
        <v>148501.01466821932</v>
      </c>
      <c r="BQ24" s="16">
        <f t="shared" si="7"/>
        <v>118501.01466821932</v>
      </c>
      <c r="BS24" s="12">
        <f t="shared" si="8"/>
        <v>148501.01466821932</v>
      </c>
      <c r="BT24">
        <f t="shared" si="9"/>
        <v>118501.01466821932</v>
      </c>
      <c r="BV24" s="7">
        <f t="shared" si="4"/>
        <v>0.17835000000000001</v>
      </c>
      <c r="BW24" s="10">
        <f t="shared" si="5"/>
        <v>4.4771212547196626</v>
      </c>
      <c r="BX24" t="b">
        <f t="shared" si="28"/>
        <v>1</v>
      </c>
      <c r="BY24" s="16">
        <v>5.0273778969270797</v>
      </c>
      <c r="BZ24" s="16">
        <f t="shared" si="10"/>
        <v>106506.93744215991</v>
      </c>
      <c r="CA24" s="16">
        <f t="shared" si="11"/>
        <v>76506.937442159906</v>
      </c>
      <c r="CC24">
        <f t="shared" si="12"/>
        <v>5.0273778969270797</v>
      </c>
      <c r="CD24" s="12">
        <f t="shared" si="13"/>
        <v>106506.93744215991</v>
      </c>
      <c r="CE24" s="14">
        <f t="shared" si="14"/>
        <v>76506.937442159906</v>
      </c>
      <c r="CG24">
        <f t="shared" si="15"/>
        <v>127503.97605518962</v>
      </c>
      <c r="CH24">
        <f t="shared" si="16"/>
        <v>-41994.077226059409</v>
      </c>
      <c r="CJ24">
        <f t="shared" si="17"/>
        <v>127503.97605518962</v>
      </c>
      <c r="CK24">
        <f t="shared" si="18"/>
        <v>0.17835000000000001</v>
      </c>
      <c r="CM24">
        <f t="shared" si="19"/>
        <v>0.17835000000000001</v>
      </c>
      <c r="CN24">
        <f t="shared" si="20"/>
        <v>-41994.077226059409</v>
      </c>
      <c r="CO24">
        <f t="shared" si="21"/>
        <v>118501.01466821932</v>
      </c>
      <c r="CQ24" t="b">
        <f t="shared" si="22"/>
        <v>1</v>
      </c>
      <c r="CS24">
        <f t="shared" si="23"/>
        <v>148501.01466821932</v>
      </c>
      <c r="CT24">
        <f t="shared" si="24"/>
        <v>106506.93744215991</v>
      </c>
      <c r="CV24">
        <f t="shared" si="25"/>
        <v>148501.01466821932</v>
      </c>
      <c r="CW24">
        <f t="shared" si="26"/>
        <v>106506.93744215991</v>
      </c>
    </row>
    <row r="25" spans="1:101" x14ac:dyDescent="0.25">
      <c r="A25" t="s">
        <v>424</v>
      </c>
      <c r="B25" t="s">
        <v>399</v>
      </c>
      <c r="C25" t="s">
        <v>297</v>
      </c>
      <c r="D25" t="s">
        <v>298</v>
      </c>
      <c r="E25" t="s">
        <v>15</v>
      </c>
      <c r="F25" t="b">
        <v>0</v>
      </c>
      <c r="G25" t="b">
        <v>1</v>
      </c>
      <c r="H25" t="s">
        <v>15</v>
      </c>
      <c r="I25" t="s">
        <v>16</v>
      </c>
      <c r="J25">
        <v>0.2114</v>
      </c>
      <c r="K25">
        <v>6.3E-3</v>
      </c>
      <c r="L25">
        <v>0.216</v>
      </c>
      <c r="N25">
        <v>1.6999999999999999E-3</v>
      </c>
      <c r="O25">
        <v>4.0000000000000002E-4</v>
      </c>
      <c r="P25">
        <v>1E-4</v>
      </c>
      <c r="Q25">
        <v>0</v>
      </c>
      <c r="R25">
        <v>8.6300000000000002E-2</v>
      </c>
      <c r="S25">
        <v>9.8699999999999996E-2</v>
      </c>
      <c r="T25">
        <v>0.1076</v>
      </c>
      <c r="U25">
        <v>0.1139</v>
      </c>
      <c r="V25" t="s">
        <v>17</v>
      </c>
      <c r="W25" t="s">
        <v>17</v>
      </c>
      <c r="AG25">
        <v>6.3E-3</v>
      </c>
      <c r="AH25">
        <v>5.0000000000000044E-3</v>
      </c>
      <c r="AI25">
        <v>4.699999999999982E-3</v>
      </c>
      <c r="AJ25">
        <v>4.599999999999993E-3</v>
      </c>
      <c r="AK25">
        <v>9.0900000000000009E-2</v>
      </c>
      <c r="AL25">
        <v>0.10329999999999998</v>
      </c>
      <c r="AM25">
        <v>0.11219999999999999</v>
      </c>
      <c r="AN25">
        <v>0.11849999999999997</v>
      </c>
      <c r="AX25">
        <v>371</v>
      </c>
      <c r="AY25" t="s">
        <v>583</v>
      </c>
      <c r="AZ25" s="1">
        <v>0.10622499999999999</v>
      </c>
      <c r="BA25">
        <v>3.3000000000000002E-2</v>
      </c>
      <c r="BB25">
        <v>22</v>
      </c>
      <c r="BC25">
        <v>25</v>
      </c>
      <c r="BD25" s="1">
        <v>220000</v>
      </c>
      <c r="BG25">
        <v>2291</v>
      </c>
      <c r="BH25" t="s">
        <v>947</v>
      </c>
      <c r="BJ25" t="str">
        <f t="shared" si="0"/>
        <v/>
      </c>
      <c r="BK25">
        <v>76</v>
      </c>
      <c r="BM25" s="1">
        <f t="shared" si="1"/>
        <v>3.3000000000000002E-2</v>
      </c>
      <c r="BN25" s="2">
        <f t="shared" si="2"/>
        <v>220000</v>
      </c>
      <c r="BO25" t="b">
        <f t="shared" si="27"/>
        <v>1</v>
      </c>
      <c r="BP25" s="16">
        <v>247096.57490699418</v>
      </c>
      <c r="BQ25" s="16">
        <f t="shared" si="7"/>
        <v>27096.574906994181</v>
      </c>
      <c r="BS25" s="12">
        <f t="shared" si="8"/>
        <v>247096.57490699418</v>
      </c>
      <c r="BT25">
        <f t="shared" si="9"/>
        <v>27096.574906994181</v>
      </c>
      <c r="BV25" s="7">
        <f t="shared" si="4"/>
        <v>0.10622499999999999</v>
      </c>
      <c r="BW25" s="10">
        <f t="shared" si="5"/>
        <v>5.3424226808222066</v>
      </c>
      <c r="BX25" t="b">
        <f t="shared" si="28"/>
        <v>1</v>
      </c>
      <c r="BY25" s="16">
        <v>4.9723808006890167</v>
      </c>
      <c r="BZ25" s="16">
        <f t="shared" si="10"/>
        <v>93838.444617608839</v>
      </c>
      <c r="CA25" s="16">
        <f t="shared" si="11"/>
        <v>-126161.55538239116</v>
      </c>
      <c r="CC25">
        <f t="shared" si="12"/>
        <v>4.9723808006890167</v>
      </c>
      <c r="CD25" s="12">
        <f t="shared" si="13"/>
        <v>93838.444617608839</v>
      </c>
      <c r="CE25" s="14">
        <f t="shared" si="14"/>
        <v>-126161.55538239116</v>
      </c>
      <c r="CG25">
        <f t="shared" si="15"/>
        <v>170467.50976230152</v>
      </c>
      <c r="CH25">
        <f t="shared" si="16"/>
        <v>-153258.13028938533</v>
      </c>
      <c r="CJ25">
        <f t="shared" si="17"/>
        <v>170467.50976230152</v>
      </c>
      <c r="CK25">
        <f t="shared" si="18"/>
        <v>0.10622499999999999</v>
      </c>
      <c r="CM25">
        <f t="shared" si="19"/>
        <v>0.10622499999999999</v>
      </c>
      <c r="CN25">
        <f t="shared" si="20"/>
        <v>-153258.13028938533</v>
      </c>
      <c r="CO25">
        <f t="shared" si="21"/>
        <v>27096.574906994181</v>
      </c>
      <c r="CQ25" t="b">
        <f t="shared" si="22"/>
        <v>1</v>
      </c>
      <c r="CS25">
        <f t="shared" si="23"/>
        <v>247096.57490699418</v>
      </c>
      <c r="CT25">
        <f t="shared" si="24"/>
        <v>93838.444617608839</v>
      </c>
      <c r="CV25">
        <f t="shared" si="25"/>
        <v>247096.57490699418</v>
      </c>
      <c r="CW25">
        <f t="shared" si="26"/>
        <v>93838.444617608839</v>
      </c>
    </row>
    <row r="26" spans="1:101" x14ac:dyDescent="0.25">
      <c r="A26" t="s">
        <v>425</v>
      </c>
      <c r="B26" t="s">
        <v>399</v>
      </c>
      <c r="C26" t="s">
        <v>299</v>
      </c>
      <c r="D26" t="s">
        <v>300</v>
      </c>
      <c r="E26" t="s">
        <v>15</v>
      </c>
      <c r="F26" t="b">
        <v>0</v>
      </c>
      <c r="G26" t="b">
        <v>1</v>
      </c>
      <c r="H26" t="s">
        <v>15</v>
      </c>
      <c r="I26" t="s">
        <v>16</v>
      </c>
      <c r="J26">
        <v>0.21240000000000001</v>
      </c>
      <c r="K26">
        <v>2E-3</v>
      </c>
      <c r="L26">
        <v>0.2132</v>
      </c>
      <c r="N26">
        <v>1.1999999999999999E-3</v>
      </c>
      <c r="O26">
        <v>0</v>
      </c>
      <c r="P26">
        <v>5.0000000000000001E-4</v>
      </c>
      <c r="Q26">
        <v>5.0000000000000001E-4</v>
      </c>
      <c r="R26">
        <v>2.01E-2</v>
      </c>
      <c r="S26">
        <v>2.5499999999999998E-2</v>
      </c>
      <c r="T26">
        <v>2.6800000000000001E-2</v>
      </c>
      <c r="U26">
        <v>2.7300000000000001E-2</v>
      </c>
      <c r="V26" t="s">
        <v>17</v>
      </c>
      <c r="W26" t="s">
        <v>17</v>
      </c>
      <c r="AG26">
        <v>2.0000000000000018E-3</v>
      </c>
      <c r="AH26">
        <v>7.9999999999999516E-4</v>
      </c>
      <c r="AI26">
        <v>1.2999999999999956E-3</v>
      </c>
      <c r="AJ26">
        <v>1.2999999999999956E-3</v>
      </c>
      <c r="AK26">
        <v>2.0900000000000002E-2</v>
      </c>
      <c r="AL26">
        <v>2.629999999999999E-2</v>
      </c>
      <c r="AM26">
        <v>2.7599999999999986E-2</v>
      </c>
      <c r="AN26">
        <v>2.8099999999999986E-2</v>
      </c>
      <c r="AX26">
        <v>372</v>
      </c>
      <c r="AY26" t="s">
        <v>583</v>
      </c>
      <c r="AZ26" s="1">
        <v>2.5724999999999991E-2</v>
      </c>
      <c r="BA26">
        <v>3.3000000000000002E-2</v>
      </c>
      <c r="BB26">
        <v>25</v>
      </c>
      <c r="BC26">
        <v>25</v>
      </c>
      <c r="BD26" s="1">
        <v>250000</v>
      </c>
      <c r="BG26">
        <v>2292</v>
      </c>
      <c r="BH26" t="s">
        <v>947</v>
      </c>
      <c r="BJ26" t="str">
        <f t="shared" si="0"/>
        <v/>
      </c>
      <c r="BK26">
        <v>77</v>
      </c>
      <c r="BM26" s="1">
        <f t="shared" si="1"/>
        <v>3.3000000000000002E-2</v>
      </c>
      <c r="BN26" s="2">
        <f t="shared" si="2"/>
        <v>250000</v>
      </c>
      <c r="BO26" t="b">
        <f t="shared" si="27"/>
        <v>1</v>
      </c>
      <c r="BP26" s="16">
        <v>247096.57490699418</v>
      </c>
      <c r="BQ26" s="16">
        <f t="shared" si="7"/>
        <v>-2903.4250930058188</v>
      </c>
      <c r="BS26" s="12">
        <f t="shared" si="8"/>
        <v>247096.57490699418</v>
      </c>
      <c r="BT26">
        <f t="shared" si="9"/>
        <v>-2903.4250930058188</v>
      </c>
      <c r="BV26" s="7">
        <f t="shared" si="4"/>
        <v>2.5724999999999991E-2</v>
      </c>
      <c r="BW26" s="10">
        <f t="shared" si="5"/>
        <v>5.3979400086720375</v>
      </c>
      <c r="BX26" t="b">
        <f t="shared" si="28"/>
        <v>1</v>
      </c>
      <c r="BY26" s="16">
        <v>4.9109975598271225</v>
      </c>
      <c r="BZ26" s="16">
        <f t="shared" si="10"/>
        <v>81469.970645010253</v>
      </c>
      <c r="CA26" s="16">
        <f t="shared" si="11"/>
        <v>-168530.02935498976</v>
      </c>
      <c r="CC26">
        <f t="shared" si="12"/>
        <v>4.9109975598271225</v>
      </c>
      <c r="CD26" s="12">
        <f t="shared" si="13"/>
        <v>81469.970645010253</v>
      </c>
      <c r="CE26" s="14">
        <f t="shared" si="14"/>
        <v>-168530.02935498976</v>
      </c>
      <c r="CG26">
        <f t="shared" si="15"/>
        <v>164283.27277600221</v>
      </c>
      <c r="CH26">
        <f t="shared" si="16"/>
        <v>-165626.60426198394</v>
      </c>
      <c r="CJ26">
        <f t="shared" si="17"/>
        <v>164283.27277600221</v>
      </c>
      <c r="CK26">
        <f t="shared" si="18"/>
        <v>2.5724999999999991E-2</v>
      </c>
      <c r="CM26">
        <f t="shared" si="19"/>
        <v>2.5724999999999991E-2</v>
      </c>
      <c r="CN26">
        <f t="shared" si="20"/>
        <v>-165626.60426198394</v>
      </c>
      <c r="CO26">
        <f t="shared" si="21"/>
        <v>-2903.4250930058188</v>
      </c>
      <c r="CQ26" t="b">
        <f t="shared" si="22"/>
        <v>1</v>
      </c>
      <c r="CS26">
        <f t="shared" si="23"/>
        <v>247096.57490699418</v>
      </c>
      <c r="CT26">
        <f t="shared" si="24"/>
        <v>81469.970645010253</v>
      </c>
      <c r="CV26">
        <f t="shared" si="25"/>
        <v>247096.57490699418</v>
      </c>
      <c r="CW26">
        <f t="shared" si="26"/>
        <v>81469.970645010253</v>
      </c>
    </row>
    <row r="27" spans="1:101" x14ac:dyDescent="0.25">
      <c r="A27" t="s">
        <v>426</v>
      </c>
      <c r="B27" t="s">
        <v>399</v>
      </c>
      <c r="C27" t="s">
        <v>301</v>
      </c>
      <c r="D27" t="s">
        <v>302</v>
      </c>
      <c r="E27" t="s">
        <v>15</v>
      </c>
      <c r="F27" t="b">
        <v>0</v>
      </c>
      <c r="G27" t="b">
        <v>1</v>
      </c>
      <c r="H27" t="s">
        <v>15</v>
      </c>
      <c r="I27" t="s">
        <v>16</v>
      </c>
      <c r="J27">
        <v>0.22220000000000001</v>
      </c>
      <c r="K27">
        <v>1.69999E-3</v>
      </c>
      <c r="L27">
        <v>0.2177</v>
      </c>
      <c r="N27">
        <v>6.1999999999999998E-3</v>
      </c>
      <c r="O27">
        <v>5.8999999999999999E-3</v>
      </c>
      <c r="P27">
        <v>6.1000000000000004E-3</v>
      </c>
      <c r="Q27">
        <v>5.8999999999999999E-3</v>
      </c>
      <c r="R27">
        <v>0</v>
      </c>
      <c r="S27">
        <v>5.7999999999999996E-3</v>
      </c>
      <c r="T27">
        <v>4.4999999999999997E-3</v>
      </c>
      <c r="U27">
        <v>3.8E-3</v>
      </c>
      <c r="V27" t="s">
        <v>17</v>
      </c>
      <c r="W27" t="s">
        <v>17</v>
      </c>
      <c r="AG27">
        <v>1.7000000000000071E-3</v>
      </c>
      <c r="AH27">
        <v>1.3999999999999846E-3</v>
      </c>
      <c r="AI27">
        <v>1.5999999999999903E-3</v>
      </c>
      <c r="AJ27">
        <v>1.3999999999999846E-3</v>
      </c>
      <c r="AK27">
        <v>-4.500000000000004E-3</v>
      </c>
      <c r="AL27">
        <v>1.2999999999999956E-3</v>
      </c>
      <c r="AM27">
        <v>0</v>
      </c>
      <c r="AN27">
        <v>-7.0000000000000617E-4</v>
      </c>
      <c r="AX27">
        <v>373</v>
      </c>
      <c r="AY27" t="s">
        <v>583</v>
      </c>
      <c r="AZ27" s="1">
        <v>-9.7500000000000364E-4</v>
      </c>
      <c r="BA27">
        <v>2.8000000000000001E-2</v>
      </c>
      <c r="BB27">
        <v>26</v>
      </c>
      <c r="BC27">
        <v>25</v>
      </c>
      <c r="BD27" s="1">
        <v>260000</v>
      </c>
      <c r="BG27">
        <v>2293</v>
      </c>
      <c r="BH27" t="s">
        <v>947</v>
      </c>
      <c r="BJ27" t="str">
        <f t="shared" si="0"/>
        <v/>
      </c>
      <c r="BK27">
        <v>78</v>
      </c>
      <c r="BM27" s="1">
        <f t="shared" si="1"/>
        <v>2.8000000000000001E-2</v>
      </c>
      <c r="BN27" s="2">
        <f t="shared" si="2"/>
        <v>260000</v>
      </c>
      <c r="BO27" t="b">
        <f t="shared" si="27"/>
        <v>1</v>
      </c>
      <c r="BP27" s="16">
        <v>218097.88071911922</v>
      </c>
      <c r="BQ27" s="16">
        <f t="shared" si="7"/>
        <v>-41902.119280880783</v>
      </c>
      <c r="BS27" s="12">
        <f t="shared" si="8"/>
        <v>218097.88071911922</v>
      </c>
      <c r="BT27">
        <f t="shared" si="9"/>
        <v>-41902.119280880783</v>
      </c>
      <c r="BV27" s="7">
        <f t="shared" si="4"/>
        <v>-9.7500000000000364E-4</v>
      </c>
      <c r="BW27" s="10">
        <f t="shared" si="5"/>
        <v>5.4149733479708182</v>
      </c>
      <c r="BX27" t="b">
        <f t="shared" si="28"/>
        <v>1</v>
      </c>
      <c r="BY27" s="16">
        <v>4.8906381495039843</v>
      </c>
      <c r="BZ27" s="16">
        <f t="shared" si="10"/>
        <v>77738.856753832661</v>
      </c>
      <c r="CA27" s="16">
        <f t="shared" si="11"/>
        <v>-182261.14324616734</v>
      </c>
      <c r="CC27">
        <f t="shared" si="12"/>
        <v>4.8906381495039843</v>
      </c>
      <c r="CD27" s="12">
        <f t="shared" si="13"/>
        <v>77738.856753832661</v>
      </c>
      <c r="CE27" s="14">
        <f t="shared" si="14"/>
        <v>-182261.14324616734</v>
      </c>
      <c r="CG27">
        <f t="shared" si="15"/>
        <v>147918.36873647594</v>
      </c>
      <c r="CH27">
        <f t="shared" si="16"/>
        <v>-140359.02396528656</v>
      </c>
      <c r="CJ27">
        <f t="shared" si="17"/>
        <v>147918.36873647594</v>
      </c>
      <c r="CK27">
        <f t="shared" si="18"/>
        <v>-9.7500000000000364E-4</v>
      </c>
      <c r="CM27">
        <f t="shared" si="19"/>
        <v>-9.7500000000000364E-4</v>
      </c>
      <c r="CN27">
        <f t="shared" si="20"/>
        <v>-140359.02396528656</v>
      </c>
      <c r="CO27">
        <f t="shared" si="21"/>
        <v>-41902.119280880783</v>
      </c>
      <c r="CQ27" t="b">
        <f t="shared" si="22"/>
        <v>1</v>
      </c>
      <c r="CS27">
        <f t="shared" si="23"/>
        <v>218097.88071911922</v>
      </c>
      <c r="CT27">
        <f t="shared" si="24"/>
        <v>77738.856753832661</v>
      </c>
      <c r="CV27">
        <f t="shared" si="25"/>
        <v>218097.88071911922</v>
      </c>
      <c r="CW27">
        <f t="shared" si="26"/>
        <v>77738.856753832661</v>
      </c>
    </row>
    <row r="28" spans="1:101" x14ac:dyDescent="0.25">
      <c r="A28" t="s">
        <v>427</v>
      </c>
      <c r="B28" t="s">
        <v>399</v>
      </c>
      <c r="C28" t="s">
        <v>303</v>
      </c>
      <c r="D28" t="s">
        <v>304</v>
      </c>
      <c r="E28" t="s">
        <v>15</v>
      </c>
      <c r="F28" t="b">
        <v>0</v>
      </c>
      <c r="G28" t="b">
        <v>1</v>
      </c>
      <c r="H28" t="s">
        <v>15</v>
      </c>
      <c r="I28" t="s">
        <v>16</v>
      </c>
      <c r="J28">
        <v>0.24210000000000001</v>
      </c>
      <c r="K28">
        <v>-2.3300000000000001E-2</v>
      </c>
      <c r="L28">
        <v>0.2167</v>
      </c>
      <c r="N28">
        <v>2.0999999999999999E-3</v>
      </c>
      <c r="O28">
        <v>0</v>
      </c>
      <c r="P28">
        <v>2.9999999999999997E-4</v>
      </c>
      <c r="Q28">
        <v>5.0000000000000001E-4</v>
      </c>
      <c r="R28">
        <v>1.9900000000000001E-2</v>
      </c>
      <c r="S28">
        <v>2.8899999999999999E-2</v>
      </c>
      <c r="T28">
        <v>2.9700000000000001E-2</v>
      </c>
      <c r="U28">
        <v>3.2099999999999997E-2</v>
      </c>
      <c r="V28" t="s">
        <v>17</v>
      </c>
      <c r="W28" t="s">
        <v>17</v>
      </c>
      <c r="AG28">
        <v>-2.3300000000000015E-2</v>
      </c>
      <c r="AH28">
        <v>-2.5400000000000006E-2</v>
      </c>
      <c r="AI28">
        <v>-2.5100000000000011E-2</v>
      </c>
      <c r="AJ28">
        <v>-2.4900000000000005E-2</v>
      </c>
      <c r="AK28">
        <v>-5.5000000000000049E-3</v>
      </c>
      <c r="AL28">
        <v>3.5000000000000031E-3</v>
      </c>
      <c r="AM28">
        <v>4.2999999999999983E-3</v>
      </c>
      <c r="AN28">
        <v>6.6999999999999837E-3</v>
      </c>
      <c r="AX28">
        <v>374</v>
      </c>
      <c r="AY28" t="s">
        <v>583</v>
      </c>
      <c r="AZ28" s="1">
        <v>2.2499999999999951E-3</v>
      </c>
      <c r="BA28">
        <v>2.9000000000000001E-2</v>
      </c>
      <c r="BB28">
        <v>19</v>
      </c>
      <c r="BC28">
        <v>25</v>
      </c>
      <c r="BD28" s="1">
        <v>190000</v>
      </c>
      <c r="BG28">
        <v>2294</v>
      </c>
      <c r="BH28" t="s">
        <v>947</v>
      </c>
      <c r="BJ28" t="str">
        <f t="shared" si="0"/>
        <v/>
      </c>
      <c r="BK28">
        <v>79</v>
      </c>
      <c r="BM28" s="1">
        <f t="shared" si="1"/>
        <v>2.9000000000000001E-2</v>
      </c>
      <c r="BN28" s="2">
        <f t="shared" si="2"/>
        <v>190000</v>
      </c>
      <c r="BO28" t="b">
        <f t="shared" si="27"/>
        <v>1</v>
      </c>
      <c r="BP28" s="16">
        <v>223897.61955669423</v>
      </c>
      <c r="BQ28" s="16">
        <f t="shared" si="7"/>
        <v>33897.619556694233</v>
      </c>
      <c r="BS28" s="12">
        <f t="shared" si="8"/>
        <v>223897.61955669423</v>
      </c>
      <c r="BT28">
        <f t="shared" si="9"/>
        <v>33897.619556694233</v>
      </c>
      <c r="BV28" s="7">
        <f t="shared" si="4"/>
        <v>2.2499999999999951E-3</v>
      </c>
      <c r="BW28" s="10">
        <f t="shared" si="5"/>
        <v>5.2787536009528289</v>
      </c>
      <c r="BX28" t="b">
        <f t="shared" si="28"/>
        <v>1</v>
      </c>
      <c r="BY28" s="16">
        <v>4.8930972917621167</v>
      </c>
      <c r="BZ28" s="16">
        <f t="shared" si="10"/>
        <v>78180.292646585091</v>
      </c>
      <c r="CA28" s="16">
        <f t="shared" si="11"/>
        <v>-111819.70735341491</v>
      </c>
      <c r="CC28">
        <f t="shared" si="12"/>
        <v>4.8930972917621167</v>
      </c>
      <c r="CD28" s="12">
        <f t="shared" si="13"/>
        <v>78180.292646585091</v>
      </c>
      <c r="CE28" s="14">
        <f t="shared" si="14"/>
        <v>-111819.70735341491</v>
      </c>
      <c r="CG28">
        <f t="shared" si="15"/>
        <v>151038.95610163966</v>
      </c>
      <c r="CH28">
        <f t="shared" si="16"/>
        <v>-145717.32691010914</v>
      </c>
      <c r="CJ28">
        <f t="shared" si="17"/>
        <v>151038.95610163966</v>
      </c>
      <c r="CK28">
        <f t="shared" si="18"/>
        <v>2.2499999999999951E-3</v>
      </c>
      <c r="CM28">
        <f t="shared" si="19"/>
        <v>2.2499999999999951E-3</v>
      </c>
      <c r="CN28">
        <f t="shared" si="20"/>
        <v>-145717.32691010914</v>
      </c>
      <c r="CO28">
        <f t="shared" si="21"/>
        <v>33897.619556694233</v>
      </c>
      <c r="CQ28" t="b">
        <f t="shared" si="22"/>
        <v>1</v>
      </c>
      <c r="CS28">
        <f t="shared" si="23"/>
        <v>223897.61955669423</v>
      </c>
      <c r="CT28">
        <f t="shared" si="24"/>
        <v>78180.292646585091</v>
      </c>
      <c r="CV28">
        <f t="shared" si="25"/>
        <v>223897.61955669423</v>
      </c>
      <c r="CW28">
        <f t="shared" si="26"/>
        <v>78180.292646585091</v>
      </c>
    </row>
    <row r="29" spans="1:101" x14ac:dyDescent="0.25">
      <c r="A29" t="s">
        <v>428</v>
      </c>
      <c r="B29" t="s">
        <v>399</v>
      </c>
      <c r="C29" t="s">
        <v>305</v>
      </c>
      <c r="D29" t="s">
        <v>306</v>
      </c>
      <c r="E29" t="s">
        <v>15</v>
      </c>
      <c r="F29" t="b">
        <v>0</v>
      </c>
      <c r="G29" t="b">
        <v>1</v>
      </c>
      <c r="H29" t="s">
        <v>15</v>
      </c>
      <c r="I29" t="s">
        <v>16</v>
      </c>
      <c r="J29">
        <v>0.2079</v>
      </c>
      <c r="K29">
        <v>1.26E-2</v>
      </c>
      <c r="L29">
        <v>0.21920000000000001</v>
      </c>
      <c r="N29">
        <v>1.2999999999999999E-3</v>
      </c>
      <c r="O29">
        <v>2.0000000000000001E-4</v>
      </c>
      <c r="P29">
        <v>0</v>
      </c>
      <c r="Q29">
        <v>1E-4</v>
      </c>
      <c r="R29">
        <v>4.4999999999999997E-3</v>
      </c>
      <c r="S29">
        <v>1.15E-2</v>
      </c>
      <c r="T29">
        <v>9.7000000000000003E-3</v>
      </c>
      <c r="U29">
        <v>9.4999999999999998E-3</v>
      </c>
      <c r="V29" t="s">
        <v>17</v>
      </c>
      <c r="W29" t="s">
        <v>17</v>
      </c>
      <c r="AG29">
        <v>1.26E-2</v>
      </c>
      <c r="AH29">
        <v>1.150000000000001E-2</v>
      </c>
      <c r="AI29">
        <v>1.1300000000000004E-2</v>
      </c>
      <c r="AJ29">
        <v>1.1399999999999993E-2</v>
      </c>
      <c r="AK29">
        <v>1.5800000000000008E-2</v>
      </c>
      <c r="AL29">
        <v>2.2800000000000015E-2</v>
      </c>
      <c r="AM29">
        <v>2.0999999999999991E-2</v>
      </c>
      <c r="AN29">
        <v>2.0800000000000013E-2</v>
      </c>
      <c r="AX29">
        <v>375</v>
      </c>
      <c r="AY29" t="s">
        <v>583</v>
      </c>
      <c r="AZ29" s="1">
        <v>2.0100000000000007E-2</v>
      </c>
      <c r="BA29">
        <v>3.1E-2</v>
      </c>
      <c r="BB29">
        <v>20</v>
      </c>
      <c r="BC29">
        <v>25</v>
      </c>
      <c r="BD29" s="1">
        <v>200000</v>
      </c>
      <c r="BG29">
        <v>2295</v>
      </c>
      <c r="BH29" t="s">
        <v>947</v>
      </c>
      <c r="BJ29" t="str">
        <f t="shared" si="0"/>
        <v/>
      </c>
      <c r="BK29">
        <v>80</v>
      </c>
      <c r="BM29" s="1">
        <f t="shared" si="1"/>
        <v>3.1E-2</v>
      </c>
      <c r="BN29" s="2">
        <f t="shared" si="2"/>
        <v>200000</v>
      </c>
      <c r="BO29" t="b">
        <f t="shared" si="27"/>
        <v>1</v>
      </c>
      <c r="BP29" s="16">
        <v>235497.09723184421</v>
      </c>
      <c r="BQ29" s="16">
        <f t="shared" si="7"/>
        <v>35497.097231844207</v>
      </c>
      <c r="BS29" s="12">
        <f t="shared" si="8"/>
        <v>235497.09723184421</v>
      </c>
      <c r="BT29">
        <f t="shared" si="9"/>
        <v>35497.097231844207</v>
      </c>
      <c r="BV29" s="7">
        <f t="shared" si="4"/>
        <v>2.0100000000000007E-2</v>
      </c>
      <c r="BW29" s="10">
        <f t="shared" si="5"/>
        <v>5.3010299956639813</v>
      </c>
      <c r="BX29" t="b">
        <f t="shared" si="28"/>
        <v>1</v>
      </c>
      <c r="BY29" s="16">
        <v>4.906708358214102</v>
      </c>
      <c r="BZ29" s="16">
        <f t="shared" si="10"/>
        <v>80669.31296574304</v>
      </c>
      <c r="CA29" s="16">
        <f t="shared" si="11"/>
        <v>-119330.68703425696</v>
      </c>
      <c r="CC29">
        <f t="shared" si="12"/>
        <v>4.906708358214102</v>
      </c>
      <c r="CD29" s="12">
        <f t="shared" si="13"/>
        <v>80669.31296574304</v>
      </c>
      <c r="CE29" s="14">
        <f t="shared" si="14"/>
        <v>-119330.68703425696</v>
      </c>
      <c r="CG29">
        <f t="shared" si="15"/>
        <v>158083.20509879361</v>
      </c>
      <c r="CH29">
        <f t="shared" si="16"/>
        <v>-154827.78426610117</v>
      </c>
      <c r="CJ29">
        <f t="shared" si="17"/>
        <v>158083.20509879361</v>
      </c>
      <c r="CK29">
        <f t="shared" si="18"/>
        <v>2.0100000000000007E-2</v>
      </c>
      <c r="CM29">
        <f t="shared" si="19"/>
        <v>2.0100000000000007E-2</v>
      </c>
      <c r="CN29">
        <f t="shared" si="20"/>
        <v>-154827.78426610117</v>
      </c>
      <c r="CO29">
        <f t="shared" si="21"/>
        <v>35497.097231844207</v>
      </c>
      <c r="CQ29" t="b">
        <f t="shared" si="22"/>
        <v>1</v>
      </c>
      <c r="CS29">
        <f t="shared" si="23"/>
        <v>235497.09723184421</v>
      </c>
      <c r="CT29">
        <f t="shared" si="24"/>
        <v>80669.31296574304</v>
      </c>
      <c r="CV29">
        <f t="shared" si="25"/>
        <v>235497.09723184421</v>
      </c>
      <c r="CW29">
        <f t="shared" si="26"/>
        <v>80669.31296574304</v>
      </c>
    </row>
    <row r="30" spans="1:101" x14ac:dyDescent="0.25">
      <c r="A30" t="s">
        <v>429</v>
      </c>
      <c r="B30" t="s">
        <v>399</v>
      </c>
      <c r="C30" t="s">
        <v>307</v>
      </c>
      <c r="D30" t="s">
        <v>308</v>
      </c>
      <c r="E30" t="s">
        <v>15</v>
      </c>
      <c r="F30" t="b">
        <v>0</v>
      </c>
      <c r="G30" t="b">
        <v>1</v>
      </c>
      <c r="H30" t="s">
        <v>15</v>
      </c>
      <c r="I30" t="s">
        <v>16</v>
      </c>
      <c r="J30">
        <v>0.20749999999999999</v>
      </c>
      <c r="K30">
        <v>2.3E-3</v>
      </c>
      <c r="L30">
        <v>0.20849999999999999</v>
      </c>
      <c r="N30">
        <v>1.2999999999999999E-3</v>
      </c>
      <c r="O30">
        <v>0</v>
      </c>
      <c r="P30">
        <v>6.9999999999999999E-4</v>
      </c>
      <c r="Q30">
        <v>0</v>
      </c>
      <c r="R30">
        <v>6.3E-3</v>
      </c>
      <c r="S30">
        <v>1.21E-2</v>
      </c>
      <c r="T30">
        <v>1.09E-2</v>
      </c>
      <c r="U30">
        <v>9.7000000000000003E-3</v>
      </c>
      <c r="V30" t="s">
        <v>17</v>
      </c>
      <c r="W30" t="s">
        <v>17</v>
      </c>
      <c r="AG30">
        <v>2.2999999999999965E-3</v>
      </c>
      <c r="AH30">
        <v>1.0000000000000009E-3</v>
      </c>
      <c r="AI30">
        <v>1.7000000000000071E-3</v>
      </c>
      <c r="AJ30">
        <v>1.0000000000000009E-3</v>
      </c>
      <c r="AK30">
        <v>7.3000000000000009E-3</v>
      </c>
      <c r="AL30">
        <v>1.3100000000000001E-2</v>
      </c>
      <c r="AM30">
        <v>1.1899999999999994E-2</v>
      </c>
      <c r="AN30">
        <v>1.0700000000000015E-2</v>
      </c>
      <c r="AX30">
        <v>376</v>
      </c>
      <c r="AY30" t="s">
        <v>583</v>
      </c>
      <c r="AZ30" s="1">
        <v>1.0750000000000003E-2</v>
      </c>
      <c r="BA30">
        <v>3.5000000000000003E-2</v>
      </c>
      <c r="BB30">
        <v>26</v>
      </c>
      <c r="BC30">
        <v>25</v>
      </c>
      <c r="BD30" s="1">
        <v>260000</v>
      </c>
      <c r="BG30">
        <v>2296</v>
      </c>
      <c r="BH30" t="s">
        <v>947</v>
      </c>
      <c r="BJ30" t="str">
        <f t="shared" si="0"/>
        <v/>
      </c>
      <c r="BK30">
        <v>81</v>
      </c>
      <c r="BM30" s="1">
        <f t="shared" si="1"/>
        <v>3.5000000000000003E-2</v>
      </c>
      <c r="BN30" s="2">
        <f t="shared" si="2"/>
        <v>260000</v>
      </c>
      <c r="BO30" t="b">
        <f t="shared" si="27"/>
        <v>1</v>
      </c>
      <c r="BP30" s="16">
        <v>258696.05258214418</v>
      </c>
      <c r="BQ30" s="16">
        <f t="shared" si="7"/>
        <v>-1303.9474178558157</v>
      </c>
      <c r="BS30" s="12">
        <f t="shared" si="8"/>
        <v>258696.05258214418</v>
      </c>
      <c r="BT30">
        <f t="shared" si="9"/>
        <v>-1303.9474178558157</v>
      </c>
      <c r="BV30" s="7">
        <f t="shared" si="4"/>
        <v>1.0750000000000003E-2</v>
      </c>
      <c r="BW30" s="10">
        <f t="shared" si="5"/>
        <v>5.4149733479708182</v>
      </c>
      <c r="BX30" t="b">
        <f t="shared" si="28"/>
        <v>1</v>
      </c>
      <c r="BY30" s="16">
        <v>4.899578751977347</v>
      </c>
      <c r="BZ30" s="16">
        <f t="shared" si="10"/>
        <v>79355.814211216071</v>
      </c>
      <c r="CA30" s="16">
        <f t="shared" si="11"/>
        <v>-180644.18578878394</v>
      </c>
      <c r="CC30">
        <f t="shared" si="12"/>
        <v>4.899578751977347</v>
      </c>
      <c r="CD30" s="12">
        <f t="shared" si="13"/>
        <v>79355.814211216071</v>
      </c>
      <c r="CE30" s="14">
        <f t="shared" si="14"/>
        <v>-180644.18578878394</v>
      </c>
      <c r="CG30">
        <f t="shared" si="15"/>
        <v>169025.93339668014</v>
      </c>
      <c r="CH30">
        <f t="shared" si="16"/>
        <v>-179340.2383709281</v>
      </c>
      <c r="CJ30">
        <f t="shared" si="17"/>
        <v>169025.93339668014</v>
      </c>
      <c r="CK30">
        <f t="shared" si="18"/>
        <v>1.0750000000000003E-2</v>
      </c>
      <c r="CM30">
        <f t="shared" si="19"/>
        <v>1.0750000000000003E-2</v>
      </c>
      <c r="CN30">
        <f t="shared" si="20"/>
        <v>-179340.2383709281</v>
      </c>
      <c r="CO30">
        <f t="shared" si="21"/>
        <v>-1303.9474178558157</v>
      </c>
      <c r="CQ30" t="b">
        <f t="shared" si="22"/>
        <v>1</v>
      </c>
      <c r="CS30">
        <f t="shared" si="23"/>
        <v>258696.05258214418</v>
      </c>
      <c r="CT30">
        <f t="shared" si="24"/>
        <v>79355.814211216071</v>
      </c>
      <c r="CV30">
        <f t="shared" si="25"/>
        <v>258696.05258214418</v>
      </c>
      <c r="CW30">
        <f t="shared" si="26"/>
        <v>79355.814211216071</v>
      </c>
    </row>
    <row r="31" spans="1:101" x14ac:dyDescent="0.25">
      <c r="A31" t="s">
        <v>430</v>
      </c>
      <c r="B31" t="s">
        <v>399</v>
      </c>
      <c r="C31" t="s">
        <v>309</v>
      </c>
      <c r="D31" t="s">
        <v>310</v>
      </c>
      <c r="E31" t="s">
        <v>15</v>
      </c>
      <c r="F31" t="b">
        <v>0</v>
      </c>
      <c r="G31" t="b">
        <v>1</v>
      </c>
      <c r="H31" t="s">
        <v>15</v>
      </c>
      <c r="I31" t="s">
        <v>16</v>
      </c>
      <c r="J31">
        <v>0.20499999999999999</v>
      </c>
      <c r="K31">
        <v>5.0000000000000001E-3</v>
      </c>
      <c r="L31">
        <v>0.20780000000000001</v>
      </c>
      <c r="N31">
        <v>2.2000000000000001E-3</v>
      </c>
      <c r="O31">
        <v>1E-4</v>
      </c>
      <c r="P31">
        <v>1E-3</v>
      </c>
      <c r="Q31">
        <v>0</v>
      </c>
      <c r="R31">
        <v>1.26E-2</v>
      </c>
      <c r="S31">
        <v>1.8700000000000001E-2</v>
      </c>
      <c r="T31">
        <v>1.8200000000000001E-2</v>
      </c>
      <c r="U31">
        <v>1.83E-2</v>
      </c>
      <c r="V31" t="s">
        <v>17</v>
      </c>
      <c r="W31" t="s">
        <v>17</v>
      </c>
      <c r="AG31">
        <v>5.0000000000000322E-3</v>
      </c>
      <c r="AH31">
        <v>2.9000000000000137E-3</v>
      </c>
      <c r="AI31">
        <v>3.8000000000000256E-3</v>
      </c>
      <c r="AJ31">
        <v>2.8000000000000247E-3</v>
      </c>
      <c r="AK31">
        <v>1.5400000000000025E-2</v>
      </c>
      <c r="AL31">
        <v>2.1500000000000019E-2</v>
      </c>
      <c r="AM31">
        <v>2.1000000000000019E-2</v>
      </c>
      <c r="AN31">
        <v>2.1100000000000035E-2</v>
      </c>
      <c r="AX31">
        <v>377</v>
      </c>
      <c r="AY31" t="s">
        <v>583</v>
      </c>
      <c r="AZ31" s="1">
        <v>1.9750000000000024E-2</v>
      </c>
      <c r="BA31">
        <v>3.6999999999999998E-2</v>
      </c>
      <c r="BB31">
        <v>13</v>
      </c>
      <c r="BC31">
        <v>25</v>
      </c>
      <c r="BD31" s="1">
        <v>130000</v>
      </c>
      <c r="BG31">
        <v>2297</v>
      </c>
      <c r="BH31" t="s">
        <v>947</v>
      </c>
      <c r="BJ31" t="str">
        <f t="shared" si="0"/>
        <v/>
      </c>
      <c r="BK31">
        <v>82</v>
      </c>
      <c r="BM31" s="1">
        <f t="shared" si="1"/>
        <v>3.6999999999999998E-2</v>
      </c>
      <c r="BN31" s="2">
        <f t="shared" si="2"/>
        <v>130000</v>
      </c>
      <c r="BO31" t="b">
        <f t="shared" si="27"/>
        <v>1</v>
      </c>
      <c r="BP31" s="16">
        <v>270295.53025729413</v>
      </c>
      <c r="BQ31" s="16">
        <f t="shared" si="7"/>
        <v>140295.53025729413</v>
      </c>
      <c r="BS31" s="12">
        <f t="shared" si="8"/>
        <v>270295.53025729413</v>
      </c>
      <c r="BT31">
        <f t="shared" si="9"/>
        <v>140295.53025729413</v>
      </c>
      <c r="BV31" s="7">
        <f t="shared" si="4"/>
        <v>1.9750000000000024E-2</v>
      </c>
      <c r="BW31" s="10">
        <f t="shared" si="5"/>
        <v>5.1139433523068369</v>
      </c>
      <c r="BX31" t="b">
        <f t="shared" si="28"/>
        <v>1</v>
      </c>
      <c r="BY31" s="16">
        <v>4.9064414745581804</v>
      </c>
      <c r="BZ31" s="16">
        <f t="shared" si="10"/>
        <v>80619.755100533162</v>
      </c>
      <c r="CA31" s="16">
        <f t="shared" si="11"/>
        <v>-49380.244899466838</v>
      </c>
      <c r="CC31">
        <f t="shared" si="12"/>
        <v>4.9064414745581804</v>
      </c>
      <c r="CD31" s="12">
        <f t="shared" si="13"/>
        <v>80619.755100533162</v>
      </c>
      <c r="CE31" s="14">
        <f t="shared" si="14"/>
        <v>-49380.244899466838</v>
      </c>
      <c r="CG31">
        <f t="shared" si="15"/>
        <v>175457.64267891366</v>
      </c>
      <c r="CH31">
        <f t="shared" si="16"/>
        <v>-189675.77515676097</v>
      </c>
      <c r="CJ31">
        <f t="shared" si="17"/>
        <v>175457.64267891366</v>
      </c>
      <c r="CK31">
        <f t="shared" si="18"/>
        <v>1.9750000000000024E-2</v>
      </c>
      <c r="CM31">
        <f t="shared" si="19"/>
        <v>1.9750000000000024E-2</v>
      </c>
      <c r="CN31">
        <f t="shared" si="20"/>
        <v>-189675.77515676097</v>
      </c>
      <c r="CO31">
        <f t="shared" si="21"/>
        <v>140295.53025729413</v>
      </c>
      <c r="CQ31" t="b">
        <f t="shared" si="22"/>
        <v>1</v>
      </c>
      <c r="CS31">
        <f t="shared" si="23"/>
        <v>270295.53025729413</v>
      </c>
      <c r="CT31">
        <f t="shared" si="24"/>
        <v>80619.755100533162</v>
      </c>
      <c r="CV31">
        <f t="shared" si="25"/>
        <v>270295.53025729413</v>
      </c>
      <c r="CW31">
        <f t="shared" si="26"/>
        <v>80619.755100533162</v>
      </c>
    </row>
    <row r="32" spans="1:101" x14ac:dyDescent="0.25">
      <c r="A32" t="s">
        <v>616</v>
      </c>
      <c r="B32" t="s">
        <v>584</v>
      </c>
      <c r="C32" t="s">
        <v>13</v>
      </c>
      <c r="D32" t="s">
        <v>14</v>
      </c>
      <c r="E32" t="s">
        <v>15</v>
      </c>
      <c r="F32" t="b">
        <v>0</v>
      </c>
      <c r="G32" t="b">
        <v>1</v>
      </c>
      <c r="H32" t="s">
        <v>15</v>
      </c>
      <c r="I32" t="s">
        <v>16</v>
      </c>
      <c r="J32">
        <v>0.20960000000000001</v>
      </c>
      <c r="K32">
        <v>0.63949999999999996</v>
      </c>
      <c r="L32">
        <v>0.80879999999999996</v>
      </c>
      <c r="N32">
        <v>4.0300000000000002E-2</v>
      </c>
      <c r="O32">
        <v>1.5599999999999999E-2</v>
      </c>
      <c r="P32">
        <v>0</v>
      </c>
      <c r="Q32">
        <v>1.11E-2</v>
      </c>
      <c r="R32">
        <v>1.1321000000000001</v>
      </c>
      <c r="S32">
        <v>1.1531</v>
      </c>
      <c r="T32">
        <v>1.1226</v>
      </c>
      <c r="U32">
        <v>1.1382000000000001</v>
      </c>
      <c r="V32" t="s">
        <v>17</v>
      </c>
      <c r="W32" t="s">
        <v>17</v>
      </c>
      <c r="AG32">
        <v>0.63949999999999996</v>
      </c>
      <c r="AH32">
        <v>0.6147999999999999</v>
      </c>
      <c r="AI32">
        <v>0.59919999999999995</v>
      </c>
      <c r="AJ32">
        <v>0.61029999999999995</v>
      </c>
      <c r="AK32">
        <v>1.7313000000000001</v>
      </c>
      <c r="AL32">
        <v>1.7523</v>
      </c>
      <c r="AM32">
        <v>1.7218</v>
      </c>
      <c r="AN32">
        <v>1.7374000000000001</v>
      </c>
      <c r="AX32">
        <v>1</v>
      </c>
      <c r="AY32" t="s">
        <v>617</v>
      </c>
      <c r="AZ32" s="1">
        <v>1.7357</v>
      </c>
      <c r="BA32">
        <v>0.24</v>
      </c>
      <c r="BB32">
        <v>61</v>
      </c>
      <c r="BC32">
        <v>10</v>
      </c>
      <c r="BD32" s="1">
        <v>1525000</v>
      </c>
      <c r="BG32">
        <v>2305</v>
      </c>
      <c r="BH32" t="s">
        <v>946</v>
      </c>
      <c r="BJ32" t="str">
        <f t="shared" si="0"/>
        <v/>
      </c>
      <c r="BK32">
        <v>83</v>
      </c>
      <c r="BM32" s="1">
        <f t="shared" si="1"/>
        <v>0.24</v>
      </c>
      <c r="BN32" s="2">
        <f t="shared" si="2"/>
        <v>1525000</v>
      </c>
      <c r="BO32" t="b">
        <f t="shared" si="27"/>
        <v>1</v>
      </c>
      <c r="BP32" s="16">
        <v>1447642.5142850173</v>
      </c>
      <c r="BQ32" s="16">
        <f t="shared" si="7"/>
        <v>-77357.485714982729</v>
      </c>
      <c r="BS32" s="12">
        <f t="shared" si="8"/>
        <v>1447642.5142850173</v>
      </c>
      <c r="BT32">
        <f t="shared" si="9"/>
        <v>-77357.485714982729</v>
      </c>
      <c r="BV32" s="7">
        <f t="shared" si="4"/>
        <v>1.7357</v>
      </c>
      <c r="BW32" s="10">
        <f t="shared" si="5"/>
        <v>6.1832698436828046</v>
      </c>
      <c r="BX32" t="b">
        <f t="shared" si="28"/>
        <v>1</v>
      </c>
      <c r="BY32" s="16">
        <v>6.2148957870670927</v>
      </c>
      <c r="BZ32" s="16">
        <f t="shared" si="10"/>
        <v>1640196.1459080647</v>
      </c>
      <c r="CA32" s="16">
        <f t="shared" si="11"/>
        <v>115196.14590806467</v>
      </c>
      <c r="CC32">
        <f t="shared" si="12"/>
        <v>6.2148957870670927</v>
      </c>
      <c r="CD32" s="12">
        <f t="shared" si="13"/>
        <v>1640196.1459080647</v>
      </c>
      <c r="CE32" s="14">
        <f t="shared" si="14"/>
        <v>115196.14590806467</v>
      </c>
      <c r="CG32">
        <f t="shared" si="15"/>
        <v>1543919.330096541</v>
      </c>
      <c r="CH32">
        <f t="shared" si="16"/>
        <v>192553.6316230474</v>
      </c>
      <c r="CJ32">
        <f t="shared" si="17"/>
        <v>1543919.330096541</v>
      </c>
      <c r="CK32">
        <f t="shared" si="18"/>
        <v>1.7357</v>
      </c>
      <c r="CM32">
        <f t="shared" si="19"/>
        <v>1.7357</v>
      </c>
      <c r="CN32">
        <f t="shared" si="20"/>
        <v>192553.6316230474</v>
      </c>
      <c r="CO32">
        <f t="shared" si="21"/>
        <v>-77357.485714982729</v>
      </c>
      <c r="CQ32" t="b">
        <f t="shared" si="22"/>
        <v>1</v>
      </c>
      <c r="CS32">
        <f t="shared" si="23"/>
        <v>1447642.5142850173</v>
      </c>
      <c r="CT32">
        <f t="shared" si="24"/>
        <v>1640196.1459080647</v>
      </c>
      <c r="CV32">
        <f t="shared" si="25"/>
        <v>1447642.5142850173</v>
      </c>
      <c r="CW32">
        <f t="shared" si="26"/>
        <v>1640196.1459080647</v>
      </c>
    </row>
    <row r="33" spans="1:101" x14ac:dyDescent="0.25">
      <c r="A33" t="s">
        <v>615</v>
      </c>
      <c r="B33" t="s">
        <v>584</v>
      </c>
      <c r="C33" t="s">
        <v>18</v>
      </c>
      <c r="D33" t="s">
        <v>19</v>
      </c>
      <c r="E33" t="s">
        <v>15</v>
      </c>
      <c r="F33" t="b">
        <v>0</v>
      </c>
      <c r="G33" t="b">
        <v>1</v>
      </c>
      <c r="H33" t="s">
        <v>15</v>
      </c>
      <c r="I33" t="s">
        <v>16</v>
      </c>
      <c r="J33">
        <v>0.2082</v>
      </c>
      <c r="K33">
        <v>0.62019999999999997</v>
      </c>
      <c r="L33">
        <v>0.78210000000000002</v>
      </c>
      <c r="N33">
        <v>4.6300000000000001E-2</v>
      </c>
      <c r="O33">
        <v>4.2599999999999999E-2</v>
      </c>
      <c r="P33">
        <v>0</v>
      </c>
      <c r="Q33">
        <v>1.84E-2</v>
      </c>
      <c r="R33">
        <v>1.0621</v>
      </c>
      <c r="S33">
        <v>1.0778000000000001</v>
      </c>
      <c r="T33">
        <v>1.0547</v>
      </c>
      <c r="U33">
        <v>1.0689</v>
      </c>
      <c r="V33" t="s">
        <v>17</v>
      </c>
      <c r="W33" t="s">
        <v>17</v>
      </c>
      <c r="AG33">
        <v>0.62020000000000008</v>
      </c>
      <c r="AH33">
        <v>0.61650000000000005</v>
      </c>
      <c r="AI33">
        <v>0.57390000000000008</v>
      </c>
      <c r="AJ33">
        <v>0.59230000000000005</v>
      </c>
      <c r="AK33">
        <v>1.6360000000000001</v>
      </c>
      <c r="AL33">
        <v>1.6517000000000002</v>
      </c>
      <c r="AM33">
        <v>1.6286</v>
      </c>
      <c r="AN33">
        <v>1.6428</v>
      </c>
      <c r="AX33">
        <v>2</v>
      </c>
      <c r="AY33" t="s">
        <v>617</v>
      </c>
      <c r="AZ33" s="1">
        <v>1.639775</v>
      </c>
      <c r="BA33">
        <v>0.22</v>
      </c>
      <c r="BB33">
        <v>82</v>
      </c>
      <c r="BC33">
        <v>15</v>
      </c>
      <c r="BD33" s="1">
        <v>1366666.6666666667</v>
      </c>
      <c r="BG33">
        <v>2306</v>
      </c>
      <c r="BH33" t="s">
        <v>946</v>
      </c>
      <c r="BJ33" t="str">
        <f t="shared" si="0"/>
        <v/>
      </c>
      <c r="BK33">
        <v>84</v>
      </c>
      <c r="BM33" s="1">
        <f t="shared" si="1"/>
        <v>0.22</v>
      </c>
      <c r="BN33" s="2">
        <f t="shared" si="2"/>
        <v>1366666.6666666667</v>
      </c>
      <c r="BO33" t="b">
        <f t="shared" si="27"/>
        <v>1</v>
      </c>
      <c r="BP33" s="16">
        <v>1331647.7375335176</v>
      </c>
      <c r="BQ33" s="16">
        <f t="shared" si="7"/>
        <v>-35018.929133149097</v>
      </c>
      <c r="BS33" s="12">
        <f t="shared" si="8"/>
        <v>1331647.7375335176</v>
      </c>
      <c r="BT33">
        <f t="shared" si="9"/>
        <v>-35018.929133149097</v>
      </c>
      <c r="BV33" s="7">
        <f t="shared" si="4"/>
        <v>1.639775</v>
      </c>
      <c r="BW33" s="10">
        <f t="shared" si="5"/>
        <v>6.1356626020000729</v>
      </c>
      <c r="BX33" t="b">
        <f t="shared" si="28"/>
        <v>1</v>
      </c>
      <c r="BY33" s="16">
        <v>6.1417506022263817</v>
      </c>
      <c r="BZ33" s="16">
        <f t="shared" si="10"/>
        <v>1385959.6996444869</v>
      </c>
      <c r="CA33" s="16">
        <f t="shared" si="11"/>
        <v>19293.032977820141</v>
      </c>
      <c r="CC33">
        <f t="shared" si="12"/>
        <v>6.1417506022263817</v>
      </c>
      <c r="CD33" s="12">
        <f t="shared" si="13"/>
        <v>1385959.6996444869</v>
      </c>
      <c r="CE33" s="14">
        <f t="shared" si="14"/>
        <v>19293.032977820141</v>
      </c>
      <c r="CG33">
        <f t="shared" si="15"/>
        <v>1358803.7185890023</v>
      </c>
      <c r="CH33">
        <f t="shared" si="16"/>
        <v>54311.962110969238</v>
      </c>
      <c r="CJ33">
        <f t="shared" si="17"/>
        <v>1358803.7185890023</v>
      </c>
      <c r="CK33">
        <f t="shared" si="18"/>
        <v>1.639775</v>
      </c>
      <c r="CM33">
        <f t="shared" si="19"/>
        <v>1.639775</v>
      </c>
      <c r="CN33">
        <f t="shared" si="20"/>
        <v>54311.962110969238</v>
      </c>
      <c r="CO33">
        <f t="shared" si="21"/>
        <v>-35018.929133149097</v>
      </c>
      <c r="CQ33" t="b">
        <f t="shared" si="22"/>
        <v>1</v>
      </c>
      <c r="CS33">
        <f t="shared" si="23"/>
        <v>1331647.7375335176</v>
      </c>
      <c r="CT33">
        <f t="shared" si="24"/>
        <v>1385959.6996444869</v>
      </c>
      <c r="CV33">
        <f t="shared" si="25"/>
        <v>1331647.7375335176</v>
      </c>
      <c r="CW33">
        <f t="shared" si="26"/>
        <v>1385959.6996444869</v>
      </c>
    </row>
    <row r="34" spans="1:101" x14ac:dyDescent="0.25">
      <c r="A34" t="s">
        <v>614</v>
      </c>
      <c r="B34" t="s">
        <v>584</v>
      </c>
      <c r="C34" t="s">
        <v>30</v>
      </c>
      <c r="D34" t="s">
        <v>31</v>
      </c>
      <c r="E34" t="s">
        <v>15</v>
      </c>
      <c r="F34" t="b">
        <v>0</v>
      </c>
      <c r="G34" t="b">
        <v>1</v>
      </c>
      <c r="H34" t="s">
        <v>15</v>
      </c>
      <c r="I34" t="s">
        <v>16</v>
      </c>
      <c r="J34">
        <v>0.20169999999999999</v>
      </c>
      <c r="K34">
        <v>0.50770000000000004</v>
      </c>
      <c r="L34">
        <v>0.66930000000000001</v>
      </c>
      <c r="N34">
        <v>4.0099999999999997E-2</v>
      </c>
      <c r="O34">
        <v>1.01E-2</v>
      </c>
      <c r="P34">
        <v>1.14E-2</v>
      </c>
      <c r="Q34">
        <v>0</v>
      </c>
      <c r="R34">
        <v>1.0659000000000001</v>
      </c>
      <c r="S34">
        <v>1.0739000000000001</v>
      </c>
      <c r="T34">
        <v>1.0583</v>
      </c>
      <c r="U34">
        <v>1.0667</v>
      </c>
      <c r="V34" t="s">
        <v>17</v>
      </c>
      <c r="W34" t="s">
        <v>17</v>
      </c>
      <c r="AG34">
        <v>0.50770000000000004</v>
      </c>
      <c r="AH34">
        <v>0.47770000000000001</v>
      </c>
      <c r="AI34">
        <v>0.47899999999999998</v>
      </c>
      <c r="AJ34">
        <v>0.46760000000000002</v>
      </c>
      <c r="AK34">
        <v>1.5335000000000001</v>
      </c>
      <c r="AL34">
        <v>1.5415000000000001</v>
      </c>
      <c r="AM34">
        <v>1.5259</v>
      </c>
      <c r="AN34">
        <v>1.5343</v>
      </c>
      <c r="AX34">
        <v>25</v>
      </c>
      <c r="AY34" t="s">
        <v>617</v>
      </c>
      <c r="AZ34" s="1">
        <v>1.5338000000000001</v>
      </c>
      <c r="BA34">
        <v>0.17399999999999999</v>
      </c>
      <c r="BB34">
        <v>74</v>
      </c>
      <c r="BC34">
        <v>25</v>
      </c>
      <c r="BD34" s="1">
        <v>740000</v>
      </c>
      <c r="BG34">
        <v>2329</v>
      </c>
      <c r="BH34" t="s">
        <v>946</v>
      </c>
      <c r="BJ34" t="str">
        <f t="shared" si="0"/>
        <v/>
      </c>
      <c r="BK34">
        <v>85</v>
      </c>
      <c r="BM34" s="1">
        <f t="shared" si="1"/>
        <v>0.17399999999999999</v>
      </c>
      <c r="BN34" s="2">
        <f t="shared" si="2"/>
        <v>740000</v>
      </c>
      <c r="BO34" t="b">
        <f t="shared" si="27"/>
        <v>1</v>
      </c>
      <c r="BP34" s="16">
        <v>1064859.751005068</v>
      </c>
      <c r="BQ34" s="16">
        <f t="shared" si="7"/>
        <v>324859.75100506796</v>
      </c>
      <c r="BS34" s="12">
        <f t="shared" si="8"/>
        <v>1064859.751005068</v>
      </c>
      <c r="BT34">
        <f t="shared" si="9"/>
        <v>324859.75100506796</v>
      </c>
      <c r="BV34" s="7">
        <f t="shared" si="4"/>
        <v>1.5338000000000001</v>
      </c>
      <c r="BW34" s="10">
        <f t="shared" si="5"/>
        <v>5.8692317197309762</v>
      </c>
      <c r="BX34" t="b">
        <f t="shared" si="28"/>
        <v>1</v>
      </c>
      <c r="BY34" s="16">
        <v>6.0609420438370742</v>
      </c>
      <c r="BZ34" s="16">
        <f t="shared" si="10"/>
        <v>1150646.8260336511</v>
      </c>
      <c r="CA34" s="16">
        <f t="shared" si="11"/>
        <v>410646.82603365113</v>
      </c>
      <c r="CC34">
        <f t="shared" si="12"/>
        <v>6.0609420438370742</v>
      </c>
      <c r="CD34" s="12">
        <f t="shared" si="13"/>
        <v>1150646.8260336511</v>
      </c>
      <c r="CE34" s="14">
        <f t="shared" si="14"/>
        <v>410646.82603365113</v>
      </c>
      <c r="CG34">
        <f t="shared" si="15"/>
        <v>1107753.2885193597</v>
      </c>
      <c r="CH34">
        <f t="shared" si="16"/>
        <v>85787.075028583175</v>
      </c>
      <c r="CJ34">
        <f t="shared" si="17"/>
        <v>1107753.2885193597</v>
      </c>
      <c r="CK34">
        <f t="shared" si="18"/>
        <v>1.5338000000000001</v>
      </c>
      <c r="CM34">
        <f t="shared" si="19"/>
        <v>1.5338000000000001</v>
      </c>
      <c r="CN34">
        <f t="shared" si="20"/>
        <v>85787.075028583175</v>
      </c>
      <c r="CO34">
        <f t="shared" si="21"/>
        <v>324859.75100506796</v>
      </c>
      <c r="CQ34" t="b">
        <f t="shared" si="22"/>
        <v>1</v>
      </c>
      <c r="CS34">
        <f t="shared" si="23"/>
        <v>1064859.751005068</v>
      </c>
      <c r="CT34">
        <f t="shared" si="24"/>
        <v>1150646.8260336511</v>
      </c>
      <c r="CV34">
        <f t="shared" si="25"/>
        <v>1064859.751005068</v>
      </c>
      <c r="CW34">
        <f t="shared" si="26"/>
        <v>1150646.8260336511</v>
      </c>
    </row>
    <row r="35" spans="1:101" x14ac:dyDescent="0.25">
      <c r="A35" t="s">
        <v>613</v>
      </c>
      <c r="B35" t="s">
        <v>584</v>
      </c>
      <c r="C35" t="s">
        <v>32</v>
      </c>
      <c r="D35" t="s">
        <v>33</v>
      </c>
      <c r="E35" t="s">
        <v>15</v>
      </c>
      <c r="F35" t="b">
        <v>0</v>
      </c>
      <c r="G35" t="b">
        <v>0</v>
      </c>
      <c r="H35" t="s">
        <v>15</v>
      </c>
      <c r="I35" t="s">
        <v>16</v>
      </c>
      <c r="J35">
        <v>0.1986</v>
      </c>
      <c r="K35">
        <v>0.55410000000000004</v>
      </c>
      <c r="L35">
        <v>0.69420000000000004</v>
      </c>
      <c r="N35">
        <v>5.8500000000000003E-2</v>
      </c>
      <c r="O35">
        <v>1.34E-2</v>
      </c>
      <c r="P35">
        <v>1.2E-2</v>
      </c>
      <c r="Q35">
        <v>0</v>
      </c>
      <c r="R35">
        <v>1.0249999999999999</v>
      </c>
      <c r="S35">
        <v>1.0168999999999999</v>
      </c>
      <c r="T35">
        <v>1.0164</v>
      </c>
      <c r="U35">
        <v>1.0204</v>
      </c>
      <c r="V35" t="s">
        <v>17</v>
      </c>
      <c r="W35" t="s">
        <v>17</v>
      </c>
      <c r="AG35">
        <v>0.55410000000000004</v>
      </c>
      <c r="AH35">
        <v>0.50900000000000001</v>
      </c>
      <c r="AI35">
        <v>0.50760000000000005</v>
      </c>
      <c r="AJ35">
        <v>0.49560000000000004</v>
      </c>
      <c r="AK35">
        <v>1.5206</v>
      </c>
      <c r="AL35">
        <v>1.5125000000000002</v>
      </c>
      <c r="AM35">
        <v>1.512</v>
      </c>
      <c r="AN35">
        <v>1.516</v>
      </c>
      <c r="AX35">
        <v>26</v>
      </c>
      <c r="AY35" t="s">
        <v>617</v>
      </c>
      <c r="AZ35" s="1">
        <v>1.5152749999999999</v>
      </c>
      <c r="BA35">
        <v>0.152</v>
      </c>
      <c r="BB35">
        <v>63</v>
      </c>
      <c r="BC35">
        <v>25</v>
      </c>
      <c r="BD35" s="1">
        <v>630000</v>
      </c>
      <c r="BG35">
        <v>2330</v>
      </c>
      <c r="BH35" t="s">
        <v>946</v>
      </c>
      <c r="BJ35" t="str">
        <f t="shared" si="0"/>
        <v/>
      </c>
      <c r="BK35">
        <v>86</v>
      </c>
      <c r="BM35" s="1">
        <f t="shared" si="1"/>
        <v>0.152</v>
      </c>
      <c r="BN35" s="2">
        <f t="shared" si="2"/>
        <v>630000</v>
      </c>
      <c r="BO35" t="b">
        <f t="shared" si="27"/>
        <v>1</v>
      </c>
      <c r="BP35" s="16">
        <v>937265.49657841818</v>
      </c>
      <c r="BQ35" s="16">
        <f t="shared" si="7"/>
        <v>307265.49657841818</v>
      </c>
      <c r="BS35" s="12">
        <f t="shared" si="8"/>
        <v>937265.49657841818</v>
      </c>
      <c r="BT35">
        <f t="shared" si="9"/>
        <v>307265.49657841818</v>
      </c>
      <c r="BV35" s="7">
        <f t="shared" si="4"/>
        <v>1.5152749999999999</v>
      </c>
      <c r="BW35" s="10">
        <f t="shared" si="5"/>
        <v>5.7993405494535821</v>
      </c>
      <c r="BX35" t="b">
        <f t="shared" si="28"/>
        <v>1</v>
      </c>
      <c r="BY35" s="16">
        <v>6.046816273191526</v>
      </c>
      <c r="BZ35" s="16">
        <f t="shared" si="10"/>
        <v>1113823.2347640512</v>
      </c>
      <c r="CA35" s="16">
        <f t="shared" si="11"/>
        <v>483823.23476405116</v>
      </c>
      <c r="CC35">
        <f t="shared" si="12"/>
        <v>6.046816273191526</v>
      </c>
      <c r="CD35" s="12">
        <f t="shared" si="13"/>
        <v>1113823.2347640512</v>
      </c>
      <c r="CE35" s="14">
        <f t="shared" si="14"/>
        <v>483823.23476405116</v>
      </c>
      <c r="CG35">
        <f t="shared" si="15"/>
        <v>1025544.3656712347</v>
      </c>
      <c r="CH35">
        <f t="shared" si="16"/>
        <v>176557.73818563297</v>
      </c>
      <c r="CJ35">
        <f t="shared" si="17"/>
        <v>1025544.3656712347</v>
      </c>
      <c r="CK35">
        <f t="shared" si="18"/>
        <v>1.5152749999999999</v>
      </c>
      <c r="CM35">
        <f t="shared" si="19"/>
        <v>1.5152749999999999</v>
      </c>
      <c r="CN35">
        <f t="shared" si="20"/>
        <v>176557.73818563297</v>
      </c>
      <c r="CO35">
        <f t="shared" si="21"/>
        <v>307265.49657841818</v>
      </c>
      <c r="CQ35" t="b">
        <f t="shared" si="22"/>
        <v>1</v>
      </c>
      <c r="CS35">
        <f t="shared" si="23"/>
        <v>937265.49657841818</v>
      </c>
      <c r="CT35">
        <f t="shared" si="24"/>
        <v>1113823.2347640512</v>
      </c>
      <c r="CV35">
        <f t="shared" si="25"/>
        <v>937265.49657841818</v>
      </c>
      <c r="CW35">
        <f t="shared" si="26"/>
        <v>1113823.2347640512</v>
      </c>
    </row>
    <row r="36" spans="1:101" x14ac:dyDescent="0.25">
      <c r="A36" t="s">
        <v>612</v>
      </c>
      <c r="B36" t="s">
        <v>584</v>
      </c>
      <c r="C36" t="s">
        <v>46</v>
      </c>
      <c r="D36" t="s">
        <v>47</v>
      </c>
      <c r="E36" t="s">
        <v>15</v>
      </c>
      <c r="F36" t="b">
        <v>0</v>
      </c>
      <c r="G36" t="b">
        <v>1</v>
      </c>
      <c r="H36" t="s">
        <v>15</v>
      </c>
      <c r="I36" t="s">
        <v>16</v>
      </c>
      <c r="J36">
        <v>0.19969999999999999</v>
      </c>
      <c r="K36">
        <v>0.64339999999999997</v>
      </c>
      <c r="L36">
        <v>0.82879999999999998</v>
      </c>
      <c r="N36">
        <v>1.43E-2</v>
      </c>
      <c r="O36">
        <v>2.0000000000000001E-4</v>
      </c>
      <c r="P36">
        <v>0</v>
      </c>
      <c r="Q36">
        <v>4.7000000000000002E-3</v>
      </c>
      <c r="R36">
        <v>0.98119999999999996</v>
      </c>
      <c r="S36">
        <v>0.98080000000000001</v>
      </c>
      <c r="T36">
        <v>0.96940000000000004</v>
      </c>
      <c r="U36">
        <v>0.97109999999999996</v>
      </c>
      <c r="V36" t="s">
        <v>17</v>
      </c>
      <c r="W36" t="s">
        <v>17</v>
      </c>
      <c r="AG36">
        <v>0.64339999999999997</v>
      </c>
      <c r="AH36">
        <v>0.62929999999999997</v>
      </c>
      <c r="AI36">
        <v>0.62909999999999999</v>
      </c>
      <c r="AJ36">
        <v>0.63380000000000003</v>
      </c>
      <c r="AK36">
        <v>1.6103000000000001</v>
      </c>
      <c r="AL36">
        <v>1.6099000000000001</v>
      </c>
      <c r="AM36">
        <v>1.5985</v>
      </c>
      <c r="AN36">
        <v>1.6002000000000001</v>
      </c>
      <c r="AX36">
        <v>49</v>
      </c>
      <c r="AY36" t="s">
        <v>617</v>
      </c>
      <c r="AZ36" s="1">
        <v>1.604725</v>
      </c>
      <c r="BA36">
        <v>0.20799999999999999</v>
      </c>
      <c r="BB36">
        <v>58</v>
      </c>
      <c r="BC36">
        <v>10</v>
      </c>
      <c r="BD36" s="1">
        <v>1450000</v>
      </c>
      <c r="BG36">
        <v>2353</v>
      </c>
      <c r="BH36" t="s">
        <v>946</v>
      </c>
      <c r="BJ36" t="str">
        <f t="shared" si="0"/>
        <v/>
      </c>
      <c r="BK36">
        <v>87</v>
      </c>
      <c r="BM36" s="1">
        <f t="shared" si="1"/>
        <v>0.20799999999999999</v>
      </c>
      <c r="BN36" s="2">
        <f t="shared" si="2"/>
        <v>1450000</v>
      </c>
      <c r="BO36" t="b">
        <f t="shared" si="27"/>
        <v>1</v>
      </c>
      <c r="BP36" s="16">
        <v>1262050.8714826177</v>
      </c>
      <c r="BQ36" s="16">
        <f t="shared" si="7"/>
        <v>-187949.12851738231</v>
      </c>
      <c r="BS36" s="12">
        <f t="shared" si="8"/>
        <v>1262050.8714826177</v>
      </c>
      <c r="BT36">
        <f t="shared" si="9"/>
        <v>-187949.12851738231</v>
      </c>
      <c r="BV36" s="7">
        <f t="shared" si="4"/>
        <v>1.604725</v>
      </c>
      <c r="BW36" s="10">
        <f t="shared" si="5"/>
        <v>6.1613680022349753</v>
      </c>
      <c r="BX36" t="b">
        <f t="shared" si="28"/>
        <v>1</v>
      </c>
      <c r="BY36" s="16">
        <v>6.1150241103976937</v>
      </c>
      <c r="BZ36" s="16">
        <f t="shared" si="10"/>
        <v>1303239.1273832023</v>
      </c>
      <c r="CA36" s="16">
        <f t="shared" si="11"/>
        <v>-146760.87261679769</v>
      </c>
      <c r="CC36">
        <f t="shared" si="12"/>
        <v>6.1150241103976937</v>
      </c>
      <c r="CD36" s="12">
        <f t="shared" si="13"/>
        <v>1303239.1273832023</v>
      </c>
      <c r="CE36" s="14">
        <f t="shared" si="14"/>
        <v>-146760.87261679769</v>
      </c>
      <c r="CG36">
        <f t="shared" si="15"/>
        <v>1282644.99943291</v>
      </c>
      <c r="CH36">
        <f t="shared" si="16"/>
        <v>41188.255900584627</v>
      </c>
      <c r="CJ36">
        <f t="shared" si="17"/>
        <v>1282644.99943291</v>
      </c>
      <c r="CK36">
        <f t="shared" si="18"/>
        <v>1.604725</v>
      </c>
      <c r="CM36">
        <f t="shared" si="19"/>
        <v>1.604725</v>
      </c>
      <c r="CN36">
        <f t="shared" si="20"/>
        <v>41188.255900584627</v>
      </c>
      <c r="CO36">
        <f t="shared" si="21"/>
        <v>-187949.12851738231</v>
      </c>
      <c r="CQ36" t="b">
        <f t="shared" si="22"/>
        <v>1</v>
      </c>
      <c r="CS36">
        <f t="shared" si="23"/>
        <v>1262050.8714826177</v>
      </c>
      <c r="CT36">
        <f t="shared" si="24"/>
        <v>1303239.1273832023</v>
      </c>
      <c r="CV36">
        <f t="shared" si="25"/>
        <v>1262050.8714826177</v>
      </c>
      <c r="CW36">
        <f t="shared" si="26"/>
        <v>1303239.1273832023</v>
      </c>
    </row>
    <row r="37" spans="1:101" x14ac:dyDescent="0.25">
      <c r="A37" t="s">
        <v>611</v>
      </c>
      <c r="B37" t="s">
        <v>584</v>
      </c>
      <c r="C37" t="s">
        <v>48</v>
      </c>
      <c r="D37" t="s">
        <v>49</v>
      </c>
      <c r="E37" t="s">
        <v>15</v>
      </c>
      <c r="F37" t="b">
        <v>0</v>
      </c>
      <c r="G37" t="b">
        <v>0</v>
      </c>
      <c r="H37" t="s">
        <v>15</v>
      </c>
      <c r="I37" t="s">
        <v>16</v>
      </c>
      <c r="J37">
        <v>0.19889999999999999</v>
      </c>
      <c r="K37">
        <v>0.70020000000000004</v>
      </c>
      <c r="L37">
        <v>0.87570000000000003</v>
      </c>
      <c r="N37">
        <v>2.3400000000000001E-2</v>
      </c>
      <c r="O37">
        <v>9.9000000000000008E-3</v>
      </c>
      <c r="P37">
        <v>0</v>
      </c>
      <c r="Q37">
        <v>2.5999999999999999E-3</v>
      </c>
      <c r="R37">
        <v>0.91610000000000003</v>
      </c>
      <c r="S37">
        <v>0.91410000000000002</v>
      </c>
      <c r="T37">
        <v>0.89249999999999996</v>
      </c>
      <c r="U37">
        <v>0.90749999999999997</v>
      </c>
      <c r="V37" t="s">
        <v>17</v>
      </c>
      <c r="W37" t="s">
        <v>17</v>
      </c>
      <c r="AG37">
        <v>0.70020000000000004</v>
      </c>
      <c r="AH37">
        <v>0.68670000000000009</v>
      </c>
      <c r="AI37">
        <v>0.67680000000000007</v>
      </c>
      <c r="AJ37">
        <v>0.67940000000000011</v>
      </c>
      <c r="AK37">
        <v>1.5929</v>
      </c>
      <c r="AL37">
        <v>1.5909</v>
      </c>
      <c r="AM37">
        <v>1.5692999999999999</v>
      </c>
      <c r="AN37">
        <v>1.5842999999999998</v>
      </c>
      <c r="AX37">
        <v>50</v>
      </c>
      <c r="AY37" t="s">
        <v>617</v>
      </c>
      <c r="AZ37" s="1">
        <v>1.5843499999999999</v>
      </c>
      <c r="BA37">
        <v>0.16500000000000001</v>
      </c>
      <c r="BB37">
        <v>67</v>
      </c>
      <c r="BC37">
        <v>25</v>
      </c>
      <c r="BD37" s="1">
        <v>670000</v>
      </c>
      <c r="BG37">
        <v>2354</v>
      </c>
      <c r="BH37" t="s">
        <v>946</v>
      </c>
      <c r="BJ37" t="str">
        <f t="shared" si="0"/>
        <v/>
      </c>
      <c r="BK37">
        <v>88</v>
      </c>
      <c r="BM37" s="1">
        <f t="shared" si="1"/>
        <v>0.16500000000000001</v>
      </c>
      <c r="BN37" s="2">
        <f t="shared" si="2"/>
        <v>670000</v>
      </c>
      <c r="BO37" t="b">
        <f t="shared" si="27"/>
        <v>1</v>
      </c>
      <c r="BP37" s="16">
        <v>1012662.1014668931</v>
      </c>
      <c r="BQ37" s="16">
        <f t="shared" si="7"/>
        <v>342662.1014668931</v>
      </c>
      <c r="BS37" s="12">
        <f t="shared" si="8"/>
        <v>1012662.1014668931</v>
      </c>
      <c r="BT37">
        <f t="shared" si="9"/>
        <v>342662.1014668931</v>
      </c>
      <c r="BV37" s="7">
        <f t="shared" si="4"/>
        <v>1.5843499999999999</v>
      </c>
      <c r="BW37" s="10">
        <f t="shared" si="5"/>
        <v>5.826074802700826</v>
      </c>
      <c r="BX37" t="b">
        <f t="shared" si="28"/>
        <v>1</v>
      </c>
      <c r="BY37" s="16">
        <v>6.0994876689994193</v>
      </c>
      <c r="BZ37" s="16">
        <f t="shared" si="10"/>
        <v>1257441.1511102207</v>
      </c>
      <c r="CA37" s="16">
        <f t="shared" si="11"/>
        <v>587441.1511102207</v>
      </c>
      <c r="CC37">
        <f t="shared" si="12"/>
        <v>6.0994876689994193</v>
      </c>
      <c r="CD37" s="12">
        <f t="shared" si="13"/>
        <v>1257441.1511102207</v>
      </c>
      <c r="CE37" s="14">
        <f t="shared" si="14"/>
        <v>587441.1511102207</v>
      </c>
      <c r="CG37">
        <f t="shared" si="15"/>
        <v>1135051.626288557</v>
      </c>
      <c r="CH37">
        <f t="shared" si="16"/>
        <v>244779.0496433276</v>
      </c>
      <c r="CJ37">
        <f t="shared" si="17"/>
        <v>1135051.626288557</v>
      </c>
      <c r="CK37">
        <f t="shared" si="18"/>
        <v>1.5843499999999999</v>
      </c>
      <c r="CM37">
        <f t="shared" si="19"/>
        <v>1.5843499999999999</v>
      </c>
      <c r="CN37">
        <f t="shared" si="20"/>
        <v>244779.0496433276</v>
      </c>
      <c r="CO37">
        <f t="shared" si="21"/>
        <v>342662.1014668931</v>
      </c>
      <c r="CQ37" t="b">
        <f t="shared" si="22"/>
        <v>1</v>
      </c>
      <c r="CS37">
        <f t="shared" si="23"/>
        <v>1012662.1014668931</v>
      </c>
      <c r="CT37">
        <f t="shared" si="24"/>
        <v>1257441.1511102207</v>
      </c>
      <c r="CV37">
        <f t="shared" si="25"/>
        <v>1012662.1014668931</v>
      </c>
      <c r="CW37">
        <f t="shared" si="26"/>
        <v>1257441.1511102207</v>
      </c>
    </row>
    <row r="38" spans="1:101" x14ac:dyDescent="0.25">
      <c r="A38" t="s">
        <v>610</v>
      </c>
      <c r="B38" t="s">
        <v>584</v>
      </c>
      <c r="C38" t="s">
        <v>71</v>
      </c>
      <c r="D38" t="s">
        <v>72</v>
      </c>
      <c r="E38" t="s">
        <v>15</v>
      </c>
      <c r="F38" t="b">
        <v>0</v>
      </c>
      <c r="G38" t="b">
        <v>1</v>
      </c>
      <c r="H38" t="s">
        <v>15</v>
      </c>
      <c r="I38" t="s">
        <v>16</v>
      </c>
      <c r="J38">
        <v>0.20030000000000001</v>
      </c>
      <c r="K38">
        <v>0.81459999999999999</v>
      </c>
      <c r="L38">
        <v>1.0101</v>
      </c>
      <c r="N38">
        <v>4.7999999999999996E-3</v>
      </c>
      <c r="O38">
        <v>1.41E-2</v>
      </c>
      <c r="P38">
        <v>0</v>
      </c>
      <c r="Q38">
        <v>1.7899999999999999E-2</v>
      </c>
      <c r="R38">
        <v>0.84409999999999996</v>
      </c>
      <c r="S38">
        <v>0.88100000000000001</v>
      </c>
      <c r="T38">
        <v>0.86799999999999999</v>
      </c>
      <c r="U38">
        <v>0.86639999999999995</v>
      </c>
      <c r="V38" t="s">
        <v>17</v>
      </c>
      <c r="W38" t="s">
        <v>17</v>
      </c>
      <c r="AG38">
        <v>0.81459999999999988</v>
      </c>
      <c r="AH38">
        <v>0.82389999999999997</v>
      </c>
      <c r="AI38">
        <v>0.80979999999999996</v>
      </c>
      <c r="AJ38">
        <v>0.82769999999999999</v>
      </c>
      <c r="AK38">
        <v>1.6539000000000001</v>
      </c>
      <c r="AL38">
        <v>1.6908000000000001</v>
      </c>
      <c r="AM38">
        <v>1.6778</v>
      </c>
      <c r="AN38">
        <v>1.6762000000000001</v>
      </c>
      <c r="AX38">
        <v>73</v>
      </c>
      <c r="AY38" t="s">
        <v>617</v>
      </c>
      <c r="AZ38" s="1">
        <v>1.6746750000000001</v>
      </c>
      <c r="BA38">
        <v>0.22800000000000001</v>
      </c>
      <c r="BB38">
        <v>85</v>
      </c>
      <c r="BC38">
        <v>25</v>
      </c>
      <c r="BD38" s="1">
        <v>850000</v>
      </c>
      <c r="BG38">
        <v>2377</v>
      </c>
      <c r="BH38" t="s">
        <v>946</v>
      </c>
      <c r="BJ38" t="str">
        <f t="shared" si="0"/>
        <v/>
      </c>
      <c r="BK38">
        <v>89</v>
      </c>
      <c r="BM38" s="1">
        <f t="shared" si="1"/>
        <v>0.22800000000000001</v>
      </c>
      <c r="BN38" s="2">
        <f t="shared" si="2"/>
        <v>850000</v>
      </c>
      <c r="BO38" t="b">
        <f t="shared" si="27"/>
        <v>1</v>
      </c>
      <c r="BP38" s="16">
        <v>1378045.6482341175</v>
      </c>
      <c r="BQ38" s="16">
        <f t="shared" si="7"/>
        <v>528045.64823411754</v>
      </c>
      <c r="BS38" s="12">
        <f t="shared" si="8"/>
        <v>1378045.6482341175</v>
      </c>
      <c r="BT38">
        <f t="shared" si="9"/>
        <v>528045.64823411754</v>
      </c>
      <c r="BV38" s="7">
        <f t="shared" si="4"/>
        <v>1.6746750000000001</v>
      </c>
      <c r="BW38" s="10">
        <f t="shared" si="5"/>
        <v>5.9294189257142929</v>
      </c>
      <c r="BX38" t="b">
        <f t="shared" si="28"/>
        <v>1</v>
      </c>
      <c r="BY38" s="16">
        <v>6.1683627153453893</v>
      </c>
      <c r="BZ38" s="16">
        <f t="shared" si="10"/>
        <v>1473542.6663623017</v>
      </c>
      <c r="CA38" s="16">
        <f t="shared" si="11"/>
        <v>623542.66636230168</v>
      </c>
      <c r="CC38">
        <f t="shared" si="12"/>
        <v>6.1683627153453893</v>
      </c>
      <c r="CD38" s="12">
        <f t="shared" si="13"/>
        <v>1473542.6663623017</v>
      </c>
      <c r="CE38" s="14">
        <f t="shared" si="14"/>
        <v>623542.66636230168</v>
      </c>
      <c r="CG38">
        <f t="shared" si="15"/>
        <v>1425794.1572982096</v>
      </c>
      <c r="CH38">
        <f t="shared" si="16"/>
        <v>95497.018128184136</v>
      </c>
      <c r="CJ38">
        <f t="shared" si="17"/>
        <v>1425794.1572982096</v>
      </c>
      <c r="CK38">
        <f t="shared" si="18"/>
        <v>1.6746750000000001</v>
      </c>
      <c r="CM38">
        <f t="shared" si="19"/>
        <v>1.6746750000000001</v>
      </c>
      <c r="CN38">
        <f t="shared" si="20"/>
        <v>95497.018128184136</v>
      </c>
      <c r="CO38">
        <f t="shared" si="21"/>
        <v>528045.64823411754</v>
      </c>
      <c r="CQ38" t="b">
        <f t="shared" si="22"/>
        <v>1</v>
      </c>
      <c r="CS38">
        <f t="shared" si="23"/>
        <v>1378045.6482341175</v>
      </c>
      <c r="CT38">
        <f t="shared" si="24"/>
        <v>1473542.6663623017</v>
      </c>
      <c r="CV38">
        <f t="shared" si="25"/>
        <v>1378045.6482341175</v>
      </c>
      <c r="CW38">
        <f t="shared" si="26"/>
        <v>1473542.6663623017</v>
      </c>
    </row>
    <row r="39" spans="1:101" x14ac:dyDescent="0.25">
      <c r="A39" t="s">
        <v>609</v>
      </c>
      <c r="B39" t="s">
        <v>584</v>
      </c>
      <c r="C39" t="s">
        <v>73</v>
      </c>
      <c r="D39" t="s">
        <v>74</v>
      </c>
      <c r="E39" t="s">
        <v>15</v>
      </c>
      <c r="F39" t="b">
        <v>0</v>
      </c>
      <c r="G39" t="b">
        <v>0</v>
      </c>
      <c r="H39" t="s">
        <v>15</v>
      </c>
      <c r="I39" t="s">
        <v>16</v>
      </c>
      <c r="J39">
        <v>0.1988</v>
      </c>
      <c r="K39">
        <v>0.55820000000000003</v>
      </c>
      <c r="L39">
        <v>0.75700000000000001</v>
      </c>
      <c r="N39">
        <v>0</v>
      </c>
      <c r="O39">
        <v>8.6999999999999994E-3</v>
      </c>
      <c r="P39">
        <v>3.0000000000000001E-3</v>
      </c>
      <c r="Q39">
        <v>1.4200000000000001E-2</v>
      </c>
      <c r="R39">
        <v>0.98240000000000005</v>
      </c>
      <c r="S39">
        <v>1.0046999999999999</v>
      </c>
      <c r="T39">
        <v>1.0059</v>
      </c>
      <c r="U39">
        <v>1.0024</v>
      </c>
      <c r="V39" t="s">
        <v>17</v>
      </c>
      <c r="W39" t="s">
        <v>17</v>
      </c>
      <c r="AG39">
        <v>0.55820000000000003</v>
      </c>
      <c r="AH39">
        <v>0.56690000000000007</v>
      </c>
      <c r="AI39">
        <v>0.56120000000000003</v>
      </c>
      <c r="AJ39">
        <v>0.57240000000000002</v>
      </c>
      <c r="AK39">
        <v>1.5406</v>
      </c>
      <c r="AL39">
        <v>1.5628999999999997</v>
      </c>
      <c r="AM39">
        <v>1.5641</v>
      </c>
      <c r="AN39">
        <v>1.5605999999999998</v>
      </c>
      <c r="AX39">
        <v>74</v>
      </c>
      <c r="AY39" t="s">
        <v>617</v>
      </c>
      <c r="AZ39" s="1">
        <v>1.5570499999999998</v>
      </c>
      <c r="BA39">
        <v>0.16900000000000001</v>
      </c>
      <c r="BB39">
        <v>54</v>
      </c>
      <c r="BC39">
        <v>25</v>
      </c>
      <c r="BD39" s="1">
        <v>540000</v>
      </c>
      <c r="BG39">
        <v>2378</v>
      </c>
      <c r="BH39" t="s">
        <v>946</v>
      </c>
      <c r="BJ39" t="str">
        <f t="shared" si="0"/>
        <v/>
      </c>
      <c r="BK39">
        <v>90</v>
      </c>
      <c r="BM39" s="1">
        <f t="shared" si="1"/>
        <v>0.16900000000000001</v>
      </c>
      <c r="BN39" s="2">
        <f t="shared" si="2"/>
        <v>540000</v>
      </c>
      <c r="BO39" t="b">
        <f t="shared" si="27"/>
        <v>1</v>
      </c>
      <c r="BP39" s="16">
        <v>1035861.056817193</v>
      </c>
      <c r="BQ39" s="16">
        <f t="shared" si="7"/>
        <v>495861.05681719305</v>
      </c>
      <c r="BS39" s="12">
        <f t="shared" si="8"/>
        <v>1035861.056817193</v>
      </c>
      <c r="BT39">
        <f t="shared" si="9"/>
        <v>495861.05681719305</v>
      </c>
      <c r="BV39" s="7">
        <f t="shared" si="4"/>
        <v>1.5570499999999998</v>
      </c>
      <c r="BW39" s="10">
        <f t="shared" si="5"/>
        <v>5.7323937598229682</v>
      </c>
      <c r="BX39" t="b">
        <f t="shared" si="28"/>
        <v>1</v>
      </c>
      <c r="BY39" s="16">
        <v>6.0786707438375593</v>
      </c>
      <c r="BZ39" s="16">
        <f t="shared" si="10"/>
        <v>1198590.2589852244</v>
      </c>
      <c r="CA39" s="16">
        <f t="shared" si="11"/>
        <v>658590.25898522441</v>
      </c>
      <c r="CC39">
        <f t="shared" si="12"/>
        <v>6.0786707438375593</v>
      </c>
      <c r="CD39" s="12">
        <f t="shared" si="13"/>
        <v>1198590.2589852244</v>
      </c>
      <c r="CE39" s="14">
        <f t="shared" si="14"/>
        <v>658590.25898522441</v>
      </c>
      <c r="CG39">
        <f t="shared" si="15"/>
        <v>1117225.6579012088</v>
      </c>
      <c r="CH39">
        <f t="shared" si="16"/>
        <v>162729.20216803136</v>
      </c>
      <c r="CJ39">
        <f t="shared" si="17"/>
        <v>1117225.6579012088</v>
      </c>
      <c r="CK39">
        <f t="shared" si="18"/>
        <v>1.5570499999999998</v>
      </c>
      <c r="CM39">
        <f t="shared" si="19"/>
        <v>1.5570499999999998</v>
      </c>
      <c r="CN39">
        <f t="shared" si="20"/>
        <v>162729.20216803136</v>
      </c>
      <c r="CO39">
        <f t="shared" si="21"/>
        <v>495861.05681719305</v>
      </c>
      <c r="CQ39" t="b">
        <f t="shared" si="22"/>
        <v>1</v>
      </c>
      <c r="CS39">
        <f t="shared" si="23"/>
        <v>1035861.056817193</v>
      </c>
      <c r="CT39">
        <f t="shared" si="24"/>
        <v>1198590.2589852244</v>
      </c>
      <c r="CV39">
        <f t="shared" si="25"/>
        <v>1035861.056817193</v>
      </c>
      <c r="CW39">
        <f t="shared" si="26"/>
        <v>1198590.2589852244</v>
      </c>
    </row>
    <row r="40" spans="1:101" x14ac:dyDescent="0.25">
      <c r="A40" t="s">
        <v>608</v>
      </c>
      <c r="B40" t="s">
        <v>584</v>
      </c>
      <c r="C40" t="s">
        <v>88</v>
      </c>
      <c r="D40" t="s">
        <v>89</v>
      </c>
      <c r="E40" t="s">
        <v>15</v>
      </c>
      <c r="F40" t="b">
        <v>0</v>
      </c>
      <c r="G40" t="b">
        <v>1</v>
      </c>
      <c r="H40" t="s">
        <v>15</v>
      </c>
      <c r="I40" t="s">
        <v>16</v>
      </c>
      <c r="J40">
        <v>0.19819999999999999</v>
      </c>
      <c r="K40">
        <v>0.41760000000000003</v>
      </c>
      <c r="L40">
        <v>0.61580000000000001</v>
      </c>
      <c r="N40">
        <v>0</v>
      </c>
      <c r="O40">
        <v>2.3099999999999999E-2</v>
      </c>
      <c r="P40">
        <v>2.0199999999999999E-2</v>
      </c>
      <c r="Q40">
        <v>2.1000000000000001E-2</v>
      </c>
      <c r="R40">
        <v>1.1588000000000001</v>
      </c>
      <c r="S40">
        <v>1.1695</v>
      </c>
      <c r="T40">
        <v>1.1753</v>
      </c>
      <c r="U40">
        <v>1.1865000000000001</v>
      </c>
      <c r="V40" t="s">
        <v>17</v>
      </c>
      <c r="W40" t="s">
        <v>17</v>
      </c>
      <c r="AG40">
        <v>0.41760000000000003</v>
      </c>
      <c r="AH40">
        <v>0.44070000000000004</v>
      </c>
      <c r="AI40">
        <v>0.43780000000000002</v>
      </c>
      <c r="AJ40">
        <v>0.43860000000000005</v>
      </c>
      <c r="AK40">
        <v>1.5764</v>
      </c>
      <c r="AL40">
        <v>1.5871</v>
      </c>
      <c r="AM40">
        <v>1.5929000000000002</v>
      </c>
      <c r="AN40">
        <v>1.6041000000000003</v>
      </c>
      <c r="AX40">
        <v>97</v>
      </c>
      <c r="AY40" t="s">
        <v>617</v>
      </c>
      <c r="AZ40" s="1">
        <v>1.590125</v>
      </c>
      <c r="BA40">
        <v>0.14199999999999999</v>
      </c>
      <c r="BB40">
        <v>58</v>
      </c>
      <c r="BC40">
        <v>25</v>
      </c>
      <c r="BD40" s="1">
        <v>580000</v>
      </c>
      <c r="BG40">
        <v>2401</v>
      </c>
      <c r="BH40" t="s">
        <v>946</v>
      </c>
      <c r="BJ40" t="str">
        <f t="shared" si="0"/>
        <v/>
      </c>
      <c r="BK40">
        <v>91</v>
      </c>
      <c r="BM40" s="1">
        <f t="shared" si="1"/>
        <v>0.14199999999999999</v>
      </c>
      <c r="BN40" s="2">
        <f t="shared" si="2"/>
        <v>580000</v>
      </c>
      <c r="BO40" t="b">
        <f t="shared" si="27"/>
        <v>1</v>
      </c>
      <c r="BP40" s="16">
        <v>879268.10820266814</v>
      </c>
      <c r="BQ40" s="16">
        <f t="shared" si="7"/>
        <v>299268.10820266814</v>
      </c>
      <c r="BS40" s="12">
        <f t="shared" si="8"/>
        <v>879268.10820266814</v>
      </c>
      <c r="BT40">
        <f t="shared" si="9"/>
        <v>299268.10820266814</v>
      </c>
      <c r="BV40" s="7">
        <f t="shared" si="4"/>
        <v>1.590125</v>
      </c>
      <c r="BW40" s="10">
        <f t="shared" si="5"/>
        <v>5.7634279935629369</v>
      </c>
      <c r="BX40" t="b">
        <f t="shared" si="28"/>
        <v>1</v>
      </c>
      <c r="BY40" s="16">
        <v>6.1038912493221202</v>
      </c>
      <c r="BZ40" s="16">
        <f t="shared" si="10"/>
        <v>1270255.9835139373</v>
      </c>
      <c r="CA40" s="16">
        <f t="shared" si="11"/>
        <v>690255.98351393733</v>
      </c>
      <c r="CC40">
        <f t="shared" si="12"/>
        <v>6.1038912493221202</v>
      </c>
      <c r="CD40" s="12">
        <f t="shared" si="13"/>
        <v>1270255.9835139373</v>
      </c>
      <c r="CE40" s="14">
        <f t="shared" si="14"/>
        <v>690255.98351393733</v>
      </c>
      <c r="CG40">
        <f t="shared" si="15"/>
        <v>1074762.0458583026</v>
      </c>
      <c r="CH40">
        <f t="shared" si="16"/>
        <v>390987.87531126919</v>
      </c>
      <c r="CJ40">
        <f t="shared" si="17"/>
        <v>1074762.0458583026</v>
      </c>
      <c r="CK40">
        <f t="shared" si="18"/>
        <v>1.590125</v>
      </c>
      <c r="CM40">
        <f t="shared" si="19"/>
        <v>1.590125</v>
      </c>
      <c r="CN40">
        <f t="shared" si="20"/>
        <v>390987.87531126919</v>
      </c>
      <c r="CO40">
        <f t="shared" si="21"/>
        <v>299268.10820266814</v>
      </c>
      <c r="CQ40" t="b">
        <f t="shared" si="22"/>
        <v>1</v>
      </c>
      <c r="CS40">
        <f t="shared" si="23"/>
        <v>879268.10820266814</v>
      </c>
      <c r="CT40">
        <f t="shared" si="24"/>
        <v>1270255.9835139373</v>
      </c>
      <c r="CV40">
        <f t="shared" si="25"/>
        <v>879268.10820266814</v>
      </c>
      <c r="CW40">
        <f t="shared" si="26"/>
        <v>1270255.9835139373</v>
      </c>
    </row>
    <row r="41" spans="1:101" x14ac:dyDescent="0.25">
      <c r="A41" t="s">
        <v>607</v>
      </c>
      <c r="B41" t="s">
        <v>584</v>
      </c>
      <c r="C41" t="s">
        <v>90</v>
      </c>
      <c r="D41" t="s">
        <v>91</v>
      </c>
      <c r="E41" t="s">
        <v>15</v>
      </c>
      <c r="F41" t="b">
        <v>0</v>
      </c>
      <c r="G41" t="b">
        <v>0</v>
      </c>
      <c r="H41" t="s">
        <v>15</v>
      </c>
      <c r="I41" t="s">
        <v>16</v>
      </c>
      <c r="J41">
        <v>0.19589999999999999</v>
      </c>
      <c r="K41">
        <v>0.69379999999999997</v>
      </c>
      <c r="L41">
        <v>0.88970000000000005</v>
      </c>
      <c r="N41">
        <v>0</v>
      </c>
      <c r="O41">
        <v>1.9599999999999999E-2</v>
      </c>
      <c r="P41">
        <v>3.09E-2</v>
      </c>
      <c r="Q41">
        <v>2.6700000000000002E-2</v>
      </c>
      <c r="R41">
        <v>0.8427</v>
      </c>
      <c r="S41">
        <v>0.85670000000000002</v>
      </c>
      <c r="T41">
        <v>0.86170000000000002</v>
      </c>
      <c r="U41">
        <v>0.87180000000000002</v>
      </c>
      <c r="V41" t="s">
        <v>17</v>
      </c>
      <c r="W41" t="s">
        <v>17</v>
      </c>
      <c r="AG41">
        <v>0.69380000000000008</v>
      </c>
      <c r="AH41">
        <v>0.71340000000000003</v>
      </c>
      <c r="AI41">
        <v>0.72470000000000012</v>
      </c>
      <c r="AJ41">
        <v>0.72050000000000014</v>
      </c>
      <c r="AK41">
        <v>1.5365000000000002</v>
      </c>
      <c r="AL41">
        <v>1.5505</v>
      </c>
      <c r="AM41">
        <v>1.5555000000000001</v>
      </c>
      <c r="AN41">
        <v>1.5656000000000001</v>
      </c>
      <c r="AX41">
        <v>98</v>
      </c>
      <c r="AY41" t="s">
        <v>617</v>
      </c>
      <c r="AZ41" s="1">
        <v>1.552025</v>
      </c>
      <c r="BA41">
        <v>0.16700000000000001</v>
      </c>
      <c r="BB41">
        <v>81</v>
      </c>
      <c r="BC41">
        <v>25</v>
      </c>
      <c r="BD41" s="1">
        <v>810000</v>
      </c>
      <c r="BG41">
        <v>2402</v>
      </c>
      <c r="BH41" t="s">
        <v>946</v>
      </c>
      <c r="BJ41" t="str">
        <f t="shared" si="0"/>
        <v/>
      </c>
      <c r="BK41">
        <v>92</v>
      </c>
      <c r="BM41" s="1">
        <f t="shared" si="1"/>
        <v>0.16700000000000001</v>
      </c>
      <c r="BN41" s="2">
        <f t="shared" si="2"/>
        <v>810000</v>
      </c>
      <c r="BO41" t="b">
        <f t="shared" si="27"/>
        <v>1</v>
      </c>
      <c r="BP41" s="16">
        <v>1024261.5791420431</v>
      </c>
      <c r="BQ41" s="16">
        <f t="shared" si="7"/>
        <v>214261.57914204313</v>
      </c>
      <c r="BS41" s="12">
        <f t="shared" si="8"/>
        <v>1024261.5791420431</v>
      </c>
      <c r="BT41">
        <f t="shared" si="9"/>
        <v>214261.57914204313</v>
      </c>
      <c r="BV41" s="7">
        <f t="shared" si="4"/>
        <v>1.552025</v>
      </c>
      <c r="BW41" s="10">
        <f t="shared" si="5"/>
        <v>5.9084850188786495</v>
      </c>
      <c r="BX41" t="b">
        <f t="shared" si="28"/>
        <v>1</v>
      </c>
      <c r="BY41" s="16">
        <v>6.0748390570632607</v>
      </c>
      <c r="BZ41" s="16">
        <f t="shared" si="10"/>
        <v>1188061.8681687613</v>
      </c>
      <c r="CA41" s="16">
        <f t="shared" si="11"/>
        <v>378061.86816876126</v>
      </c>
      <c r="CC41">
        <f t="shared" si="12"/>
        <v>6.0748390570632607</v>
      </c>
      <c r="CD41" s="12">
        <f t="shared" si="13"/>
        <v>1188061.8681687613</v>
      </c>
      <c r="CE41" s="14">
        <f t="shared" si="14"/>
        <v>378061.86816876126</v>
      </c>
      <c r="CG41">
        <f t="shared" si="15"/>
        <v>1106161.7236554022</v>
      </c>
      <c r="CH41">
        <f t="shared" si="16"/>
        <v>163800.28902671812</v>
      </c>
      <c r="CJ41">
        <f t="shared" si="17"/>
        <v>1106161.7236554022</v>
      </c>
      <c r="CK41">
        <f t="shared" si="18"/>
        <v>1.552025</v>
      </c>
      <c r="CM41">
        <f t="shared" si="19"/>
        <v>1.552025</v>
      </c>
      <c r="CN41">
        <f t="shared" si="20"/>
        <v>163800.28902671812</v>
      </c>
      <c r="CO41">
        <f t="shared" si="21"/>
        <v>214261.57914204313</v>
      </c>
      <c r="CQ41" t="b">
        <f t="shared" si="22"/>
        <v>1</v>
      </c>
      <c r="CS41">
        <f t="shared" si="23"/>
        <v>1024261.5791420431</v>
      </c>
      <c r="CT41">
        <f t="shared" si="24"/>
        <v>1188061.8681687613</v>
      </c>
      <c r="CV41">
        <f t="shared" si="25"/>
        <v>1024261.5791420431</v>
      </c>
      <c r="CW41">
        <f t="shared" si="26"/>
        <v>1188061.8681687613</v>
      </c>
    </row>
    <row r="42" spans="1:101" x14ac:dyDescent="0.25">
      <c r="A42" t="s">
        <v>606</v>
      </c>
      <c r="B42" t="s">
        <v>584</v>
      </c>
      <c r="C42" t="s">
        <v>109</v>
      </c>
      <c r="D42" t="s">
        <v>110</v>
      </c>
      <c r="E42" t="s">
        <v>15</v>
      </c>
      <c r="F42" t="b">
        <v>0</v>
      </c>
      <c r="G42" t="b">
        <v>1</v>
      </c>
      <c r="H42" t="s">
        <v>15</v>
      </c>
      <c r="I42" t="s">
        <v>16</v>
      </c>
      <c r="J42">
        <v>0.19120000000000001</v>
      </c>
      <c r="K42">
        <v>0.40289999999999998</v>
      </c>
      <c r="L42">
        <v>0.57220000000000004</v>
      </c>
      <c r="N42">
        <v>2.1899999999999999E-2</v>
      </c>
      <c r="O42">
        <v>1.9199999999999998E-2</v>
      </c>
      <c r="P42">
        <v>6.8999999999999999E-3</v>
      </c>
      <c r="Q42">
        <v>0</v>
      </c>
      <c r="R42">
        <v>1.2371000000000001</v>
      </c>
      <c r="S42">
        <v>1.2582</v>
      </c>
      <c r="T42">
        <v>1.2457</v>
      </c>
      <c r="U42">
        <v>1.242</v>
      </c>
      <c r="V42" t="s">
        <v>17</v>
      </c>
      <c r="W42" t="s">
        <v>17</v>
      </c>
      <c r="AG42">
        <v>0.40290000000000004</v>
      </c>
      <c r="AH42">
        <v>0.4002</v>
      </c>
      <c r="AI42">
        <v>0.38790000000000002</v>
      </c>
      <c r="AJ42">
        <v>0.38100000000000001</v>
      </c>
      <c r="AK42">
        <v>1.6181000000000001</v>
      </c>
      <c r="AL42">
        <v>1.6392</v>
      </c>
      <c r="AM42">
        <v>1.6267</v>
      </c>
      <c r="AN42">
        <v>1.623</v>
      </c>
      <c r="AX42">
        <v>121</v>
      </c>
      <c r="AY42" t="s">
        <v>617</v>
      </c>
      <c r="AZ42" s="1">
        <v>1.6267500000000001</v>
      </c>
      <c r="BA42">
        <v>0.20699999999999999</v>
      </c>
      <c r="BB42">
        <v>74</v>
      </c>
      <c r="BC42">
        <v>25</v>
      </c>
      <c r="BD42" s="1">
        <v>740000</v>
      </c>
      <c r="BG42">
        <v>2425</v>
      </c>
      <c r="BH42" t="s">
        <v>946</v>
      </c>
      <c r="BJ42" t="str">
        <f t="shared" si="0"/>
        <v/>
      </c>
      <c r="BK42">
        <v>93</v>
      </c>
      <c r="BM42" s="1">
        <f t="shared" si="1"/>
        <v>0.20699999999999999</v>
      </c>
      <c r="BN42" s="2">
        <f t="shared" si="2"/>
        <v>740000</v>
      </c>
      <c r="BO42" t="b">
        <f t="shared" si="27"/>
        <v>1</v>
      </c>
      <c r="BP42" s="16">
        <v>1256251.1326450426</v>
      </c>
      <c r="BQ42" s="16">
        <f t="shared" si="7"/>
        <v>516251.13264504261</v>
      </c>
      <c r="BS42" s="12">
        <f t="shared" si="8"/>
        <v>1256251.1326450426</v>
      </c>
      <c r="BT42">
        <f t="shared" si="9"/>
        <v>516251.13264504261</v>
      </c>
      <c r="BV42" s="7">
        <f t="shared" si="4"/>
        <v>1.6267500000000001</v>
      </c>
      <c r="BW42" s="10">
        <f t="shared" si="5"/>
        <v>5.8692317197309762</v>
      </c>
      <c r="BX42" t="b">
        <f t="shared" si="28"/>
        <v>1</v>
      </c>
      <c r="BY42" s="16">
        <v>6.1318187176024539</v>
      </c>
      <c r="BZ42" s="16">
        <f t="shared" si="10"/>
        <v>1354623.8497450282</v>
      </c>
      <c r="CA42" s="16">
        <f t="shared" si="11"/>
        <v>614623.84974502819</v>
      </c>
      <c r="CC42">
        <f t="shared" si="12"/>
        <v>6.1318187176024539</v>
      </c>
      <c r="CD42" s="12">
        <f t="shared" si="13"/>
        <v>1354623.8497450282</v>
      </c>
      <c r="CE42" s="14">
        <f t="shared" si="14"/>
        <v>614623.84974502819</v>
      </c>
      <c r="CG42">
        <f t="shared" si="15"/>
        <v>1305437.4911950354</v>
      </c>
      <c r="CH42">
        <f t="shared" si="16"/>
        <v>98372.717099985573</v>
      </c>
      <c r="CJ42">
        <f t="shared" si="17"/>
        <v>1305437.4911950354</v>
      </c>
      <c r="CK42">
        <f t="shared" si="18"/>
        <v>1.6267500000000001</v>
      </c>
      <c r="CM42">
        <f t="shared" si="19"/>
        <v>1.6267500000000001</v>
      </c>
      <c r="CN42">
        <f t="shared" si="20"/>
        <v>98372.717099985573</v>
      </c>
      <c r="CO42">
        <f t="shared" si="21"/>
        <v>516251.13264504261</v>
      </c>
      <c r="CQ42" t="b">
        <f t="shared" si="22"/>
        <v>1</v>
      </c>
      <c r="CS42">
        <f t="shared" si="23"/>
        <v>1256251.1326450426</v>
      </c>
      <c r="CT42">
        <f t="shared" si="24"/>
        <v>1354623.8497450282</v>
      </c>
      <c r="CV42">
        <f t="shared" si="25"/>
        <v>1256251.1326450426</v>
      </c>
      <c r="CW42">
        <f t="shared" si="26"/>
        <v>1354623.8497450282</v>
      </c>
    </row>
    <row r="43" spans="1:101" x14ac:dyDescent="0.25">
      <c r="A43" t="s">
        <v>605</v>
      </c>
      <c r="B43" t="s">
        <v>584</v>
      </c>
      <c r="C43" t="s">
        <v>111</v>
      </c>
      <c r="D43" t="s">
        <v>112</v>
      </c>
      <c r="E43" t="s">
        <v>15</v>
      </c>
      <c r="F43" t="b">
        <v>0</v>
      </c>
      <c r="G43" t="b">
        <v>0</v>
      </c>
      <c r="H43" t="s">
        <v>15</v>
      </c>
      <c r="I43" t="s">
        <v>16</v>
      </c>
      <c r="J43">
        <v>0.19359999999999999</v>
      </c>
      <c r="K43">
        <v>0.41360000000000002</v>
      </c>
      <c r="L43">
        <v>0.60719999999999996</v>
      </c>
      <c r="N43">
        <v>0</v>
      </c>
      <c r="O43">
        <v>1.52E-2</v>
      </c>
      <c r="P43">
        <v>1.67E-2</v>
      </c>
      <c r="Q43">
        <v>7.0000000000000001E-3</v>
      </c>
      <c r="R43">
        <v>1.0787</v>
      </c>
      <c r="S43">
        <v>1.0906</v>
      </c>
      <c r="T43">
        <v>1.0820000000000001</v>
      </c>
      <c r="U43">
        <v>1.0855999999999999</v>
      </c>
      <c r="V43" t="s">
        <v>17</v>
      </c>
      <c r="W43" t="s">
        <v>17</v>
      </c>
      <c r="AG43">
        <v>0.41359999999999997</v>
      </c>
      <c r="AH43">
        <v>0.42879999999999996</v>
      </c>
      <c r="AI43">
        <v>0.43030000000000002</v>
      </c>
      <c r="AJ43">
        <v>0.42059999999999997</v>
      </c>
      <c r="AK43">
        <v>1.4923</v>
      </c>
      <c r="AL43">
        <v>1.5042</v>
      </c>
      <c r="AM43">
        <v>1.4956</v>
      </c>
      <c r="AN43">
        <v>1.4991999999999999</v>
      </c>
      <c r="AX43">
        <v>122</v>
      </c>
      <c r="AY43" t="s">
        <v>617</v>
      </c>
      <c r="AZ43" s="1">
        <v>1.4978250000000002</v>
      </c>
      <c r="BA43">
        <v>0.11600000000000001</v>
      </c>
      <c r="BB43">
        <v>45</v>
      </c>
      <c r="BC43">
        <v>25</v>
      </c>
      <c r="BD43" s="1">
        <v>450000</v>
      </c>
      <c r="BG43">
        <v>2426</v>
      </c>
      <c r="BH43" t="s">
        <v>946</v>
      </c>
      <c r="BJ43" t="str">
        <f t="shared" si="0"/>
        <v/>
      </c>
      <c r="BK43">
        <v>94</v>
      </c>
      <c r="BM43" s="1">
        <f t="shared" si="1"/>
        <v>0.11600000000000001</v>
      </c>
      <c r="BN43" s="2">
        <f t="shared" si="2"/>
        <v>450000</v>
      </c>
      <c r="BO43" t="b">
        <f t="shared" si="27"/>
        <v>1</v>
      </c>
      <c r="BP43" s="16">
        <v>728474.89842571854</v>
      </c>
      <c r="BQ43" s="16">
        <f t="shared" si="7"/>
        <v>278474.89842571854</v>
      </c>
      <c r="BS43" s="12">
        <f t="shared" si="8"/>
        <v>728474.89842571854</v>
      </c>
      <c r="BT43">
        <f t="shared" si="9"/>
        <v>278474.89842571854</v>
      </c>
      <c r="BV43" s="7">
        <f t="shared" si="4"/>
        <v>1.4978250000000002</v>
      </c>
      <c r="BW43" s="10">
        <f t="shared" si="5"/>
        <v>5.653212513775344</v>
      </c>
      <c r="BX43" t="b">
        <f t="shared" si="28"/>
        <v>1</v>
      </c>
      <c r="BY43" s="16">
        <v>6.0335102166320231</v>
      </c>
      <c r="BZ43" s="16">
        <f t="shared" si="10"/>
        <v>1080215.0322793208</v>
      </c>
      <c r="CA43" s="16">
        <f t="shared" si="11"/>
        <v>630215.03227932076</v>
      </c>
      <c r="CC43">
        <f t="shared" si="12"/>
        <v>6.0335102166320231</v>
      </c>
      <c r="CD43" s="12">
        <f t="shared" si="13"/>
        <v>1080215.0322793208</v>
      </c>
      <c r="CE43" s="14">
        <f t="shared" si="14"/>
        <v>630215.03227932076</v>
      </c>
      <c r="CG43">
        <f t="shared" si="15"/>
        <v>904344.96535251965</v>
      </c>
      <c r="CH43">
        <f t="shared" si="16"/>
        <v>351740.13385360222</v>
      </c>
      <c r="CJ43">
        <f t="shared" si="17"/>
        <v>904344.96535251965</v>
      </c>
      <c r="CK43">
        <f t="shared" si="18"/>
        <v>1.4978250000000002</v>
      </c>
      <c r="CM43">
        <f t="shared" si="19"/>
        <v>1.4978250000000002</v>
      </c>
      <c r="CN43">
        <f t="shared" si="20"/>
        <v>351740.13385360222</v>
      </c>
      <c r="CO43">
        <f t="shared" si="21"/>
        <v>278474.89842571854</v>
      </c>
      <c r="CQ43" t="b">
        <f t="shared" si="22"/>
        <v>1</v>
      </c>
      <c r="CS43">
        <f t="shared" si="23"/>
        <v>728474.89842571854</v>
      </c>
      <c r="CT43">
        <f t="shared" si="24"/>
        <v>1080215.0322793208</v>
      </c>
      <c r="CV43">
        <f t="shared" si="25"/>
        <v>728474.89842571854</v>
      </c>
      <c r="CW43">
        <f t="shared" si="26"/>
        <v>1080215.0322793208</v>
      </c>
    </row>
    <row r="44" spans="1:101" x14ac:dyDescent="0.25">
      <c r="A44" t="s">
        <v>604</v>
      </c>
      <c r="B44" t="s">
        <v>584</v>
      </c>
      <c r="C44" t="s">
        <v>126</v>
      </c>
      <c r="D44" t="s">
        <v>127</v>
      </c>
      <c r="E44" t="s">
        <v>15</v>
      </c>
      <c r="F44" t="b">
        <v>0</v>
      </c>
      <c r="G44" t="b">
        <v>1</v>
      </c>
      <c r="H44" t="s">
        <v>15</v>
      </c>
      <c r="I44" t="s">
        <v>16</v>
      </c>
      <c r="J44">
        <v>0.19120000000000001</v>
      </c>
      <c r="K44">
        <v>0.40479999999999999</v>
      </c>
      <c r="L44">
        <v>0.59599999999999997</v>
      </c>
      <c r="N44">
        <v>0</v>
      </c>
      <c r="O44">
        <v>6.8999999999999999E-3</v>
      </c>
      <c r="P44">
        <v>1.2200000000000001E-2</v>
      </c>
      <c r="Q44">
        <v>1.8E-3</v>
      </c>
      <c r="R44">
        <v>1.1740999999999999</v>
      </c>
      <c r="S44">
        <v>1.1963999999999999</v>
      </c>
      <c r="T44">
        <v>1.1870000000000001</v>
      </c>
      <c r="U44">
        <v>1.1886000000000001</v>
      </c>
      <c r="V44" t="s">
        <v>17</v>
      </c>
      <c r="W44" t="s">
        <v>17</v>
      </c>
      <c r="AG44">
        <v>0.40479999999999994</v>
      </c>
      <c r="AH44">
        <v>0.41169999999999995</v>
      </c>
      <c r="AI44">
        <v>0.41699999999999993</v>
      </c>
      <c r="AJ44">
        <v>0.40659999999999996</v>
      </c>
      <c r="AK44">
        <v>1.5788999999999997</v>
      </c>
      <c r="AL44">
        <v>1.6011999999999997</v>
      </c>
      <c r="AM44">
        <v>1.5917999999999999</v>
      </c>
      <c r="AN44">
        <v>1.5934000000000001</v>
      </c>
      <c r="AX44">
        <v>145</v>
      </c>
      <c r="AY44" t="s">
        <v>617</v>
      </c>
      <c r="AZ44" s="1">
        <v>1.5913249999999999</v>
      </c>
      <c r="BA44">
        <v>0.20200000000000001</v>
      </c>
      <c r="BB44">
        <v>80</v>
      </c>
      <c r="BC44">
        <v>15</v>
      </c>
      <c r="BD44" s="1">
        <v>1333333.3333333335</v>
      </c>
      <c r="BG44">
        <v>2449</v>
      </c>
      <c r="BH44" t="s">
        <v>946</v>
      </c>
      <c r="BJ44" t="str">
        <f t="shared" si="0"/>
        <v/>
      </c>
      <c r="BK44">
        <v>95</v>
      </c>
      <c r="BM44" s="1">
        <f t="shared" si="1"/>
        <v>0.20200000000000001</v>
      </c>
      <c r="BN44" s="2">
        <f t="shared" si="2"/>
        <v>1333333.3333333335</v>
      </c>
      <c r="BO44" t="b">
        <f t="shared" si="27"/>
        <v>1</v>
      </c>
      <c r="BP44" s="16">
        <v>1227252.4384571677</v>
      </c>
      <c r="BQ44" s="16">
        <f t="shared" si="7"/>
        <v>-106080.89487616578</v>
      </c>
      <c r="BS44" s="12">
        <f t="shared" si="8"/>
        <v>1227252.4384571677</v>
      </c>
      <c r="BT44">
        <f t="shared" si="9"/>
        <v>-106080.89487616578</v>
      </c>
      <c r="BV44" s="7">
        <f t="shared" si="4"/>
        <v>1.5913249999999999</v>
      </c>
      <c r="BW44" s="10">
        <f t="shared" si="5"/>
        <v>6.1249387366082999</v>
      </c>
      <c r="BX44" t="b">
        <f t="shared" si="28"/>
        <v>1</v>
      </c>
      <c r="BY44" s="16">
        <v>6.1048062789995647</v>
      </c>
      <c r="BZ44" s="16">
        <f t="shared" si="10"/>
        <v>1272935.1500688284</v>
      </c>
      <c r="CA44" s="16">
        <f t="shared" si="11"/>
        <v>-60398.183264505118</v>
      </c>
      <c r="CC44">
        <f t="shared" si="12"/>
        <v>6.1048062789995647</v>
      </c>
      <c r="CD44" s="12">
        <f t="shared" si="13"/>
        <v>1272935.1500688284</v>
      </c>
      <c r="CE44" s="14">
        <f t="shared" si="14"/>
        <v>-60398.183264505118</v>
      </c>
      <c r="CG44">
        <f t="shared" si="15"/>
        <v>1250093.794262998</v>
      </c>
      <c r="CH44">
        <f t="shared" si="16"/>
        <v>45682.711611660663</v>
      </c>
      <c r="CJ44">
        <f t="shared" si="17"/>
        <v>1250093.794262998</v>
      </c>
      <c r="CK44">
        <f t="shared" si="18"/>
        <v>1.5913249999999999</v>
      </c>
      <c r="CM44">
        <f t="shared" si="19"/>
        <v>1.5913249999999999</v>
      </c>
      <c r="CN44">
        <f t="shared" si="20"/>
        <v>45682.711611660663</v>
      </c>
      <c r="CO44">
        <f t="shared" si="21"/>
        <v>-106080.89487616578</v>
      </c>
      <c r="CQ44" t="b">
        <f t="shared" si="22"/>
        <v>1</v>
      </c>
      <c r="CS44">
        <f t="shared" si="23"/>
        <v>1227252.4384571677</v>
      </c>
      <c r="CT44">
        <f t="shared" si="24"/>
        <v>1272935.1500688284</v>
      </c>
      <c r="CV44">
        <f t="shared" si="25"/>
        <v>1227252.4384571677</v>
      </c>
      <c r="CW44">
        <f t="shared" si="26"/>
        <v>1272935.1500688284</v>
      </c>
    </row>
    <row r="45" spans="1:101" x14ac:dyDescent="0.25">
      <c r="A45" t="s">
        <v>603</v>
      </c>
      <c r="B45" t="s">
        <v>584</v>
      </c>
      <c r="C45" t="s">
        <v>128</v>
      </c>
      <c r="D45" t="s">
        <v>129</v>
      </c>
      <c r="E45" t="s">
        <v>15</v>
      </c>
      <c r="F45" t="b">
        <v>0</v>
      </c>
      <c r="G45" t="b">
        <v>0</v>
      </c>
      <c r="H45" t="s">
        <v>15</v>
      </c>
      <c r="I45" t="s">
        <v>16</v>
      </c>
      <c r="J45">
        <v>0.1915</v>
      </c>
      <c r="K45">
        <v>0.25319999999999998</v>
      </c>
      <c r="L45">
        <v>0.44469999999999998</v>
      </c>
      <c r="N45">
        <v>0</v>
      </c>
      <c r="O45">
        <v>8.5000000000000006E-3</v>
      </c>
      <c r="P45">
        <v>1.37E-2</v>
      </c>
      <c r="Q45">
        <v>4.4000000000000003E-3</v>
      </c>
      <c r="R45">
        <v>1.1888000000000001</v>
      </c>
      <c r="S45">
        <v>1.2018</v>
      </c>
      <c r="T45">
        <v>1.2005999999999999</v>
      </c>
      <c r="U45">
        <v>1.2015</v>
      </c>
      <c r="V45" t="s">
        <v>17</v>
      </c>
      <c r="W45" t="s">
        <v>17</v>
      </c>
      <c r="AG45">
        <v>0.25319999999999998</v>
      </c>
      <c r="AH45">
        <v>0.26169999999999999</v>
      </c>
      <c r="AI45">
        <v>0.26689999999999997</v>
      </c>
      <c r="AJ45">
        <v>0.2576</v>
      </c>
      <c r="AK45">
        <v>1.4420000000000002</v>
      </c>
      <c r="AL45">
        <v>1.4550000000000001</v>
      </c>
      <c r="AM45">
        <v>1.4537999999999998</v>
      </c>
      <c r="AN45">
        <v>1.4546999999999999</v>
      </c>
      <c r="AX45">
        <v>146</v>
      </c>
      <c r="AY45" t="s">
        <v>617</v>
      </c>
      <c r="AZ45" s="1">
        <v>1.4513749999999999</v>
      </c>
      <c r="BA45">
        <v>0.156</v>
      </c>
      <c r="BB45">
        <v>64</v>
      </c>
      <c r="BC45">
        <v>25</v>
      </c>
      <c r="BD45" s="1">
        <v>640000</v>
      </c>
      <c r="BG45">
        <v>2450</v>
      </c>
      <c r="BH45" t="s">
        <v>946</v>
      </c>
      <c r="BJ45" t="str">
        <f t="shared" si="0"/>
        <v/>
      </c>
      <c r="BK45">
        <v>96</v>
      </c>
      <c r="BM45" s="1">
        <f t="shared" si="1"/>
        <v>0.156</v>
      </c>
      <c r="BN45" s="2">
        <f t="shared" si="2"/>
        <v>640000</v>
      </c>
      <c r="BO45" t="b">
        <f t="shared" si="27"/>
        <v>1</v>
      </c>
      <c r="BP45" s="16">
        <v>960464.45192871813</v>
      </c>
      <c r="BQ45" s="16">
        <f t="shared" si="7"/>
        <v>320464.45192871813</v>
      </c>
      <c r="BS45" s="12">
        <f t="shared" si="8"/>
        <v>960464.45192871813</v>
      </c>
      <c r="BT45">
        <f t="shared" si="9"/>
        <v>320464.45192871813</v>
      </c>
      <c r="BV45" s="7">
        <f t="shared" si="4"/>
        <v>1.4513749999999999</v>
      </c>
      <c r="BW45" s="10">
        <f t="shared" si="5"/>
        <v>5.8061799739838875</v>
      </c>
      <c r="BX45" t="b">
        <f t="shared" si="28"/>
        <v>1</v>
      </c>
      <c r="BY45" s="16">
        <v>5.9980909428676128</v>
      </c>
      <c r="BZ45" s="16">
        <f t="shared" si="10"/>
        <v>995613.88074598194</v>
      </c>
      <c r="CA45" s="16">
        <f t="shared" si="11"/>
        <v>355613.88074598194</v>
      </c>
      <c r="CC45">
        <f t="shared" si="12"/>
        <v>5.9980909428676128</v>
      </c>
      <c r="CD45" s="12">
        <f t="shared" si="13"/>
        <v>995613.88074598194</v>
      </c>
      <c r="CE45" s="14">
        <f t="shared" si="14"/>
        <v>355613.88074598194</v>
      </c>
      <c r="CG45">
        <f t="shared" si="15"/>
        <v>978039.16633735003</v>
      </c>
      <c r="CH45">
        <f t="shared" si="16"/>
        <v>35149.428817263804</v>
      </c>
      <c r="CJ45">
        <f t="shared" si="17"/>
        <v>978039.16633735003</v>
      </c>
      <c r="CK45">
        <f t="shared" si="18"/>
        <v>1.4513749999999999</v>
      </c>
      <c r="CM45">
        <f t="shared" si="19"/>
        <v>1.4513749999999999</v>
      </c>
      <c r="CN45">
        <f t="shared" si="20"/>
        <v>35149.428817263804</v>
      </c>
      <c r="CO45">
        <f t="shared" si="21"/>
        <v>320464.45192871813</v>
      </c>
      <c r="CQ45" t="b">
        <f t="shared" si="22"/>
        <v>1</v>
      </c>
      <c r="CS45">
        <f t="shared" si="23"/>
        <v>960464.45192871813</v>
      </c>
      <c r="CT45">
        <f t="shared" si="24"/>
        <v>995613.88074598194</v>
      </c>
      <c r="CV45">
        <f t="shared" si="25"/>
        <v>960464.45192871813</v>
      </c>
      <c r="CW45">
        <f t="shared" si="26"/>
        <v>995613.88074598194</v>
      </c>
    </row>
    <row r="46" spans="1:101" x14ac:dyDescent="0.25">
      <c r="A46" t="s">
        <v>602</v>
      </c>
      <c r="B46" t="s">
        <v>584</v>
      </c>
      <c r="C46" t="s">
        <v>137</v>
      </c>
      <c r="D46" t="s">
        <v>138</v>
      </c>
      <c r="E46" t="s">
        <v>15</v>
      </c>
      <c r="F46" t="b">
        <v>0</v>
      </c>
      <c r="G46" t="b">
        <v>1</v>
      </c>
      <c r="H46" t="s">
        <v>15</v>
      </c>
      <c r="I46" t="s">
        <v>16</v>
      </c>
      <c r="J46">
        <v>0.1908</v>
      </c>
      <c r="K46">
        <v>0.40339999999999998</v>
      </c>
      <c r="L46">
        <v>0.57820000000000005</v>
      </c>
      <c r="N46">
        <v>1.6E-2</v>
      </c>
      <c r="O46">
        <v>4.0000000000000001E-3</v>
      </c>
      <c r="P46">
        <v>0</v>
      </c>
      <c r="Q46">
        <v>2.24E-2</v>
      </c>
      <c r="R46">
        <v>1.1389</v>
      </c>
      <c r="S46">
        <v>1.1738999999999999</v>
      </c>
      <c r="T46">
        <v>1.1629</v>
      </c>
      <c r="U46">
        <v>1.1664000000000001</v>
      </c>
      <c r="V46" t="s">
        <v>17</v>
      </c>
      <c r="W46" t="s">
        <v>17</v>
      </c>
      <c r="AG46">
        <v>0.40340000000000009</v>
      </c>
      <c r="AH46">
        <v>0.39140000000000008</v>
      </c>
      <c r="AI46">
        <v>0.38740000000000008</v>
      </c>
      <c r="AJ46">
        <v>0.40980000000000005</v>
      </c>
      <c r="AK46">
        <v>1.5263</v>
      </c>
      <c r="AL46">
        <v>1.5612999999999999</v>
      </c>
      <c r="AM46">
        <v>1.5503</v>
      </c>
      <c r="AN46">
        <v>1.5538000000000001</v>
      </c>
      <c r="AX46">
        <v>169</v>
      </c>
      <c r="AY46" t="s">
        <v>617</v>
      </c>
      <c r="AZ46" s="1">
        <v>1.547925</v>
      </c>
      <c r="BA46">
        <v>0.184</v>
      </c>
      <c r="BB46">
        <v>79</v>
      </c>
      <c r="BC46">
        <v>10</v>
      </c>
      <c r="BD46" s="1">
        <v>1975000</v>
      </c>
      <c r="BG46">
        <v>2473</v>
      </c>
      <c r="BH46" t="s">
        <v>946</v>
      </c>
      <c r="BJ46" t="str">
        <f t="shared" si="0"/>
        <v/>
      </c>
      <c r="BK46">
        <v>97</v>
      </c>
      <c r="BM46" s="1">
        <f t="shared" si="1"/>
        <v>0.184</v>
      </c>
      <c r="BN46" s="2">
        <f t="shared" si="2"/>
        <v>1975000</v>
      </c>
      <c r="BO46" t="b">
        <f t="shared" si="27"/>
        <v>1</v>
      </c>
      <c r="BP46" s="16">
        <v>1122857.1393808178</v>
      </c>
      <c r="BQ46" s="16">
        <f t="shared" si="7"/>
        <v>-852142.86061918223</v>
      </c>
      <c r="BS46" s="12">
        <f t="shared" si="8"/>
        <v>1122857.1393808178</v>
      </c>
      <c r="BT46">
        <f t="shared" si="9"/>
        <v>-852142.86061918223</v>
      </c>
      <c r="BV46" s="7">
        <f t="shared" si="4"/>
        <v>1.547925</v>
      </c>
      <c r="BW46" s="10">
        <f t="shared" si="5"/>
        <v>6.2955670999624793</v>
      </c>
      <c r="BX46" t="b">
        <f t="shared" si="28"/>
        <v>1</v>
      </c>
      <c r="BY46" s="16">
        <v>6.0717127056653259</v>
      </c>
      <c r="BZ46" s="16">
        <f t="shared" si="10"/>
        <v>1179540.0885572929</v>
      </c>
      <c r="CA46" s="16">
        <f t="shared" si="11"/>
        <v>-795459.91144270706</v>
      </c>
      <c r="CC46">
        <f t="shared" si="12"/>
        <v>6.0717127056653259</v>
      </c>
      <c r="CD46" s="12">
        <f t="shared" si="13"/>
        <v>1179540.0885572929</v>
      </c>
      <c r="CE46" s="14">
        <f t="shared" si="14"/>
        <v>-795459.91144270706</v>
      </c>
      <c r="CG46">
        <f t="shared" si="15"/>
        <v>1151198.6139690555</v>
      </c>
      <c r="CH46">
        <f t="shared" si="16"/>
        <v>56682.949176475173</v>
      </c>
      <c r="CJ46">
        <f t="shared" si="17"/>
        <v>1151198.6139690555</v>
      </c>
      <c r="CK46">
        <f t="shared" si="18"/>
        <v>1.547925</v>
      </c>
      <c r="CM46">
        <f t="shared" si="19"/>
        <v>1.547925</v>
      </c>
      <c r="CN46">
        <f t="shared" si="20"/>
        <v>56682.949176475173</v>
      </c>
      <c r="CO46">
        <f t="shared" si="21"/>
        <v>-852142.86061918223</v>
      </c>
      <c r="CQ46" t="b">
        <f t="shared" si="22"/>
        <v>1</v>
      </c>
      <c r="CS46">
        <f t="shared" si="23"/>
        <v>1122857.1393808178</v>
      </c>
      <c r="CT46">
        <f t="shared" si="24"/>
        <v>1179540.0885572929</v>
      </c>
      <c r="CV46">
        <f t="shared" si="25"/>
        <v>1122857.1393808178</v>
      </c>
      <c r="CW46">
        <f t="shared" si="26"/>
        <v>1179540.0885572929</v>
      </c>
    </row>
    <row r="47" spans="1:101" x14ac:dyDescent="0.25">
      <c r="A47" t="s">
        <v>601</v>
      </c>
      <c r="B47" t="s">
        <v>584</v>
      </c>
      <c r="C47" t="s">
        <v>139</v>
      </c>
      <c r="D47" t="s">
        <v>140</v>
      </c>
      <c r="E47" t="s">
        <v>15</v>
      </c>
      <c r="F47" t="b">
        <v>0</v>
      </c>
      <c r="G47" t="b">
        <v>0</v>
      </c>
      <c r="H47" t="s">
        <v>15</v>
      </c>
      <c r="I47" t="s">
        <v>16</v>
      </c>
      <c r="J47">
        <v>0.191</v>
      </c>
      <c r="K47">
        <v>0.35880000000000001</v>
      </c>
      <c r="L47">
        <v>0.54559999999999997</v>
      </c>
      <c r="N47">
        <v>4.1999999999999997E-3</v>
      </c>
      <c r="O47">
        <v>0</v>
      </c>
      <c r="P47">
        <v>1.5E-3</v>
      </c>
      <c r="Q47">
        <v>1.95E-2</v>
      </c>
      <c r="R47">
        <v>1.0974999999999999</v>
      </c>
      <c r="S47">
        <v>1.1367</v>
      </c>
      <c r="T47">
        <v>1.1224000000000001</v>
      </c>
      <c r="U47">
        <v>1.1315</v>
      </c>
      <c r="V47" t="s">
        <v>17</v>
      </c>
      <c r="W47" t="s">
        <v>17</v>
      </c>
      <c r="AG47">
        <v>0.35879999999999995</v>
      </c>
      <c r="AH47">
        <v>0.35459999999999997</v>
      </c>
      <c r="AI47">
        <v>0.35609999999999992</v>
      </c>
      <c r="AJ47">
        <v>0.37409999999999993</v>
      </c>
      <c r="AK47">
        <v>1.4520999999999999</v>
      </c>
      <c r="AL47">
        <v>1.4913000000000001</v>
      </c>
      <c r="AM47">
        <v>1.4770000000000001</v>
      </c>
      <c r="AN47">
        <v>1.4860999999999998</v>
      </c>
      <c r="AX47">
        <v>170</v>
      </c>
      <c r="AY47" t="s">
        <v>617</v>
      </c>
      <c r="AZ47" s="1">
        <v>1.4766249999999999</v>
      </c>
      <c r="BA47">
        <v>0.16600000000000001</v>
      </c>
      <c r="BB47">
        <v>91</v>
      </c>
      <c r="BC47">
        <v>25</v>
      </c>
      <c r="BD47" s="1">
        <v>910000</v>
      </c>
      <c r="BG47">
        <v>2474</v>
      </c>
      <c r="BH47" t="s">
        <v>946</v>
      </c>
      <c r="BJ47" t="str">
        <f t="shared" si="0"/>
        <v/>
      </c>
      <c r="BK47">
        <v>98</v>
      </c>
      <c r="BM47" s="1">
        <f t="shared" si="1"/>
        <v>0.16600000000000001</v>
      </c>
      <c r="BN47" s="2">
        <f t="shared" si="2"/>
        <v>910000</v>
      </c>
      <c r="BO47" t="b">
        <f t="shared" si="27"/>
        <v>1</v>
      </c>
      <c r="BP47" s="16">
        <v>1018461.8403044681</v>
      </c>
      <c r="BQ47" s="16">
        <f t="shared" si="7"/>
        <v>108461.84030446806</v>
      </c>
      <c r="BS47" s="12">
        <f t="shared" si="8"/>
        <v>1018461.8403044681</v>
      </c>
      <c r="BT47">
        <f t="shared" si="9"/>
        <v>108461.84030446806</v>
      </c>
      <c r="BV47" s="7">
        <f t="shared" si="4"/>
        <v>1.4766249999999999</v>
      </c>
      <c r="BW47" s="10">
        <f t="shared" si="5"/>
        <v>5.9590413923210939</v>
      </c>
      <c r="BX47" t="b">
        <f t="shared" si="28"/>
        <v>1</v>
      </c>
      <c r="BY47" s="16">
        <v>6.0173446923305054</v>
      </c>
      <c r="BZ47" s="16">
        <f t="shared" si="10"/>
        <v>1040745.8608516501</v>
      </c>
      <c r="CA47" s="16">
        <f t="shared" si="11"/>
        <v>130745.86085165013</v>
      </c>
      <c r="CC47">
        <f t="shared" si="12"/>
        <v>6.0173446923305054</v>
      </c>
      <c r="CD47" s="12">
        <f t="shared" si="13"/>
        <v>1040745.8608516501</v>
      </c>
      <c r="CE47" s="14">
        <f t="shared" si="14"/>
        <v>130745.86085165013</v>
      </c>
      <c r="CG47">
        <f t="shared" si="15"/>
        <v>1029603.8505780591</v>
      </c>
      <c r="CH47">
        <f t="shared" si="16"/>
        <v>22284.020547182066</v>
      </c>
      <c r="CJ47">
        <f t="shared" si="17"/>
        <v>1029603.8505780591</v>
      </c>
      <c r="CK47">
        <f t="shared" si="18"/>
        <v>1.4766249999999999</v>
      </c>
      <c r="CM47">
        <f t="shared" si="19"/>
        <v>1.4766249999999999</v>
      </c>
      <c r="CN47">
        <f t="shared" si="20"/>
        <v>22284.020547182066</v>
      </c>
      <c r="CO47">
        <f t="shared" si="21"/>
        <v>108461.84030446806</v>
      </c>
      <c r="CQ47" t="b">
        <f t="shared" si="22"/>
        <v>1</v>
      </c>
      <c r="CS47">
        <f t="shared" si="23"/>
        <v>1018461.8403044681</v>
      </c>
      <c r="CT47">
        <f t="shared" si="24"/>
        <v>1040745.8608516501</v>
      </c>
      <c r="CV47">
        <f t="shared" si="25"/>
        <v>1018461.8403044681</v>
      </c>
      <c r="CW47">
        <f t="shared" si="26"/>
        <v>1040745.8608516501</v>
      </c>
    </row>
    <row r="48" spans="1:101" x14ac:dyDescent="0.25">
      <c r="A48" t="s">
        <v>600</v>
      </c>
      <c r="B48" t="s">
        <v>584</v>
      </c>
      <c r="C48" t="s">
        <v>148</v>
      </c>
      <c r="D48" t="s">
        <v>149</v>
      </c>
      <c r="E48" t="s">
        <v>15</v>
      </c>
      <c r="F48" t="b">
        <v>0</v>
      </c>
      <c r="G48" t="b">
        <v>1</v>
      </c>
      <c r="H48" t="s">
        <v>15</v>
      </c>
      <c r="I48" t="s">
        <v>16</v>
      </c>
      <c r="J48">
        <v>0.18959999999999999</v>
      </c>
      <c r="K48">
        <v>0.5605</v>
      </c>
      <c r="L48">
        <v>0.75009999999999999</v>
      </c>
      <c r="N48">
        <v>0</v>
      </c>
      <c r="O48">
        <v>1.7299999999999999E-2</v>
      </c>
      <c r="P48">
        <v>1.38E-2</v>
      </c>
      <c r="Q48">
        <v>3.1199999999999999E-2</v>
      </c>
      <c r="R48">
        <v>0.96199999999999997</v>
      </c>
      <c r="S48">
        <v>0.99990000000000001</v>
      </c>
      <c r="T48">
        <v>0.98229999999999995</v>
      </c>
      <c r="U48">
        <v>0.99990000000000001</v>
      </c>
      <c r="V48" t="s">
        <v>17</v>
      </c>
      <c r="W48" t="s">
        <v>17</v>
      </c>
      <c r="AG48">
        <v>0.5605</v>
      </c>
      <c r="AH48">
        <v>0.57779999999999998</v>
      </c>
      <c r="AI48">
        <v>0.57430000000000003</v>
      </c>
      <c r="AJ48">
        <v>0.5917</v>
      </c>
      <c r="AK48">
        <v>1.5225</v>
      </c>
      <c r="AL48">
        <v>1.5604</v>
      </c>
      <c r="AM48">
        <v>1.5427999999999999</v>
      </c>
      <c r="AN48">
        <v>1.5604</v>
      </c>
      <c r="AX48">
        <v>193</v>
      </c>
      <c r="AY48" t="s">
        <v>617</v>
      </c>
      <c r="AZ48" s="1">
        <v>1.5465249999999999</v>
      </c>
      <c r="BA48">
        <v>0.15</v>
      </c>
      <c r="BB48">
        <v>88</v>
      </c>
      <c r="BC48">
        <v>25</v>
      </c>
      <c r="BD48" s="1">
        <v>880000</v>
      </c>
      <c r="BG48">
        <v>2497</v>
      </c>
      <c r="BH48" t="s">
        <v>946</v>
      </c>
      <c r="BJ48" t="str">
        <f t="shared" si="0"/>
        <v/>
      </c>
      <c r="BK48">
        <v>99</v>
      </c>
      <c r="BM48" s="1">
        <f t="shared" si="1"/>
        <v>0.15</v>
      </c>
      <c r="BN48" s="2">
        <f t="shared" si="2"/>
        <v>880000</v>
      </c>
      <c r="BO48" t="b">
        <f t="shared" si="27"/>
        <v>1</v>
      </c>
      <c r="BP48" s="16">
        <v>925666.01890326815</v>
      </c>
      <c r="BQ48" s="16">
        <f t="shared" si="7"/>
        <v>45666.018903268152</v>
      </c>
      <c r="BS48" s="12">
        <f t="shared" si="8"/>
        <v>925666.01890326815</v>
      </c>
      <c r="BT48">
        <f t="shared" si="9"/>
        <v>45666.018903268152</v>
      </c>
      <c r="BV48" s="7">
        <f t="shared" si="4"/>
        <v>1.5465249999999999</v>
      </c>
      <c r="BW48" s="10">
        <f t="shared" si="5"/>
        <v>5.9444826721501682</v>
      </c>
      <c r="BX48" t="b">
        <f t="shared" si="28"/>
        <v>1</v>
      </c>
      <c r="BY48" s="16">
        <v>6.0706451710416403</v>
      </c>
      <c r="BZ48" s="16">
        <f t="shared" si="10"/>
        <v>1176644.2342663535</v>
      </c>
      <c r="CA48" s="16">
        <f t="shared" si="11"/>
        <v>296644.23426635354</v>
      </c>
      <c r="CC48">
        <f t="shared" si="12"/>
        <v>6.0706451710416403</v>
      </c>
      <c r="CD48" s="12">
        <f t="shared" si="13"/>
        <v>1176644.2342663535</v>
      </c>
      <c r="CE48" s="14">
        <f t="shared" si="14"/>
        <v>296644.23426635354</v>
      </c>
      <c r="CG48">
        <f t="shared" si="15"/>
        <v>1051155.1265848109</v>
      </c>
      <c r="CH48">
        <f t="shared" si="16"/>
        <v>250978.21536308539</v>
      </c>
      <c r="CJ48">
        <f t="shared" si="17"/>
        <v>1051155.1265848109</v>
      </c>
      <c r="CK48">
        <f t="shared" si="18"/>
        <v>1.5465249999999999</v>
      </c>
      <c r="CM48">
        <f t="shared" si="19"/>
        <v>1.5465249999999999</v>
      </c>
      <c r="CN48">
        <f t="shared" si="20"/>
        <v>250978.21536308539</v>
      </c>
      <c r="CO48">
        <f t="shared" si="21"/>
        <v>45666.018903268152</v>
      </c>
      <c r="CQ48" t="b">
        <f t="shared" si="22"/>
        <v>1</v>
      </c>
      <c r="CS48">
        <f t="shared" si="23"/>
        <v>925666.01890326815</v>
      </c>
      <c r="CT48">
        <f t="shared" si="24"/>
        <v>1176644.2342663535</v>
      </c>
      <c r="CV48">
        <f t="shared" si="25"/>
        <v>925666.01890326815</v>
      </c>
      <c r="CW48">
        <f t="shared" si="26"/>
        <v>1176644.2342663535</v>
      </c>
    </row>
    <row r="49" spans="1:101" x14ac:dyDescent="0.25">
      <c r="A49" t="s">
        <v>599</v>
      </c>
      <c r="B49" t="s">
        <v>584</v>
      </c>
      <c r="C49" t="s">
        <v>150</v>
      </c>
      <c r="D49" t="s">
        <v>151</v>
      </c>
      <c r="E49" t="s">
        <v>15</v>
      </c>
      <c r="F49" t="b">
        <v>0</v>
      </c>
      <c r="G49" t="b">
        <v>0</v>
      </c>
      <c r="H49" t="s">
        <v>15</v>
      </c>
      <c r="I49" t="s">
        <v>16</v>
      </c>
      <c r="J49">
        <v>0.1885</v>
      </c>
      <c r="K49">
        <v>0.51670000000000005</v>
      </c>
      <c r="L49">
        <v>0.70520000000000005</v>
      </c>
      <c r="N49">
        <v>0</v>
      </c>
      <c r="O49">
        <v>8.6E-3</v>
      </c>
      <c r="P49">
        <v>6.0000000000000001E-3</v>
      </c>
      <c r="Q49">
        <v>3.0099999999999998E-2</v>
      </c>
      <c r="R49">
        <v>0.98970000000000002</v>
      </c>
      <c r="S49">
        <v>1.0337000000000001</v>
      </c>
      <c r="T49">
        <v>1.0226</v>
      </c>
      <c r="U49">
        <v>1.0244</v>
      </c>
      <c r="V49" t="s">
        <v>17</v>
      </c>
      <c r="W49" t="s">
        <v>17</v>
      </c>
      <c r="AG49">
        <v>0.51670000000000005</v>
      </c>
      <c r="AH49">
        <v>0.5253000000000001</v>
      </c>
      <c r="AI49">
        <v>0.52270000000000005</v>
      </c>
      <c r="AJ49">
        <v>0.54680000000000006</v>
      </c>
      <c r="AK49">
        <v>1.5064000000000002</v>
      </c>
      <c r="AL49">
        <v>1.5504000000000002</v>
      </c>
      <c r="AM49">
        <v>1.5392999999999999</v>
      </c>
      <c r="AN49">
        <v>1.5411000000000001</v>
      </c>
      <c r="AX49">
        <v>194</v>
      </c>
      <c r="AY49" t="s">
        <v>617</v>
      </c>
      <c r="AZ49" s="1">
        <v>1.5343</v>
      </c>
      <c r="BA49">
        <v>0.17</v>
      </c>
      <c r="BB49">
        <v>146</v>
      </c>
      <c r="BC49">
        <v>25</v>
      </c>
      <c r="BD49" s="1">
        <v>1460000</v>
      </c>
      <c r="BG49">
        <v>2498</v>
      </c>
      <c r="BH49" t="s">
        <v>946</v>
      </c>
      <c r="BJ49" t="str">
        <f t="shared" si="0"/>
        <v/>
      </c>
      <c r="BK49">
        <v>100</v>
      </c>
      <c r="BM49" s="1">
        <f t="shared" si="1"/>
        <v>0.17</v>
      </c>
      <c r="BN49" s="2">
        <f t="shared" si="2"/>
        <v>1460000</v>
      </c>
      <c r="BO49" t="b">
        <f t="shared" si="27"/>
        <v>1</v>
      </c>
      <c r="BP49" s="16">
        <v>1041660.7956547681</v>
      </c>
      <c r="BQ49" s="16">
        <f t="shared" si="7"/>
        <v>-418339.20434523188</v>
      </c>
      <c r="BS49" s="12">
        <f t="shared" si="8"/>
        <v>1041660.7956547681</v>
      </c>
      <c r="BT49">
        <f t="shared" si="9"/>
        <v>-418339.20434523188</v>
      </c>
      <c r="BV49" s="7">
        <f t="shared" si="4"/>
        <v>1.5343</v>
      </c>
      <c r="BW49" s="10">
        <f t="shared" si="5"/>
        <v>6.1643528557844371</v>
      </c>
      <c r="BX49" t="b">
        <f t="shared" si="28"/>
        <v>1</v>
      </c>
      <c r="BY49" s="16">
        <v>6.0613233062026763</v>
      </c>
      <c r="BZ49" s="16">
        <f t="shared" si="10"/>
        <v>1151657.4097959262</v>
      </c>
      <c r="CA49" s="16">
        <f t="shared" si="11"/>
        <v>-308342.59020407381</v>
      </c>
      <c r="CC49">
        <f t="shared" si="12"/>
        <v>6.0613233062026763</v>
      </c>
      <c r="CD49" s="12">
        <f t="shared" si="13"/>
        <v>1151657.4097959262</v>
      </c>
      <c r="CE49" s="14">
        <f t="shared" si="14"/>
        <v>-308342.59020407381</v>
      </c>
      <c r="CG49">
        <f t="shared" si="15"/>
        <v>1096659.102725347</v>
      </c>
      <c r="CH49">
        <f t="shared" si="16"/>
        <v>109996.61414115806</v>
      </c>
      <c r="CJ49">
        <f t="shared" si="17"/>
        <v>1096659.102725347</v>
      </c>
      <c r="CK49">
        <f t="shared" si="18"/>
        <v>1.5343</v>
      </c>
      <c r="CM49">
        <f t="shared" si="19"/>
        <v>1.5343</v>
      </c>
      <c r="CN49">
        <f t="shared" si="20"/>
        <v>109996.61414115806</v>
      </c>
      <c r="CO49">
        <f t="shared" si="21"/>
        <v>-418339.20434523188</v>
      </c>
      <c r="CQ49" t="b">
        <f t="shared" si="22"/>
        <v>1</v>
      </c>
      <c r="CS49">
        <f t="shared" si="23"/>
        <v>1041660.7956547681</v>
      </c>
      <c r="CT49">
        <f t="shared" si="24"/>
        <v>1151657.4097959262</v>
      </c>
      <c r="CV49">
        <f t="shared" si="25"/>
        <v>1041660.7956547681</v>
      </c>
      <c r="CW49">
        <f t="shared" si="26"/>
        <v>1151657.4097959262</v>
      </c>
    </row>
    <row r="50" spans="1:101" x14ac:dyDescent="0.25">
      <c r="A50" t="s">
        <v>598</v>
      </c>
      <c r="B50" t="s">
        <v>584</v>
      </c>
      <c r="C50" t="s">
        <v>169</v>
      </c>
      <c r="D50" t="s">
        <v>170</v>
      </c>
      <c r="E50" t="s">
        <v>15</v>
      </c>
      <c r="F50" t="b">
        <v>0</v>
      </c>
      <c r="G50" t="b">
        <v>1</v>
      </c>
      <c r="H50" t="s">
        <v>15</v>
      </c>
      <c r="I50" t="s">
        <v>16</v>
      </c>
      <c r="J50">
        <v>0.18959999999999999</v>
      </c>
      <c r="K50">
        <v>0.89880000000000004</v>
      </c>
      <c r="L50">
        <v>1.0884</v>
      </c>
      <c r="N50">
        <v>0</v>
      </c>
      <c r="O50">
        <v>1.4999999999999999E-2</v>
      </c>
      <c r="P50">
        <v>1.7100000000000001E-2</v>
      </c>
      <c r="Q50">
        <v>2.0799999999999999E-2</v>
      </c>
      <c r="R50">
        <v>0.72540000000000004</v>
      </c>
      <c r="S50">
        <v>0.73760000000000003</v>
      </c>
      <c r="T50">
        <v>0.73299999999999998</v>
      </c>
      <c r="U50">
        <v>0.74939999999999996</v>
      </c>
      <c r="V50" t="s">
        <v>17</v>
      </c>
      <c r="W50" t="s">
        <v>17</v>
      </c>
      <c r="AG50">
        <v>0.89880000000000004</v>
      </c>
      <c r="AH50">
        <v>0.91379999999999995</v>
      </c>
      <c r="AI50">
        <v>0.91589999999999994</v>
      </c>
      <c r="AJ50">
        <v>0.91959999999999997</v>
      </c>
      <c r="AK50">
        <v>1.6242000000000001</v>
      </c>
      <c r="AL50">
        <v>1.6364000000000001</v>
      </c>
      <c r="AM50">
        <v>1.6318000000000001</v>
      </c>
      <c r="AN50">
        <v>1.6482000000000001</v>
      </c>
      <c r="AX50">
        <v>217</v>
      </c>
      <c r="AY50" t="s">
        <v>617</v>
      </c>
      <c r="AZ50" s="1">
        <v>1.6351500000000001</v>
      </c>
      <c r="BA50">
        <v>0.188</v>
      </c>
      <c r="BB50">
        <v>80</v>
      </c>
      <c r="BC50">
        <v>25</v>
      </c>
      <c r="BD50" s="1">
        <v>800000</v>
      </c>
      <c r="BG50">
        <v>2521</v>
      </c>
      <c r="BH50" t="s">
        <v>946</v>
      </c>
      <c r="BJ50" t="str">
        <f t="shared" si="0"/>
        <v/>
      </c>
      <c r="BK50">
        <v>101</v>
      </c>
      <c r="BM50" s="1">
        <f t="shared" si="1"/>
        <v>0.188</v>
      </c>
      <c r="BN50" s="2">
        <f t="shared" si="2"/>
        <v>800000</v>
      </c>
      <c r="BO50" t="b">
        <f t="shared" si="27"/>
        <v>1</v>
      </c>
      <c r="BP50" s="16">
        <v>1146056.0947311178</v>
      </c>
      <c r="BQ50" s="16">
        <f t="shared" si="7"/>
        <v>346056.09473111783</v>
      </c>
      <c r="BS50" s="12">
        <f t="shared" si="8"/>
        <v>1146056.0947311178</v>
      </c>
      <c r="BT50">
        <f t="shared" si="9"/>
        <v>346056.09473111783</v>
      </c>
      <c r="BV50" s="7">
        <f t="shared" si="4"/>
        <v>1.6351500000000001</v>
      </c>
      <c r="BW50" s="10">
        <f t="shared" si="5"/>
        <v>5.9030899869919438</v>
      </c>
      <c r="BX50" t="b">
        <f t="shared" si="28"/>
        <v>1</v>
      </c>
      <c r="BY50" s="16">
        <v>6.1382239253445645</v>
      </c>
      <c r="BZ50" s="16">
        <f t="shared" si="10"/>
        <v>1374750.6235698727</v>
      </c>
      <c r="CA50" s="16">
        <f t="shared" si="11"/>
        <v>574750.6235698727</v>
      </c>
      <c r="CC50">
        <f t="shared" si="12"/>
        <v>6.1382239253445645</v>
      </c>
      <c r="CD50" s="12">
        <f t="shared" si="13"/>
        <v>1374750.6235698727</v>
      </c>
      <c r="CE50" s="14">
        <f t="shared" si="14"/>
        <v>574750.6235698727</v>
      </c>
      <c r="CG50">
        <f t="shared" si="15"/>
        <v>1260403.3591504954</v>
      </c>
      <c r="CH50">
        <f t="shared" si="16"/>
        <v>228694.52883875486</v>
      </c>
      <c r="CJ50">
        <f t="shared" si="17"/>
        <v>1260403.3591504954</v>
      </c>
      <c r="CK50">
        <f t="shared" si="18"/>
        <v>1.6351500000000001</v>
      </c>
      <c r="CM50">
        <f t="shared" si="19"/>
        <v>1.6351500000000001</v>
      </c>
      <c r="CN50">
        <f t="shared" si="20"/>
        <v>228694.52883875486</v>
      </c>
      <c r="CO50">
        <f t="shared" si="21"/>
        <v>346056.09473111783</v>
      </c>
      <c r="CQ50" t="b">
        <f t="shared" si="22"/>
        <v>1</v>
      </c>
      <c r="CS50">
        <f t="shared" si="23"/>
        <v>1146056.0947311178</v>
      </c>
      <c r="CT50">
        <f t="shared" si="24"/>
        <v>1374750.6235698727</v>
      </c>
      <c r="CV50">
        <f t="shared" si="25"/>
        <v>1146056.0947311178</v>
      </c>
      <c r="CW50">
        <f t="shared" si="26"/>
        <v>1374750.6235698727</v>
      </c>
    </row>
    <row r="51" spans="1:101" x14ac:dyDescent="0.25">
      <c r="A51" t="s">
        <v>597</v>
      </c>
      <c r="B51" t="s">
        <v>584</v>
      </c>
      <c r="C51" t="s">
        <v>171</v>
      </c>
      <c r="D51" t="s">
        <v>172</v>
      </c>
      <c r="E51" t="s">
        <v>15</v>
      </c>
      <c r="F51" t="b">
        <v>0</v>
      </c>
      <c r="G51" t="b">
        <v>0</v>
      </c>
      <c r="H51" t="s">
        <v>15</v>
      </c>
      <c r="I51" t="s">
        <v>16</v>
      </c>
      <c r="J51">
        <v>0.1852</v>
      </c>
      <c r="K51">
        <v>0.185</v>
      </c>
      <c r="L51">
        <v>0.37019999999999997</v>
      </c>
      <c r="N51">
        <v>0</v>
      </c>
      <c r="O51">
        <v>1.01E-2</v>
      </c>
      <c r="P51">
        <v>1.4800000000000001E-2</v>
      </c>
      <c r="Q51">
        <v>1.9300000000000001E-2</v>
      </c>
      <c r="R51">
        <v>1.2423999999999999</v>
      </c>
      <c r="S51">
        <v>1.2603</v>
      </c>
      <c r="T51">
        <v>1.2564</v>
      </c>
      <c r="U51">
        <v>1.2703</v>
      </c>
      <c r="V51" t="s">
        <v>17</v>
      </c>
      <c r="W51" t="s">
        <v>17</v>
      </c>
      <c r="AG51">
        <v>0.18499999999999997</v>
      </c>
      <c r="AH51">
        <v>0.19509999999999997</v>
      </c>
      <c r="AI51">
        <v>0.19979999999999995</v>
      </c>
      <c r="AJ51">
        <v>0.20429999999999995</v>
      </c>
      <c r="AK51">
        <v>1.4274</v>
      </c>
      <c r="AL51">
        <v>1.4453</v>
      </c>
      <c r="AM51">
        <v>1.4413999999999998</v>
      </c>
      <c r="AN51">
        <v>1.4552999999999998</v>
      </c>
      <c r="AX51">
        <v>218</v>
      </c>
      <c r="AY51" t="s">
        <v>617</v>
      </c>
      <c r="AZ51" s="1">
        <v>1.4423499999999998</v>
      </c>
      <c r="BA51">
        <v>0.152</v>
      </c>
      <c r="BB51">
        <v>100</v>
      </c>
      <c r="BC51">
        <v>25</v>
      </c>
      <c r="BD51" s="1">
        <v>1000000</v>
      </c>
      <c r="BG51">
        <v>2522</v>
      </c>
      <c r="BH51" t="s">
        <v>946</v>
      </c>
      <c r="BJ51" t="str">
        <f t="shared" si="0"/>
        <v/>
      </c>
      <c r="BK51">
        <v>102</v>
      </c>
      <c r="BM51" s="1">
        <f t="shared" si="1"/>
        <v>0.152</v>
      </c>
      <c r="BN51" s="2">
        <f t="shared" si="2"/>
        <v>1000000</v>
      </c>
      <c r="BO51" t="b">
        <f t="shared" si="27"/>
        <v>1</v>
      </c>
      <c r="BP51" s="16">
        <v>937265.49657841818</v>
      </c>
      <c r="BQ51" s="16">
        <f t="shared" si="7"/>
        <v>-62734.503421581816</v>
      </c>
      <c r="BS51" s="12">
        <f t="shared" si="8"/>
        <v>937265.49657841818</v>
      </c>
      <c r="BT51">
        <f t="shared" si="9"/>
        <v>-62734.503421581816</v>
      </c>
      <c r="BV51" s="7">
        <f t="shared" si="4"/>
        <v>1.4423499999999998</v>
      </c>
      <c r="BW51" s="10">
        <f t="shared" si="5"/>
        <v>6</v>
      </c>
      <c r="BX51" t="b">
        <f t="shared" si="28"/>
        <v>1</v>
      </c>
      <c r="BY51" s="16">
        <v>5.9912091571685</v>
      </c>
      <c r="BZ51" s="16">
        <f t="shared" si="10"/>
        <v>979961.82352929015</v>
      </c>
      <c r="CA51" s="16">
        <f t="shared" si="11"/>
        <v>-20038.176470709848</v>
      </c>
      <c r="CC51">
        <f t="shared" si="12"/>
        <v>5.9912091571685</v>
      </c>
      <c r="CD51" s="12">
        <f t="shared" si="13"/>
        <v>979961.82352929015</v>
      </c>
      <c r="CE51" s="14">
        <f t="shared" si="14"/>
        <v>-20038.176470709848</v>
      </c>
      <c r="CG51">
        <f t="shared" si="15"/>
        <v>958613.66005385411</v>
      </c>
      <c r="CH51">
        <f t="shared" si="16"/>
        <v>42696.326950871968</v>
      </c>
      <c r="CJ51">
        <f t="shared" si="17"/>
        <v>958613.66005385411</v>
      </c>
      <c r="CK51">
        <f t="shared" si="18"/>
        <v>1.4423499999999998</v>
      </c>
      <c r="CM51">
        <f t="shared" si="19"/>
        <v>1.4423499999999998</v>
      </c>
      <c r="CN51">
        <f t="shared" si="20"/>
        <v>42696.326950871968</v>
      </c>
      <c r="CO51">
        <f t="shared" si="21"/>
        <v>-62734.503421581816</v>
      </c>
      <c r="CQ51" t="b">
        <f t="shared" si="22"/>
        <v>1</v>
      </c>
      <c r="CS51">
        <f t="shared" si="23"/>
        <v>937265.49657841818</v>
      </c>
      <c r="CT51">
        <f t="shared" si="24"/>
        <v>979961.82352929015</v>
      </c>
      <c r="CV51">
        <f t="shared" si="25"/>
        <v>937265.49657841818</v>
      </c>
      <c r="CW51">
        <f t="shared" si="26"/>
        <v>979961.82352929015</v>
      </c>
    </row>
    <row r="52" spans="1:101" x14ac:dyDescent="0.25">
      <c r="A52" t="s">
        <v>596</v>
      </c>
      <c r="B52" t="s">
        <v>584</v>
      </c>
      <c r="C52" t="s">
        <v>180</v>
      </c>
      <c r="D52" t="s">
        <v>181</v>
      </c>
      <c r="E52" t="s">
        <v>15</v>
      </c>
      <c r="F52" t="b">
        <v>0</v>
      </c>
      <c r="G52" t="b">
        <v>1</v>
      </c>
      <c r="H52" t="s">
        <v>15</v>
      </c>
      <c r="I52" t="s">
        <v>16</v>
      </c>
      <c r="J52">
        <v>0.1857</v>
      </c>
      <c r="K52">
        <v>0.80200000000000005</v>
      </c>
      <c r="L52">
        <v>0.98770000000000002</v>
      </c>
      <c r="N52">
        <v>0</v>
      </c>
      <c r="O52">
        <v>9.1999999999999998E-3</v>
      </c>
      <c r="P52">
        <v>2.8899999999999999E-2</v>
      </c>
      <c r="Q52">
        <v>2.9899999999999999E-2</v>
      </c>
      <c r="R52">
        <v>0.77159999999999995</v>
      </c>
      <c r="S52">
        <v>0.79039999999999999</v>
      </c>
      <c r="T52">
        <v>0.78069999999999995</v>
      </c>
      <c r="U52">
        <v>0.79249999999999998</v>
      </c>
      <c r="V52" t="s">
        <v>17</v>
      </c>
      <c r="W52" t="s">
        <v>17</v>
      </c>
      <c r="AG52">
        <v>0.80200000000000005</v>
      </c>
      <c r="AH52">
        <v>0.81120000000000003</v>
      </c>
      <c r="AI52">
        <v>0.83089999999999997</v>
      </c>
      <c r="AJ52">
        <v>0.83190000000000008</v>
      </c>
      <c r="AK52">
        <v>1.5736000000000001</v>
      </c>
      <c r="AL52">
        <v>1.5924</v>
      </c>
      <c r="AM52">
        <v>1.5827</v>
      </c>
      <c r="AN52">
        <v>1.5945</v>
      </c>
      <c r="AX52">
        <v>241</v>
      </c>
      <c r="AY52" t="s">
        <v>617</v>
      </c>
      <c r="AZ52" s="1">
        <v>1.5858000000000001</v>
      </c>
      <c r="BA52">
        <v>0.14899999999999999</v>
      </c>
      <c r="BB52">
        <v>75</v>
      </c>
      <c r="BC52">
        <v>25</v>
      </c>
      <c r="BD52" s="1">
        <v>750000</v>
      </c>
      <c r="BG52">
        <v>2545</v>
      </c>
      <c r="BH52" t="s">
        <v>946</v>
      </c>
      <c r="BJ52" t="str">
        <f t="shared" si="0"/>
        <v/>
      </c>
      <c r="BK52">
        <v>103</v>
      </c>
      <c r="BM52" s="1">
        <f t="shared" si="1"/>
        <v>0.14899999999999999</v>
      </c>
      <c r="BN52" s="2">
        <f t="shared" si="2"/>
        <v>750000</v>
      </c>
      <c r="BO52" t="b">
        <f t="shared" si="27"/>
        <v>1</v>
      </c>
      <c r="BP52" s="16">
        <v>919866.28006569319</v>
      </c>
      <c r="BQ52" s="16">
        <f t="shared" si="7"/>
        <v>169866.28006569319</v>
      </c>
      <c r="BS52" s="12">
        <f t="shared" si="8"/>
        <v>919866.28006569319</v>
      </c>
      <c r="BT52">
        <f t="shared" si="9"/>
        <v>169866.28006569319</v>
      </c>
      <c r="BV52" s="7">
        <f t="shared" si="4"/>
        <v>1.5858000000000001</v>
      </c>
      <c r="BW52" s="10">
        <f t="shared" si="5"/>
        <v>5.8750612633917001</v>
      </c>
      <c r="BX52" t="b">
        <f t="shared" si="28"/>
        <v>1</v>
      </c>
      <c r="BY52" s="16">
        <v>6.1005933298596648</v>
      </c>
      <c r="BZ52" s="16">
        <f t="shared" si="10"/>
        <v>1260646.5216533297</v>
      </c>
      <c r="CA52" s="16">
        <f t="shared" si="11"/>
        <v>510646.52165332972</v>
      </c>
      <c r="CC52">
        <f t="shared" si="12"/>
        <v>6.1005933298596648</v>
      </c>
      <c r="CD52" s="12">
        <f t="shared" si="13"/>
        <v>1260646.5216533297</v>
      </c>
      <c r="CE52" s="14">
        <f t="shared" si="14"/>
        <v>510646.52165332972</v>
      </c>
      <c r="CG52">
        <f t="shared" si="15"/>
        <v>1090256.4008595115</v>
      </c>
      <c r="CH52">
        <f t="shared" si="16"/>
        <v>340780.24158763653</v>
      </c>
      <c r="CJ52">
        <f t="shared" si="17"/>
        <v>1090256.4008595115</v>
      </c>
      <c r="CK52">
        <f t="shared" si="18"/>
        <v>1.5858000000000001</v>
      </c>
      <c r="CM52">
        <f t="shared" si="19"/>
        <v>1.5858000000000001</v>
      </c>
      <c r="CN52">
        <f t="shared" si="20"/>
        <v>340780.24158763653</v>
      </c>
      <c r="CO52">
        <f t="shared" si="21"/>
        <v>169866.28006569319</v>
      </c>
      <c r="CQ52" t="b">
        <f t="shared" si="22"/>
        <v>1</v>
      </c>
      <c r="CS52">
        <f t="shared" si="23"/>
        <v>919866.28006569319</v>
      </c>
      <c r="CT52">
        <f t="shared" si="24"/>
        <v>1260646.5216533297</v>
      </c>
      <c r="CV52">
        <f t="shared" si="25"/>
        <v>919866.28006569319</v>
      </c>
      <c r="CW52">
        <f t="shared" si="26"/>
        <v>1260646.5216533297</v>
      </c>
    </row>
    <row r="53" spans="1:101" x14ac:dyDescent="0.25">
      <c r="A53" t="s">
        <v>595</v>
      </c>
      <c r="B53" t="s">
        <v>584</v>
      </c>
      <c r="C53" t="s">
        <v>182</v>
      </c>
      <c r="D53" t="s">
        <v>183</v>
      </c>
      <c r="E53" t="s">
        <v>15</v>
      </c>
      <c r="F53" t="b">
        <v>0</v>
      </c>
      <c r="G53" t="b">
        <v>0</v>
      </c>
      <c r="H53" t="s">
        <v>15</v>
      </c>
      <c r="I53" t="s">
        <v>16</v>
      </c>
      <c r="J53">
        <v>0.1835</v>
      </c>
      <c r="K53">
        <v>0.1075</v>
      </c>
      <c r="L53">
        <v>0.29099999999999998</v>
      </c>
      <c r="N53">
        <v>0</v>
      </c>
      <c r="O53">
        <v>4.1000000000000003E-3</v>
      </c>
      <c r="P53">
        <v>1.4999999999999999E-2</v>
      </c>
      <c r="Q53">
        <v>1.5900000000000001E-2</v>
      </c>
      <c r="R53">
        <v>1.2673000000000001</v>
      </c>
      <c r="S53">
        <v>1.2814000000000001</v>
      </c>
      <c r="T53">
        <v>1.2743</v>
      </c>
      <c r="U53">
        <v>1.29</v>
      </c>
      <c r="V53" t="s">
        <v>17</v>
      </c>
      <c r="W53" t="s">
        <v>17</v>
      </c>
      <c r="AG53">
        <v>0.10749999999999998</v>
      </c>
      <c r="AH53">
        <v>0.11159999999999998</v>
      </c>
      <c r="AI53">
        <v>0.1225</v>
      </c>
      <c r="AJ53">
        <v>0.12340000000000001</v>
      </c>
      <c r="AK53">
        <v>1.3748</v>
      </c>
      <c r="AL53">
        <v>1.3889</v>
      </c>
      <c r="AM53">
        <v>1.3817999999999999</v>
      </c>
      <c r="AN53">
        <v>1.3975</v>
      </c>
      <c r="AX53">
        <v>242</v>
      </c>
      <c r="AY53" t="s">
        <v>617</v>
      </c>
      <c r="AZ53" s="1">
        <v>1.38575</v>
      </c>
      <c r="BA53">
        <v>0.14899999999999999</v>
      </c>
      <c r="BB53">
        <v>74</v>
      </c>
      <c r="BC53">
        <v>25</v>
      </c>
      <c r="BD53" s="1">
        <v>740000</v>
      </c>
      <c r="BG53">
        <v>2546</v>
      </c>
      <c r="BH53" t="s">
        <v>946</v>
      </c>
      <c r="BJ53" t="str">
        <f t="shared" si="0"/>
        <v/>
      </c>
      <c r="BK53">
        <v>104</v>
      </c>
      <c r="BM53" s="1">
        <f t="shared" si="1"/>
        <v>0.14899999999999999</v>
      </c>
      <c r="BN53" s="2">
        <f t="shared" si="2"/>
        <v>740000</v>
      </c>
      <c r="BO53" t="b">
        <f t="shared" si="27"/>
        <v>1</v>
      </c>
      <c r="BP53" s="16">
        <v>919866.28006569319</v>
      </c>
      <c r="BQ53" s="16">
        <f t="shared" si="7"/>
        <v>179866.28006569319</v>
      </c>
      <c r="BS53" s="12">
        <f t="shared" si="8"/>
        <v>919866.28006569319</v>
      </c>
      <c r="BT53">
        <f t="shared" si="9"/>
        <v>179866.28006569319</v>
      </c>
      <c r="BV53" s="7">
        <f t="shared" si="4"/>
        <v>1.38575</v>
      </c>
      <c r="BW53" s="10">
        <f t="shared" si="5"/>
        <v>5.8692317197309762</v>
      </c>
      <c r="BX53" t="b">
        <f t="shared" si="28"/>
        <v>1</v>
      </c>
      <c r="BY53" s="16">
        <v>5.9480502573823735</v>
      </c>
      <c r="BZ53" s="16">
        <f t="shared" si="10"/>
        <v>887258.68135722796</v>
      </c>
      <c r="CA53" s="16">
        <f t="shared" si="11"/>
        <v>147258.68135722796</v>
      </c>
      <c r="CC53">
        <f t="shared" si="12"/>
        <v>5.9480502573823735</v>
      </c>
      <c r="CD53" s="12">
        <f t="shared" si="13"/>
        <v>887258.68135722796</v>
      </c>
      <c r="CE53" s="14">
        <f t="shared" si="14"/>
        <v>147258.68135722796</v>
      </c>
      <c r="CG53">
        <f t="shared" si="15"/>
        <v>903562.48071146058</v>
      </c>
      <c r="CH53">
        <f t="shared" si="16"/>
        <v>-32607.59870846523</v>
      </c>
      <c r="CJ53">
        <f t="shared" si="17"/>
        <v>903562.48071146058</v>
      </c>
      <c r="CK53">
        <f t="shared" si="18"/>
        <v>1.38575</v>
      </c>
      <c r="CM53">
        <f t="shared" si="19"/>
        <v>1.38575</v>
      </c>
      <c r="CN53">
        <f t="shared" si="20"/>
        <v>-32607.59870846523</v>
      </c>
      <c r="CO53">
        <f t="shared" si="21"/>
        <v>179866.28006569319</v>
      </c>
      <c r="CQ53" t="b">
        <f t="shared" si="22"/>
        <v>1</v>
      </c>
      <c r="CS53">
        <f t="shared" si="23"/>
        <v>919866.28006569319</v>
      </c>
      <c r="CT53">
        <f t="shared" si="24"/>
        <v>887258.68135722796</v>
      </c>
      <c r="CV53">
        <f t="shared" si="25"/>
        <v>919866.28006569319</v>
      </c>
      <c r="CW53">
        <f t="shared" si="26"/>
        <v>887258.68135722796</v>
      </c>
    </row>
    <row r="54" spans="1:101" x14ac:dyDescent="0.25">
      <c r="A54" t="s">
        <v>594</v>
      </c>
      <c r="B54" t="s">
        <v>584</v>
      </c>
      <c r="C54" t="s">
        <v>190</v>
      </c>
      <c r="D54" t="s">
        <v>191</v>
      </c>
      <c r="E54" t="s">
        <v>15</v>
      </c>
      <c r="F54" t="b">
        <v>0</v>
      </c>
      <c r="G54" t="b">
        <v>1</v>
      </c>
      <c r="H54" t="s">
        <v>15</v>
      </c>
      <c r="I54" t="s">
        <v>16</v>
      </c>
      <c r="J54">
        <v>0.18410000000000001</v>
      </c>
      <c r="K54">
        <v>8.7300000000000003E-2</v>
      </c>
      <c r="L54">
        <v>0.27139999999999997</v>
      </c>
      <c r="N54">
        <v>0</v>
      </c>
      <c r="O54">
        <v>1.12E-2</v>
      </c>
      <c r="P54">
        <v>1.37E-2</v>
      </c>
      <c r="Q54">
        <v>1.41E-2</v>
      </c>
      <c r="R54">
        <v>1.2889999999999999</v>
      </c>
      <c r="S54">
        <v>1.3233999999999999</v>
      </c>
      <c r="T54">
        <v>1.3111999999999999</v>
      </c>
      <c r="U54">
        <v>1.3260000000000001</v>
      </c>
      <c r="V54" t="s">
        <v>17</v>
      </c>
      <c r="W54" t="s">
        <v>17</v>
      </c>
      <c r="AG54">
        <v>8.7299999999999961E-2</v>
      </c>
      <c r="AH54">
        <v>9.8499999999999949E-2</v>
      </c>
      <c r="AI54">
        <v>0.10099999999999995</v>
      </c>
      <c r="AJ54">
        <v>0.10139999999999996</v>
      </c>
      <c r="AK54">
        <v>1.3763000000000001</v>
      </c>
      <c r="AL54">
        <v>1.4106999999999998</v>
      </c>
      <c r="AM54">
        <v>1.3984999999999999</v>
      </c>
      <c r="AN54">
        <v>1.4133</v>
      </c>
      <c r="AX54">
        <v>265</v>
      </c>
      <c r="AY54" t="s">
        <v>617</v>
      </c>
      <c r="AZ54" s="1">
        <v>1.3996999999999997</v>
      </c>
      <c r="BA54">
        <v>0.157</v>
      </c>
      <c r="BB54">
        <v>134</v>
      </c>
      <c r="BC54">
        <v>25</v>
      </c>
      <c r="BD54" s="1">
        <v>1340000</v>
      </c>
      <c r="BG54">
        <v>2569</v>
      </c>
      <c r="BH54" t="s">
        <v>946</v>
      </c>
      <c r="BJ54" t="str">
        <f t="shared" si="0"/>
        <v/>
      </c>
      <c r="BK54">
        <v>105</v>
      </c>
      <c r="BM54" s="1">
        <f t="shared" si="1"/>
        <v>0.157</v>
      </c>
      <c r="BN54" s="2">
        <f t="shared" si="2"/>
        <v>1340000</v>
      </c>
      <c r="BO54" t="b">
        <f t="shared" si="27"/>
        <v>1</v>
      </c>
      <c r="BP54" s="16">
        <v>966264.19076629309</v>
      </c>
      <c r="BQ54" s="16">
        <f t="shared" si="7"/>
        <v>-373735.80923370691</v>
      </c>
      <c r="BS54" s="12">
        <f t="shared" si="8"/>
        <v>966264.19076629309</v>
      </c>
      <c r="BT54">
        <f t="shared" si="9"/>
        <v>-373735.80923370691</v>
      </c>
      <c r="BV54" s="7">
        <f t="shared" si="4"/>
        <v>1.3996999999999997</v>
      </c>
      <c r="BW54" s="10">
        <f t="shared" si="5"/>
        <v>6.1271047983648073</v>
      </c>
      <c r="BX54" t="b">
        <f t="shared" si="28"/>
        <v>1</v>
      </c>
      <c r="BY54" s="16">
        <v>5.9586874773826644</v>
      </c>
      <c r="BZ54" s="16">
        <f t="shared" si="10"/>
        <v>909258.72555254959</v>
      </c>
      <c r="CA54" s="16">
        <f t="shared" si="11"/>
        <v>-430741.27444745041</v>
      </c>
      <c r="CC54">
        <f t="shared" si="12"/>
        <v>5.9586874773826644</v>
      </c>
      <c r="CD54" s="12">
        <f t="shared" si="13"/>
        <v>909258.72555254959</v>
      </c>
      <c r="CE54" s="14">
        <f t="shared" si="14"/>
        <v>-430741.27444745041</v>
      </c>
      <c r="CG54">
        <f t="shared" si="15"/>
        <v>937761.45815942134</v>
      </c>
      <c r="CH54">
        <f t="shared" si="16"/>
        <v>-57005.465213743504</v>
      </c>
      <c r="CJ54">
        <f t="shared" si="17"/>
        <v>937761.45815942134</v>
      </c>
      <c r="CK54">
        <f t="shared" si="18"/>
        <v>1.3996999999999997</v>
      </c>
      <c r="CM54">
        <f t="shared" si="19"/>
        <v>1.3996999999999997</v>
      </c>
      <c r="CN54">
        <f t="shared" si="20"/>
        <v>-57005.465213743504</v>
      </c>
      <c r="CO54">
        <f t="shared" si="21"/>
        <v>-373735.80923370691</v>
      </c>
      <c r="CQ54" t="b">
        <f t="shared" si="22"/>
        <v>1</v>
      </c>
      <c r="CS54">
        <f t="shared" si="23"/>
        <v>966264.19076629309</v>
      </c>
      <c r="CT54">
        <f t="shared" si="24"/>
        <v>909258.72555254959</v>
      </c>
      <c r="CV54">
        <f t="shared" si="25"/>
        <v>966264.19076629309</v>
      </c>
      <c r="CW54">
        <f t="shared" si="26"/>
        <v>909258.72555254959</v>
      </c>
    </row>
    <row r="55" spans="1:101" x14ac:dyDescent="0.25">
      <c r="A55" t="s">
        <v>593</v>
      </c>
      <c r="B55" t="s">
        <v>584</v>
      </c>
      <c r="C55" t="s">
        <v>192</v>
      </c>
      <c r="D55" t="s">
        <v>193</v>
      </c>
      <c r="E55" t="s">
        <v>15</v>
      </c>
      <c r="F55" t="b">
        <v>0</v>
      </c>
      <c r="G55" t="b">
        <v>0</v>
      </c>
      <c r="H55" t="s">
        <v>15</v>
      </c>
      <c r="I55" t="s">
        <v>16</v>
      </c>
      <c r="J55">
        <v>0.1825</v>
      </c>
      <c r="K55">
        <v>7.5200000000000003E-2</v>
      </c>
      <c r="L55">
        <v>0.25769999999999998</v>
      </c>
      <c r="N55">
        <v>0</v>
      </c>
      <c r="O55">
        <v>1.14E-2</v>
      </c>
      <c r="P55">
        <v>1.29E-2</v>
      </c>
      <c r="Q55">
        <v>1.37E-2</v>
      </c>
      <c r="R55">
        <v>1.2768999999999999</v>
      </c>
      <c r="S55">
        <v>1.3049999999999999</v>
      </c>
      <c r="T55">
        <v>1.302</v>
      </c>
      <c r="U55">
        <v>1.3108</v>
      </c>
      <c r="V55" t="s">
        <v>17</v>
      </c>
      <c r="W55" t="s">
        <v>17</v>
      </c>
      <c r="AG55">
        <v>7.5199999999999989E-2</v>
      </c>
      <c r="AH55">
        <v>8.660000000000001E-2</v>
      </c>
      <c r="AI55">
        <v>8.8100000000000012E-2</v>
      </c>
      <c r="AJ55">
        <v>8.8899999999999979E-2</v>
      </c>
      <c r="AK55">
        <v>1.3521000000000001</v>
      </c>
      <c r="AL55">
        <v>1.3801999999999999</v>
      </c>
      <c r="AM55">
        <v>1.3772000000000002</v>
      </c>
      <c r="AN55">
        <v>1.3860000000000001</v>
      </c>
      <c r="AX55">
        <v>266</v>
      </c>
      <c r="AY55" t="s">
        <v>617</v>
      </c>
      <c r="AZ55" s="1">
        <v>1.3738750000000002</v>
      </c>
      <c r="BA55">
        <v>0.115</v>
      </c>
      <c r="BB55">
        <v>51</v>
      </c>
      <c r="BC55">
        <v>25</v>
      </c>
      <c r="BD55" s="1">
        <v>510000</v>
      </c>
      <c r="BG55">
        <v>2570</v>
      </c>
      <c r="BH55" t="s">
        <v>946</v>
      </c>
      <c r="BJ55" t="str">
        <f t="shared" si="0"/>
        <v/>
      </c>
      <c r="BK55">
        <v>106</v>
      </c>
      <c r="BM55" s="1">
        <f t="shared" si="1"/>
        <v>0.115</v>
      </c>
      <c r="BN55" s="2">
        <f t="shared" si="2"/>
        <v>510000</v>
      </c>
      <c r="BO55" t="b">
        <f t="shared" si="27"/>
        <v>1</v>
      </c>
      <c r="BP55" s="16">
        <v>722675.15958814346</v>
      </c>
      <c r="BQ55" s="16">
        <f t="shared" si="7"/>
        <v>212675.15958814346</v>
      </c>
      <c r="BS55" s="12">
        <f t="shared" si="8"/>
        <v>722675.15958814346</v>
      </c>
      <c r="BT55">
        <f t="shared" si="9"/>
        <v>212675.15958814346</v>
      </c>
      <c r="BV55" s="7">
        <f t="shared" si="4"/>
        <v>1.3738750000000002</v>
      </c>
      <c r="BW55" s="10">
        <f t="shared" si="5"/>
        <v>5.7075701760979367</v>
      </c>
      <c r="BX55" t="b">
        <f t="shared" si="28"/>
        <v>1</v>
      </c>
      <c r="BY55" s="16">
        <v>5.9389952761993303</v>
      </c>
      <c r="BZ55" s="16">
        <f t="shared" si="10"/>
        <v>868950.97769595345</v>
      </c>
      <c r="CA55" s="16">
        <f t="shared" si="11"/>
        <v>358950.97769595345</v>
      </c>
      <c r="CC55">
        <f t="shared" si="12"/>
        <v>5.9389952761993303</v>
      </c>
      <c r="CD55" s="12">
        <f t="shared" si="13"/>
        <v>868950.97769595345</v>
      </c>
      <c r="CE55" s="14">
        <f t="shared" si="14"/>
        <v>358950.97769595345</v>
      </c>
      <c r="CG55">
        <f t="shared" si="15"/>
        <v>795813.0686420484</v>
      </c>
      <c r="CH55">
        <f t="shared" si="16"/>
        <v>146275.81810780999</v>
      </c>
      <c r="CJ55">
        <f t="shared" si="17"/>
        <v>795813.0686420484</v>
      </c>
      <c r="CK55">
        <f t="shared" si="18"/>
        <v>1.3738750000000002</v>
      </c>
      <c r="CM55">
        <f t="shared" si="19"/>
        <v>1.3738750000000002</v>
      </c>
      <c r="CN55">
        <f t="shared" si="20"/>
        <v>146275.81810780999</v>
      </c>
      <c r="CO55">
        <f t="shared" si="21"/>
        <v>212675.15958814346</v>
      </c>
      <c r="CQ55" t="b">
        <f t="shared" si="22"/>
        <v>1</v>
      </c>
      <c r="CS55">
        <f t="shared" si="23"/>
        <v>722675.15958814346</v>
      </c>
      <c r="CT55">
        <f t="shared" si="24"/>
        <v>868950.97769595345</v>
      </c>
      <c r="CV55">
        <f t="shared" si="25"/>
        <v>722675.15958814346</v>
      </c>
      <c r="CW55">
        <f t="shared" si="26"/>
        <v>868950.97769595345</v>
      </c>
    </row>
    <row r="56" spans="1:101" x14ac:dyDescent="0.25">
      <c r="A56" t="s">
        <v>592</v>
      </c>
      <c r="B56" t="s">
        <v>584</v>
      </c>
      <c r="C56" t="s">
        <v>213</v>
      </c>
      <c r="D56" t="s">
        <v>214</v>
      </c>
      <c r="E56" t="s">
        <v>15</v>
      </c>
      <c r="F56" t="b">
        <v>0</v>
      </c>
      <c r="G56" t="b">
        <v>1</v>
      </c>
      <c r="H56" t="s">
        <v>15</v>
      </c>
      <c r="I56" t="s">
        <v>16</v>
      </c>
      <c r="J56">
        <v>0.1812</v>
      </c>
      <c r="K56">
        <v>0.78259999999999996</v>
      </c>
      <c r="L56">
        <v>0.96379999999999999</v>
      </c>
      <c r="N56">
        <v>0</v>
      </c>
      <c r="O56">
        <v>4.36E-2</v>
      </c>
      <c r="P56">
        <v>5.2200000000000003E-2</v>
      </c>
      <c r="Q56">
        <v>4.2200000000000001E-2</v>
      </c>
      <c r="R56">
        <v>0.79749999999999999</v>
      </c>
      <c r="S56">
        <v>0.84899999999999998</v>
      </c>
      <c r="T56">
        <v>0.81810000000000005</v>
      </c>
      <c r="U56">
        <v>0.84619999999999995</v>
      </c>
      <c r="V56" t="s">
        <v>17</v>
      </c>
      <c r="W56" t="s">
        <v>17</v>
      </c>
      <c r="AG56">
        <v>0.78259999999999996</v>
      </c>
      <c r="AH56">
        <v>0.82620000000000005</v>
      </c>
      <c r="AI56">
        <v>0.83479999999999999</v>
      </c>
      <c r="AJ56">
        <v>0.82479999999999998</v>
      </c>
      <c r="AK56">
        <v>1.5800999999999998</v>
      </c>
      <c r="AL56">
        <v>1.6315999999999999</v>
      </c>
      <c r="AM56">
        <v>1.6007</v>
      </c>
      <c r="AN56">
        <v>1.6288</v>
      </c>
      <c r="AX56">
        <v>289</v>
      </c>
      <c r="AY56" t="s">
        <v>617</v>
      </c>
      <c r="AZ56" s="1">
        <v>1.6102999999999998</v>
      </c>
      <c r="BA56">
        <v>0.16900000000000001</v>
      </c>
      <c r="BB56">
        <v>104</v>
      </c>
      <c r="BC56">
        <v>25</v>
      </c>
      <c r="BD56" s="1">
        <v>1040000</v>
      </c>
      <c r="BG56">
        <v>2593</v>
      </c>
      <c r="BH56" t="s">
        <v>946</v>
      </c>
      <c r="BJ56" t="str">
        <f t="shared" si="0"/>
        <v/>
      </c>
      <c r="BK56">
        <v>107</v>
      </c>
      <c r="BM56" s="1">
        <f t="shared" si="1"/>
        <v>0.16900000000000001</v>
      </c>
      <c r="BN56" s="2">
        <f t="shared" si="2"/>
        <v>1040000</v>
      </c>
      <c r="BO56" t="b">
        <f t="shared" si="27"/>
        <v>1</v>
      </c>
      <c r="BP56" s="16">
        <v>1035861.056817193</v>
      </c>
      <c r="BQ56" s="16">
        <f t="shared" si="7"/>
        <v>-4138.9431828069501</v>
      </c>
      <c r="BS56" s="12">
        <f t="shared" si="8"/>
        <v>1035861.056817193</v>
      </c>
      <c r="BT56">
        <f t="shared" si="9"/>
        <v>-4138.9431828069501</v>
      </c>
      <c r="BV56" s="7">
        <f t="shared" si="4"/>
        <v>1.6102999999999998</v>
      </c>
      <c r="BW56" s="10">
        <f t="shared" si="5"/>
        <v>6.0170333392987807</v>
      </c>
      <c r="BX56" t="b">
        <f t="shared" si="28"/>
        <v>1</v>
      </c>
      <c r="BY56" s="16">
        <v>6.1192751857741534</v>
      </c>
      <c r="BZ56" s="16">
        <f t="shared" si="10"/>
        <v>1316058.4735801248</v>
      </c>
      <c r="CA56" s="16">
        <f t="shared" si="11"/>
        <v>276058.47358012479</v>
      </c>
      <c r="CC56">
        <f t="shared" si="12"/>
        <v>6.1192751857741534</v>
      </c>
      <c r="CD56" s="12">
        <f t="shared" si="13"/>
        <v>1316058.4735801248</v>
      </c>
      <c r="CE56" s="14">
        <f t="shared" si="14"/>
        <v>276058.47358012479</v>
      </c>
      <c r="CG56">
        <f t="shared" si="15"/>
        <v>1175959.7651986589</v>
      </c>
      <c r="CH56">
        <f t="shared" si="16"/>
        <v>280197.41676293174</v>
      </c>
      <c r="CJ56">
        <f t="shared" si="17"/>
        <v>1175959.7651986589</v>
      </c>
      <c r="CK56">
        <f t="shared" si="18"/>
        <v>1.6102999999999998</v>
      </c>
      <c r="CM56">
        <f t="shared" si="19"/>
        <v>1.6102999999999998</v>
      </c>
      <c r="CN56">
        <f t="shared" si="20"/>
        <v>280197.41676293174</v>
      </c>
      <c r="CO56">
        <f t="shared" si="21"/>
        <v>-4138.9431828069501</v>
      </c>
      <c r="CQ56" t="b">
        <f t="shared" si="22"/>
        <v>1</v>
      </c>
      <c r="CS56">
        <f t="shared" si="23"/>
        <v>1035861.056817193</v>
      </c>
      <c r="CT56">
        <f t="shared" si="24"/>
        <v>1316058.4735801248</v>
      </c>
      <c r="CV56">
        <f t="shared" si="25"/>
        <v>1035861.056817193</v>
      </c>
      <c r="CW56">
        <f t="shared" si="26"/>
        <v>1316058.4735801248</v>
      </c>
    </row>
    <row r="57" spans="1:101" x14ac:dyDescent="0.25">
      <c r="A57" t="s">
        <v>591</v>
      </c>
      <c r="B57" t="s">
        <v>584</v>
      </c>
      <c r="C57" t="s">
        <v>215</v>
      </c>
      <c r="D57" t="s">
        <v>216</v>
      </c>
      <c r="E57" t="s">
        <v>15</v>
      </c>
      <c r="F57" t="b">
        <v>0</v>
      </c>
      <c r="G57" t="b">
        <v>0</v>
      </c>
      <c r="H57" t="s">
        <v>15</v>
      </c>
      <c r="I57" t="s">
        <v>16</v>
      </c>
      <c r="J57">
        <v>0.1797</v>
      </c>
      <c r="K57">
        <v>0.35699999999999998</v>
      </c>
      <c r="L57">
        <v>0.52339999999999998</v>
      </c>
      <c r="N57">
        <v>1.3299999999999999E-2</v>
      </c>
      <c r="O57">
        <v>3.2000000000000001E-2</v>
      </c>
      <c r="P57">
        <v>2.53E-2</v>
      </c>
      <c r="Q57">
        <v>0</v>
      </c>
      <c r="R57">
        <v>1.0991</v>
      </c>
      <c r="S57">
        <v>1.1294</v>
      </c>
      <c r="T57">
        <v>1.1028</v>
      </c>
      <c r="U57">
        <v>1.1244000000000001</v>
      </c>
      <c r="V57" t="s">
        <v>17</v>
      </c>
      <c r="W57" t="s">
        <v>17</v>
      </c>
      <c r="AG57">
        <v>0.35699999999999998</v>
      </c>
      <c r="AH57">
        <v>0.37570000000000003</v>
      </c>
      <c r="AI57">
        <v>0.36899999999999999</v>
      </c>
      <c r="AJ57">
        <v>0.34370000000000001</v>
      </c>
      <c r="AK57">
        <v>1.4428000000000001</v>
      </c>
      <c r="AL57">
        <v>1.4731000000000001</v>
      </c>
      <c r="AM57">
        <v>1.4464999999999999</v>
      </c>
      <c r="AN57">
        <v>1.4681000000000002</v>
      </c>
      <c r="AX57">
        <v>290</v>
      </c>
      <c r="AY57" t="s">
        <v>617</v>
      </c>
      <c r="AZ57" s="1">
        <v>1.4576250000000002</v>
      </c>
      <c r="BA57">
        <v>0.11700000000000001</v>
      </c>
      <c r="BB57">
        <v>61</v>
      </c>
      <c r="BC57">
        <v>25</v>
      </c>
      <c r="BD57" s="1">
        <v>610000</v>
      </c>
      <c r="BG57">
        <v>2594</v>
      </c>
      <c r="BH57" t="s">
        <v>946</v>
      </c>
      <c r="BJ57" t="str">
        <f t="shared" si="0"/>
        <v/>
      </c>
      <c r="BK57">
        <v>108</v>
      </c>
      <c r="BM57" s="1">
        <f t="shared" si="1"/>
        <v>0.11700000000000001</v>
      </c>
      <c r="BN57" s="2">
        <f t="shared" si="2"/>
        <v>610000</v>
      </c>
      <c r="BO57" t="b">
        <f t="shared" si="27"/>
        <v>1</v>
      </c>
      <c r="BP57" s="16">
        <v>734274.63726329349</v>
      </c>
      <c r="BQ57" s="16">
        <f t="shared" si="7"/>
        <v>124274.63726329349</v>
      </c>
      <c r="BS57" s="12">
        <f t="shared" si="8"/>
        <v>734274.63726329349</v>
      </c>
      <c r="BT57">
        <f t="shared" si="9"/>
        <v>124274.63726329349</v>
      </c>
      <c r="BV57" s="7">
        <f t="shared" si="4"/>
        <v>1.4576250000000002</v>
      </c>
      <c r="BW57" s="10">
        <f t="shared" si="5"/>
        <v>5.7853298350107671</v>
      </c>
      <c r="BX57" t="b">
        <f t="shared" si="28"/>
        <v>1</v>
      </c>
      <c r="BY57" s="16">
        <v>6.0028567224376363</v>
      </c>
      <c r="BZ57" s="16">
        <f t="shared" si="10"/>
        <v>1006599.5280452345</v>
      </c>
      <c r="CA57" s="16">
        <f t="shared" si="11"/>
        <v>396599.5280452345</v>
      </c>
      <c r="CC57">
        <f t="shared" si="12"/>
        <v>6.0028567224376363</v>
      </c>
      <c r="CD57" s="12">
        <f t="shared" si="13"/>
        <v>1006599.5280452345</v>
      </c>
      <c r="CE57" s="14">
        <f t="shared" si="14"/>
        <v>396599.5280452345</v>
      </c>
      <c r="CG57">
        <f t="shared" si="15"/>
        <v>870437.08265426406</v>
      </c>
      <c r="CH57">
        <f t="shared" si="16"/>
        <v>272324.89078194101</v>
      </c>
      <c r="CJ57">
        <f t="shared" si="17"/>
        <v>870437.08265426406</v>
      </c>
      <c r="CK57">
        <f t="shared" si="18"/>
        <v>1.4576250000000002</v>
      </c>
      <c r="CM57">
        <f t="shared" si="19"/>
        <v>1.4576250000000002</v>
      </c>
      <c r="CN57">
        <f t="shared" si="20"/>
        <v>272324.89078194101</v>
      </c>
      <c r="CO57">
        <f t="shared" si="21"/>
        <v>124274.63726329349</v>
      </c>
      <c r="CQ57" t="b">
        <f t="shared" si="22"/>
        <v>1</v>
      </c>
      <c r="CS57">
        <f t="shared" si="23"/>
        <v>734274.63726329349</v>
      </c>
      <c r="CT57">
        <f t="shared" si="24"/>
        <v>1006599.5280452345</v>
      </c>
      <c r="CV57">
        <f t="shared" si="25"/>
        <v>734274.63726329349</v>
      </c>
      <c r="CW57">
        <f t="shared" si="26"/>
        <v>1006599.5280452345</v>
      </c>
    </row>
    <row r="58" spans="1:101" x14ac:dyDescent="0.25">
      <c r="A58" t="s">
        <v>590</v>
      </c>
      <c r="B58" t="s">
        <v>584</v>
      </c>
      <c r="C58" t="s">
        <v>227</v>
      </c>
      <c r="D58" t="s">
        <v>228</v>
      </c>
      <c r="E58" t="s">
        <v>15</v>
      </c>
      <c r="F58" t="b">
        <v>0</v>
      </c>
      <c r="G58" t="b">
        <v>1</v>
      </c>
      <c r="H58" t="s">
        <v>15</v>
      </c>
      <c r="I58" t="s">
        <v>16</v>
      </c>
      <c r="J58">
        <v>0.1804</v>
      </c>
      <c r="K58">
        <v>0.9204</v>
      </c>
      <c r="L58">
        <v>1.081</v>
      </c>
      <c r="N58">
        <v>1.9800000000000002E-2</v>
      </c>
      <c r="O58">
        <v>1.4E-2</v>
      </c>
      <c r="P58">
        <v>0.02</v>
      </c>
      <c r="Q58">
        <v>0</v>
      </c>
      <c r="R58">
        <v>0.68</v>
      </c>
      <c r="S58">
        <v>0.6895</v>
      </c>
      <c r="T58">
        <v>0.67989999999999995</v>
      </c>
      <c r="U58">
        <v>0.69359999999999999</v>
      </c>
      <c r="V58" t="s">
        <v>17</v>
      </c>
      <c r="W58" t="s">
        <v>17</v>
      </c>
      <c r="AG58">
        <v>0.9204</v>
      </c>
      <c r="AH58">
        <v>0.91459999999999997</v>
      </c>
      <c r="AI58">
        <v>0.92059999999999997</v>
      </c>
      <c r="AJ58">
        <v>0.90059999999999996</v>
      </c>
      <c r="AK58">
        <v>1.5806</v>
      </c>
      <c r="AL58">
        <v>1.5901000000000001</v>
      </c>
      <c r="AM58">
        <v>1.5804999999999998</v>
      </c>
      <c r="AN58">
        <v>1.5941999999999998</v>
      </c>
      <c r="AX58">
        <v>313</v>
      </c>
      <c r="AY58" t="s">
        <v>617</v>
      </c>
      <c r="AZ58" s="1">
        <v>1.5863499999999999</v>
      </c>
      <c r="BA58">
        <v>9.6000000000000002E-2</v>
      </c>
      <c r="BB58">
        <v>63</v>
      </c>
      <c r="BC58">
        <v>25</v>
      </c>
      <c r="BD58" s="1">
        <v>630000</v>
      </c>
      <c r="BG58">
        <v>2617</v>
      </c>
      <c r="BH58" t="s">
        <v>946</v>
      </c>
      <c r="BJ58" t="str">
        <f t="shared" si="0"/>
        <v/>
      </c>
      <c r="BK58">
        <v>109</v>
      </c>
      <c r="BM58" s="1">
        <f t="shared" si="1"/>
        <v>9.6000000000000002E-2</v>
      </c>
      <c r="BN58" s="2">
        <f t="shared" si="2"/>
        <v>630000</v>
      </c>
      <c r="BO58" t="b">
        <f t="shared" si="27"/>
        <v>1</v>
      </c>
      <c r="BP58" s="16">
        <v>612480.12167421868</v>
      </c>
      <c r="BQ58" s="16">
        <f t="shared" si="7"/>
        <v>-17519.878325781319</v>
      </c>
      <c r="BS58" s="12">
        <f t="shared" si="8"/>
        <v>612480.12167421868</v>
      </c>
      <c r="BT58">
        <f t="shared" si="9"/>
        <v>-17519.878325781319</v>
      </c>
      <c r="BV58" s="7">
        <f t="shared" si="4"/>
        <v>1.5863499999999999</v>
      </c>
      <c r="BW58" s="10">
        <f t="shared" si="5"/>
        <v>5.7993405494535821</v>
      </c>
      <c r="BX58" t="b">
        <f t="shared" si="28"/>
        <v>1</v>
      </c>
      <c r="BY58" s="16">
        <v>6.1010127184618259</v>
      </c>
      <c r="BZ58" s="16">
        <f t="shared" si="10"/>
        <v>1261864.4881809049</v>
      </c>
      <c r="CA58" s="16">
        <f t="shared" si="11"/>
        <v>631864.48818090488</v>
      </c>
      <c r="CC58">
        <f t="shared" si="12"/>
        <v>6.1010127184618259</v>
      </c>
      <c r="CD58" s="12">
        <f t="shared" si="13"/>
        <v>1261864.4881809049</v>
      </c>
      <c r="CE58" s="14">
        <f t="shared" si="14"/>
        <v>631864.48818090488</v>
      </c>
      <c r="CG58">
        <f t="shared" si="15"/>
        <v>937172.30492756178</v>
      </c>
      <c r="CH58">
        <f t="shared" si="16"/>
        <v>649384.3665066862</v>
      </c>
      <c r="CJ58">
        <f t="shared" si="17"/>
        <v>937172.30492756178</v>
      </c>
      <c r="CK58">
        <f t="shared" si="18"/>
        <v>1.5863499999999999</v>
      </c>
      <c r="CM58">
        <f t="shared" si="19"/>
        <v>1.5863499999999999</v>
      </c>
      <c r="CN58">
        <f t="shared" si="20"/>
        <v>649384.3665066862</v>
      </c>
      <c r="CO58">
        <f t="shared" si="21"/>
        <v>-17519.878325781319</v>
      </c>
      <c r="CQ58" t="b">
        <f t="shared" si="22"/>
        <v>1</v>
      </c>
      <c r="CS58">
        <f t="shared" si="23"/>
        <v>612480.12167421868</v>
      </c>
      <c r="CT58">
        <f t="shared" si="24"/>
        <v>1261864.4881809049</v>
      </c>
      <c r="CV58">
        <f t="shared" si="25"/>
        <v>612480.12167421868</v>
      </c>
      <c r="CW58">
        <f t="shared" si="26"/>
        <v>1261864.4881809049</v>
      </c>
    </row>
    <row r="59" spans="1:101" x14ac:dyDescent="0.25">
      <c r="A59" t="s">
        <v>589</v>
      </c>
      <c r="B59" t="s">
        <v>584</v>
      </c>
      <c r="C59" t="s">
        <v>229</v>
      </c>
      <c r="D59" t="s">
        <v>230</v>
      </c>
      <c r="E59" t="s">
        <v>15</v>
      </c>
      <c r="F59" t="b">
        <v>0</v>
      </c>
      <c r="G59" t="b">
        <v>0</v>
      </c>
      <c r="H59" t="s">
        <v>15</v>
      </c>
      <c r="I59" t="s">
        <v>16</v>
      </c>
      <c r="J59">
        <v>0.17760000000000001</v>
      </c>
      <c r="K59">
        <v>0.55840000000000001</v>
      </c>
      <c r="L59">
        <v>0.69969999999999999</v>
      </c>
      <c r="N59">
        <v>3.6299999999999999E-2</v>
      </c>
      <c r="O59">
        <v>2.4799999999999999E-2</v>
      </c>
      <c r="P59">
        <v>3.8199999999999998E-2</v>
      </c>
      <c r="Q59">
        <v>0</v>
      </c>
      <c r="R59">
        <v>1.0464</v>
      </c>
      <c r="S59">
        <v>1.0593999999999999</v>
      </c>
      <c r="T59">
        <v>1.0619000000000001</v>
      </c>
      <c r="U59">
        <v>1.0519000000000001</v>
      </c>
      <c r="V59" t="s">
        <v>17</v>
      </c>
      <c r="W59" t="s">
        <v>17</v>
      </c>
      <c r="AG59">
        <v>0.55840000000000001</v>
      </c>
      <c r="AH59">
        <v>0.54690000000000005</v>
      </c>
      <c r="AI59">
        <v>0.56030000000000002</v>
      </c>
      <c r="AJ59">
        <v>0.52210000000000001</v>
      </c>
      <c r="AK59">
        <v>1.5685</v>
      </c>
      <c r="AL59">
        <v>1.5814999999999999</v>
      </c>
      <c r="AM59">
        <v>1.5840000000000001</v>
      </c>
      <c r="AN59">
        <v>1.5740000000000001</v>
      </c>
      <c r="AX59">
        <v>314</v>
      </c>
      <c r="AY59" t="s">
        <v>617</v>
      </c>
      <c r="AZ59" s="1">
        <v>1.577</v>
      </c>
      <c r="BA59">
        <v>0.17599999999999999</v>
      </c>
      <c r="BB59">
        <v>64</v>
      </c>
      <c r="BC59">
        <v>25</v>
      </c>
      <c r="BD59" s="1">
        <v>640000</v>
      </c>
      <c r="BG59">
        <v>2618</v>
      </c>
      <c r="BH59" t="s">
        <v>946</v>
      </c>
      <c r="BJ59" t="str">
        <f t="shared" si="0"/>
        <v/>
      </c>
      <c r="BK59">
        <v>110</v>
      </c>
      <c r="BM59" s="1">
        <f t="shared" si="1"/>
        <v>0.17599999999999999</v>
      </c>
      <c r="BN59" s="2">
        <f t="shared" si="2"/>
        <v>640000</v>
      </c>
      <c r="BO59" t="b">
        <f t="shared" si="27"/>
        <v>1</v>
      </c>
      <c r="BP59" s="16">
        <v>1076459.2286802179</v>
      </c>
      <c r="BQ59" s="16">
        <f t="shared" si="7"/>
        <v>436459.22868021787</v>
      </c>
      <c r="BS59" s="12">
        <f t="shared" si="8"/>
        <v>1076459.2286802179</v>
      </c>
      <c r="BT59">
        <f t="shared" si="9"/>
        <v>436459.22868021787</v>
      </c>
      <c r="BV59" s="7">
        <f t="shared" si="4"/>
        <v>1.577</v>
      </c>
      <c r="BW59" s="10">
        <f t="shared" si="5"/>
        <v>5.8061799739838875</v>
      </c>
      <c r="BX59" t="b">
        <f t="shared" si="28"/>
        <v>1</v>
      </c>
      <c r="BY59" s="16">
        <v>6.0938831122250718</v>
      </c>
      <c r="BZ59" s="16">
        <f t="shared" si="10"/>
        <v>1241318.169231704</v>
      </c>
      <c r="CA59" s="16">
        <f t="shared" si="11"/>
        <v>601318.16923170397</v>
      </c>
      <c r="CC59">
        <f t="shared" si="12"/>
        <v>6.0938831122250718</v>
      </c>
      <c r="CD59" s="12">
        <f t="shared" si="13"/>
        <v>1241318.169231704</v>
      </c>
      <c r="CE59" s="14">
        <f t="shared" si="14"/>
        <v>601318.16923170397</v>
      </c>
      <c r="CG59">
        <f t="shared" si="15"/>
        <v>1158888.698955961</v>
      </c>
      <c r="CH59">
        <f t="shared" si="16"/>
        <v>164858.9405514861</v>
      </c>
      <c r="CJ59">
        <f t="shared" si="17"/>
        <v>1158888.698955961</v>
      </c>
      <c r="CK59">
        <f t="shared" si="18"/>
        <v>1.577</v>
      </c>
      <c r="CM59">
        <f t="shared" si="19"/>
        <v>1.577</v>
      </c>
      <c r="CN59">
        <f t="shared" si="20"/>
        <v>164858.9405514861</v>
      </c>
      <c r="CO59">
        <f t="shared" si="21"/>
        <v>436459.22868021787</v>
      </c>
      <c r="CQ59" t="b">
        <f t="shared" si="22"/>
        <v>1</v>
      </c>
      <c r="CS59">
        <f t="shared" si="23"/>
        <v>1076459.2286802179</v>
      </c>
      <c r="CT59">
        <f t="shared" si="24"/>
        <v>1241318.169231704</v>
      </c>
      <c r="CV59">
        <f t="shared" si="25"/>
        <v>1076459.2286802179</v>
      </c>
      <c r="CW59">
        <f t="shared" si="26"/>
        <v>1241318.169231704</v>
      </c>
    </row>
    <row r="60" spans="1:101" x14ac:dyDescent="0.25">
      <c r="A60" t="s">
        <v>588</v>
      </c>
      <c r="B60" t="s">
        <v>584</v>
      </c>
      <c r="C60" t="s">
        <v>246</v>
      </c>
      <c r="D60" t="s">
        <v>247</v>
      </c>
      <c r="E60" t="s">
        <v>15</v>
      </c>
      <c r="F60" t="b">
        <v>0</v>
      </c>
      <c r="G60" t="b">
        <v>1</v>
      </c>
      <c r="H60" t="s">
        <v>15</v>
      </c>
      <c r="I60" t="s">
        <v>16</v>
      </c>
      <c r="J60">
        <v>0.17660000000000001</v>
      </c>
      <c r="K60">
        <v>3.5999999999999999E-3</v>
      </c>
      <c r="L60">
        <v>0.1802</v>
      </c>
      <c r="N60">
        <v>0</v>
      </c>
      <c r="O60">
        <v>7.0000000000000001E-3</v>
      </c>
      <c r="P60">
        <v>6.4000000000000003E-3</v>
      </c>
      <c r="Q60">
        <v>5.3E-3</v>
      </c>
      <c r="R60">
        <v>1.0800000000000001E-2</v>
      </c>
      <c r="S60">
        <v>1.6199999999999999E-2</v>
      </c>
      <c r="T60">
        <v>1.5900000000000001E-2</v>
      </c>
      <c r="U60">
        <v>1.6799999999999999E-2</v>
      </c>
      <c r="V60" t="s">
        <v>17</v>
      </c>
      <c r="W60" t="s">
        <v>17</v>
      </c>
      <c r="AG60">
        <v>3.5999999999999921E-3</v>
      </c>
      <c r="AH60">
        <v>1.0599999999999998E-2</v>
      </c>
      <c r="AI60">
        <v>9.9999999999999811E-3</v>
      </c>
      <c r="AJ60">
        <v>8.8999999999999913E-3</v>
      </c>
      <c r="AK60">
        <v>1.4399999999999996E-2</v>
      </c>
      <c r="AL60">
        <v>1.9799999999999984E-2</v>
      </c>
      <c r="AM60">
        <v>1.949999999999999E-2</v>
      </c>
      <c r="AN60">
        <v>2.0400000000000001E-2</v>
      </c>
      <c r="AX60">
        <v>337</v>
      </c>
      <c r="AY60" t="s">
        <v>617</v>
      </c>
      <c r="AZ60" s="1">
        <v>1.8524999999999993E-2</v>
      </c>
      <c r="BA60">
        <v>1.4999999999999999E-2</v>
      </c>
      <c r="BB60">
        <v>3</v>
      </c>
      <c r="BC60">
        <v>25</v>
      </c>
      <c r="BD60" s="1">
        <v>30000</v>
      </c>
      <c r="BG60">
        <v>2641</v>
      </c>
      <c r="BH60" t="s">
        <v>946</v>
      </c>
      <c r="BJ60" t="str">
        <f t="shared" si="0"/>
        <v/>
      </c>
      <c r="BK60">
        <v>111</v>
      </c>
      <c r="BM60" s="1">
        <f t="shared" si="1"/>
        <v>1.4999999999999999E-2</v>
      </c>
      <c r="BN60" s="2">
        <f t="shared" si="2"/>
        <v>30000</v>
      </c>
      <c r="BO60" t="b">
        <f t="shared" si="27"/>
        <v>1</v>
      </c>
      <c r="BP60" s="16">
        <v>142701.27583064433</v>
      </c>
      <c r="BQ60" s="16">
        <f t="shared" si="7"/>
        <v>112701.27583064433</v>
      </c>
      <c r="BS60" s="12">
        <f t="shared" si="8"/>
        <v>142701.27583064433</v>
      </c>
      <c r="BT60">
        <f t="shared" si="9"/>
        <v>112701.27583064433</v>
      </c>
      <c r="BV60" s="7">
        <f t="shared" si="4"/>
        <v>1.8524999999999993E-2</v>
      </c>
      <c r="BW60" s="10">
        <f t="shared" si="5"/>
        <v>4.4771212547196626</v>
      </c>
      <c r="BX60" t="b">
        <f t="shared" si="28"/>
        <v>1</v>
      </c>
      <c r="BY60" s="16">
        <v>4.9055073817624555</v>
      </c>
      <c r="BZ60" s="16">
        <f t="shared" si="10"/>
        <v>80446.542204426602</v>
      </c>
      <c r="CA60" s="16">
        <f t="shared" si="11"/>
        <v>50446.542204426602</v>
      </c>
      <c r="CC60">
        <f t="shared" si="12"/>
        <v>4.9055073817624555</v>
      </c>
      <c r="CD60" s="12">
        <f t="shared" si="13"/>
        <v>80446.542204426602</v>
      </c>
      <c r="CE60" s="14">
        <f t="shared" si="14"/>
        <v>50446.542204426602</v>
      </c>
      <c r="CG60">
        <f t="shared" si="15"/>
        <v>111573.90901753546</v>
      </c>
      <c r="CH60">
        <f t="shared" si="16"/>
        <v>-62254.733626217727</v>
      </c>
      <c r="CJ60">
        <f t="shared" si="17"/>
        <v>111573.90901753546</v>
      </c>
      <c r="CK60">
        <f t="shared" si="18"/>
        <v>1.8524999999999993E-2</v>
      </c>
      <c r="CM60">
        <f t="shared" si="19"/>
        <v>1.8524999999999993E-2</v>
      </c>
      <c r="CN60">
        <f t="shared" si="20"/>
        <v>-62254.733626217727</v>
      </c>
      <c r="CO60">
        <f t="shared" si="21"/>
        <v>112701.27583064433</v>
      </c>
      <c r="CQ60" t="b">
        <f t="shared" si="22"/>
        <v>1</v>
      </c>
      <c r="CS60">
        <f t="shared" si="23"/>
        <v>142701.27583064433</v>
      </c>
      <c r="CT60">
        <f t="shared" si="24"/>
        <v>80446.542204426602</v>
      </c>
      <c r="CV60">
        <f t="shared" si="25"/>
        <v>142701.27583064433</v>
      </c>
      <c r="CW60">
        <f t="shared" si="26"/>
        <v>80446.542204426602</v>
      </c>
    </row>
    <row r="61" spans="1:101" x14ac:dyDescent="0.25">
      <c r="A61" t="s">
        <v>587</v>
      </c>
      <c r="B61" t="s">
        <v>584</v>
      </c>
      <c r="C61" t="s">
        <v>248</v>
      </c>
      <c r="D61" t="s">
        <v>249</v>
      </c>
      <c r="E61" t="s">
        <v>15</v>
      </c>
      <c r="F61" t="b">
        <v>0</v>
      </c>
      <c r="G61" t="b">
        <v>0</v>
      </c>
      <c r="H61" t="s">
        <v>15</v>
      </c>
      <c r="I61" t="s">
        <v>16</v>
      </c>
      <c r="J61">
        <v>0.17510000000000001</v>
      </c>
      <c r="K61">
        <v>4.6899999999999997E-2</v>
      </c>
      <c r="L61">
        <v>0.222</v>
      </c>
      <c r="N61">
        <v>0</v>
      </c>
      <c r="O61">
        <v>1.03E-2</v>
      </c>
      <c r="P61">
        <v>7.9000000000000008E-3</v>
      </c>
      <c r="Q61">
        <v>4.8999999999999998E-3</v>
      </c>
      <c r="R61">
        <v>1.0881000000000001</v>
      </c>
      <c r="S61">
        <v>1.103</v>
      </c>
      <c r="T61">
        <v>1.1008</v>
      </c>
      <c r="U61">
        <v>1.1079000000000001</v>
      </c>
      <c r="V61" t="s">
        <v>17</v>
      </c>
      <c r="W61" t="s">
        <v>17</v>
      </c>
      <c r="AG61">
        <v>4.6899999999999997E-2</v>
      </c>
      <c r="AH61">
        <v>5.7200000000000001E-2</v>
      </c>
      <c r="AI61">
        <v>5.4799999999999988E-2</v>
      </c>
      <c r="AJ61">
        <v>5.1799999999999985E-2</v>
      </c>
      <c r="AK61">
        <v>1.135</v>
      </c>
      <c r="AL61">
        <v>1.1498999999999999</v>
      </c>
      <c r="AM61">
        <v>1.1476999999999999</v>
      </c>
      <c r="AN61">
        <v>1.1548</v>
      </c>
      <c r="AX61">
        <v>338</v>
      </c>
      <c r="AY61" t="s">
        <v>617</v>
      </c>
      <c r="AZ61" s="1">
        <v>1.1468499999999999</v>
      </c>
      <c r="BA61">
        <v>7.0000000000000007E-2</v>
      </c>
      <c r="BB61">
        <v>24</v>
      </c>
      <c r="BC61">
        <v>25</v>
      </c>
      <c r="BD61" s="1">
        <v>240000</v>
      </c>
      <c r="BG61">
        <v>2642</v>
      </c>
      <c r="BH61" t="s">
        <v>946</v>
      </c>
      <c r="BJ61" t="str">
        <f t="shared" si="0"/>
        <v/>
      </c>
      <c r="BK61">
        <v>112</v>
      </c>
      <c r="BM61" s="1">
        <f t="shared" si="1"/>
        <v>7.0000000000000007E-2</v>
      </c>
      <c r="BN61" s="2">
        <f t="shared" si="2"/>
        <v>240000</v>
      </c>
      <c r="BO61" t="b">
        <f t="shared" si="27"/>
        <v>1</v>
      </c>
      <c r="BP61" s="16">
        <v>461686.9118972689</v>
      </c>
      <c r="BQ61" s="16">
        <f t="shared" si="7"/>
        <v>221686.9118972689</v>
      </c>
      <c r="BS61" s="12">
        <f t="shared" si="8"/>
        <v>461686.9118972689</v>
      </c>
      <c r="BT61">
        <f t="shared" si="9"/>
        <v>221686.9118972689</v>
      </c>
      <c r="BV61" s="7">
        <f t="shared" si="4"/>
        <v>1.1468499999999999</v>
      </c>
      <c r="BW61" s="10">
        <f t="shared" si="5"/>
        <v>5.3802112417116064</v>
      </c>
      <c r="BX61" t="b">
        <f t="shared" si="28"/>
        <v>1</v>
      </c>
      <c r="BY61" s="16">
        <v>5.7658830990978203</v>
      </c>
      <c r="BZ61" s="16">
        <f t="shared" si="10"/>
        <v>583288.07699576521</v>
      </c>
      <c r="CA61" s="16">
        <f t="shared" si="11"/>
        <v>343288.07699576521</v>
      </c>
      <c r="CC61">
        <f t="shared" si="12"/>
        <v>5.7658830990978203</v>
      </c>
      <c r="CD61" s="12">
        <f t="shared" si="13"/>
        <v>583288.07699576521</v>
      </c>
      <c r="CE61" s="14">
        <f t="shared" si="14"/>
        <v>343288.07699576521</v>
      </c>
      <c r="CG61">
        <f t="shared" si="15"/>
        <v>522487.49444651708</v>
      </c>
      <c r="CH61">
        <f t="shared" si="16"/>
        <v>121601.16509849631</v>
      </c>
      <c r="CJ61">
        <f t="shared" si="17"/>
        <v>522487.49444651708</v>
      </c>
      <c r="CK61">
        <f t="shared" si="18"/>
        <v>1.1468499999999999</v>
      </c>
      <c r="CM61">
        <f t="shared" si="19"/>
        <v>1.1468499999999999</v>
      </c>
      <c r="CN61">
        <f t="shared" si="20"/>
        <v>121601.16509849631</v>
      </c>
      <c r="CO61">
        <f t="shared" si="21"/>
        <v>221686.9118972689</v>
      </c>
      <c r="CQ61" t="b">
        <f t="shared" si="22"/>
        <v>1</v>
      </c>
      <c r="CS61">
        <f t="shared" si="23"/>
        <v>461686.9118972689</v>
      </c>
      <c r="CT61">
        <f t="shared" si="24"/>
        <v>583288.07699576521</v>
      </c>
      <c r="CV61">
        <f t="shared" si="25"/>
        <v>461686.9118972689</v>
      </c>
      <c r="CW61">
        <f t="shared" si="26"/>
        <v>583288.07699576521</v>
      </c>
    </row>
    <row r="62" spans="1:101" x14ac:dyDescent="0.25">
      <c r="A62" t="s">
        <v>585</v>
      </c>
      <c r="B62" t="s">
        <v>584</v>
      </c>
      <c r="C62" t="s">
        <v>279</v>
      </c>
      <c r="D62" t="s">
        <v>280</v>
      </c>
      <c r="E62" t="s">
        <v>15</v>
      </c>
      <c r="F62" t="b">
        <v>0</v>
      </c>
      <c r="G62" t="b">
        <v>1</v>
      </c>
      <c r="H62" t="s">
        <v>15</v>
      </c>
      <c r="I62" t="s">
        <v>16</v>
      </c>
      <c r="J62">
        <v>0.1734</v>
      </c>
      <c r="K62">
        <v>2.1700000000000001E-2</v>
      </c>
      <c r="L62">
        <v>0.1951</v>
      </c>
      <c r="N62">
        <v>0</v>
      </c>
      <c r="O62">
        <v>6.4000000000000003E-3</v>
      </c>
      <c r="P62">
        <v>4.4000000000000003E-3</v>
      </c>
      <c r="Q62">
        <v>3.0999999999999999E-3</v>
      </c>
      <c r="R62">
        <v>1.0960000000000001</v>
      </c>
      <c r="S62">
        <v>1.1187</v>
      </c>
      <c r="T62">
        <v>1.1108</v>
      </c>
      <c r="U62">
        <v>1.1325000000000001</v>
      </c>
      <c r="V62" t="s">
        <v>17</v>
      </c>
      <c r="W62" t="s">
        <v>17</v>
      </c>
      <c r="AG62">
        <v>2.1699999999999997E-2</v>
      </c>
      <c r="AH62">
        <v>2.8099999999999986E-2</v>
      </c>
      <c r="AI62">
        <v>2.6099999999999984E-2</v>
      </c>
      <c r="AJ62">
        <v>2.4799999999999989E-2</v>
      </c>
      <c r="AK62">
        <v>1.1177000000000001</v>
      </c>
      <c r="AL62">
        <v>1.1404000000000001</v>
      </c>
      <c r="AM62">
        <v>1.1325000000000001</v>
      </c>
      <c r="AN62">
        <v>1.1542000000000001</v>
      </c>
      <c r="AX62">
        <v>362</v>
      </c>
      <c r="AY62" t="s">
        <v>617</v>
      </c>
      <c r="AZ62" s="1">
        <v>1.1362000000000001</v>
      </c>
      <c r="BA62">
        <v>6.9000000000000006E-2</v>
      </c>
      <c r="BB62">
        <v>27</v>
      </c>
      <c r="BC62">
        <v>25</v>
      </c>
      <c r="BD62" s="1">
        <v>270000</v>
      </c>
      <c r="BG62">
        <v>2666</v>
      </c>
      <c r="BH62" t="s">
        <v>946</v>
      </c>
      <c r="BJ62" t="str">
        <f t="shared" si="0"/>
        <v/>
      </c>
      <c r="BK62">
        <v>114</v>
      </c>
      <c r="BM62" s="1">
        <f t="shared" si="1"/>
        <v>6.9000000000000006E-2</v>
      </c>
      <c r="BN62" s="2">
        <f t="shared" si="2"/>
        <v>270000</v>
      </c>
      <c r="BO62" t="b">
        <f t="shared" si="27"/>
        <v>1</v>
      </c>
      <c r="BP62" s="16">
        <v>455887.17305969389</v>
      </c>
      <c r="BQ62" s="16">
        <f t="shared" si="7"/>
        <v>185887.17305969389</v>
      </c>
      <c r="BS62" s="12">
        <f t="shared" si="8"/>
        <v>455887.17305969389</v>
      </c>
      <c r="BT62">
        <f t="shared" si="9"/>
        <v>185887.17305969389</v>
      </c>
      <c r="BV62" s="7">
        <f t="shared" si="4"/>
        <v>1.1362000000000001</v>
      </c>
      <c r="BW62" s="10">
        <f t="shared" si="5"/>
        <v>5.4313637641589869</v>
      </c>
      <c r="BX62" t="b">
        <f t="shared" si="28"/>
        <v>1</v>
      </c>
      <c r="BY62" s="16">
        <v>5.7577622107105011</v>
      </c>
      <c r="BZ62" s="16">
        <f t="shared" si="10"/>
        <v>572482.4937763717</v>
      </c>
      <c r="CA62" s="16">
        <f t="shared" si="11"/>
        <v>302482.4937763717</v>
      </c>
      <c r="CC62">
        <f t="shared" si="12"/>
        <v>5.7577622107105011</v>
      </c>
      <c r="CD62" s="12">
        <f t="shared" si="13"/>
        <v>572482.4937763717</v>
      </c>
      <c r="CE62" s="14">
        <f t="shared" si="14"/>
        <v>302482.4937763717</v>
      </c>
      <c r="CG62">
        <f t="shared" si="15"/>
        <v>514184.83341803279</v>
      </c>
      <c r="CH62">
        <f t="shared" si="16"/>
        <v>116595.32071667782</v>
      </c>
      <c r="CJ62">
        <f t="shared" si="17"/>
        <v>514184.83341803279</v>
      </c>
      <c r="CK62">
        <f t="shared" si="18"/>
        <v>1.1362000000000001</v>
      </c>
      <c r="CM62">
        <f t="shared" si="19"/>
        <v>1.1362000000000001</v>
      </c>
      <c r="CN62">
        <f t="shared" si="20"/>
        <v>116595.32071667782</v>
      </c>
      <c r="CO62">
        <f t="shared" si="21"/>
        <v>185887.17305969389</v>
      </c>
      <c r="CQ62" t="b">
        <f t="shared" si="22"/>
        <v>1</v>
      </c>
      <c r="CS62">
        <f t="shared" si="23"/>
        <v>455887.17305969389</v>
      </c>
      <c r="CT62">
        <f t="shared" si="24"/>
        <v>572482.4937763717</v>
      </c>
      <c r="CV62">
        <f t="shared" si="25"/>
        <v>455887.17305969389</v>
      </c>
      <c r="CW62">
        <f t="shared" si="26"/>
        <v>572482.4937763717</v>
      </c>
    </row>
    <row r="63" spans="1:101" x14ac:dyDescent="0.25">
      <c r="A63" t="s">
        <v>901</v>
      </c>
      <c r="B63" t="s">
        <v>900</v>
      </c>
      <c r="C63" t="s">
        <v>85</v>
      </c>
      <c r="D63" t="s">
        <v>86</v>
      </c>
      <c r="E63" t="s">
        <v>15</v>
      </c>
      <c r="F63" t="b">
        <v>0</v>
      </c>
      <c r="G63" t="b">
        <v>0</v>
      </c>
      <c r="H63" t="s">
        <v>15</v>
      </c>
      <c r="I63" t="s">
        <v>16</v>
      </c>
      <c r="J63">
        <v>0.19939999999999999</v>
      </c>
      <c r="K63">
        <v>1.4000099999999999E-3</v>
      </c>
      <c r="L63">
        <v>0.1973</v>
      </c>
      <c r="N63">
        <v>3.5000000000000001E-3</v>
      </c>
      <c r="O63">
        <v>4.0000000000000002E-4</v>
      </c>
      <c r="P63">
        <v>4.0000000000000002E-4</v>
      </c>
      <c r="Q63">
        <v>0</v>
      </c>
      <c r="R63">
        <v>0.3387</v>
      </c>
      <c r="S63">
        <v>0.32719999999999999</v>
      </c>
      <c r="T63">
        <v>0.3584</v>
      </c>
      <c r="U63">
        <v>0.3322</v>
      </c>
      <c r="V63" t="s">
        <v>17</v>
      </c>
      <c r="W63" t="s">
        <v>17</v>
      </c>
      <c r="AG63">
        <v>1.4000000000000123E-3</v>
      </c>
      <c r="AH63">
        <v>-1.6999999999999793E-3</v>
      </c>
      <c r="AI63">
        <v>-1.6999999999999793E-3</v>
      </c>
      <c r="AJ63">
        <v>-2.0999999999999908E-3</v>
      </c>
      <c r="AK63">
        <v>0.33660000000000001</v>
      </c>
      <c r="AL63">
        <v>0.32509999999999994</v>
      </c>
      <c r="AM63">
        <v>0.35629999999999995</v>
      </c>
      <c r="AN63">
        <v>0.33009999999999995</v>
      </c>
      <c r="AX63">
        <v>95</v>
      </c>
      <c r="AY63" t="s">
        <v>917</v>
      </c>
      <c r="AZ63" s="1">
        <v>0.33702499999999991</v>
      </c>
      <c r="BA63">
        <v>0.08</v>
      </c>
      <c r="BB63">
        <v>50</v>
      </c>
      <c r="BC63">
        <v>25</v>
      </c>
      <c r="BD63" s="1">
        <v>500000</v>
      </c>
      <c r="BG63">
        <v>2783</v>
      </c>
      <c r="BH63" t="s">
        <v>945</v>
      </c>
      <c r="BJ63" t="str">
        <f t="shared" si="0"/>
        <v/>
      </c>
      <c r="BK63">
        <v>115</v>
      </c>
      <c r="BM63" s="1">
        <f t="shared" si="1"/>
        <v>0.08</v>
      </c>
      <c r="BN63" s="2">
        <f t="shared" si="2"/>
        <v>500000</v>
      </c>
      <c r="BO63" t="b">
        <f t="shared" si="27"/>
        <v>1</v>
      </c>
      <c r="BP63" s="16">
        <v>519684.30027301877</v>
      </c>
      <c r="BQ63" s="16">
        <f t="shared" si="7"/>
        <v>19684.300273018773</v>
      </c>
      <c r="BS63" s="12">
        <f t="shared" si="8"/>
        <v>519684.30027301877</v>
      </c>
      <c r="BT63">
        <f t="shared" si="9"/>
        <v>19684.300273018773</v>
      </c>
      <c r="BV63" s="7">
        <f t="shared" si="4"/>
        <v>0.33702499999999991</v>
      </c>
      <c r="BW63" s="10">
        <f t="shared" si="5"/>
        <v>5.6989700043360187</v>
      </c>
      <c r="BX63" t="b">
        <f t="shared" si="28"/>
        <v>1</v>
      </c>
      <c r="BY63" s="16">
        <v>5.1483715086508202</v>
      </c>
      <c r="BZ63" s="16">
        <f t="shared" si="10"/>
        <v>140725.08143510672</v>
      </c>
      <c r="CA63" s="16">
        <f t="shared" si="11"/>
        <v>-359274.91856489331</v>
      </c>
      <c r="CC63">
        <f t="shared" si="12"/>
        <v>5.1483715086508202</v>
      </c>
      <c r="CD63" s="12">
        <f t="shared" si="13"/>
        <v>140725.08143510672</v>
      </c>
      <c r="CE63" s="14">
        <f t="shared" si="14"/>
        <v>-359274.91856489331</v>
      </c>
      <c r="CG63">
        <f t="shared" si="15"/>
        <v>330204.69085406273</v>
      </c>
      <c r="CH63">
        <f t="shared" si="16"/>
        <v>-378959.21883791208</v>
      </c>
      <c r="CJ63">
        <f t="shared" si="17"/>
        <v>330204.69085406273</v>
      </c>
      <c r="CK63">
        <f t="shared" si="18"/>
        <v>0.33702499999999991</v>
      </c>
      <c r="CM63">
        <f t="shared" si="19"/>
        <v>0.33702499999999991</v>
      </c>
      <c r="CN63">
        <f t="shared" si="20"/>
        <v>-378959.21883791208</v>
      </c>
      <c r="CO63">
        <f t="shared" si="21"/>
        <v>19684.300273018773</v>
      </c>
      <c r="CQ63" t="b">
        <f t="shared" si="22"/>
        <v>1</v>
      </c>
      <c r="CS63">
        <f t="shared" si="23"/>
        <v>519684.30027301877</v>
      </c>
      <c r="CT63">
        <f t="shared" si="24"/>
        <v>140725.08143510672</v>
      </c>
      <c r="CV63">
        <f t="shared" si="25"/>
        <v>519684.30027301877</v>
      </c>
      <c r="CW63">
        <f t="shared" si="26"/>
        <v>140725.08143510672</v>
      </c>
    </row>
    <row r="64" spans="1:101" x14ac:dyDescent="0.25">
      <c r="A64" t="s">
        <v>902</v>
      </c>
      <c r="B64" t="s">
        <v>900</v>
      </c>
      <c r="C64" t="s">
        <v>107</v>
      </c>
      <c r="D64" t="s">
        <v>108</v>
      </c>
      <c r="E64" t="s">
        <v>15</v>
      </c>
      <c r="F64" t="b">
        <v>0</v>
      </c>
      <c r="G64" t="b">
        <v>0</v>
      </c>
      <c r="H64" t="s">
        <v>15</v>
      </c>
      <c r="I64" t="s">
        <v>16</v>
      </c>
      <c r="J64">
        <v>0.19159999999999999</v>
      </c>
      <c r="K64">
        <v>1.12E-2</v>
      </c>
      <c r="L64">
        <v>0.2001</v>
      </c>
      <c r="N64">
        <v>2.7000000000000001E-3</v>
      </c>
      <c r="O64">
        <v>1.1000000000000001E-3</v>
      </c>
      <c r="P64">
        <v>0</v>
      </c>
      <c r="Q64">
        <v>1E-4</v>
      </c>
      <c r="R64">
        <v>0.72929999999999995</v>
      </c>
      <c r="S64">
        <v>0.74639999999999995</v>
      </c>
      <c r="T64">
        <v>0.75209999999999999</v>
      </c>
      <c r="U64">
        <v>0.79859999999999998</v>
      </c>
      <c r="V64" t="s">
        <v>17</v>
      </c>
      <c r="W64" t="s">
        <v>17</v>
      </c>
      <c r="AG64">
        <v>1.1200000000000015E-2</v>
      </c>
      <c r="AH64">
        <v>9.5999999999999974E-3</v>
      </c>
      <c r="AI64">
        <v>8.5000000000000075E-3</v>
      </c>
      <c r="AJ64">
        <v>8.5999999999999965E-3</v>
      </c>
      <c r="AK64">
        <v>0.73780000000000001</v>
      </c>
      <c r="AL64">
        <v>0.7548999999999999</v>
      </c>
      <c r="AM64">
        <v>0.76059999999999994</v>
      </c>
      <c r="AN64">
        <v>0.80709999999999993</v>
      </c>
      <c r="AX64">
        <v>119</v>
      </c>
      <c r="AY64" t="s">
        <v>917</v>
      </c>
      <c r="AZ64" s="1">
        <v>0.76509999999999989</v>
      </c>
      <c r="BA64">
        <v>8.6999999999999994E-2</v>
      </c>
      <c r="BB64">
        <v>91</v>
      </c>
      <c r="BC64">
        <v>25</v>
      </c>
      <c r="BD64" s="1">
        <v>910000</v>
      </c>
      <c r="BG64">
        <v>2807</v>
      </c>
      <c r="BH64" t="s">
        <v>945</v>
      </c>
      <c r="BJ64" t="str">
        <f t="shared" si="0"/>
        <v/>
      </c>
      <c r="BK64">
        <v>116</v>
      </c>
      <c r="BM64" s="1">
        <f t="shared" si="1"/>
        <v>8.6999999999999994E-2</v>
      </c>
      <c r="BN64" s="2">
        <f t="shared" si="2"/>
        <v>910000</v>
      </c>
      <c r="BO64" t="b">
        <f t="shared" si="27"/>
        <v>1</v>
      </c>
      <c r="BP64" s="16">
        <v>560282.47213604371</v>
      </c>
      <c r="BQ64" s="16">
        <f t="shared" si="7"/>
        <v>-349717.52786395629</v>
      </c>
      <c r="BS64" s="12">
        <f t="shared" si="8"/>
        <v>560282.47213604371</v>
      </c>
      <c r="BT64">
        <f t="shared" si="9"/>
        <v>-349717.52786395629</v>
      </c>
      <c r="BV64" s="7">
        <f t="shared" si="4"/>
        <v>0.76509999999999989</v>
      </c>
      <c r="BW64" s="10">
        <f t="shared" si="5"/>
        <v>5.9590413923210939</v>
      </c>
      <c r="BX64" t="b">
        <f t="shared" si="28"/>
        <v>1</v>
      </c>
      <c r="BY64" s="16">
        <v>5.4747892829608249</v>
      </c>
      <c r="BZ64" s="16">
        <f t="shared" si="10"/>
        <v>298393.44807848724</v>
      </c>
      <c r="CA64" s="16">
        <f t="shared" si="11"/>
        <v>-611606.5519215127</v>
      </c>
      <c r="CC64">
        <f t="shared" si="12"/>
        <v>5.4747892829608249</v>
      </c>
      <c r="CD64" s="12">
        <f t="shared" si="13"/>
        <v>298393.44807848724</v>
      </c>
      <c r="CE64" s="14">
        <f t="shared" si="14"/>
        <v>-611606.5519215127</v>
      </c>
      <c r="CG64">
        <f t="shared" si="15"/>
        <v>429337.96010726551</v>
      </c>
      <c r="CH64">
        <f t="shared" si="16"/>
        <v>-261889.02405755647</v>
      </c>
      <c r="CJ64">
        <f t="shared" si="17"/>
        <v>429337.96010726551</v>
      </c>
      <c r="CK64">
        <f t="shared" si="18"/>
        <v>0.76509999999999989</v>
      </c>
      <c r="CM64">
        <f t="shared" si="19"/>
        <v>0.76509999999999989</v>
      </c>
      <c r="CN64">
        <f t="shared" si="20"/>
        <v>-261889.02405755647</v>
      </c>
      <c r="CO64">
        <f t="shared" si="21"/>
        <v>-349717.52786395629</v>
      </c>
      <c r="CQ64" t="b">
        <f t="shared" si="22"/>
        <v>1</v>
      </c>
      <c r="CS64">
        <f t="shared" si="23"/>
        <v>560282.47213604371</v>
      </c>
      <c r="CT64">
        <f t="shared" si="24"/>
        <v>298393.44807848724</v>
      </c>
      <c r="CV64">
        <f t="shared" si="25"/>
        <v>560282.47213604371</v>
      </c>
      <c r="CW64">
        <f t="shared" si="26"/>
        <v>298393.44807848724</v>
      </c>
    </row>
    <row r="65" spans="1:101" x14ac:dyDescent="0.25">
      <c r="A65" t="s">
        <v>903</v>
      </c>
      <c r="B65" t="s">
        <v>900</v>
      </c>
      <c r="C65" t="s">
        <v>124</v>
      </c>
      <c r="D65" t="s">
        <v>125</v>
      </c>
      <c r="E65" t="s">
        <v>15</v>
      </c>
      <c r="F65" t="b">
        <v>0</v>
      </c>
      <c r="G65" t="b">
        <v>0</v>
      </c>
      <c r="H65" t="s">
        <v>15</v>
      </c>
      <c r="I65" t="s">
        <v>16</v>
      </c>
      <c r="J65">
        <v>0.18840000000000001</v>
      </c>
      <c r="K65">
        <v>1.5599999999999999E-2</v>
      </c>
      <c r="L65">
        <v>0.2016</v>
      </c>
      <c r="N65">
        <v>2.3999999999999998E-3</v>
      </c>
      <c r="O65">
        <v>2.5000000000000001E-3</v>
      </c>
      <c r="P65">
        <v>0</v>
      </c>
      <c r="Q65">
        <v>1E-3</v>
      </c>
      <c r="R65">
        <v>0.70220000000000005</v>
      </c>
      <c r="S65">
        <v>0.71540000000000004</v>
      </c>
      <c r="T65">
        <v>0.74580000000000002</v>
      </c>
      <c r="U65">
        <v>0.75780000000000003</v>
      </c>
      <c r="V65" t="s">
        <v>17</v>
      </c>
      <c r="W65" t="s">
        <v>17</v>
      </c>
      <c r="AG65">
        <v>1.5600000000000003E-2</v>
      </c>
      <c r="AH65">
        <v>1.5699999999999992E-2</v>
      </c>
      <c r="AI65">
        <v>1.319999999999999E-2</v>
      </c>
      <c r="AJ65">
        <v>1.419999999999999E-2</v>
      </c>
      <c r="AK65">
        <v>0.71540000000000004</v>
      </c>
      <c r="AL65">
        <v>0.72860000000000003</v>
      </c>
      <c r="AM65">
        <v>0.75900000000000001</v>
      </c>
      <c r="AN65">
        <v>0.77100000000000002</v>
      </c>
      <c r="AX65">
        <v>143</v>
      </c>
      <c r="AY65" t="s">
        <v>917</v>
      </c>
      <c r="AZ65" s="1">
        <v>0.74349999999999994</v>
      </c>
      <c r="BA65">
        <v>7.6999999999999999E-2</v>
      </c>
      <c r="BB65">
        <v>75</v>
      </c>
      <c r="BC65">
        <v>25</v>
      </c>
      <c r="BD65" s="1">
        <v>750000</v>
      </c>
      <c r="BG65">
        <v>2831</v>
      </c>
      <c r="BH65" t="s">
        <v>945</v>
      </c>
      <c r="BJ65" t="str">
        <f t="shared" si="0"/>
        <v/>
      </c>
      <c r="BK65">
        <v>117</v>
      </c>
      <c r="BM65" s="1">
        <f t="shared" si="1"/>
        <v>7.6999999999999999E-2</v>
      </c>
      <c r="BN65" s="2">
        <f t="shared" si="2"/>
        <v>750000</v>
      </c>
      <c r="BO65" t="b">
        <f t="shared" si="27"/>
        <v>1</v>
      </c>
      <c r="BP65" s="16">
        <v>502285.08376029378</v>
      </c>
      <c r="BQ65" s="16">
        <f t="shared" si="7"/>
        <v>-247714.91623970622</v>
      </c>
      <c r="BS65" s="12">
        <f t="shared" si="8"/>
        <v>502285.08376029378</v>
      </c>
      <c r="BT65">
        <f t="shared" si="9"/>
        <v>-247714.91623970622</v>
      </c>
      <c r="BV65" s="7">
        <f t="shared" si="4"/>
        <v>0.74349999999999994</v>
      </c>
      <c r="BW65" s="10">
        <f t="shared" si="5"/>
        <v>5.8750612633917001</v>
      </c>
      <c r="BX65" t="b">
        <f t="shared" si="28"/>
        <v>1</v>
      </c>
      <c r="BY65" s="16">
        <v>5.4583187487668257</v>
      </c>
      <c r="BZ65" s="16">
        <f t="shared" si="10"/>
        <v>287288.83538068086</v>
      </c>
      <c r="CA65" s="16">
        <f t="shared" si="11"/>
        <v>-462711.16461931914</v>
      </c>
      <c r="CC65">
        <f t="shared" si="12"/>
        <v>5.4583187487668257</v>
      </c>
      <c r="CD65" s="12">
        <f t="shared" si="13"/>
        <v>287288.83538068086</v>
      </c>
      <c r="CE65" s="14">
        <f t="shared" si="14"/>
        <v>-462711.16461931914</v>
      </c>
      <c r="CG65">
        <f t="shared" si="15"/>
        <v>394786.95957048732</v>
      </c>
      <c r="CH65">
        <f t="shared" si="16"/>
        <v>-214996.24837961292</v>
      </c>
      <c r="CJ65">
        <f t="shared" si="17"/>
        <v>394786.95957048732</v>
      </c>
      <c r="CK65">
        <f t="shared" si="18"/>
        <v>0.74349999999999994</v>
      </c>
      <c r="CM65">
        <f t="shared" si="19"/>
        <v>0.74349999999999994</v>
      </c>
      <c r="CN65">
        <f t="shared" si="20"/>
        <v>-214996.24837961292</v>
      </c>
      <c r="CO65">
        <f t="shared" si="21"/>
        <v>-247714.91623970622</v>
      </c>
      <c r="CQ65" t="b">
        <f t="shared" si="22"/>
        <v>1</v>
      </c>
      <c r="CS65">
        <f t="shared" si="23"/>
        <v>502285.08376029378</v>
      </c>
      <c r="CT65">
        <f t="shared" si="24"/>
        <v>287288.83538068086</v>
      </c>
      <c r="CV65">
        <f t="shared" si="25"/>
        <v>502285.08376029378</v>
      </c>
      <c r="CW65">
        <f t="shared" si="26"/>
        <v>287288.83538068086</v>
      </c>
    </row>
    <row r="66" spans="1:101" x14ac:dyDescent="0.25">
      <c r="A66" t="s">
        <v>904</v>
      </c>
      <c r="B66" t="s">
        <v>900</v>
      </c>
      <c r="C66" t="s">
        <v>135</v>
      </c>
      <c r="D66" t="s">
        <v>136</v>
      </c>
      <c r="E66" t="s">
        <v>15</v>
      </c>
      <c r="F66" t="b">
        <v>0</v>
      </c>
      <c r="G66" t="b">
        <v>0</v>
      </c>
      <c r="H66" t="s">
        <v>15</v>
      </c>
      <c r="I66" t="s">
        <v>16</v>
      </c>
      <c r="J66">
        <v>0.18890000000000001</v>
      </c>
      <c r="K66">
        <v>1.0699999999999999E-2</v>
      </c>
      <c r="L66">
        <v>0.19670000000000001</v>
      </c>
      <c r="N66">
        <v>2.8999999999999998E-3</v>
      </c>
      <c r="O66">
        <v>1.5E-3</v>
      </c>
      <c r="P66">
        <v>0</v>
      </c>
      <c r="Q66">
        <v>1.8E-3</v>
      </c>
      <c r="R66">
        <v>1.0250999999999999</v>
      </c>
      <c r="S66">
        <v>1.0341</v>
      </c>
      <c r="T66">
        <v>1.0595000000000001</v>
      </c>
      <c r="U66">
        <v>1.0903</v>
      </c>
      <c r="V66" t="s">
        <v>17</v>
      </c>
      <c r="W66" t="s">
        <v>17</v>
      </c>
      <c r="AG66">
        <v>1.0699999999999987E-2</v>
      </c>
      <c r="AH66">
        <v>9.3000000000000027E-3</v>
      </c>
      <c r="AI66">
        <v>7.8000000000000014E-3</v>
      </c>
      <c r="AJ66">
        <v>9.5999999999999974E-3</v>
      </c>
      <c r="AK66">
        <v>1.0328999999999999</v>
      </c>
      <c r="AL66">
        <v>1.0419</v>
      </c>
      <c r="AM66">
        <v>1.0673000000000001</v>
      </c>
      <c r="AN66">
        <v>1.0981000000000001</v>
      </c>
      <c r="AX66">
        <v>167</v>
      </c>
      <c r="AY66" t="s">
        <v>917</v>
      </c>
      <c r="AZ66" s="1">
        <v>1.0600499999999999</v>
      </c>
      <c r="BA66">
        <v>8.1000000000000003E-2</v>
      </c>
      <c r="BB66">
        <v>70</v>
      </c>
      <c r="BC66">
        <v>25</v>
      </c>
      <c r="BD66" s="1">
        <v>700000</v>
      </c>
      <c r="BG66">
        <v>2855</v>
      </c>
      <c r="BH66" t="s">
        <v>945</v>
      </c>
      <c r="BJ66" t="str">
        <f t="shared" ref="BJ66:BJ129" si="29">IF(BA66&gt;1,"X","")</f>
        <v/>
      </c>
      <c r="BK66">
        <v>118</v>
      </c>
      <c r="BM66" s="1">
        <f t="shared" ref="BM66:BM129" si="30">IF(BA66&gt;1,IF(BE66,BE66*10,""),BA66)</f>
        <v>8.1000000000000003E-2</v>
      </c>
      <c r="BN66" s="2">
        <f t="shared" ref="BN66:BN129" si="31">IF(ISBLANK(BD66),"",BD66)</f>
        <v>700000</v>
      </c>
      <c r="BO66" t="b">
        <f t="shared" si="27"/>
        <v>1</v>
      </c>
      <c r="BP66" s="16">
        <v>525484.03911059373</v>
      </c>
      <c r="BQ66" s="16">
        <f t="shared" si="7"/>
        <v>-174515.96088940627</v>
      </c>
      <c r="BS66" s="12">
        <f t="shared" si="8"/>
        <v>525484.03911059373</v>
      </c>
      <c r="BT66">
        <f t="shared" si="9"/>
        <v>-174515.96088940627</v>
      </c>
      <c r="BV66" s="7">
        <f t="shared" ref="BV66:BV129" si="32">AZ66</f>
        <v>1.0600499999999999</v>
      </c>
      <c r="BW66" s="10">
        <f t="shared" ref="BW66:BW129" si="33">IF(BN66="","",IFERROR(LOG10(BN66),""))</f>
        <v>5.8450980400142569</v>
      </c>
      <c r="BX66" t="b">
        <f t="shared" si="28"/>
        <v>1</v>
      </c>
      <c r="BY66" s="16">
        <v>5.6996959524293427</v>
      </c>
      <c r="BZ66" s="16">
        <f t="shared" si="10"/>
        <v>500836.4775442761</v>
      </c>
      <c r="CA66" s="16">
        <f t="shared" si="11"/>
        <v>-199163.5224557239</v>
      </c>
      <c r="CC66">
        <f t="shared" si="12"/>
        <v>5.6996959524293427</v>
      </c>
      <c r="CD66" s="12">
        <f t="shared" si="13"/>
        <v>500836.4775442761</v>
      </c>
      <c r="CE66" s="14">
        <f t="shared" si="14"/>
        <v>-199163.5224557239</v>
      </c>
      <c r="CG66">
        <f t="shared" si="15"/>
        <v>513160.25832743489</v>
      </c>
      <c r="CH66">
        <f t="shared" si="16"/>
        <v>-24647.561566317629</v>
      </c>
      <c r="CJ66">
        <f t="shared" si="17"/>
        <v>513160.25832743489</v>
      </c>
      <c r="CK66">
        <f t="shared" si="18"/>
        <v>1.0600499999999999</v>
      </c>
      <c r="CM66">
        <f t="shared" si="19"/>
        <v>1.0600499999999999</v>
      </c>
      <c r="CN66">
        <f t="shared" si="20"/>
        <v>-24647.561566317629</v>
      </c>
      <c r="CO66">
        <f t="shared" si="21"/>
        <v>-174515.96088940627</v>
      </c>
      <c r="CQ66" t="b">
        <f t="shared" si="22"/>
        <v>1</v>
      </c>
      <c r="CS66">
        <f t="shared" si="23"/>
        <v>525484.03911059373</v>
      </c>
      <c r="CT66">
        <f t="shared" si="24"/>
        <v>500836.4775442761</v>
      </c>
      <c r="CV66">
        <f t="shared" si="25"/>
        <v>525484.03911059373</v>
      </c>
      <c r="CW66">
        <f t="shared" si="26"/>
        <v>500836.4775442761</v>
      </c>
    </row>
    <row r="67" spans="1:101" x14ac:dyDescent="0.25">
      <c r="A67" t="s">
        <v>905</v>
      </c>
      <c r="B67" t="s">
        <v>900</v>
      </c>
      <c r="C67" t="s">
        <v>145</v>
      </c>
      <c r="D67" t="s">
        <v>146</v>
      </c>
      <c r="E67" t="s">
        <v>15</v>
      </c>
      <c r="F67" t="b">
        <v>0</v>
      </c>
      <c r="G67" t="b">
        <v>0</v>
      </c>
      <c r="H67" t="s">
        <v>15</v>
      </c>
      <c r="I67" t="s">
        <v>16</v>
      </c>
      <c r="J67">
        <v>0.1888</v>
      </c>
      <c r="K67">
        <v>1.9400000000000001E-2</v>
      </c>
      <c r="L67">
        <v>0.2064</v>
      </c>
      <c r="N67">
        <v>1.8E-3</v>
      </c>
      <c r="O67">
        <v>1.4E-3</v>
      </c>
      <c r="P67">
        <v>0</v>
      </c>
      <c r="Q67">
        <v>8.9999999999999998E-4</v>
      </c>
      <c r="R67">
        <v>0.56399999999999995</v>
      </c>
      <c r="S67">
        <v>0.5837</v>
      </c>
      <c r="T67">
        <v>0.60870000000000002</v>
      </c>
      <c r="U67">
        <v>0.63670000000000004</v>
      </c>
      <c r="V67" t="s">
        <v>17</v>
      </c>
      <c r="W67" t="s">
        <v>17</v>
      </c>
      <c r="AG67">
        <v>1.9400000000000001E-2</v>
      </c>
      <c r="AH67">
        <v>1.9000000000000017E-2</v>
      </c>
      <c r="AI67">
        <v>1.7600000000000005E-2</v>
      </c>
      <c r="AJ67">
        <v>1.8500000000000016E-2</v>
      </c>
      <c r="AK67">
        <v>0.58160000000000001</v>
      </c>
      <c r="AL67">
        <v>0.60130000000000006</v>
      </c>
      <c r="AM67">
        <v>0.62630000000000008</v>
      </c>
      <c r="AN67">
        <v>0.6543000000000001</v>
      </c>
      <c r="AX67">
        <v>191</v>
      </c>
      <c r="AY67" t="s">
        <v>917</v>
      </c>
      <c r="AZ67" s="1">
        <v>0.61587500000000006</v>
      </c>
      <c r="BA67">
        <v>7.6999999999999999E-2</v>
      </c>
      <c r="BB67">
        <v>56</v>
      </c>
      <c r="BC67">
        <v>25</v>
      </c>
      <c r="BD67" s="1">
        <v>560000</v>
      </c>
      <c r="BG67">
        <v>2879</v>
      </c>
      <c r="BH67" t="s">
        <v>945</v>
      </c>
      <c r="BJ67" t="str">
        <f t="shared" si="29"/>
        <v/>
      </c>
      <c r="BK67">
        <v>119</v>
      </c>
      <c r="BM67" s="1">
        <f t="shared" si="30"/>
        <v>7.6999999999999999E-2</v>
      </c>
      <c r="BN67" s="2">
        <f t="shared" si="31"/>
        <v>560000</v>
      </c>
      <c r="BO67" t="b">
        <f t="shared" si="27"/>
        <v>1</v>
      </c>
      <c r="BP67" s="16">
        <v>502285.08376029378</v>
      </c>
      <c r="BQ67" s="16">
        <f t="shared" ref="BQ67:BQ130" si="34">BP67-BN67</f>
        <v>-57714.916239706217</v>
      </c>
      <c r="BS67" s="12">
        <f t="shared" ref="BS67:BS130" si="35">($BR$2*BM67)+$BR$3</f>
        <v>502285.08376029378</v>
      </c>
      <c r="BT67">
        <f t="shared" ref="BT67:BT130" si="36">BS67-BN67</f>
        <v>-57714.916239706217</v>
      </c>
      <c r="BV67" s="7">
        <f t="shared" si="32"/>
        <v>0.61587500000000006</v>
      </c>
      <c r="BW67" s="10">
        <f t="shared" si="33"/>
        <v>5.7481880270062007</v>
      </c>
      <c r="BX67" t="b">
        <f t="shared" si="28"/>
        <v>1</v>
      </c>
      <c r="BY67" s="16">
        <v>5.3610015299469591</v>
      </c>
      <c r="BZ67" s="16">
        <f t="shared" ref="BZ67:BZ130" si="37">10^BY67</f>
        <v>229615.67370749844</v>
      </c>
      <c r="CA67" s="16">
        <f t="shared" ref="CA67:CA130" si="38">BZ67-BN67</f>
        <v>-330384.32629250153</v>
      </c>
      <c r="CC67">
        <f t="shared" ref="CC67:CC130" si="39">(($CB$2*BV67)+$CB$3)</f>
        <v>5.3610015299469591</v>
      </c>
      <c r="CD67" s="12">
        <f t="shared" ref="CD67:CD130" si="40">10^CC67</f>
        <v>229615.67370749844</v>
      </c>
      <c r="CE67" s="14">
        <f t="shared" ref="CE67:CE130" si="41">CD67-BN67</f>
        <v>-330384.32629250153</v>
      </c>
      <c r="CG67">
        <f t="shared" ref="CG67:CG130" si="42">AVERAGE(BS67,CD67)</f>
        <v>365950.37873389613</v>
      </c>
      <c r="CH67">
        <f t="shared" ref="CH67:CH130" si="43">CD67-BS67</f>
        <v>-272669.41005279531</v>
      </c>
      <c r="CJ67">
        <f t="shared" ref="CJ67:CJ130" si="44">CG67</f>
        <v>365950.37873389613</v>
      </c>
      <c r="CK67">
        <f t="shared" ref="CK67:CK130" si="45">BV67</f>
        <v>0.61587500000000006</v>
      </c>
      <c r="CM67">
        <f t="shared" ref="CM67:CM130" si="46">CK67</f>
        <v>0.61587500000000006</v>
      </c>
      <c r="CN67">
        <f t="shared" ref="CN67:CN130" si="47">CH67</f>
        <v>-272669.41005279531</v>
      </c>
      <c r="CO67">
        <f t="shared" ref="CO67:CO130" si="48">BT67</f>
        <v>-57714.916239706217</v>
      </c>
      <c r="CQ67" t="b">
        <f t="shared" ref="CQ67:CQ130" si="49">IF(AND($CP$1&lt;=CG67,CG67&lt;=$CR$1),TRUE,FALSE)</f>
        <v>1</v>
      </c>
      <c r="CS67">
        <f t="shared" ref="CS67:CS130" si="50">IF(CQ67,BS67,NA())</f>
        <v>502285.08376029378</v>
      </c>
      <c r="CT67">
        <f t="shared" ref="CT67:CT130" si="51">IF(CQ67,CD67,NA())</f>
        <v>229615.67370749844</v>
      </c>
      <c r="CV67">
        <f t="shared" ref="CV67:CV130" si="52">IFERROR(CS67,"")</f>
        <v>502285.08376029378</v>
      </c>
      <c r="CW67">
        <f t="shared" ref="CW67:CW130" si="53">IFERROR(CT67,"")</f>
        <v>229615.67370749844</v>
      </c>
    </row>
    <row r="68" spans="1:101" x14ac:dyDescent="0.25">
      <c r="A68" t="s">
        <v>906</v>
      </c>
      <c r="B68" t="s">
        <v>900</v>
      </c>
      <c r="C68" t="s">
        <v>167</v>
      </c>
      <c r="D68" t="s">
        <v>168</v>
      </c>
      <c r="E68" t="s">
        <v>15</v>
      </c>
      <c r="F68" t="b">
        <v>0</v>
      </c>
      <c r="G68" t="b">
        <v>0</v>
      </c>
      <c r="H68" t="s">
        <v>15</v>
      </c>
      <c r="I68" t="s">
        <v>16</v>
      </c>
      <c r="J68">
        <v>0.1865</v>
      </c>
      <c r="K68">
        <v>0.1726</v>
      </c>
      <c r="L68">
        <v>0.35909999999999997</v>
      </c>
      <c r="N68">
        <v>0</v>
      </c>
      <c r="O68">
        <v>6.9999999999999999E-4</v>
      </c>
      <c r="P68">
        <v>1.9E-3</v>
      </c>
      <c r="Q68">
        <v>5.1999999999999998E-3</v>
      </c>
      <c r="R68">
        <v>1.0166999999999999</v>
      </c>
      <c r="S68">
        <v>1.0326</v>
      </c>
      <c r="T68">
        <v>1.0471999999999999</v>
      </c>
      <c r="U68">
        <v>1.0533999999999999</v>
      </c>
      <c r="V68" t="s">
        <v>17</v>
      </c>
      <c r="W68" t="s">
        <v>17</v>
      </c>
      <c r="AG68">
        <v>0.17259999999999998</v>
      </c>
      <c r="AH68">
        <v>0.17329999999999995</v>
      </c>
      <c r="AI68">
        <v>0.17449999999999999</v>
      </c>
      <c r="AJ68">
        <v>0.17779999999999996</v>
      </c>
      <c r="AK68">
        <v>1.1892999999999998</v>
      </c>
      <c r="AL68">
        <v>1.2052</v>
      </c>
      <c r="AM68">
        <v>1.2197999999999998</v>
      </c>
      <c r="AN68">
        <v>1.226</v>
      </c>
      <c r="AX68">
        <v>215</v>
      </c>
      <c r="AY68" t="s">
        <v>917</v>
      </c>
      <c r="AZ68" s="1">
        <v>1.2100749999999998</v>
      </c>
      <c r="BA68">
        <v>9.2999999999999999E-2</v>
      </c>
      <c r="BB68">
        <v>90</v>
      </c>
      <c r="BC68">
        <v>25</v>
      </c>
      <c r="BD68" s="1">
        <v>900000</v>
      </c>
      <c r="BG68">
        <v>2903</v>
      </c>
      <c r="BH68" t="s">
        <v>945</v>
      </c>
      <c r="BJ68" t="str">
        <f t="shared" si="29"/>
        <v/>
      </c>
      <c r="BK68">
        <v>120</v>
      </c>
      <c r="BM68" s="1">
        <f t="shared" si="30"/>
        <v>9.2999999999999999E-2</v>
      </c>
      <c r="BN68" s="2">
        <f t="shared" si="31"/>
        <v>900000</v>
      </c>
      <c r="BO68" t="b">
        <f t="shared" si="27"/>
        <v>1</v>
      </c>
      <c r="BP68" s="16">
        <v>595080.90516149369</v>
      </c>
      <c r="BQ68" s="16">
        <f t="shared" si="34"/>
        <v>-304919.09483850631</v>
      </c>
      <c r="BS68" s="12">
        <f t="shared" si="35"/>
        <v>595080.90516149369</v>
      </c>
      <c r="BT68">
        <f t="shared" si="36"/>
        <v>-304919.09483850631</v>
      </c>
      <c r="BV68" s="7">
        <f t="shared" si="32"/>
        <v>1.2100749999999998</v>
      </c>
      <c r="BW68" s="10">
        <f t="shared" si="33"/>
        <v>5.9542425094393252</v>
      </c>
      <c r="BX68" t="b">
        <f t="shared" si="28"/>
        <v>1</v>
      </c>
      <c r="BY68" s="16">
        <v>5.8140937252281706</v>
      </c>
      <c r="BZ68" s="16">
        <f t="shared" si="37"/>
        <v>651769.03736426251</v>
      </c>
      <c r="CA68" s="16">
        <f t="shared" si="38"/>
        <v>-248230.96263573749</v>
      </c>
      <c r="CC68">
        <f t="shared" si="39"/>
        <v>5.8140937252281706</v>
      </c>
      <c r="CD68" s="12">
        <f t="shared" si="40"/>
        <v>651769.03736426251</v>
      </c>
      <c r="CE68" s="14">
        <f t="shared" si="41"/>
        <v>-248230.96263573749</v>
      </c>
      <c r="CG68">
        <f t="shared" si="42"/>
        <v>623424.97126287804</v>
      </c>
      <c r="CH68">
        <f t="shared" si="43"/>
        <v>56688.132202768815</v>
      </c>
      <c r="CJ68">
        <f t="shared" si="44"/>
        <v>623424.97126287804</v>
      </c>
      <c r="CK68">
        <f t="shared" si="45"/>
        <v>1.2100749999999998</v>
      </c>
      <c r="CM68">
        <f t="shared" si="46"/>
        <v>1.2100749999999998</v>
      </c>
      <c r="CN68">
        <f t="shared" si="47"/>
        <v>56688.132202768815</v>
      </c>
      <c r="CO68">
        <f t="shared" si="48"/>
        <v>-304919.09483850631</v>
      </c>
      <c r="CQ68" t="b">
        <f t="shared" si="49"/>
        <v>1</v>
      </c>
      <c r="CS68">
        <f t="shared" si="50"/>
        <v>595080.90516149369</v>
      </c>
      <c r="CT68">
        <f t="shared" si="51"/>
        <v>651769.03736426251</v>
      </c>
      <c r="CV68">
        <f t="shared" si="52"/>
        <v>595080.90516149369</v>
      </c>
      <c r="CW68">
        <f t="shared" si="53"/>
        <v>651769.03736426251</v>
      </c>
    </row>
    <row r="69" spans="1:101" x14ac:dyDescent="0.25">
      <c r="A69" t="s">
        <v>907</v>
      </c>
      <c r="B69" t="s">
        <v>900</v>
      </c>
      <c r="C69" t="s">
        <v>178</v>
      </c>
      <c r="D69" t="s">
        <v>179</v>
      </c>
      <c r="E69" t="s">
        <v>15</v>
      </c>
      <c r="F69" t="b">
        <v>0</v>
      </c>
      <c r="G69" t="b">
        <v>0</v>
      </c>
      <c r="H69" t="s">
        <v>15</v>
      </c>
      <c r="I69" t="s">
        <v>16</v>
      </c>
      <c r="J69">
        <v>0.18770000000000001</v>
      </c>
      <c r="K69">
        <v>3.5900000000000001E-2</v>
      </c>
      <c r="L69">
        <v>0.22359999999999999</v>
      </c>
      <c r="N69">
        <v>0</v>
      </c>
      <c r="O69">
        <v>2.7000000000000001E-3</v>
      </c>
      <c r="P69">
        <v>1E-4</v>
      </c>
      <c r="Q69">
        <v>1.1000000000000001E-3</v>
      </c>
      <c r="R69">
        <v>1.0006999999999999</v>
      </c>
      <c r="S69">
        <v>1.0197000000000001</v>
      </c>
      <c r="T69">
        <v>1.0470999999999999</v>
      </c>
      <c r="U69">
        <v>1.0604</v>
      </c>
      <c r="V69" t="s">
        <v>17</v>
      </c>
      <c r="W69" t="s">
        <v>17</v>
      </c>
      <c r="AG69">
        <v>3.5899999999999987E-2</v>
      </c>
      <c r="AH69">
        <v>3.8599999999999995E-2</v>
      </c>
      <c r="AI69">
        <v>3.5999999999999976E-2</v>
      </c>
      <c r="AJ69">
        <v>3.6999999999999977E-2</v>
      </c>
      <c r="AK69">
        <v>1.0366</v>
      </c>
      <c r="AL69">
        <v>1.0556000000000001</v>
      </c>
      <c r="AM69">
        <v>1.083</v>
      </c>
      <c r="AN69">
        <v>1.0963000000000001</v>
      </c>
      <c r="AX69">
        <v>239</v>
      </c>
      <c r="AY69" t="s">
        <v>917</v>
      </c>
      <c r="AZ69" s="1">
        <v>1.0678750000000001</v>
      </c>
      <c r="BA69">
        <v>8.8999999999999996E-2</v>
      </c>
      <c r="BB69">
        <v>51</v>
      </c>
      <c r="BC69">
        <v>25</v>
      </c>
      <c r="BD69" s="1">
        <v>510000</v>
      </c>
      <c r="BG69">
        <v>2927</v>
      </c>
      <c r="BH69" t="s">
        <v>945</v>
      </c>
      <c r="BJ69" t="str">
        <f t="shared" si="29"/>
        <v/>
      </c>
      <c r="BK69">
        <v>121</v>
      </c>
      <c r="BM69" s="1">
        <f t="shared" si="30"/>
        <v>8.8999999999999996E-2</v>
      </c>
      <c r="BN69" s="2">
        <f t="shared" si="31"/>
        <v>510000</v>
      </c>
      <c r="BO69" t="b">
        <f t="shared" si="27"/>
        <v>1</v>
      </c>
      <c r="BP69" s="16">
        <v>571881.94981119363</v>
      </c>
      <c r="BQ69" s="16">
        <f t="shared" si="34"/>
        <v>61881.949811193626</v>
      </c>
      <c r="BS69" s="12">
        <f t="shared" si="35"/>
        <v>571881.94981119363</v>
      </c>
      <c r="BT69">
        <f t="shared" si="36"/>
        <v>61881.949811193626</v>
      </c>
      <c r="BV69" s="7">
        <f t="shared" si="32"/>
        <v>1.0678750000000001</v>
      </c>
      <c r="BW69" s="10">
        <f t="shared" si="33"/>
        <v>5.7075701760979367</v>
      </c>
      <c r="BX69" t="b">
        <f t="shared" si="28"/>
        <v>1</v>
      </c>
      <c r="BY69" s="16">
        <v>5.7056627084510119</v>
      </c>
      <c r="BZ69" s="16">
        <f t="shared" si="37"/>
        <v>507764.93755890854</v>
      </c>
      <c r="CA69" s="16">
        <f t="shared" si="38"/>
        <v>-2235.0624410914606</v>
      </c>
      <c r="CC69">
        <f t="shared" si="39"/>
        <v>5.7056627084510119</v>
      </c>
      <c r="CD69" s="12">
        <f t="shared" si="40"/>
        <v>507764.93755890854</v>
      </c>
      <c r="CE69" s="14">
        <f t="shared" si="41"/>
        <v>-2235.0624410914606</v>
      </c>
      <c r="CG69">
        <f t="shared" si="42"/>
        <v>539823.44368505105</v>
      </c>
      <c r="CH69">
        <f t="shared" si="43"/>
        <v>-64117.012252285087</v>
      </c>
      <c r="CJ69">
        <f t="shared" si="44"/>
        <v>539823.44368505105</v>
      </c>
      <c r="CK69">
        <f t="shared" si="45"/>
        <v>1.0678750000000001</v>
      </c>
      <c r="CM69">
        <f t="shared" si="46"/>
        <v>1.0678750000000001</v>
      </c>
      <c r="CN69">
        <f t="shared" si="47"/>
        <v>-64117.012252285087</v>
      </c>
      <c r="CO69">
        <f t="shared" si="48"/>
        <v>61881.949811193626</v>
      </c>
      <c r="CQ69" t="b">
        <f t="shared" si="49"/>
        <v>1</v>
      </c>
      <c r="CS69">
        <f t="shared" si="50"/>
        <v>571881.94981119363</v>
      </c>
      <c r="CT69">
        <f t="shared" si="51"/>
        <v>507764.93755890854</v>
      </c>
      <c r="CV69">
        <f t="shared" si="52"/>
        <v>571881.94981119363</v>
      </c>
      <c r="CW69">
        <f t="shared" si="53"/>
        <v>507764.93755890854</v>
      </c>
    </row>
    <row r="70" spans="1:101" x14ac:dyDescent="0.25">
      <c r="A70" t="s">
        <v>908</v>
      </c>
      <c r="B70" t="s">
        <v>900</v>
      </c>
      <c r="C70" t="s">
        <v>188</v>
      </c>
      <c r="D70" t="s">
        <v>189</v>
      </c>
      <c r="E70" t="s">
        <v>15</v>
      </c>
      <c r="F70" t="b">
        <v>0</v>
      </c>
      <c r="G70" t="b">
        <v>0</v>
      </c>
      <c r="H70" t="s">
        <v>15</v>
      </c>
      <c r="I70" t="s">
        <v>16</v>
      </c>
      <c r="J70">
        <v>0.1893</v>
      </c>
      <c r="K70">
        <v>1.29E-2</v>
      </c>
      <c r="L70">
        <v>0.19980000000000001</v>
      </c>
      <c r="N70">
        <v>2.3999999999999998E-3</v>
      </c>
      <c r="O70">
        <v>4.0000000000000002E-4</v>
      </c>
      <c r="P70">
        <v>0</v>
      </c>
      <c r="Q70">
        <v>1.1000000000000001E-3</v>
      </c>
      <c r="R70">
        <v>0.92530000000000001</v>
      </c>
      <c r="S70">
        <v>0.95489999999999997</v>
      </c>
      <c r="T70">
        <v>0.99129999999999996</v>
      </c>
      <c r="U70">
        <v>1.0183</v>
      </c>
      <c r="V70" t="s">
        <v>17</v>
      </c>
      <c r="W70" t="s">
        <v>17</v>
      </c>
      <c r="AG70">
        <v>1.2900000000000023E-2</v>
      </c>
      <c r="AH70">
        <v>1.0900000000000021E-2</v>
      </c>
      <c r="AI70">
        <v>1.0500000000000009E-2</v>
      </c>
      <c r="AJ70">
        <v>1.1599999999999999E-2</v>
      </c>
      <c r="AK70">
        <v>0.93579999999999997</v>
      </c>
      <c r="AL70">
        <v>0.96540000000000004</v>
      </c>
      <c r="AM70">
        <v>1.0018</v>
      </c>
      <c r="AN70">
        <v>1.0287999999999999</v>
      </c>
      <c r="AX70">
        <v>263</v>
      </c>
      <c r="AY70" t="s">
        <v>917</v>
      </c>
      <c r="AZ70" s="1">
        <v>0.98294999999999999</v>
      </c>
      <c r="BA70">
        <v>7.5999999999999998E-2</v>
      </c>
      <c r="BB70">
        <v>52</v>
      </c>
      <c r="BC70">
        <v>25</v>
      </c>
      <c r="BD70" s="1">
        <v>520000</v>
      </c>
      <c r="BG70">
        <v>2951</v>
      </c>
      <c r="BH70" t="s">
        <v>945</v>
      </c>
      <c r="BJ70" t="str">
        <f t="shared" si="29"/>
        <v/>
      </c>
      <c r="BK70">
        <v>122</v>
      </c>
      <c r="BM70" s="1">
        <f t="shared" si="30"/>
        <v>7.5999999999999998E-2</v>
      </c>
      <c r="BN70" s="2">
        <f t="shared" si="31"/>
        <v>520000</v>
      </c>
      <c r="BO70" t="b">
        <f t="shared" si="27"/>
        <v>1</v>
      </c>
      <c r="BP70" s="16">
        <v>496485.34492271882</v>
      </c>
      <c r="BQ70" s="16">
        <f t="shared" si="34"/>
        <v>-23514.655077281175</v>
      </c>
      <c r="BS70" s="12">
        <f t="shared" si="35"/>
        <v>496485.34492271882</v>
      </c>
      <c r="BT70">
        <f t="shared" si="36"/>
        <v>-23514.655077281175</v>
      </c>
      <c r="BV70" s="7">
        <f t="shared" si="32"/>
        <v>0.98294999999999999</v>
      </c>
      <c r="BW70" s="10">
        <f t="shared" si="33"/>
        <v>5.7160033436347994</v>
      </c>
      <c r="BX70" t="b">
        <f t="shared" si="28"/>
        <v>1</v>
      </c>
      <c r="BY70" s="16">
        <v>5.6409052956535408</v>
      </c>
      <c r="BZ70" s="16">
        <f t="shared" si="37"/>
        <v>437426.70738254802</v>
      </c>
      <c r="CA70" s="16">
        <f t="shared" si="38"/>
        <v>-82573.292617451982</v>
      </c>
      <c r="CC70">
        <f t="shared" si="39"/>
        <v>5.6409052956535408</v>
      </c>
      <c r="CD70" s="12">
        <f t="shared" si="40"/>
        <v>437426.70738254802</v>
      </c>
      <c r="CE70" s="14">
        <f t="shared" si="41"/>
        <v>-82573.292617451982</v>
      </c>
      <c r="CG70">
        <f t="shared" si="42"/>
        <v>466956.02615263342</v>
      </c>
      <c r="CH70">
        <f t="shared" si="43"/>
        <v>-59058.637540170806</v>
      </c>
      <c r="CJ70">
        <f t="shared" si="44"/>
        <v>466956.02615263342</v>
      </c>
      <c r="CK70">
        <f t="shared" si="45"/>
        <v>0.98294999999999999</v>
      </c>
      <c r="CM70">
        <f t="shared" si="46"/>
        <v>0.98294999999999999</v>
      </c>
      <c r="CN70">
        <f t="shared" si="47"/>
        <v>-59058.637540170806</v>
      </c>
      <c r="CO70">
        <f t="shared" si="48"/>
        <v>-23514.655077281175</v>
      </c>
      <c r="CQ70" t="b">
        <f t="shared" si="49"/>
        <v>1</v>
      </c>
      <c r="CS70">
        <f t="shared" si="50"/>
        <v>496485.34492271882</v>
      </c>
      <c r="CT70">
        <f t="shared" si="51"/>
        <v>437426.70738254802</v>
      </c>
      <c r="CV70">
        <f t="shared" si="52"/>
        <v>496485.34492271882</v>
      </c>
      <c r="CW70">
        <f t="shared" si="53"/>
        <v>437426.70738254802</v>
      </c>
    </row>
    <row r="71" spans="1:101" x14ac:dyDescent="0.25">
      <c r="A71" t="s">
        <v>909</v>
      </c>
      <c r="B71" t="s">
        <v>900</v>
      </c>
      <c r="C71" t="s">
        <v>210</v>
      </c>
      <c r="D71" t="s">
        <v>211</v>
      </c>
      <c r="E71" t="s">
        <v>15</v>
      </c>
      <c r="F71" t="b">
        <v>0</v>
      </c>
      <c r="G71" t="b">
        <v>0</v>
      </c>
      <c r="H71" t="s">
        <v>15</v>
      </c>
      <c r="I71" t="s">
        <v>16</v>
      </c>
      <c r="J71">
        <v>0.18890000000000001</v>
      </c>
      <c r="K71">
        <v>4.7600000000000003E-2</v>
      </c>
      <c r="L71">
        <v>0.23549999999999999</v>
      </c>
      <c r="N71">
        <v>1E-3</v>
      </c>
      <c r="O71">
        <v>1.5E-3</v>
      </c>
      <c r="P71">
        <v>0</v>
      </c>
      <c r="Q71">
        <v>2.5000000000000001E-3</v>
      </c>
      <c r="R71">
        <v>1.1035999999999999</v>
      </c>
      <c r="S71">
        <v>1.1208</v>
      </c>
      <c r="T71">
        <v>1.1374</v>
      </c>
      <c r="U71">
        <v>1.1520999999999999</v>
      </c>
      <c r="V71" t="s">
        <v>17</v>
      </c>
      <c r="W71" t="s">
        <v>17</v>
      </c>
      <c r="AG71">
        <v>4.7599999999999976E-2</v>
      </c>
      <c r="AH71">
        <v>4.8099999999999976E-2</v>
      </c>
      <c r="AI71">
        <v>4.6599999999999975E-2</v>
      </c>
      <c r="AJ71">
        <v>4.9099999999999977E-2</v>
      </c>
      <c r="AK71">
        <v>1.1501999999999999</v>
      </c>
      <c r="AL71">
        <v>1.1674</v>
      </c>
      <c r="AM71">
        <v>1.1839999999999999</v>
      </c>
      <c r="AN71">
        <v>1.1986999999999999</v>
      </c>
      <c r="AX71">
        <v>287</v>
      </c>
      <c r="AY71" t="s">
        <v>917</v>
      </c>
      <c r="AZ71" s="1">
        <v>1.1750749999999999</v>
      </c>
      <c r="BA71">
        <v>8.8999999999999996E-2</v>
      </c>
      <c r="BB71">
        <v>44</v>
      </c>
      <c r="BC71">
        <v>25</v>
      </c>
      <c r="BD71" s="1">
        <v>440000</v>
      </c>
      <c r="BG71">
        <v>2975</v>
      </c>
      <c r="BH71" t="s">
        <v>945</v>
      </c>
      <c r="BJ71" t="str">
        <f t="shared" si="29"/>
        <v/>
      </c>
      <c r="BK71">
        <v>123</v>
      </c>
      <c r="BM71" s="1">
        <f t="shared" si="30"/>
        <v>8.8999999999999996E-2</v>
      </c>
      <c r="BN71" s="2">
        <f t="shared" si="31"/>
        <v>440000</v>
      </c>
      <c r="BO71" t="b">
        <f t="shared" si="27"/>
        <v>1</v>
      </c>
      <c r="BP71" s="16">
        <v>571881.94981119363</v>
      </c>
      <c r="BQ71" s="16">
        <f t="shared" si="34"/>
        <v>131881.94981119363</v>
      </c>
      <c r="BS71" s="12">
        <f t="shared" si="35"/>
        <v>571881.94981119363</v>
      </c>
      <c r="BT71">
        <f t="shared" si="36"/>
        <v>131881.94981119363</v>
      </c>
      <c r="BV71" s="7">
        <f t="shared" si="32"/>
        <v>1.1750749999999999</v>
      </c>
      <c r="BW71" s="10">
        <f t="shared" si="33"/>
        <v>5.6434526764861879</v>
      </c>
      <c r="BX71" t="b">
        <f t="shared" si="28"/>
        <v>1</v>
      </c>
      <c r="BY71" s="16">
        <v>5.7874053596360433</v>
      </c>
      <c r="BZ71" s="16">
        <f t="shared" si="37"/>
        <v>612922.21112495381</v>
      </c>
      <c r="CA71" s="16">
        <f t="shared" si="38"/>
        <v>172922.21112495381</v>
      </c>
      <c r="CC71">
        <f t="shared" si="39"/>
        <v>5.7874053596360433</v>
      </c>
      <c r="CD71" s="12">
        <f t="shared" si="40"/>
        <v>612922.21112495381</v>
      </c>
      <c r="CE71" s="14">
        <f t="shared" si="41"/>
        <v>172922.21112495381</v>
      </c>
      <c r="CG71">
        <f t="shared" si="42"/>
        <v>592402.08046807372</v>
      </c>
      <c r="CH71">
        <f t="shared" si="43"/>
        <v>41040.261313760187</v>
      </c>
      <c r="CJ71">
        <f t="shared" si="44"/>
        <v>592402.08046807372</v>
      </c>
      <c r="CK71">
        <f t="shared" si="45"/>
        <v>1.1750749999999999</v>
      </c>
      <c r="CM71">
        <f t="shared" si="46"/>
        <v>1.1750749999999999</v>
      </c>
      <c r="CN71">
        <f t="shared" si="47"/>
        <v>41040.261313760187</v>
      </c>
      <c r="CO71">
        <f t="shared" si="48"/>
        <v>131881.94981119363</v>
      </c>
      <c r="CQ71" t="b">
        <f t="shared" si="49"/>
        <v>1</v>
      </c>
      <c r="CS71">
        <f t="shared" si="50"/>
        <v>571881.94981119363</v>
      </c>
      <c r="CT71">
        <f t="shared" si="51"/>
        <v>612922.21112495381</v>
      </c>
      <c r="CV71">
        <f t="shared" si="52"/>
        <v>571881.94981119363</v>
      </c>
      <c r="CW71">
        <f t="shared" si="53"/>
        <v>612922.21112495381</v>
      </c>
    </row>
    <row r="72" spans="1:101" x14ac:dyDescent="0.25">
      <c r="A72" t="s">
        <v>910</v>
      </c>
      <c r="B72" t="s">
        <v>900</v>
      </c>
      <c r="C72" t="s">
        <v>219</v>
      </c>
      <c r="D72" t="s">
        <v>220</v>
      </c>
      <c r="E72" t="s">
        <v>15</v>
      </c>
      <c r="F72" t="b">
        <v>0</v>
      </c>
      <c r="G72" t="b">
        <v>0</v>
      </c>
      <c r="H72" t="s">
        <v>15</v>
      </c>
      <c r="I72" t="s">
        <v>16</v>
      </c>
      <c r="J72">
        <v>0.18909999999999999</v>
      </c>
      <c r="K72">
        <v>8.8300000000000003E-2</v>
      </c>
      <c r="L72">
        <v>0.27510000000000001</v>
      </c>
      <c r="N72">
        <v>2.3E-3</v>
      </c>
      <c r="O72">
        <v>2E-3</v>
      </c>
      <c r="P72">
        <v>0</v>
      </c>
      <c r="Q72">
        <v>3.0000000000000001E-3</v>
      </c>
      <c r="R72">
        <v>1.2314000000000001</v>
      </c>
      <c r="S72">
        <v>1.2205999999999999</v>
      </c>
      <c r="T72">
        <v>1.2375</v>
      </c>
      <c r="U72">
        <v>1.2548999999999999</v>
      </c>
      <c r="V72" t="s">
        <v>17</v>
      </c>
      <c r="W72" t="s">
        <v>17</v>
      </c>
      <c r="AG72">
        <v>8.8300000000000045E-2</v>
      </c>
      <c r="AH72">
        <v>8.8000000000000023E-2</v>
      </c>
      <c r="AI72">
        <v>8.6000000000000021E-2</v>
      </c>
      <c r="AJ72">
        <v>8.9000000000000024E-2</v>
      </c>
      <c r="AK72">
        <v>1.3173999999999999</v>
      </c>
      <c r="AL72">
        <v>1.3065999999999998</v>
      </c>
      <c r="AM72">
        <v>1.3234999999999999</v>
      </c>
      <c r="AN72">
        <v>1.3408999999999998</v>
      </c>
      <c r="AX72">
        <v>309</v>
      </c>
      <c r="AY72" t="s">
        <v>917</v>
      </c>
      <c r="AZ72" s="1">
        <v>1.3220999999999998</v>
      </c>
      <c r="BA72">
        <v>6.8000000000000005E-2</v>
      </c>
      <c r="BB72">
        <v>47</v>
      </c>
      <c r="BC72">
        <v>25</v>
      </c>
      <c r="BD72" s="1">
        <v>470000</v>
      </c>
      <c r="BG72">
        <v>2997</v>
      </c>
      <c r="BH72" t="s">
        <v>945</v>
      </c>
      <c r="BJ72" t="str">
        <f t="shared" si="29"/>
        <v/>
      </c>
      <c r="BK72">
        <v>124</v>
      </c>
      <c r="BM72" s="1">
        <f t="shared" si="30"/>
        <v>6.8000000000000005E-2</v>
      </c>
      <c r="BN72" s="2">
        <f t="shared" si="31"/>
        <v>470000</v>
      </c>
      <c r="BO72" t="b">
        <f t="shared" si="27"/>
        <v>1</v>
      </c>
      <c r="BP72" s="16">
        <v>450087.43422211893</v>
      </c>
      <c r="BQ72" s="16">
        <f t="shared" si="34"/>
        <v>-19912.565777881071</v>
      </c>
      <c r="BS72" s="12">
        <f t="shared" si="35"/>
        <v>450087.43422211893</v>
      </c>
      <c r="BT72">
        <f t="shared" si="36"/>
        <v>-19912.565777881071</v>
      </c>
      <c r="BV72" s="7">
        <f t="shared" si="32"/>
        <v>1.3220999999999998</v>
      </c>
      <c r="BW72" s="10">
        <f t="shared" si="33"/>
        <v>5.6720978579357171</v>
      </c>
      <c r="BX72" t="b">
        <f t="shared" si="28"/>
        <v>1</v>
      </c>
      <c r="BY72" s="16">
        <v>5.8995155582412604</v>
      </c>
      <c r="BZ72" s="16">
        <f t="shared" si="37"/>
        <v>793442.68069696019</v>
      </c>
      <c r="CA72" s="16">
        <f t="shared" si="38"/>
        <v>323442.68069696019</v>
      </c>
      <c r="CC72">
        <f t="shared" si="39"/>
        <v>5.8995155582412604</v>
      </c>
      <c r="CD72" s="12">
        <f t="shared" si="40"/>
        <v>793442.68069696019</v>
      </c>
      <c r="CE72" s="14">
        <f t="shared" si="41"/>
        <v>323442.68069696019</v>
      </c>
      <c r="CG72">
        <f t="shared" si="42"/>
        <v>621765.0574595395</v>
      </c>
      <c r="CH72">
        <f t="shared" si="43"/>
        <v>343355.24647484126</v>
      </c>
      <c r="CJ72">
        <f t="shared" si="44"/>
        <v>621765.0574595395</v>
      </c>
      <c r="CK72">
        <f t="shared" si="45"/>
        <v>1.3220999999999998</v>
      </c>
      <c r="CM72">
        <f t="shared" si="46"/>
        <v>1.3220999999999998</v>
      </c>
      <c r="CN72">
        <f t="shared" si="47"/>
        <v>343355.24647484126</v>
      </c>
      <c r="CO72">
        <f t="shared" si="48"/>
        <v>-19912.565777881071</v>
      </c>
      <c r="CQ72" t="b">
        <f t="shared" si="49"/>
        <v>1</v>
      </c>
      <c r="CS72">
        <f t="shared" si="50"/>
        <v>450087.43422211893</v>
      </c>
      <c r="CT72">
        <f t="shared" si="51"/>
        <v>793442.68069696019</v>
      </c>
      <c r="CV72">
        <f t="shared" si="52"/>
        <v>450087.43422211893</v>
      </c>
      <c r="CW72">
        <f t="shared" si="53"/>
        <v>793442.68069696019</v>
      </c>
    </row>
    <row r="73" spans="1:101" x14ac:dyDescent="0.25">
      <c r="A73" t="s">
        <v>911</v>
      </c>
      <c r="B73" t="s">
        <v>900</v>
      </c>
      <c r="C73" t="s">
        <v>221</v>
      </c>
      <c r="D73" t="s">
        <v>222</v>
      </c>
      <c r="E73" t="s">
        <v>15</v>
      </c>
      <c r="F73" t="b">
        <v>0</v>
      </c>
      <c r="G73" t="b">
        <v>0</v>
      </c>
      <c r="H73" t="s">
        <v>15</v>
      </c>
      <c r="I73" t="s">
        <v>16</v>
      </c>
      <c r="J73">
        <v>0.1913</v>
      </c>
      <c r="K73">
        <v>8.3400000000000002E-2</v>
      </c>
      <c r="L73">
        <v>0.27010000000000001</v>
      </c>
      <c r="N73">
        <v>4.5999999999999999E-3</v>
      </c>
      <c r="O73">
        <v>3.8E-3</v>
      </c>
      <c r="P73">
        <v>0</v>
      </c>
      <c r="Q73">
        <v>5.1000000000000004E-3</v>
      </c>
      <c r="R73">
        <v>1.1684000000000001</v>
      </c>
      <c r="S73">
        <v>1.1653</v>
      </c>
      <c r="T73">
        <v>1.1823999999999999</v>
      </c>
      <c r="U73">
        <v>1.2002999999999999</v>
      </c>
      <c r="V73" t="s">
        <v>17</v>
      </c>
      <c r="W73" t="s">
        <v>17</v>
      </c>
      <c r="AG73">
        <v>8.3400000000000002E-2</v>
      </c>
      <c r="AH73">
        <v>8.2600000000000035E-2</v>
      </c>
      <c r="AI73">
        <v>7.8800000000000009E-2</v>
      </c>
      <c r="AJ73">
        <v>8.3900000000000002E-2</v>
      </c>
      <c r="AK73">
        <v>1.2472000000000001</v>
      </c>
      <c r="AL73">
        <v>1.2441</v>
      </c>
      <c r="AM73">
        <v>1.2611999999999999</v>
      </c>
      <c r="AN73">
        <v>1.2790999999999999</v>
      </c>
      <c r="AX73">
        <v>310</v>
      </c>
      <c r="AY73" t="s">
        <v>917</v>
      </c>
      <c r="AZ73" s="1">
        <v>1.2578999999999998</v>
      </c>
      <c r="BA73">
        <v>7.9000000000000001E-2</v>
      </c>
      <c r="BB73">
        <v>62</v>
      </c>
      <c r="BC73">
        <v>25</v>
      </c>
      <c r="BD73" s="1">
        <v>620000</v>
      </c>
      <c r="BG73">
        <v>2998</v>
      </c>
      <c r="BH73" t="s">
        <v>945</v>
      </c>
      <c r="BJ73" t="str">
        <f t="shared" si="29"/>
        <v/>
      </c>
      <c r="BK73">
        <v>125</v>
      </c>
      <c r="BM73" s="1">
        <f t="shared" si="30"/>
        <v>7.9000000000000001E-2</v>
      </c>
      <c r="BN73" s="2">
        <f t="shared" si="31"/>
        <v>620000</v>
      </c>
      <c r="BO73" t="b">
        <f t="shared" si="27"/>
        <v>1</v>
      </c>
      <c r="BP73" s="16">
        <v>513884.56143544381</v>
      </c>
      <c r="BQ73" s="16">
        <f t="shared" si="34"/>
        <v>-106115.43856455619</v>
      </c>
      <c r="BS73" s="12">
        <f t="shared" si="35"/>
        <v>513884.56143544381</v>
      </c>
      <c r="BT73">
        <f t="shared" si="36"/>
        <v>-106115.43856455619</v>
      </c>
      <c r="BV73" s="7">
        <f t="shared" si="32"/>
        <v>1.2578999999999998</v>
      </c>
      <c r="BW73" s="10">
        <f t="shared" si="33"/>
        <v>5.7923916894982534</v>
      </c>
      <c r="BX73" t="b">
        <f t="shared" si="28"/>
        <v>1</v>
      </c>
      <c r="BY73" s="16">
        <v>5.8505614704979854</v>
      </c>
      <c r="BZ73" s="16">
        <f t="shared" si="37"/>
        <v>708861.63237229327</v>
      </c>
      <c r="CA73" s="16">
        <f t="shared" si="38"/>
        <v>88861.632372293272</v>
      </c>
      <c r="CC73">
        <f t="shared" si="39"/>
        <v>5.8505614704979854</v>
      </c>
      <c r="CD73" s="12">
        <f t="shared" si="40"/>
        <v>708861.63237229327</v>
      </c>
      <c r="CE73" s="14">
        <f t="shared" si="41"/>
        <v>88861.632372293272</v>
      </c>
      <c r="CG73">
        <f t="shared" si="42"/>
        <v>611373.09690386849</v>
      </c>
      <c r="CH73">
        <f t="shared" si="43"/>
        <v>194977.07093684946</v>
      </c>
      <c r="CJ73">
        <f t="shared" si="44"/>
        <v>611373.09690386849</v>
      </c>
      <c r="CK73">
        <f t="shared" si="45"/>
        <v>1.2578999999999998</v>
      </c>
      <c r="CM73">
        <f t="shared" si="46"/>
        <v>1.2578999999999998</v>
      </c>
      <c r="CN73">
        <f t="shared" si="47"/>
        <v>194977.07093684946</v>
      </c>
      <c r="CO73">
        <f t="shared" si="48"/>
        <v>-106115.43856455619</v>
      </c>
      <c r="CQ73" t="b">
        <f t="shared" si="49"/>
        <v>1</v>
      </c>
      <c r="CS73">
        <f t="shared" si="50"/>
        <v>513884.56143544381</v>
      </c>
      <c r="CT73">
        <f t="shared" si="51"/>
        <v>708861.63237229327</v>
      </c>
      <c r="CV73">
        <f t="shared" si="52"/>
        <v>513884.56143544381</v>
      </c>
      <c r="CW73">
        <f t="shared" si="53"/>
        <v>708861.63237229327</v>
      </c>
    </row>
    <row r="74" spans="1:101" x14ac:dyDescent="0.25">
      <c r="A74" t="s">
        <v>912</v>
      </c>
      <c r="B74" t="s">
        <v>900</v>
      </c>
      <c r="C74" t="s">
        <v>223</v>
      </c>
      <c r="D74" t="s">
        <v>224</v>
      </c>
      <c r="E74" t="s">
        <v>15</v>
      </c>
      <c r="F74" t="b">
        <v>0</v>
      </c>
      <c r="G74" t="b">
        <v>0</v>
      </c>
      <c r="H74" t="s">
        <v>15</v>
      </c>
      <c r="I74" t="s">
        <v>16</v>
      </c>
      <c r="J74">
        <v>0.1875</v>
      </c>
      <c r="K74">
        <v>1.0800000000000001E-2</v>
      </c>
      <c r="L74">
        <v>0.19570000000000001</v>
      </c>
      <c r="N74">
        <v>2.5999999999999999E-3</v>
      </c>
      <c r="O74">
        <v>1.8E-3</v>
      </c>
      <c r="P74">
        <v>0</v>
      </c>
      <c r="Q74">
        <v>2.0999999999999999E-3</v>
      </c>
      <c r="R74">
        <v>0.6331</v>
      </c>
      <c r="S74">
        <v>0.68289999999999995</v>
      </c>
      <c r="T74">
        <v>0.71589999999999998</v>
      </c>
      <c r="U74">
        <v>0.74670000000000003</v>
      </c>
      <c r="V74" t="s">
        <v>17</v>
      </c>
      <c r="W74" t="s">
        <v>17</v>
      </c>
      <c r="AG74">
        <v>1.0800000000000004E-2</v>
      </c>
      <c r="AH74">
        <v>1.0000000000000009E-2</v>
      </c>
      <c r="AI74">
        <v>8.2000000000000128E-3</v>
      </c>
      <c r="AJ74">
        <v>1.0300000000000004E-2</v>
      </c>
      <c r="AK74">
        <v>0.64129999999999998</v>
      </c>
      <c r="AL74">
        <v>0.69109999999999994</v>
      </c>
      <c r="AM74">
        <v>0.72409999999999997</v>
      </c>
      <c r="AN74">
        <v>0.75490000000000002</v>
      </c>
      <c r="AX74">
        <v>311</v>
      </c>
      <c r="AY74" t="s">
        <v>917</v>
      </c>
      <c r="AZ74" s="1">
        <v>0.70284999999999997</v>
      </c>
      <c r="BA74">
        <v>9.1999999999999998E-2</v>
      </c>
      <c r="BB74">
        <v>51</v>
      </c>
      <c r="BC74">
        <v>25</v>
      </c>
      <c r="BD74" s="1">
        <v>510000</v>
      </c>
      <c r="BG74">
        <v>2999</v>
      </c>
      <c r="BH74" t="s">
        <v>945</v>
      </c>
      <c r="BJ74" t="str">
        <f t="shared" si="29"/>
        <v/>
      </c>
      <c r="BK74">
        <v>126</v>
      </c>
      <c r="BM74" s="1">
        <f t="shared" si="30"/>
        <v>9.1999999999999998E-2</v>
      </c>
      <c r="BN74" s="2">
        <f t="shared" si="31"/>
        <v>510000</v>
      </c>
      <c r="BO74" t="b">
        <f t="shared" si="27"/>
        <v>1</v>
      </c>
      <c r="BP74" s="16">
        <v>589281.16632391862</v>
      </c>
      <c r="BQ74" s="16">
        <f t="shared" si="34"/>
        <v>79281.166323918616</v>
      </c>
      <c r="BS74" s="12">
        <f t="shared" si="35"/>
        <v>589281.16632391862</v>
      </c>
      <c r="BT74">
        <f t="shared" si="36"/>
        <v>79281.166323918616</v>
      </c>
      <c r="BV74" s="7">
        <f t="shared" si="32"/>
        <v>0.70284999999999997</v>
      </c>
      <c r="BW74" s="10">
        <f t="shared" si="33"/>
        <v>5.7075701760979367</v>
      </c>
      <c r="BX74" t="b">
        <f t="shared" si="28"/>
        <v>1</v>
      </c>
      <c r="BY74" s="16">
        <v>5.4273221184433975</v>
      </c>
      <c r="BZ74" s="16">
        <f t="shared" si="37"/>
        <v>267498.97266459372</v>
      </c>
      <c r="CA74" s="16">
        <f t="shared" si="38"/>
        <v>-242501.02733540628</v>
      </c>
      <c r="CC74">
        <f t="shared" si="39"/>
        <v>5.4273221184433975</v>
      </c>
      <c r="CD74" s="12">
        <f t="shared" si="40"/>
        <v>267498.97266459372</v>
      </c>
      <c r="CE74" s="14">
        <f t="shared" si="41"/>
        <v>-242501.02733540628</v>
      </c>
      <c r="CG74">
        <f t="shared" si="42"/>
        <v>428390.06949425617</v>
      </c>
      <c r="CH74">
        <f t="shared" si="43"/>
        <v>-321782.1936593249</v>
      </c>
      <c r="CJ74">
        <f t="shared" si="44"/>
        <v>428390.06949425617</v>
      </c>
      <c r="CK74">
        <f t="shared" si="45"/>
        <v>0.70284999999999997</v>
      </c>
      <c r="CM74">
        <f t="shared" si="46"/>
        <v>0.70284999999999997</v>
      </c>
      <c r="CN74">
        <f t="shared" si="47"/>
        <v>-321782.1936593249</v>
      </c>
      <c r="CO74">
        <f t="shared" si="48"/>
        <v>79281.166323918616</v>
      </c>
      <c r="CQ74" t="b">
        <f t="shared" si="49"/>
        <v>1</v>
      </c>
      <c r="CS74">
        <f t="shared" si="50"/>
        <v>589281.16632391862</v>
      </c>
      <c r="CT74">
        <f t="shared" si="51"/>
        <v>267498.97266459372</v>
      </c>
      <c r="CV74">
        <f t="shared" si="52"/>
        <v>589281.16632391862</v>
      </c>
      <c r="CW74">
        <f t="shared" si="53"/>
        <v>267498.97266459372</v>
      </c>
    </row>
    <row r="75" spans="1:101" x14ac:dyDescent="0.25">
      <c r="A75" t="s">
        <v>913</v>
      </c>
      <c r="B75" t="s">
        <v>900</v>
      </c>
      <c r="C75" t="s">
        <v>238</v>
      </c>
      <c r="D75" t="s">
        <v>239</v>
      </c>
      <c r="E75" t="s">
        <v>15</v>
      </c>
      <c r="F75" t="b">
        <v>0</v>
      </c>
      <c r="G75" t="b">
        <v>0</v>
      </c>
      <c r="H75" t="s">
        <v>15</v>
      </c>
      <c r="I75" t="s">
        <v>16</v>
      </c>
      <c r="J75">
        <v>0.18990000000000001</v>
      </c>
      <c r="K75">
        <v>4.65E-2</v>
      </c>
      <c r="L75">
        <v>0.2349</v>
      </c>
      <c r="N75">
        <v>1.5E-3</v>
      </c>
      <c r="O75">
        <v>2.2000000000000001E-3</v>
      </c>
      <c r="P75">
        <v>0</v>
      </c>
      <c r="Q75">
        <v>1.1999999999999999E-3</v>
      </c>
      <c r="R75">
        <v>1.0017</v>
      </c>
      <c r="S75">
        <v>1.0233000000000001</v>
      </c>
      <c r="T75">
        <v>1.0489999999999999</v>
      </c>
      <c r="U75">
        <v>1.0640000000000001</v>
      </c>
      <c r="V75" t="s">
        <v>17</v>
      </c>
      <c r="W75" t="s">
        <v>17</v>
      </c>
      <c r="AG75">
        <v>4.6499999999999986E-2</v>
      </c>
      <c r="AH75">
        <v>4.7199999999999992E-2</v>
      </c>
      <c r="AI75">
        <v>4.4999999999999984E-2</v>
      </c>
      <c r="AJ75">
        <v>4.6199999999999991E-2</v>
      </c>
      <c r="AK75">
        <v>1.0467000000000002</v>
      </c>
      <c r="AL75">
        <v>1.0683</v>
      </c>
      <c r="AM75">
        <v>1.0940000000000001</v>
      </c>
      <c r="AN75">
        <v>1.1090000000000002</v>
      </c>
      <c r="AX75">
        <v>333</v>
      </c>
      <c r="AY75" t="s">
        <v>917</v>
      </c>
      <c r="AZ75" s="1">
        <v>1.0795000000000001</v>
      </c>
      <c r="BA75">
        <v>7.1999999999999995E-2</v>
      </c>
      <c r="BB75">
        <v>48</v>
      </c>
      <c r="BC75">
        <v>25</v>
      </c>
      <c r="BD75" s="1">
        <v>480000</v>
      </c>
      <c r="BG75">
        <v>3021</v>
      </c>
      <c r="BH75" t="s">
        <v>945</v>
      </c>
      <c r="BJ75" t="str">
        <f t="shared" si="29"/>
        <v/>
      </c>
      <c r="BK75">
        <v>127</v>
      </c>
      <c r="BM75" s="1">
        <f t="shared" si="30"/>
        <v>7.1999999999999995E-2</v>
      </c>
      <c r="BN75" s="2">
        <f t="shared" si="31"/>
        <v>480000</v>
      </c>
      <c r="BO75" t="b">
        <f t="shared" si="27"/>
        <v>1</v>
      </c>
      <c r="BP75" s="16">
        <v>473286.38957241882</v>
      </c>
      <c r="BQ75" s="16">
        <f t="shared" si="34"/>
        <v>-6713.6104275811813</v>
      </c>
      <c r="BS75" s="12">
        <f t="shared" si="35"/>
        <v>473286.38957241882</v>
      </c>
      <c r="BT75">
        <f t="shared" si="36"/>
        <v>-6713.6104275811813</v>
      </c>
      <c r="BV75" s="7">
        <f t="shared" si="32"/>
        <v>1.0795000000000001</v>
      </c>
      <c r="BW75" s="10">
        <f t="shared" si="33"/>
        <v>5.6812412373755876</v>
      </c>
      <c r="BX75" t="b">
        <f t="shared" si="28"/>
        <v>1</v>
      </c>
      <c r="BY75" s="16">
        <v>5.714527058451254</v>
      </c>
      <c r="BZ75" s="16">
        <f t="shared" si="37"/>
        <v>518235.37933876686</v>
      </c>
      <c r="CA75" s="16">
        <f t="shared" si="38"/>
        <v>38235.379338766856</v>
      </c>
      <c r="CC75">
        <f t="shared" si="39"/>
        <v>5.714527058451254</v>
      </c>
      <c r="CD75" s="12">
        <f t="shared" si="40"/>
        <v>518235.37933876686</v>
      </c>
      <c r="CE75" s="14">
        <f t="shared" si="41"/>
        <v>38235.379338766856</v>
      </c>
      <c r="CG75">
        <f t="shared" si="42"/>
        <v>495760.88445559284</v>
      </c>
      <c r="CH75">
        <f t="shared" si="43"/>
        <v>44948.989766348037</v>
      </c>
      <c r="CJ75">
        <f t="shared" si="44"/>
        <v>495760.88445559284</v>
      </c>
      <c r="CK75">
        <f t="shared" si="45"/>
        <v>1.0795000000000001</v>
      </c>
      <c r="CM75">
        <f t="shared" si="46"/>
        <v>1.0795000000000001</v>
      </c>
      <c r="CN75">
        <f t="shared" si="47"/>
        <v>44948.989766348037</v>
      </c>
      <c r="CO75">
        <f t="shared" si="48"/>
        <v>-6713.6104275811813</v>
      </c>
      <c r="CQ75" t="b">
        <f t="shared" si="49"/>
        <v>1</v>
      </c>
      <c r="CS75">
        <f t="shared" si="50"/>
        <v>473286.38957241882</v>
      </c>
      <c r="CT75">
        <f t="shared" si="51"/>
        <v>518235.37933876686</v>
      </c>
      <c r="CV75">
        <f t="shared" si="52"/>
        <v>473286.38957241882</v>
      </c>
      <c r="CW75">
        <f t="shared" si="53"/>
        <v>518235.37933876686</v>
      </c>
    </row>
    <row r="76" spans="1:101" x14ac:dyDescent="0.25">
      <c r="A76" t="s">
        <v>914</v>
      </c>
      <c r="B76" t="s">
        <v>900</v>
      </c>
      <c r="C76" t="s">
        <v>240</v>
      </c>
      <c r="D76" t="s">
        <v>241</v>
      </c>
      <c r="E76" t="s">
        <v>15</v>
      </c>
      <c r="F76" t="b">
        <v>0</v>
      </c>
      <c r="G76" t="b">
        <v>0</v>
      </c>
      <c r="H76" t="s">
        <v>15</v>
      </c>
      <c r="I76" t="s">
        <v>16</v>
      </c>
      <c r="J76">
        <v>0.18870000000000001</v>
      </c>
      <c r="K76">
        <v>5.0999900000000004E-3</v>
      </c>
      <c r="L76">
        <v>0.191</v>
      </c>
      <c r="N76">
        <v>2.8E-3</v>
      </c>
      <c r="O76">
        <v>1.2999999999999999E-3</v>
      </c>
      <c r="P76">
        <v>0</v>
      </c>
      <c r="Q76">
        <v>1.4E-3</v>
      </c>
      <c r="R76">
        <v>0.27539999999999998</v>
      </c>
      <c r="S76">
        <v>0.28610000000000002</v>
      </c>
      <c r="T76">
        <v>0.31090000000000001</v>
      </c>
      <c r="U76">
        <v>0.3196</v>
      </c>
      <c r="V76" t="s">
        <v>17</v>
      </c>
      <c r="W76" t="s">
        <v>17</v>
      </c>
      <c r="AG76">
        <v>5.0999999999999934E-3</v>
      </c>
      <c r="AH76">
        <v>3.5999999999999921E-3</v>
      </c>
      <c r="AI76">
        <v>2.2999999999999965E-3</v>
      </c>
      <c r="AJ76">
        <v>3.7000000000000088E-3</v>
      </c>
      <c r="AK76">
        <v>0.27769999999999995</v>
      </c>
      <c r="AL76">
        <v>0.28839999999999999</v>
      </c>
      <c r="AM76">
        <v>0.31320000000000003</v>
      </c>
      <c r="AN76">
        <v>0.32189999999999996</v>
      </c>
      <c r="AX76">
        <v>334</v>
      </c>
      <c r="AY76" t="s">
        <v>917</v>
      </c>
      <c r="AZ76" s="1">
        <v>0.30030000000000001</v>
      </c>
      <c r="BA76">
        <v>6.4000000000000001E-2</v>
      </c>
      <c r="BB76">
        <v>43</v>
      </c>
      <c r="BC76">
        <v>25</v>
      </c>
      <c r="BD76" s="1">
        <v>430000</v>
      </c>
      <c r="BG76">
        <v>3022</v>
      </c>
      <c r="BH76" t="s">
        <v>945</v>
      </c>
      <c r="BJ76" t="str">
        <f t="shared" si="29"/>
        <v/>
      </c>
      <c r="BK76">
        <v>128</v>
      </c>
      <c r="BM76" s="1">
        <f t="shared" si="30"/>
        <v>6.4000000000000001E-2</v>
      </c>
      <c r="BN76" s="2">
        <f t="shared" si="31"/>
        <v>430000</v>
      </c>
      <c r="BO76" t="b">
        <f t="shared" si="27"/>
        <v>1</v>
      </c>
      <c r="BP76" s="16">
        <v>426888.47887181892</v>
      </c>
      <c r="BQ76" s="16">
        <f t="shared" si="34"/>
        <v>-3111.5211281810771</v>
      </c>
      <c r="BS76" s="12">
        <f t="shared" si="35"/>
        <v>426888.47887181892</v>
      </c>
      <c r="BT76">
        <f t="shared" si="36"/>
        <v>-3111.5211281810771</v>
      </c>
      <c r="BV76" s="7">
        <f t="shared" si="32"/>
        <v>0.30030000000000001</v>
      </c>
      <c r="BW76" s="10">
        <f t="shared" si="33"/>
        <v>5.6334684555795862</v>
      </c>
      <c r="BX76" t="b">
        <f t="shared" si="28"/>
        <v>1</v>
      </c>
      <c r="BY76" s="16">
        <v>5.1203677878973659</v>
      </c>
      <c r="BZ76" s="16">
        <f t="shared" si="37"/>
        <v>131937.35941653856</v>
      </c>
      <c r="CA76" s="16">
        <f t="shared" si="38"/>
        <v>-298062.64058346144</v>
      </c>
      <c r="CC76">
        <f t="shared" si="39"/>
        <v>5.1203677878973659</v>
      </c>
      <c r="CD76" s="12">
        <f t="shared" si="40"/>
        <v>131937.35941653856</v>
      </c>
      <c r="CE76" s="14">
        <f t="shared" si="41"/>
        <v>-298062.64058346144</v>
      </c>
      <c r="CG76">
        <f t="shared" si="42"/>
        <v>279412.91914417874</v>
      </c>
      <c r="CH76">
        <f t="shared" si="43"/>
        <v>-294951.11945528036</v>
      </c>
      <c r="CJ76">
        <f t="shared" si="44"/>
        <v>279412.91914417874</v>
      </c>
      <c r="CK76">
        <f t="shared" si="45"/>
        <v>0.30030000000000001</v>
      </c>
      <c r="CM76">
        <f t="shared" si="46"/>
        <v>0.30030000000000001</v>
      </c>
      <c r="CN76">
        <f t="shared" si="47"/>
        <v>-294951.11945528036</v>
      </c>
      <c r="CO76">
        <f t="shared" si="48"/>
        <v>-3111.5211281810771</v>
      </c>
      <c r="CQ76" t="b">
        <f t="shared" si="49"/>
        <v>1</v>
      </c>
      <c r="CS76">
        <f t="shared" si="50"/>
        <v>426888.47887181892</v>
      </c>
      <c r="CT76">
        <f t="shared" si="51"/>
        <v>131937.35941653856</v>
      </c>
      <c r="CV76">
        <f t="shared" si="52"/>
        <v>426888.47887181892</v>
      </c>
      <c r="CW76">
        <f t="shared" si="53"/>
        <v>131937.35941653856</v>
      </c>
    </row>
    <row r="77" spans="1:101" x14ac:dyDescent="0.25">
      <c r="A77" t="s">
        <v>915</v>
      </c>
      <c r="B77" t="s">
        <v>900</v>
      </c>
      <c r="C77" t="s">
        <v>242</v>
      </c>
      <c r="D77" t="s">
        <v>243</v>
      </c>
      <c r="E77" t="s">
        <v>15</v>
      </c>
      <c r="F77" t="b">
        <v>0</v>
      </c>
      <c r="G77" t="b">
        <v>0</v>
      </c>
      <c r="H77" t="s">
        <v>15</v>
      </c>
      <c r="I77" t="s">
        <v>16</v>
      </c>
      <c r="J77">
        <v>0.18779999999999999</v>
      </c>
      <c r="K77">
        <v>9.9999900000000003E-3</v>
      </c>
      <c r="L77">
        <v>0.19500000000000001</v>
      </c>
      <c r="N77">
        <v>2.8E-3</v>
      </c>
      <c r="O77">
        <v>1.4E-3</v>
      </c>
      <c r="P77">
        <v>0</v>
      </c>
      <c r="Q77">
        <v>6.9999999999999999E-4</v>
      </c>
      <c r="R77">
        <v>0.2344</v>
      </c>
      <c r="S77">
        <v>0.24149999999999999</v>
      </c>
      <c r="T77">
        <v>0.26769999999999999</v>
      </c>
      <c r="U77">
        <v>0.28160000000000002</v>
      </c>
      <c r="V77" t="s">
        <v>17</v>
      </c>
      <c r="W77" t="s">
        <v>17</v>
      </c>
      <c r="AG77">
        <v>1.0000000000000009E-2</v>
      </c>
      <c r="AH77">
        <v>8.6000000000000243E-3</v>
      </c>
      <c r="AI77">
        <v>7.2000000000000119E-3</v>
      </c>
      <c r="AJ77">
        <v>7.9000000000000181E-3</v>
      </c>
      <c r="AK77">
        <v>0.24160000000000001</v>
      </c>
      <c r="AL77">
        <v>0.2487</v>
      </c>
      <c r="AM77">
        <v>0.27490000000000003</v>
      </c>
      <c r="AN77">
        <v>0.28880000000000006</v>
      </c>
      <c r="AX77">
        <v>335</v>
      </c>
      <c r="AY77" t="s">
        <v>917</v>
      </c>
      <c r="AZ77" s="1">
        <v>0.26350000000000007</v>
      </c>
      <c r="BA77">
        <v>8.3000000000000004E-2</v>
      </c>
      <c r="BB77">
        <v>55</v>
      </c>
      <c r="BC77">
        <v>25</v>
      </c>
      <c r="BD77" s="1">
        <v>550000</v>
      </c>
      <c r="BG77">
        <v>3023</v>
      </c>
      <c r="BH77" t="s">
        <v>945</v>
      </c>
      <c r="BJ77" t="str">
        <f t="shared" si="29"/>
        <v/>
      </c>
      <c r="BK77">
        <v>129</v>
      </c>
      <c r="BM77" s="1">
        <f t="shared" si="30"/>
        <v>8.3000000000000004E-2</v>
      </c>
      <c r="BN77" s="2">
        <f t="shared" si="31"/>
        <v>550000</v>
      </c>
      <c r="BO77" t="b">
        <f t="shared" si="27"/>
        <v>1</v>
      </c>
      <c r="BP77" s="16">
        <v>537083.51678574376</v>
      </c>
      <c r="BQ77" s="16">
        <f t="shared" si="34"/>
        <v>-12916.483214256237</v>
      </c>
      <c r="BS77" s="12">
        <f t="shared" si="35"/>
        <v>537083.51678574376</v>
      </c>
      <c r="BT77">
        <f t="shared" si="36"/>
        <v>-12916.483214256237</v>
      </c>
      <c r="BV77" s="7">
        <f t="shared" si="32"/>
        <v>0.26350000000000007</v>
      </c>
      <c r="BW77" s="10">
        <f t="shared" si="33"/>
        <v>5.7403626894942441</v>
      </c>
      <c r="BX77" t="b">
        <f t="shared" si="28"/>
        <v>1</v>
      </c>
      <c r="BY77" s="16">
        <v>5.0923068777890714</v>
      </c>
      <c r="BZ77" s="16">
        <f t="shared" si="37"/>
        <v>123682.10776348153</v>
      </c>
      <c r="CA77" s="16">
        <f t="shared" si="38"/>
        <v>-426317.89223651844</v>
      </c>
      <c r="CC77">
        <f t="shared" si="39"/>
        <v>5.0923068777890714</v>
      </c>
      <c r="CD77" s="12">
        <f t="shared" si="40"/>
        <v>123682.10776348153</v>
      </c>
      <c r="CE77" s="14">
        <f t="shared" si="41"/>
        <v>-426317.89223651844</v>
      </c>
      <c r="CG77">
        <f t="shared" si="42"/>
        <v>330382.81227461266</v>
      </c>
      <c r="CH77">
        <f t="shared" si="43"/>
        <v>-413401.4090222622</v>
      </c>
      <c r="CJ77">
        <f t="shared" si="44"/>
        <v>330382.81227461266</v>
      </c>
      <c r="CK77">
        <f t="shared" si="45"/>
        <v>0.26350000000000007</v>
      </c>
      <c r="CM77">
        <f t="shared" si="46"/>
        <v>0.26350000000000007</v>
      </c>
      <c r="CN77">
        <f t="shared" si="47"/>
        <v>-413401.4090222622</v>
      </c>
      <c r="CO77">
        <f t="shared" si="48"/>
        <v>-12916.483214256237</v>
      </c>
      <c r="CQ77" t="b">
        <f t="shared" si="49"/>
        <v>1</v>
      </c>
      <c r="CS77">
        <f t="shared" si="50"/>
        <v>537083.51678574376</v>
      </c>
      <c r="CT77">
        <f t="shared" si="51"/>
        <v>123682.10776348153</v>
      </c>
      <c r="CV77">
        <f t="shared" si="52"/>
        <v>537083.51678574376</v>
      </c>
      <c r="CW77">
        <f t="shared" si="53"/>
        <v>123682.10776348153</v>
      </c>
    </row>
    <row r="78" spans="1:101" x14ac:dyDescent="0.25">
      <c r="A78" t="s">
        <v>916</v>
      </c>
      <c r="B78" t="s">
        <v>900</v>
      </c>
      <c r="C78" t="s">
        <v>277</v>
      </c>
      <c r="D78" t="s">
        <v>278</v>
      </c>
      <c r="E78" t="s">
        <v>15</v>
      </c>
      <c r="F78" t="b">
        <v>0</v>
      </c>
      <c r="G78" t="b">
        <v>1</v>
      </c>
      <c r="H78" t="s">
        <v>15</v>
      </c>
      <c r="I78" t="s">
        <v>16</v>
      </c>
      <c r="J78">
        <v>0.2084</v>
      </c>
      <c r="K78">
        <v>0.1951</v>
      </c>
      <c r="L78">
        <v>0.39090000000000003</v>
      </c>
      <c r="N78">
        <v>1.26E-2</v>
      </c>
      <c r="O78">
        <v>7.6E-3</v>
      </c>
      <c r="P78">
        <v>6.6E-3</v>
      </c>
      <c r="Q78">
        <v>0</v>
      </c>
      <c r="R78">
        <v>1.0051000000000001</v>
      </c>
      <c r="S78">
        <v>1.0099</v>
      </c>
      <c r="T78">
        <v>1.0185</v>
      </c>
      <c r="U78">
        <v>1.0224</v>
      </c>
      <c r="V78" t="s">
        <v>17</v>
      </c>
      <c r="W78" t="s">
        <v>17</v>
      </c>
      <c r="AG78">
        <v>0.19510000000000002</v>
      </c>
      <c r="AH78">
        <v>0.19010000000000002</v>
      </c>
      <c r="AI78">
        <v>0.18910000000000002</v>
      </c>
      <c r="AJ78">
        <v>0.18250000000000002</v>
      </c>
      <c r="AK78">
        <v>1.1876000000000002</v>
      </c>
      <c r="AL78">
        <v>1.1924000000000001</v>
      </c>
      <c r="AM78">
        <v>1.2010000000000001</v>
      </c>
      <c r="AN78">
        <v>1.2049000000000001</v>
      </c>
      <c r="AX78">
        <v>361</v>
      </c>
      <c r="AY78" t="s">
        <v>917</v>
      </c>
      <c r="AZ78" s="1">
        <v>1.1964750000000002</v>
      </c>
      <c r="BA78">
        <v>3.5000000000000003E-2</v>
      </c>
      <c r="BB78">
        <v>16</v>
      </c>
      <c r="BC78">
        <v>25</v>
      </c>
      <c r="BD78" s="1">
        <v>160000</v>
      </c>
      <c r="BG78">
        <v>3049</v>
      </c>
      <c r="BH78" t="s">
        <v>945</v>
      </c>
      <c r="BJ78" t="str">
        <f t="shared" si="29"/>
        <v/>
      </c>
      <c r="BK78">
        <v>130</v>
      </c>
      <c r="BM78" s="1">
        <f t="shared" si="30"/>
        <v>3.5000000000000003E-2</v>
      </c>
      <c r="BN78" s="2">
        <f t="shared" si="31"/>
        <v>160000</v>
      </c>
      <c r="BO78" t="b">
        <f t="shared" si="27"/>
        <v>1</v>
      </c>
      <c r="BP78" s="16">
        <v>258696.05258214418</v>
      </c>
      <c r="BQ78" s="16">
        <f t="shared" si="34"/>
        <v>98696.052582144184</v>
      </c>
      <c r="BS78" s="12">
        <f t="shared" si="35"/>
        <v>258696.05258214418</v>
      </c>
      <c r="BT78">
        <f t="shared" si="36"/>
        <v>98696.052582144184</v>
      </c>
      <c r="BV78" s="7">
        <f t="shared" si="32"/>
        <v>1.1964750000000002</v>
      </c>
      <c r="BW78" s="10">
        <f t="shared" si="33"/>
        <v>5.204119982655925</v>
      </c>
      <c r="BX78" t="b">
        <f t="shared" si="28"/>
        <v>1</v>
      </c>
      <c r="BY78" s="16">
        <v>5.8037233888838013</v>
      </c>
      <c r="BZ78" s="16">
        <f t="shared" si="37"/>
        <v>636390.06183815992</v>
      </c>
      <c r="CA78" s="16">
        <f t="shared" si="38"/>
        <v>476390.06183815992</v>
      </c>
      <c r="CC78">
        <f t="shared" si="39"/>
        <v>5.8037233888838013</v>
      </c>
      <c r="CD78" s="12">
        <f t="shared" si="40"/>
        <v>636390.06183815992</v>
      </c>
      <c r="CE78" s="14">
        <f t="shared" si="41"/>
        <v>476390.06183815992</v>
      </c>
      <c r="CG78">
        <f t="shared" si="42"/>
        <v>447543.05721015204</v>
      </c>
      <c r="CH78">
        <f t="shared" si="43"/>
        <v>377694.00925601576</v>
      </c>
      <c r="CJ78">
        <f t="shared" si="44"/>
        <v>447543.05721015204</v>
      </c>
      <c r="CK78">
        <f t="shared" si="45"/>
        <v>1.1964750000000002</v>
      </c>
      <c r="CM78">
        <f t="shared" si="46"/>
        <v>1.1964750000000002</v>
      </c>
      <c r="CN78">
        <f t="shared" si="47"/>
        <v>377694.00925601576</v>
      </c>
      <c r="CO78">
        <f t="shared" si="48"/>
        <v>98696.052582144184</v>
      </c>
      <c r="CQ78" t="b">
        <f t="shared" si="49"/>
        <v>1</v>
      </c>
      <c r="CS78">
        <f t="shared" si="50"/>
        <v>258696.05258214418</v>
      </c>
      <c r="CT78">
        <f t="shared" si="51"/>
        <v>636390.06183815992</v>
      </c>
      <c r="CV78">
        <f t="shared" si="52"/>
        <v>258696.05258214418</v>
      </c>
      <c r="CW78">
        <f t="shared" si="53"/>
        <v>636390.06183815992</v>
      </c>
    </row>
    <row r="79" spans="1:101" x14ac:dyDescent="0.25">
      <c r="A79" t="s">
        <v>691</v>
      </c>
      <c r="B79" t="s">
        <v>669</v>
      </c>
      <c r="C79" t="s">
        <v>692</v>
      </c>
      <c r="D79" t="s">
        <v>38</v>
      </c>
      <c r="E79" t="s">
        <v>693</v>
      </c>
      <c r="F79" t="b">
        <v>0</v>
      </c>
      <c r="G79" t="b">
        <v>0</v>
      </c>
      <c r="H79">
        <v>2</v>
      </c>
      <c r="I79" t="s">
        <v>16</v>
      </c>
      <c r="J79">
        <v>0.20630000000000001</v>
      </c>
      <c r="K79" t="s">
        <v>17</v>
      </c>
      <c r="L79">
        <v>0.20630000000000001</v>
      </c>
      <c r="N79">
        <v>0</v>
      </c>
      <c r="O79">
        <v>1.1386000000000001</v>
      </c>
      <c r="P79">
        <v>1.1398999999999999</v>
      </c>
      <c r="Q79">
        <v>1.1392</v>
      </c>
      <c r="R79">
        <v>1.1274999999999999</v>
      </c>
      <c r="S79">
        <v>2.0217000000000001</v>
      </c>
      <c r="T79">
        <v>2.0434999999999999</v>
      </c>
      <c r="U79">
        <v>2.0017</v>
      </c>
      <c r="V79">
        <v>2.0350000000000001</v>
      </c>
      <c r="W79" t="s">
        <v>17</v>
      </c>
      <c r="X79" t="s">
        <v>17</v>
      </c>
      <c r="AG79">
        <v>0</v>
      </c>
      <c r="AH79">
        <v>1.1386000000000001</v>
      </c>
      <c r="AI79">
        <v>1.1398999999999999</v>
      </c>
      <c r="AJ79">
        <v>1.1392</v>
      </c>
      <c r="AK79">
        <v>1.1274999999999999</v>
      </c>
      <c r="AL79">
        <v>2.0217000000000001</v>
      </c>
      <c r="AM79">
        <v>2.0434999999999999</v>
      </c>
      <c r="AN79">
        <v>2.0017</v>
      </c>
      <c r="AO79">
        <v>2.0350000000000001</v>
      </c>
      <c r="AX79">
        <v>36</v>
      </c>
      <c r="AY79" t="s">
        <v>896</v>
      </c>
      <c r="AZ79" s="1">
        <v>2.0254750000000001</v>
      </c>
      <c r="BA79">
        <v>0.14299999999999999</v>
      </c>
      <c r="BB79">
        <v>21</v>
      </c>
      <c r="BC79">
        <v>10</v>
      </c>
      <c r="BD79" s="1">
        <v>525000</v>
      </c>
      <c r="BG79">
        <v>420</v>
      </c>
      <c r="BH79" t="s">
        <v>939</v>
      </c>
      <c r="BJ79" t="str">
        <f t="shared" si="29"/>
        <v/>
      </c>
      <c r="BK79">
        <v>178</v>
      </c>
      <c r="BM79" s="1">
        <f t="shared" si="30"/>
        <v>0.14299999999999999</v>
      </c>
      <c r="BN79" s="2">
        <f t="shared" si="31"/>
        <v>525000</v>
      </c>
      <c r="BO79" t="b">
        <f t="shared" ref="BO79:BO88" si="54">IF(OR(BM79="",BN79=""),FALSE,TRUE)</f>
        <v>1</v>
      </c>
      <c r="BP79" s="16">
        <v>885067.84704024321</v>
      </c>
      <c r="BQ79" s="16">
        <f t="shared" si="34"/>
        <v>360067.84704024321</v>
      </c>
      <c r="BS79" s="12">
        <f t="shared" si="35"/>
        <v>885067.84704024321</v>
      </c>
      <c r="BT79">
        <f t="shared" si="36"/>
        <v>360067.84704024321</v>
      </c>
      <c r="BV79" s="7">
        <f t="shared" si="32"/>
        <v>2.0254750000000001</v>
      </c>
      <c r="BW79" s="10">
        <f t="shared" si="33"/>
        <v>5.720159303405957</v>
      </c>
      <c r="BX79" t="b">
        <f t="shared" ref="BX79:BX88" si="55">IF(OR(BV79="",BW79=""),FALSE,TRUE)</f>
        <v>1</v>
      </c>
      <c r="BY79" s="16">
        <v>6.4358563910516313</v>
      </c>
      <c r="BZ79" s="16">
        <f t="shared" si="37"/>
        <v>2728075.5359297046</v>
      </c>
      <c r="CA79" s="16">
        <f t="shared" si="38"/>
        <v>2203075.5359297046</v>
      </c>
      <c r="CC79">
        <f t="shared" si="39"/>
        <v>6.4358563910516313</v>
      </c>
      <c r="CD79" s="12">
        <f t="shared" si="40"/>
        <v>2728075.5359297046</v>
      </c>
      <c r="CE79" s="14">
        <f t="shared" si="41"/>
        <v>2203075.5359297046</v>
      </c>
      <c r="CG79">
        <f t="shared" si="42"/>
        <v>1806571.6914849738</v>
      </c>
      <c r="CH79">
        <f t="shared" si="43"/>
        <v>1843007.6888894613</v>
      </c>
      <c r="CJ79">
        <f t="shared" si="44"/>
        <v>1806571.6914849738</v>
      </c>
      <c r="CK79">
        <f t="shared" si="45"/>
        <v>2.0254750000000001</v>
      </c>
      <c r="CM79">
        <f t="shared" si="46"/>
        <v>2.0254750000000001</v>
      </c>
      <c r="CN79">
        <f t="shared" si="47"/>
        <v>1843007.6888894613</v>
      </c>
      <c r="CO79">
        <f t="shared" si="48"/>
        <v>360067.84704024321</v>
      </c>
      <c r="CQ79" t="b">
        <f t="shared" si="49"/>
        <v>1</v>
      </c>
      <c r="CS79">
        <f t="shared" si="50"/>
        <v>885067.84704024321</v>
      </c>
      <c r="CT79">
        <f t="shared" si="51"/>
        <v>2728075.5359297046</v>
      </c>
      <c r="CV79">
        <f t="shared" si="52"/>
        <v>885067.84704024321</v>
      </c>
      <c r="CW79">
        <f t="shared" si="53"/>
        <v>2728075.5359297046</v>
      </c>
    </row>
    <row r="80" spans="1:101" x14ac:dyDescent="0.25">
      <c r="A80" t="s">
        <v>694</v>
      </c>
      <c r="B80" t="s">
        <v>669</v>
      </c>
      <c r="C80" t="s">
        <v>695</v>
      </c>
      <c r="D80" t="s">
        <v>39</v>
      </c>
      <c r="E80" t="s">
        <v>696</v>
      </c>
      <c r="F80" t="b">
        <v>0</v>
      </c>
      <c r="G80" t="b">
        <v>0</v>
      </c>
      <c r="H80">
        <v>2</v>
      </c>
      <c r="I80" t="s">
        <v>16</v>
      </c>
      <c r="J80">
        <v>0.20569999999999999</v>
      </c>
      <c r="K80" t="s">
        <v>17</v>
      </c>
      <c r="L80">
        <v>0.20569999999999999</v>
      </c>
      <c r="N80">
        <v>0</v>
      </c>
      <c r="O80">
        <v>0.7369</v>
      </c>
      <c r="P80">
        <v>0.71189999999999998</v>
      </c>
      <c r="Q80">
        <v>0.76480000000000004</v>
      </c>
      <c r="R80">
        <v>0.73399999999999999</v>
      </c>
      <c r="S80">
        <v>0.80900000000000005</v>
      </c>
      <c r="T80">
        <v>0.83260000000000001</v>
      </c>
      <c r="U80">
        <v>0.80010000000000003</v>
      </c>
      <c r="V80">
        <v>0.8044</v>
      </c>
      <c r="W80" t="s">
        <v>17</v>
      </c>
      <c r="X80" t="s">
        <v>17</v>
      </c>
      <c r="AG80">
        <v>0</v>
      </c>
      <c r="AH80">
        <v>0.7369</v>
      </c>
      <c r="AI80">
        <v>0.71189999999999998</v>
      </c>
      <c r="AJ80">
        <v>0.76480000000000004</v>
      </c>
      <c r="AK80">
        <v>0.73399999999999999</v>
      </c>
      <c r="AL80">
        <v>0.80899999999999994</v>
      </c>
      <c r="AM80">
        <v>0.83260000000000001</v>
      </c>
      <c r="AN80">
        <v>0.80010000000000003</v>
      </c>
      <c r="AO80">
        <v>0.8044</v>
      </c>
      <c r="AX80">
        <v>39</v>
      </c>
      <c r="AY80" t="s">
        <v>896</v>
      </c>
      <c r="AZ80" s="1">
        <v>0.81152500000000005</v>
      </c>
      <c r="BA80">
        <v>0.219</v>
      </c>
      <c r="BB80">
        <v>58</v>
      </c>
      <c r="BC80">
        <v>10</v>
      </c>
      <c r="BD80" s="1">
        <v>1450000</v>
      </c>
      <c r="BG80">
        <v>423</v>
      </c>
      <c r="BH80" t="s">
        <v>939</v>
      </c>
      <c r="BJ80" t="str">
        <f t="shared" si="29"/>
        <v/>
      </c>
      <c r="BK80">
        <v>179</v>
      </c>
      <c r="BM80" s="1">
        <f t="shared" si="30"/>
        <v>0.219</v>
      </c>
      <c r="BN80" s="2">
        <f t="shared" si="31"/>
        <v>1450000</v>
      </c>
      <c r="BO80" t="b">
        <f t="shared" si="54"/>
        <v>1</v>
      </c>
      <c r="BP80" s="16">
        <v>1325847.9986959426</v>
      </c>
      <c r="BQ80" s="16">
        <f t="shared" si="34"/>
        <v>-124152.00130405743</v>
      </c>
      <c r="BS80" s="12">
        <f t="shared" si="35"/>
        <v>1325847.9986959426</v>
      </c>
      <c r="BT80">
        <f t="shared" si="36"/>
        <v>-124152.00130405743</v>
      </c>
      <c r="BV80" s="7">
        <f t="shared" si="32"/>
        <v>0.81152500000000005</v>
      </c>
      <c r="BW80" s="10">
        <f t="shared" si="33"/>
        <v>6.1613680022349753</v>
      </c>
      <c r="BX80" t="b">
        <f t="shared" si="55"/>
        <v>1</v>
      </c>
      <c r="BY80" s="16">
        <v>5.5101894936069549</v>
      </c>
      <c r="BZ80" s="16">
        <f t="shared" si="37"/>
        <v>323734.87978931575</v>
      </c>
      <c r="CA80" s="16">
        <f t="shared" si="38"/>
        <v>-1126265.1202106844</v>
      </c>
      <c r="CC80">
        <f t="shared" si="39"/>
        <v>5.5101894936069549</v>
      </c>
      <c r="CD80" s="12">
        <f t="shared" si="40"/>
        <v>323734.87978931575</v>
      </c>
      <c r="CE80" s="14">
        <f t="shared" si="41"/>
        <v>-1126265.1202106844</v>
      </c>
      <c r="CG80">
        <f t="shared" si="42"/>
        <v>824791.4392426291</v>
      </c>
      <c r="CH80">
        <f t="shared" si="43"/>
        <v>-1002113.1189066268</v>
      </c>
      <c r="CJ80">
        <f t="shared" si="44"/>
        <v>824791.4392426291</v>
      </c>
      <c r="CK80">
        <f t="shared" si="45"/>
        <v>0.81152500000000005</v>
      </c>
      <c r="CM80">
        <f t="shared" si="46"/>
        <v>0.81152500000000005</v>
      </c>
      <c r="CN80">
        <f t="shared" si="47"/>
        <v>-1002113.1189066268</v>
      </c>
      <c r="CO80">
        <f t="shared" si="48"/>
        <v>-124152.00130405743</v>
      </c>
      <c r="CQ80" t="b">
        <f t="shared" si="49"/>
        <v>1</v>
      </c>
      <c r="CS80">
        <f t="shared" si="50"/>
        <v>1325847.9986959426</v>
      </c>
      <c r="CT80">
        <f t="shared" si="51"/>
        <v>323734.87978931575</v>
      </c>
      <c r="CV80">
        <f t="shared" si="52"/>
        <v>1325847.9986959426</v>
      </c>
      <c r="CW80">
        <f t="shared" si="53"/>
        <v>323734.87978931575</v>
      </c>
    </row>
    <row r="81" spans="1:101" x14ac:dyDescent="0.25">
      <c r="A81" t="s">
        <v>700</v>
      </c>
      <c r="B81" t="s">
        <v>669</v>
      </c>
      <c r="C81" t="s">
        <v>701</v>
      </c>
      <c r="D81" t="s">
        <v>41</v>
      </c>
      <c r="E81" t="s">
        <v>702</v>
      </c>
      <c r="F81" t="b">
        <v>0</v>
      </c>
      <c r="G81" t="b">
        <v>0</v>
      </c>
      <c r="H81">
        <v>2</v>
      </c>
      <c r="I81" t="s">
        <v>16</v>
      </c>
      <c r="J81">
        <v>0.20030000000000001</v>
      </c>
      <c r="K81" t="s">
        <v>17</v>
      </c>
      <c r="L81">
        <v>0.20030000000000001</v>
      </c>
      <c r="N81">
        <v>0</v>
      </c>
      <c r="O81">
        <v>0.49580000000000002</v>
      </c>
      <c r="P81">
        <v>0.49680000000000002</v>
      </c>
      <c r="Q81">
        <v>0.48049999999999998</v>
      </c>
      <c r="R81">
        <v>0.47139999999999999</v>
      </c>
      <c r="S81">
        <v>1.8313999999999999</v>
      </c>
      <c r="T81">
        <v>1.8403</v>
      </c>
      <c r="U81">
        <v>1.8019000000000001</v>
      </c>
      <c r="V81">
        <v>1.8479000000000001</v>
      </c>
      <c r="W81" t="s">
        <v>17</v>
      </c>
      <c r="X81" t="s">
        <v>17</v>
      </c>
      <c r="AG81">
        <v>0</v>
      </c>
      <c r="AH81">
        <v>0.49580000000000002</v>
      </c>
      <c r="AI81">
        <v>0.49680000000000002</v>
      </c>
      <c r="AJ81">
        <v>0.48049999999999993</v>
      </c>
      <c r="AK81">
        <v>0.47139999999999993</v>
      </c>
      <c r="AL81">
        <v>1.8313999999999999</v>
      </c>
      <c r="AM81">
        <v>1.8403</v>
      </c>
      <c r="AN81">
        <v>1.8019000000000003</v>
      </c>
      <c r="AO81">
        <v>1.8479000000000001</v>
      </c>
      <c r="AX81">
        <v>44</v>
      </c>
      <c r="AY81" t="s">
        <v>896</v>
      </c>
      <c r="AZ81" s="1">
        <v>1.8303750000000001</v>
      </c>
      <c r="BA81">
        <v>3.6999999999999998E-2</v>
      </c>
      <c r="BB81">
        <v>32</v>
      </c>
      <c r="BC81">
        <v>25</v>
      </c>
      <c r="BD81" s="1">
        <v>320000</v>
      </c>
      <c r="BG81">
        <v>428</v>
      </c>
      <c r="BH81" t="s">
        <v>939</v>
      </c>
      <c r="BJ81" t="str">
        <f t="shared" si="29"/>
        <v/>
      </c>
      <c r="BK81">
        <v>181</v>
      </c>
      <c r="BM81" s="1">
        <f t="shared" si="30"/>
        <v>3.6999999999999998E-2</v>
      </c>
      <c r="BN81" s="2">
        <f t="shared" si="31"/>
        <v>320000</v>
      </c>
      <c r="BO81" t="b">
        <f t="shared" si="54"/>
        <v>1</v>
      </c>
      <c r="BP81" s="16">
        <v>270295.53025729413</v>
      </c>
      <c r="BQ81" s="16">
        <f t="shared" si="34"/>
        <v>-49704.469742705871</v>
      </c>
      <c r="BS81" s="12">
        <f t="shared" si="35"/>
        <v>270295.53025729413</v>
      </c>
      <c r="BT81">
        <f t="shared" si="36"/>
        <v>-49704.469742705871</v>
      </c>
      <c r="BV81" s="7">
        <f t="shared" si="32"/>
        <v>1.8303750000000001</v>
      </c>
      <c r="BW81" s="10">
        <f t="shared" si="33"/>
        <v>5.5051499783199063</v>
      </c>
      <c r="BX81" t="b">
        <f t="shared" si="55"/>
        <v>1</v>
      </c>
      <c r="BY81" s="16">
        <v>6.2870878159937984</v>
      </c>
      <c r="BZ81" s="16">
        <f t="shared" si="37"/>
        <v>1936813.5554120336</v>
      </c>
      <c r="CA81" s="16">
        <f t="shared" si="38"/>
        <v>1616813.5554120336</v>
      </c>
      <c r="CC81">
        <f t="shared" si="39"/>
        <v>6.2870878159937984</v>
      </c>
      <c r="CD81" s="12">
        <f t="shared" si="40"/>
        <v>1936813.5554120336</v>
      </c>
      <c r="CE81" s="14">
        <f t="shared" si="41"/>
        <v>1616813.5554120336</v>
      </c>
      <c r="CG81">
        <f t="shared" si="42"/>
        <v>1103554.5428346638</v>
      </c>
      <c r="CH81">
        <f t="shared" si="43"/>
        <v>1666518.0251547394</v>
      </c>
      <c r="CJ81">
        <f t="shared" si="44"/>
        <v>1103554.5428346638</v>
      </c>
      <c r="CK81">
        <f t="shared" si="45"/>
        <v>1.8303750000000001</v>
      </c>
      <c r="CM81">
        <f t="shared" si="46"/>
        <v>1.8303750000000001</v>
      </c>
      <c r="CN81">
        <f t="shared" si="47"/>
        <v>1666518.0251547394</v>
      </c>
      <c r="CO81">
        <f t="shared" si="48"/>
        <v>-49704.469742705871</v>
      </c>
      <c r="CQ81" t="b">
        <f t="shared" si="49"/>
        <v>1</v>
      </c>
      <c r="CS81">
        <f t="shared" si="50"/>
        <v>270295.53025729413</v>
      </c>
      <c r="CT81">
        <f t="shared" si="51"/>
        <v>1936813.5554120336</v>
      </c>
      <c r="CV81">
        <f t="shared" si="52"/>
        <v>270295.53025729413</v>
      </c>
      <c r="CW81">
        <f t="shared" si="53"/>
        <v>1936813.5554120336</v>
      </c>
    </row>
    <row r="82" spans="1:101" x14ac:dyDescent="0.25">
      <c r="A82" t="s">
        <v>738</v>
      </c>
      <c r="B82" t="s">
        <v>669</v>
      </c>
      <c r="C82" t="s">
        <v>739</v>
      </c>
      <c r="D82" t="s">
        <v>82</v>
      </c>
      <c r="E82" t="s">
        <v>740</v>
      </c>
      <c r="F82" t="b">
        <v>0</v>
      </c>
      <c r="G82" t="b">
        <v>0</v>
      </c>
      <c r="H82">
        <v>4</v>
      </c>
      <c r="I82" t="s">
        <v>16</v>
      </c>
      <c r="J82">
        <v>0.2072</v>
      </c>
      <c r="K82" t="s">
        <v>17</v>
      </c>
      <c r="L82">
        <v>0.2072</v>
      </c>
      <c r="N82">
        <v>0</v>
      </c>
      <c r="O82">
        <v>0.1409</v>
      </c>
      <c r="P82">
        <v>0.1396</v>
      </c>
      <c r="Q82">
        <v>0.1409</v>
      </c>
      <c r="R82">
        <v>0.1414</v>
      </c>
      <c r="S82">
        <v>2.0320999999999998</v>
      </c>
      <c r="T82">
        <v>2.0148000000000001</v>
      </c>
      <c r="U82">
        <v>1.9944</v>
      </c>
      <c r="V82">
        <v>2.0417999999999998</v>
      </c>
      <c r="W82" t="s">
        <v>17</v>
      </c>
      <c r="X82" t="s">
        <v>17</v>
      </c>
      <c r="AG82">
        <v>0</v>
      </c>
      <c r="AH82">
        <v>0.14089999999999997</v>
      </c>
      <c r="AI82">
        <v>0.1396</v>
      </c>
      <c r="AJ82">
        <v>0.14089999999999997</v>
      </c>
      <c r="AK82">
        <v>0.14140000000000003</v>
      </c>
      <c r="AL82">
        <v>2.0320999999999998</v>
      </c>
      <c r="AM82">
        <v>2.0148000000000001</v>
      </c>
      <c r="AN82">
        <v>1.9944</v>
      </c>
      <c r="AO82">
        <v>2.0417999999999998</v>
      </c>
      <c r="AX82">
        <v>85</v>
      </c>
      <c r="AY82" t="s">
        <v>896</v>
      </c>
      <c r="AZ82" s="1">
        <v>2.020775</v>
      </c>
      <c r="BA82">
        <v>1.2999999999999999E-2</v>
      </c>
      <c r="BB82">
        <v>6</v>
      </c>
      <c r="BC82">
        <v>25</v>
      </c>
      <c r="BD82" s="1">
        <v>60000</v>
      </c>
      <c r="BG82">
        <v>469</v>
      </c>
      <c r="BH82" t="s">
        <v>939</v>
      </c>
      <c r="BJ82" t="str">
        <f t="shared" si="29"/>
        <v/>
      </c>
      <c r="BK82">
        <v>184</v>
      </c>
      <c r="BM82" s="1">
        <f t="shared" si="30"/>
        <v>1.2999999999999999E-2</v>
      </c>
      <c r="BN82" s="2">
        <f t="shared" si="31"/>
        <v>60000</v>
      </c>
      <c r="BO82" t="b">
        <f t="shared" si="54"/>
        <v>1</v>
      </c>
      <c r="BP82" s="16">
        <v>131101.79815549435</v>
      </c>
      <c r="BQ82" s="16">
        <f t="shared" si="34"/>
        <v>71101.798155494354</v>
      </c>
      <c r="BS82" s="12">
        <f t="shared" si="35"/>
        <v>131101.79815549435</v>
      </c>
      <c r="BT82">
        <f t="shared" si="36"/>
        <v>71101.798155494354</v>
      </c>
      <c r="BV82" s="7">
        <f t="shared" si="32"/>
        <v>2.020775</v>
      </c>
      <c r="BW82" s="10">
        <f t="shared" si="33"/>
        <v>4.7781512503836439</v>
      </c>
      <c r="BX82" t="b">
        <f t="shared" si="55"/>
        <v>1</v>
      </c>
      <c r="BY82" s="16">
        <v>6.4322725248149739</v>
      </c>
      <c r="BZ82" s="16">
        <f t="shared" si="37"/>
        <v>2705655.6617657784</v>
      </c>
      <c r="CA82" s="16">
        <f t="shared" si="38"/>
        <v>2645655.6617657784</v>
      </c>
      <c r="CC82">
        <f t="shared" si="39"/>
        <v>6.4322725248149739</v>
      </c>
      <c r="CD82" s="12">
        <f t="shared" si="40"/>
        <v>2705655.6617657784</v>
      </c>
      <c r="CE82" s="14">
        <f t="shared" si="41"/>
        <v>2645655.6617657784</v>
      </c>
      <c r="CG82">
        <f t="shared" si="42"/>
        <v>1418378.7299606365</v>
      </c>
      <c r="CH82">
        <f t="shared" si="43"/>
        <v>2574553.8636102839</v>
      </c>
      <c r="CJ82">
        <f t="shared" si="44"/>
        <v>1418378.7299606365</v>
      </c>
      <c r="CK82">
        <f t="shared" si="45"/>
        <v>2.020775</v>
      </c>
      <c r="CM82">
        <f t="shared" si="46"/>
        <v>2.020775</v>
      </c>
      <c r="CN82">
        <f t="shared" si="47"/>
        <v>2574553.8636102839</v>
      </c>
      <c r="CO82">
        <f t="shared" si="48"/>
        <v>71101.798155494354</v>
      </c>
      <c r="CQ82" t="b">
        <f t="shared" si="49"/>
        <v>1</v>
      </c>
      <c r="CS82">
        <f t="shared" si="50"/>
        <v>131101.79815549435</v>
      </c>
      <c r="CT82">
        <f t="shared" si="51"/>
        <v>2705655.6617657784</v>
      </c>
      <c r="CV82">
        <f t="shared" si="52"/>
        <v>131101.79815549435</v>
      </c>
      <c r="CW82">
        <f t="shared" si="53"/>
        <v>2705655.6617657784</v>
      </c>
    </row>
    <row r="83" spans="1:101" x14ac:dyDescent="0.25">
      <c r="A83" t="s">
        <v>741</v>
      </c>
      <c r="B83" t="s">
        <v>669</v>
      </c>
      <c r="C83" t="s">
        <v>742</v>
      </c>
      <c r="D83" t="s">
        <v>87</v>
      </c>
      <c r="E83" t="s">
        <v>743</v>
      </c>
      <c r="F83" t="b">
        <v>0</v>
      </c>
      <c r="G83" t="b">
        <v>1</v>
      </c>
      <c r="H83">
        <v>1</v>
      </c>
      <c r="I83" t="s">
        <v>16</v>
      </c>
      <c r="J83">
        <v>0.18360000000000001</v>
      </c>
      <c r="K83" t="s">
        <v>17</v>
      </c>
      <c r="L83">
        <v>0.18360000000000001</v>
      </c>
      <c r="N83">
        <v>0</v>
      </c>
      <c r="O83">
        <v>1.7069000000000001</v>
      </c>
      <c r="P83">
        <v>1.7044999999999999</v>
      </c>
      <c r="Q83">
        <v>1.7233000000000001</v>
      </c>
      <c r="R83">
        <v>1.7157</v>
      </c>
      <c r="S83">
        <v>2.4777</v>
      </c>
      <c r="T83">
        <v>2.4422000000000001</v>
      </c>
      <c r="U83">
        <v>2.3483000000000001</v>
      </c>
      <c r="V83">
        <v>2.4518</v>
      </c>
      <c r="W83" t="s">
        <v>17</v>
      </c>
      <c r="X83" t="s">
        <v>17</v>
      </c>
      <c r="AG83">
        <v>0</v>
      </c>
      <c r="AH83">
        <v>1.7069000000000001</v>
      </c>
      <c r="AI83">
        <v>1.7044999999999999</v>
      </c>
      <c r="AJ83">
        <v>1.7233000000000001</v>
      </c>
      <c r="AK83">
        <v>1.7157</v>
      </c>
      <c r="AL83">
        <v>2.4777</v>
      </c>
      <c r="AM83">
        <v>2.4422000000000001</v>
      </c>
      <c r="AN83">
        <v>2.3483000000000001</v>
      </c>
      <c r="AO83">
        <v>2.4518</v>
      </c>
      <c r="AX83">
        <v>96</v>
      </c>
      <c r="AY83" t="s">
        <v>896</v>
      </c>
      <c r="AZ83" s="1">
        <v>2.4300000000000002</v>
      </c>
      <c r="BA83">
        <v>0.65800000000000003</v>
      </c>
      <c r="BB83">
        <v>65</v>
      </c>
      <c r="BC83">
        <v>5</v>
      </c>
      <c r="BD83" s="1">
        <v>3250000</v>
      </c>
      <c r="BG83">
        <v>480</v>
      </c>
      <c r="BH83" t="s">
        <v>939</v>
      </c>
      <c r="BJ83" t="str">
        <f t="shared" si="29"/>
        <v/>
      </c>
      <c r="BK83">
        <v>185</v>
      </c>
      <c r="BM83" s="1">
        <f t="shared" si="30"/>
        <v>0.65800000000000003</v>
      </c>
      <c r="BN83" s="2">
        <f t="shared" si="31"/>
        <v>3250000</v>
      </c>
      <c r="BO83" t="b">
        <f t="shared" si="54"/>
        <v>1</v>
      </c>
      <c r="BP83" s="16">
        <v>3871933.3483913639</v>
      </c>
      <c r="BQ83" s="16">
        <f t="shared" si="34"/>
        <v>621933.34839136386</v>
      </c>
      <c r="BS83" s="12">
        <f t="shared" si="35"/>
        <v>3871933.3483913639</v>
      </c>
      <c r="BT83">
        <f t="shared" si="36"/>
        <v>621933.34839136386</v>
      </c>
      <c r="BV83" s="7">
        <f t="shared" si="32"/>
        <v>2.4300000000000002</v>
      </c>
      <c r="BW83" s="10">
        <f t="shared" si="33"/>
        <v>6.5118833609788744</v>
      </c>
      <c r="BX83" t="b">
        <f t="shared" si="55"/>
        <v>1</v>
      </c>
      <c r="BY83" s="16">
        <v>6.7443167079417901</v>
      </c>
      <c r="BZ83" s="16">
        <f t="shared" si="37"/>
        <v>5550303.1959837731</v>
      </c>
      <c r="CA83" s="16">
        <f t="shared" si="38"/>
        <v>2300303.1959837731</v>
      </c>
      <c r="CC83">
        <f t="shared" si="39"/>
        <v>6.7443167079417901</v>
      </c>
      <c r="CD83" s="12">
        <f t="shared" si="40"/>
        <v>5550303.1959837731</v>
      </c>
      <c r="CE83" s="14">
        <f t="shared" si="41"/>
        <v>2300303.1959837731</v>
      </c>
      <c r="CG83">
        <f t="shared" si="42"/>
        <v>4711118.2721875682</v>
      </c>
      <c r="CH83">
        <f t="shared" si="43"/>
        <v>1678369.8475924092</v>
      </c>
      <c r="CJ83">
        <f t="shared" si="44"/>
        <v>4711118.2721875682</v>
      </c>
      <c r="CK83">
        <f t="shared" si="45"/>
        <v>2.4300000000000002</v>
      </c>
      <c r="CM83">
        <f t="shared" si="46"/>
        <v>2.4300000000000002</v>
      </c>
      <c r="CN83">
        <f t="shared" si="47"/>
        <v>1678369.8475924092</v>
      </c>
      <c r="CO83">
        <f t="shared" si="48"/>
        <v>621933.34839136386</v>
      </c>
      <c r="CQ83" t="b">
        <f t="shared" si="49"/>
        <v>1</v>
      </c>
      <c r="CS83">
        <f t="shared" si="50"/>
        <v>3871933.3483913639</v>
      </c>
      <c r="CT83">
        <f t="shared" si="51"/>
        <v>5550303.1959837731</v>
      </c>
      <c r="CV83">
        <f t="shared" si="52"/>
        <v>3871933.3483913639</v>
      </c>
      <c r="CW83">
        <f t="shared" si="53"/>
        <v>5550303.1959837731</v>
      </c>
    </row>
    <row r="84" spans="1:101" x14ac:dyDescent="0.25">
      <c r="A84" t="s">
        <v>800</v>
      </c>
      <c r="B84" t="s">
        <v>669</v>
      </c>
      <c r="C84" t="s">
        <v>801</v>
      </c>
      <c r="D84" t="s">
        <v>121</v>
      </c>
      <c r="E84" t="s">
        <v>802</v>
      </c>
      <c r="F84" t="b">
        <v>0</v>
      </c>
      <c r="G84" t="b">
        <v>0</v>
      </c>
      <c r="H84">
        <v>6</v>
      </c>
      <c r="I84" t="s">
        <v>16</v>
      </c>
      <c r="J84">
        <v>0.21099999999999999</v>
      </c>
      <c r="K84" t="s">
        <v>17</v>
      </c>
      <c r="L84">
        <v>0.21099999999999999</v>
      </c>
      <c r="N84">
        <v>0</v>
      </c>
      <c r="O84">
        <v>0.96499999999999997</v>
      </c>
      <c r="P84">
        <v>0.96750000000000003</v>
      </c>
      <c r="Q84">
        <v>0.97889999999999999</v>
      </c>
      <c r="R84">
        <v>0.99009999999999998</v>
      </c>
      <c r="S84">
        <v>2.0131999999999999</v>
      </c>
      <c r="T84">
        <v>1.984</v>
      </c>
      <c r="U84">
        <v>1.9688000000000001</v>
      </c>
      <c r="V84">
        <v>1.956</v>
      </c>
      <c r="W84" t="s">
        <v>17</v>
      </c>
      <c r="X84" t="s">
        <v>17</v>
      </c>
      <c r="AG84">
        <v>0</v>
      </c>
      <c r="AH84">
        <v>0.96499999999999997</v>
      </c>
      <c r="AI84">
        <v>0.96750000000000014</v>
      </c>
      <c r="AJ84">
        <v>0.97889999999999999</v>
      </c>
      <c r="AK84">
        <v>0.99010000000000009</v>
      </c>
      <c r="AL84">
        <v>2.0131999999999999</v>
      </c>
      <c r="AM84">
        <v>1.9839999999999998</v>
      </c>
      <c r="AN84">
        <v>1.9688000000000001</v>
      </c>
      <c r="AO84">
        <v>1.9559999999999997</v>
      </c>
      <c r="AX84">
        <v>133</v>
      </c>
      <c r="AY84" t="s">
        <v>896</v>
      </c>
      <c r="AZ84" s="1">
        <v>1.9804999999999997</v>
      </c>
      <c r="BA84">
        <v>0.05</v>
      </c>
      <c r="BB84">
        <v>18</v>
      </c>
      <c r="BC84">
        <v>25</v>
      </c>
      <c r="BD84" s="1">
        <v>180000</v>
      </c>
      <c r="BG84">
        <v>517</v>
      </c>
      <c r="BH84" t="s">
        <v>939</v>
      </c>
      <c r="BJ84" t="str">
        <f t="shared" si="29"/>
        <v/>
      </c>
      <c r="BK84">
        <v>186</v>
      </c>
      <c r="BM84" s="1">
        <f t="shared" si="30"/>
        <v>0.05</v>
      </c>
      <c r="BN84" s="2">
        <f t="shared" si="31"/>
        <v>180000</v>
      </c>
      <c r="BO84" t="b">
        <f t="shared" si="54"/>
        <v>1</v>
      </c>
      <c r="BP84" s="16">
        <v>345692.13514576905</v>
      </c>
      <c r="BQ84" s="16">
        <f t="shared" si="34"/>
        <v>165692.13514576905</v>
      </c>
      <c r="BS84" s="12">
        <f t="shared" si="35"/>
        <v>345692.13514576905</v>
      </c>
      <c r="BT84">
        <f t="shared" si="36"/>
        <v>165692.13514576905</v>
      </c>
      <c r="BV84" s="7">
        <f t="shared" si="32"/>
        <v>1.9804999999999997</v>
      </c>
      <c r="BW84" s="10">
        <f t="shared" si="33"/>
        <v>5.2552725051033065</v>
      </c>
      <c r="BX84" t="b">
        <f t="shared" si="55"/>
        <v>1</v>
      </c>
      <c r="BY84" s="16">
        <v>6.4015618412657469</v>
      </c>
      <c r="BZ84" s="16">
        <f t="shared" si="37"/>
        <v>2520936.1222187793</v>
      </c>
      <c r="CA84" s="16">
        <f t="shared" si="38"/>
        <v>2340936.1222187793</v>
      </c>
      <c r="CC84">
        <f t="shared" si="39"/>
        <v>6.4015618412657469</v>
      </c>
      <c r="CD84" s="12">
        <f t="shared" si="40"/>
        <v>2520936.1222187793</v>
      </c>
      <c r="CE84" s="14">
        <f t="shared" si="41"/>
        <v>2340936.1222187793</v>
      </c>
      <c r="CG84">
        <f t="shared" si="42"/>
        <v>1433314.1286822741</v>
      </c>
      <c r="CH84">
        <f t="shared" si="43"/>
        <v>2175243.9870730103</v>
      </c>
      <c r="CJ84">
        <f t="shared" si="44"/>
        <v>1433314.1286822741</v>
      </c>
      <c r="CK84">
        <f t="shared" si="45"/>
        <v>1.9804999999999997</v>
      </c>
      <c r="CM84">
        <f t="shared" si="46"/>
        <v>1.9804999999999997</v>
      </c>
      <c r="CN84">
        <f t="shared" si="47"/>
        <v>2175243.9870730103</v>
      </c>
      <c r="CO84">
        <f t="shared" si="48"/>
        <v>165692.13514576905</v>
      </c>
      <c r="CQ84" t="b">
        <f t="shared" si="49"/>
        <v>1</v>
      </c>
      <c r="CS84">
        <f t="shared" si="50"/>
        <v>345692.13514576905</v>
      </c>
      <c r="CT84">
        <f t="shared" si="51"/>
        <v>2520936.1222187793</v>
      </c>
      <c r="CV84">
        <f t="shared" si="52"/>
        <v>345692.13514576905</v>
      </c>
      <c r="CW84">
        <f t="shared" si="53"/>
        <v>2520936.1222187793</v>
      </c>
    </row>
    <row r="85" spans="1:101" x14ac:dyDescent="0.25">
      <c r="A85" t="s">
        <v>838</v>
      </c>
      <c r="B85" t="s">
        <v>669</v>
      </c>
      <c r="C85" t="s">
        <v>839</v>
      </c>
      <c r="D85" t="s">
        <v>173</v>
      </c>
      <c r="E85" t="s">
        <v>840</v>
      </c>
      <c r="F85" t="b">
        <v>0</v>
      </c>
      <c r="G85" t="b">
        <v>0</v>
      </c>
      <c r="H85">
        <v>7</v>
      </c>
      <c r="I85" t="s">
        <v>16</v>
      </c>
      <c r="J85">
        <v>0.20760000000000001</v>
      </c>
      <c r="K85" t="s">
        <v>17</v>
      </c>
      <c r="L85">
        <v>0.20760000000000001</v>
      </c>
      <c r="N85">
        <v>0</v>
      </c>
      <c r="O85">
        <v>1.4731000000000001</v>
      </c>
      <c r="P85">
        <v>1.4741</v>
      </c>
      <c r="Q85">
        <v>1.4750000000000001</v>
      </c>
      <c r="R85">
        <v>1.4850000000000001</v>
      </c>
      <c r="S85">
        <v>0.22159999999999999</v>
      </c>
      <c r="T85">
        <v>0.23250000000000001</v>
      </c>
      <c r="U85">
        <v>0.22819999999999999</v>
      </c>
      <c r="V85">
        <v>0.22939999999999999</v>
      </c>
      <c r="W85" t="s">
        <v>17</v>
      </c>
      <c r="X85" t="s">
        <v>17</v>
      </c>
      <c r="AG85">
        <v>0</v>
      </c>
      <c r="AH85">
        <v>1.4731000000000001</v>
      </c>
      <c r="AI85">
        <v>1.4741</v>
      </c>
      <c r="AJ85">
        <v>1.4750000000000001</v>
      </c>
      <c r="AK85">
        <v>1.4850000000000001</v>
      </c>
      <c r="AL85">
        <v>0.22160000000000002</v>
      </c>
      <c r="AM85">
        <v>0.23250000000000004</v>
      </c>
      <c r="AN85">
        <v>0.22819999999999996</v>
      </c>
      <c r="AO85">
        <v>0.22939999999999999</v>
      </c>
      <c r="AX85">
        <v>223</v>
      </c>
      <c r="AY85" t="s">
        <v>896</v>
      </c>
      <c r="AZ85" s="1">
        <v>0.22792499999999999</v>
      </c>
      <c r="BA85">
        <v>0.53900000000000003</v>
      </c>
      <c r="BB85">
        <v>46</v>
      </c>
      <c r="BC85">
        <v>5</v>
      </c>
      <c r="BD85" s="1">
        <v>2300000</v>
      </c>
      <c r="BG85">
        <v>607</v>
      </c>
      <c r="BH85" t="s">
        <v>939</v>
      </c>
      <c r="BJ85" t="str">
        <f t="shared" si="29"/>
        <v/>
      </c>
      <c r="BK85">
        <v>188</v>
      </c>
      <c r="BM85" s="1">
        <f t="shared" si="30"/>
        <v>0.53900000000000003</v>
      </c>
      <c r="BN85" s="2">
        <f t="shared" si="31"/>
        <v>2300000</v>
      </c>
      <c r="BO85" t="b">
        <f t="shared" si="54"/>
        <v>1</v>
      </c>
      <c r="BP85" s="16">
        <v>3181764.4267199398</v>
      </c>
      <c r="BQ85" s="16">
        <f t="shared" si="34"/>
        <v>881764.4267199398</v>
      </c>
      <c r="BS85" s="12">
        <f t="shared" si="35"/>
        <v>3181764.4267199398</v>
      </c>
      <c r="BT85">
        <f t="shared" si="36"/>
        <v>881764.4267199398</v>
      </c>
      <c r="BV85" s="7">
        <f t="shared" si="32"/>
        <v>0.22792499999999999</v>
      </c>
      <c r="BW85" s="10">
        <f t="shared" si="33"/>
        <v>6.3617278360175931</v>
      </c>
      <c r="BX85" t="b">
        <f t="shared" si="55"/>
        <v>1</v>
      </c>
      <c r="BY85" s="16">
        <v>5.0651800604765009</v>
      </c>
      <c r="BZ85" s="16">
        <f t="shared" si="37"/>
        <v>116193.02555808684</v>
      </c>
      <c r="CA85" s="16">
        <f t="shared" si="38"/>
        <v>-2183806.974441913</v>
      </c>
      <c r="CC85">
        <f t="shared" si="39"/>
        <v>5.0651800604765009</v>
      </c>
      <c r="CD85" s="12">
        <f t="shared" si="40"/>
        <v>116193.02555808684</v>
      </c>
      <c r="CE85" s="14">
        <f t="shared" si="41"/>
        <v>-2183806.974441913</v>
      </c>
      <c r="CG85">
        <f t="shared" si="42"/>
        <v>1648978.7261390134</v>
      </c>
      <c r="CH85">
        <f t="shared" si="43"/>
        <v>-3065571.4011618528</v>
      </c>
      <c r="CJ85">
        <f t="shared" si="44"/>
        <v>1648978.7261390134</v>
      </c>
      <c r="CK85">
        <f t="shared" si="45"/>
        <v>0.22792499999999999</v>
      </c>
      <c r="CM85">
        <f t="shared" si="46"/>
        <v>0.22792499999999999</v>
      </c>
      <c r="CN85">
        <f t="shared" si="47"/>
        <v>-3065571.4011618528</v>
      </c>
      <c r="CO85">
        <f t="shared" si="48"/>
        <v>881764.4267199398</v>
      </c>
      <c r="CQ85" t="b">
        <f t="shared" si="49"/>
        <v>1</v>
      </c>
      <c r="CS85">
        <f t="shared" si="50"/>
        <v>3181764.4267199398</v>
      </c>
      <c r="CT85">
        <f t="shared" si="51"/>
        <v>116193.02555808684</v>
      </c>
      <c r="CV85">
        <f t="shared" si="52"/>
        <v>3181764.4267199398</v>
      </c>
      <c r="CW85">
        <f t="shared" si="53"/>
        <v>116193.02555808684</v>
      </c>
    </row>
    <row r="86" spans="1:101" x14ac:dyDescent="0.25">
      <c r="A86" t="s">
        <v>843</v>
      </c>
      <c r="B86" t="s">
        <v>669</v>
      </c>
      <c r="C86" t="s">
        <v>844</v>
      </c>
      <c r="D86" t="s">
        <v>184</v>
      </c>
      <c r="E86" t="s">
        <v>845</v>
      </c>
      <c r="F86" t="b">
        <v>0</v>
      </c>
      <c r="G86" t="b">
        <v>0</v>
      </c>
      <c r="H86">
        <v>5</v>
      </c>
      <c r="I86" t="s">
        <v>16</v>
      </c>
      <c r="J86">
        <v>0.20399999999999999</v>
      </c>
      <c r="K86" t="s">
        <v>17</v>
      </c>
      <c r="L86">
        <v>0.20399999999999999</v>
      </c>
      <c r="N86">
        <v>0</v>
      </c>
      <c r="O86">
        <v>1.6286</v>
      </c>
      <c r="P86">
        <v>1.5932999999999999</v>
      </c>
      <c r="Q86">
        <v>1.6259999999999999</v>
      </c>
      <c r="R86">
        <v>1.6377999999999999</v>
      </c>
      <c r="S86">
        <v>0.74709999999999999</v>
      </c>
      <c r="T86">
        <v>0.747</v>
      </c>
      <c r="U86">
        <v>0.76429999999999998</v>
      </c>
      <c r="V86">
        <v>0.755</v>
      </c>
      <c r="W86" t="s">
        <v>17</v>
      </c>
      <c r="X86" t="s">
        <v>17</v>
      </c>
      <c r="AG86">
        <v>0</v>
      </c>
      <c r="AH86">
        <v>1.6286</v>
      </c>
      <c r="AI86">
        <v>1.5932999999999999</v>
      </c>
      <c r="AJ86">
        <v>1.6259999999999999</v>
      </c>
      <c r="AK86">
        <v>1.6377999999999999</v>
      </c>
      <c r="AL86">
        <v>0.74709999999999999</v>
      </c>
      <c r="AM86">
        <v>0.747</v>
      </c>
      <c r="AN86">
        <v>0.76429999999999998</v>
      </c>
      <c r="AO86">
        <v>0.755</v>
      </c>
      <c r="AX86">
        <v>245</v>
      </c>
      <c r="AY86" t="s">
        <v>896</v>
      </c>
      <c r="AZ86" s="1">
        <v>0.75334999999999996</v>
      </c>
      <c r="BA86">
        <v>0.47199999999999998</v>
      </c>
      <c r="BB86">
        <v>103</v>
      </c>
      <c r="BC86">
        <v>5</v>
      </c>
      <c r="BD86" s="1">
        <v>5150000</v>
      </c>
      <c r="BG86">
        <v>629</v>
      </c>
      <c r="BH86" t="s">
        <v>939</v>
      </c>
      <c r="BJ86" t="str">
        <f t="shared" si="29"/>
        <v/>
      </c>
      <c r="BK86">
        <v>189</v>
      </c>
      <c r="BM86" s="1">
        <f t="shared" si="30"/>
        <v>0.47199999999999998</v>
      </c>
      <c r="BN86" s="2">
        <f t="shared" si="31"/>
        <v>5150000</v>
      </c>
      <c r="BO86" t="b">
        <f t="shared" si="54"/>
        <v>1</v>
      </c>
      <c r="BP86" s="16">
        <v>2793181.9246024154</v>
      </c>
      <c r="BQ86" s="16">
        <f t="shared" si="34"/>
        <v>-2356818.0753975846</v>
      </c>
      <c r="BS86" s="12">
        <f t="shared" si="35"/>
        <v>2793181.9246024154</v>
      </c>
      <c r="BT86">
        <f t="shared" si="36"/>
        <v>-2356818.0753975846</v>
      </c>
      <c r="BV86" s="7">
        <f t="shared" si="32"/>
        <v>0.75334999999999996</v>
      </c>
      <c r="BW86" s="10">
        <f t="shared" si="33"/>
        <v>6.7118072290411908</v>
      </c>
      <c r="BX86" t="b">
        <f t="shared" si="55"/>
        <v>1</v>
      </c>
      <c r="BY86" s="16">
        <v>5.4658296173691818</v>
      </c>
      <c r="BZ86" s="16">
        <f t="shared" si="37"/>
        <v>292300.53979099327</v>
      </c>
      <c r="CA86" s="16">
        <f t="shared" si="38"/>
        <v>-4857699.4602090064</v>
      </c>
      <c r="CC86">
        <f t="shared" si="39"/>
        <v>5.4658296173691818</v>
      </c>
      <c r="CD86" s="12">
        <f t="shared" si="40"/>
        <v>292300.53979099327</v>
      </c>
      <c r="CE86" s="14">
        <f t="shared" si="41"/>
        <v>-4857699.4602090064</v>
      </c>
      <c r="CG86">
        <f t="shared" si="42"/>
        <v>1542741.2321967043</v>
      </c>
      <c r="CH86">
        <f t="shared" si="43"/>
        <v>-2500881.3848114223</v>
      </c>
      <c r="CJ86">
        <f t="shared" si="44"/>
        <v>1542741.2321967043</v>
      </c>
      <c r="CK86">
        <f t="shared" si="45"/>
        <v>0.75334999999999996</v>
      </c>
      <c r="CM86">
        <f t="shared" si="46"/>
        <v>0.75334999999999996</v>
      </c>
      <c r="CN86">
        <f t="shared" si="47"/>
        <v>-2500881.3848114223</v>
      </c>
      <c r="CO86">
        <f t="shared" si="48"/>
        <v>-2356818.0753975846</v>
      </c>
      <c r="CQ86" t="b">
        <f t="shared" si="49"/>
        <v>1</v>
      </c>
      <c r="CS86">
        <f t="shared" si="50"/>
        <v>2793181.9246024154</v>
      </c>
      <c r="CT86">
        <f t="shared" si="51"/>
        <v>292300.53979099327</v>
      </c>
      <c r="CV86">
        <f t="shared" si="52"/>
        <v>2793181.9246024154</v>
      </c>
      <c r="CW86">
        <f t="shared" si="53"/>
        <v>292300.53979099327</v>
      </c>
    </row>
    <row r="87" spans="1:101" x14ac:dyDescent="0.25">
      <c r="A87" t="s">
        <v>889</v>
      </c>
      <c r="B87" t="s">
        <v>669</v>
      </c>
      <c r="C87" t="s">
        <v>890</v>
      </c>
      <c r="D87" t="s">
        <v>311</v>
      </c>
      <c r="E87" t="s">
        <v>891</v>
      </c>
      <c r="F87" t="b">
        <v>0</v>
      </c>
      <c r="G87" t="b">
        <v>1</v>
      </c>
      <c r="H87">
        <v>1</v>
      </c>
      <c r="I87" t="s">
        <v>16</v>
      </c>
      <c r="J87">
        <v>0.1903</v>
      </c>
      <c r="K87" t="s">
        <v>17</v>
      </c>
      <c r="L87">
        <v>0.1903</v>
      </c>
      <c r="N87">
        <v>0</v>
      </c>
      <c r="O87">
        <v>1.2988999999999999</v>
      </c>
      <c r="P87">
        <v>1.3091999999999999</v>
      </c>
      <c r="Q87">
        <v>1.3206</v>
      </c>
      <c r="R87">
        <v>1.3149</v>
      </c>
      <c r="S87">
        <v>1.1751</v>
      </c>
      <c r="T87">
        <v>1.1373</v>
      </c>
      <c r="U87">
        <v>1.238</v>
      </c>
      <c r="V87">
        <v>1.1772</v>
      </c>
      <c r="W87" t="s">
        <v>17</v>
      </c>
      <c r="X87" t="s">
        <v>17</v>
      </c>
      <c r="AG87">
        <v>0</v>
      </c>
      <c r="AH87">
        <v>1.2988999999999999</v>
      </c>
      <c r="AI87">
        <v>1.3091999999999999</v>
      </c>
      <c r="AJ87">
        <v>1.3206</v>
      </c>
      <c r="AK87">
        <v>1.3149</v>
      </c>
      <c r="AL87">
        <v>1.1751</v>
      </c>
      <c r="AM87">
        <v>1.1373</v>
      </c>
      <c r="AN87">
        <v>1.238</v>
      </c>
      <c r="AO87">
        <v>1.1772</v>
      </c>
      <c r="AX87">
        <v>378</v>
      </c>
      <c r="AY87" t="s">
        <v>896</v>
      </c>
      <c r="AZ87" s="1">
        <v>1.1819000000000002</v>
      </c>
      <c r="BA87">
        <v>0.32900000000000001</v>
      </c>
      <c r="BB87">
        <v>242</v>
      </c>
      <c r="BC87">
        <v>25</v>
      </c>
      <c r="BD87" s="1">
        <v>2420000</v>
      </c>
      <c r="BG87">
        <v>762</v>
      </c>
      <c r="BH87" t="s">
        <v>939</v>
      </c>
      <c r="BJ87" t="str">
        <f t="shared" si="29"/>
        <v/>
      </c>
      <c r="BK87">
        <v>192</v>
      </c>
      <c r="BM87" s="1">
        <f t="shared" si="30"/>
        <v>0.32900000000000001</v>
      </c>
      <c r="BN87" s="2">
        <f t="shared" si="31"/>
        <v>2420000</v>
      </c>
      <c r="BO87" t="b">
        <f t="shared" si="54"/>
        <v>1</v>
      </c>
      <c r="BP87" s="16">
        <v>1963819.2708291917</v>
      </c>
      <c r="BQ87" s="16">
        <f t="shared" si="34"/>
        <v>-456180.72917080834</v>
      </c>
      <c r="BS87" s="12">
        <f t="shared" si="35"/>
        <v>1963819.2708291917</v>
      </c>
      <c r="BT87">
        <f t="shared" si="36"/>
        <v>-456180.72917080834</v>
      </c>
      <c r="BV87" s="7">
        <f t="shared" si="32"/>
        <v>1.1819000000000002</v>
      </c>
      <c r="BW87" s="10">
        <f t="shared" si="33"/>
        <v>6.3838153659804311</v>
      </c>
      <c r="BX87" t="b">
        <f t="shared" si="55"/>
        <v>1</v>
      </c>
      <c r="BY87" s="16">
        <v>5.7926095909265083</v>
      </c>
      <c r="BZ87" s="16">
        <f t="shared" si="37"/>
        <v>620311.15473220276</v>
      </c>
      <c r="CA87" s="16">
        <f t="shared" si="38"/>
        <v>-1799688.8452677974</v>
      </c>
      <c r="CC87">
        <f t="shared" si="39"/>
        <v>5.7926095909265083</v>
      </c>
      <c r="CD87" s="12">
        <f t="shared" si="40"/>
        <v>620311.15473220276</v>
      </c>
      <c r="CE87" s="14">
        <f t="shared" si="41"/>
        <v>-1799688.8452677974</v>
      </c>
      <c r="CG87">
        <f t="shared" si="42"/>
        <v>1292065.2127806973</v>
      </c>
      <c r="CH87">
        <f t="shared" si="43"/>
        <v>-1343508.1160969888</v>
      </c>
      <c r="CJ87">
        <f t="shared" si="44"/>
        <v>1292065.2127806973</v>
      </c>
      <c r="CK87">
        <f t="shared" si="45"/>
        <v>1.1819000000000002</v>
      </c>
      <c r="CM87">
        <f t="shared" si="46"/>
        <v>1.1819000000000002</v>
      </c>
      <c r="CN87">
        <f t="shared" si="47"/>
        <v>-1343508.1160969888</v>
      </c>
      <c r="CO87">
        <f t="shared" si="48"/>
        <v>-456180.72917080834</v>
      </c>
      <c r="CQ87" t="b">
        <f t="shared" si="49"/>
        <v>1</v>
      </c>
      <c r="CS87">
        <f t="shared" si="50"/>
        <v>1963819.2708291917</v>
      </c>
      <c r="CT87">
        <f t="shared" si="51"/>
        <v>620311.15473220276</v>
      </c>
      <c r="CV87">
        <f t="shared" si="52"/>
        <v>1963819.2708291917</v>
      </c>
      <c r="CW87">
        <f t="shared" si="53"/>
        <v>620311.15473220276</v>
      </c>
    </row>
    <row r="88" spans="1:101" x14ac:dyDescent="0.25">
      <c r="A88" t="s">
        <v>892</v>
      </c>
      <c r="B88" t="s">
        <v>669</v>
      </c>
      <c r="C88" t="s">
        <v>893</v>
      </c>
      <c r="D88" t="s">
        <v>315</v>
      </c>
      <c r="E88" t="s">
        <v>894</v>
      </c>
      <c r="F88" t="b">
        <v>0</v>
      </c>
      <c r="G88" t="b">
        <v>1</v>
      </c>
      <c r="H88">
        <v>1</v>
      </c>
      <c r="I88" t="s">
        <v>16</v>
      </c>
      <c r="J88">
        <v>0.17960000000000001</v>
      </c>
      <c r="K88" t="s">
        <v>17</v>
      </c>
      <c r="L88">
        <v>0.17960000000000001</v>
      </c>
      <c r="N88">
        <v>0</v>
      </c>
      <c r="O88">
        <v>1.6523000000000001</v>
      </c>
      <c r="P88">
        <v>1.6623000000000001</v>
      </c>
      <c r="Q88">
        <v>1.6676</v>
      </c>
      <c r="R88">
        <v>1.6751</v>
      </c>
      <c r="S88">
        <v>2.4102000000000001</v>
      </c>
      <c r="T88">
        <v>2.3475000000000001</v>
      </c>
      <c r="U88">
        <v>2.2669000000000001</v>
      </c>
      <c r="V88">
        <v>2.4664000000000001</v>
      </c>
      <c r="W88" t="s">
        <v>17</v>
      </c>
      <c r="X88" t="s">
        <v>17</v>
      </c>
      <c r="AG88">
        <v>0</v>
      </c>
      <c r="AH88">
        <v>1.6523000000000001</v>
      </c>
      <c r="AI88">
        <v>1.6623000000000001</v>
      </c>
      <c r="AJ88">
        <v>1.6676</v>
      </c>
      <c r="AK88">
        <v>1.6751</v>
      </c>
      <c r="AL88">
        <v>2.4102000000000001</v>
      </c>
      <c r="AM88">
        <v>2.3475000000000001</v>
      </c>
      <c r="AN88">
        <v>2.2669000000000001</v>
      </c>
      <c r="AO88">
        <v>2.4664000000000001</v>
      </c>
      <c r="AX88">
        <v>384</v>
      </c>
      <c r="AY88" t="s">
        <v>896</v>
      </c>
      <c r="AZ88" s="1">
        <v>2.3727499999999999</v>
      </c>
      <c r="BA88">
        <v>0.57999999999999996</v>
      </c>
      <c r="BB88">
        <v>197</v>
      </c>
      <c r="BC88">
        <v>10</v>
      </c>
      <c r="BD88" s="1">
        <v>4925000</v>
      </c>
      <c r="BG88">
        <v>768</v>
      </c>
      <c r="BH88" t="s">
        <v>939</v>
      </c>
      <c r="BJ88" t="str">
        <f t="shared" si="29"/>
        <v/>
      </c>
      <c r="BK88">
        <v>193</v>
      </c>
      <c r="BM88" s="1">
        <f t="shared" si="30"/>
        <v>0.57999999999999996</v>
      </c>
      <c r="BN88" s="2">
        <f t="shared" si="31"/>
        <v>4925000</v>
      </c>
      <c r="BO88" t="b">
        <f t="shared" si="54"/>
        <v>1</v>
      </c>
      <c r="BP88" s="16">
        <v>3419553.7190605141</v>
      </c>
      <c r="BQ88" s="16">
        <f t="shared" si="34"/>
        <v>-1505446.2809394859</v>
      </c>
      <c r="BS88" s="12">
        <f t="shared" si="35"/>
        <v>3419553.7190605141</v>
      </c>
      <c r="BT88">
        <f t="shared" si="36"/>
        <v>-1505446.2809394859</v>
      </c>
      <c r="BV88" s="7">
        <f t="shared" si="32"/>
        <v>2.3727499999999999</v>
      </c>
      <c r="BW88" s="10">
        <f t="shared" si="33"/>
        <v>6.6924062348336308</v>
      </c>
      <c r="BX88" t="b">
        <f t="shared" si="55"/>
        <v>1</v>
      </c>
      <c r="BY88" s="16">
        <v>6.700662167080381</v>
      </c>
      <c r="BZ88" s="16">
        <f t="shared" si="37"/>
        <v>5019519.7467254698</v>
      </c>
      <c r="CA88" s="16">
        <f t="shared" si="38"/>
        <v>94519.746725469828</v>
      </c>
      <c r="CC88">
        <f t="shared" si="39"/>
        <v>6.700662167080381</v>
      </c>
      <c r="CD88" s="12">
        <f t="shared" si="40"/>
        <v>5019519.7467254698</v>
      </c>
      <c r="CE88" s="14">
        <f t="shared" si="41"/>
        <v>94519.746725469828</v>
      </c>
      <c r="CG88">
        <f t="shared" si="42"/>
        <v>4219536.732892992</v>
      </c>
      <c r="CH88">
        <f t="shared" si="43"/>
        <v>1599966.0276649557</v>
      </c>
      <c r="CJ88">
        <f t="shared" si="44"/>
        <v>4219536.732892992</v>
      </c>
      <c r="CK88">
        <f t="shared" si="45"/>
        <v>2.3727499999999999</v>
      </c>
      <c r="CM88">
        <f t="shared" si="46"/>
        <v>2.3727499999999999</v>
      </c>
      <c r="CN88">
        <f t="shared" si="47"/>
        <v>1599966.0276649557</v>
      </c>
      <c r="CO88">
        <f t="shared" si="48"/>
        <v>-1505446.2809394859</v>
      </c>
      <c r="CQ88" t="b">
        <f t="shared" si="49"/>
        <v>1</v>
      </c>
      <c r="CS88">
        <f t="shared" si="50"/>
        <v>3419553.7190605141</v>
      </c>
      <c r="CT88">
        <f t="shared" si="51"/>
        <v>5019519.7467254698</v>
      </c>
      <c r="CV88">
        <f t="shared" si="52"/>
        <v>3419553.7190605141</v>
      </c>
      <c r="CW88">
        <f t="shared" si="53"/>
        <v>5019519.7467254698</v>
      </c>
    </row>
    <row r="89" spans="1:101" x14ac:dyDescent="0.25">
      <c r="A89" t="s">
        <v>351</v>
      </c>
      <c r="B89" t="s">
        <v>349</v>
      </c>
      <c r="C89" t="s">
        <v>24</v>
      </c>
      <c r="D89" t="s">
        <v>25</v>
      </c>
      <c r="E89" t="s">
        <v>918</v>
      </c>
      <c r="F89" t="b">
        <v>0</v>
      </c>
      <c r="G89" t="b">
        <v>1</v>
      </c>
      <c r="H89" t="s">
        <v>15</v>
      </c>
      <c r="I89" t="s">
        <v>16</v>
      </c>
      <c r="J89">
        <v>0.19270000000000001</v>
      </c>
      <c r="K89">
        <v>0.16239999999999999</v>
      </c>
      <c r="L89">
        <v>7.17E-2</v>
      </c>
      <c r="N89">
        <v>0.28339999999999999</v>
      </c>
      <c r="O89">
        <v>0.27350000000000002</v>
      </c>
      <c r="P89">
        <v>0.27389999999999998</v>
      </c>
      <c r="Q89">
        <v>0.27060000000000001</v>
      </c>
      <c r="R89">
        <v>2.1114999999999999</v>
      </c>
      <c r="S89">
        <v>2.1985000000000001</v>
      </c>
      <c r="T89">
        <v>2.1842999999999999</v>
      </c>
      <c r="U89">
        <v>2.1432000000000002</v>
      </c>
      <c r="V89">
        <v>0</v>
      </c>
      <c r="W89">
        <v>4.3E-3</v>
      </c>
      <c r="X89">
        <v>4.5999999999999999E-3</v>
      </c>
      <c r="Y89">
        <v>4.4999999999999997E-3</v>
      </c>
      <c r="Z89" t="s">
        <v>17</v>
      </c>
      <c r="AA89" t="s">
        <v>17</v>
      </c>
      <c r="AG89">
        <v>0.16239999999999996</v>
      </c>
      <c r="AH89">
        <v>0.1525</v>
      </c>
      <c r="AI89">
        <v>0.15289999999999995</v>
      </c>
      <c r="AJ89">
        <v>0.14959999999999998</v>
      </c>
      <c r="AK89">
        <v>1.9904999999999997</v>
      </c>
      <c r="AL89">
        <v>2.0775000000000001</v>
      </c>
      <c r="AM89">
        <v>2.0632999999999999</v>
      </c>
      <c r="AN89">
        <v>2.0222000000000002</v>
      </c>
      <c r="AO89">
        <v>-0.12100000000000001</v>
      </c>
      <c r="AP89">
        <v>-0.11670000000000001</v>
      </c>
      <c r="AQ89">
        <v>-0.1164</v>
      </c>
      <c r="AR89">
        <v>-0.11650000000000001</v>
      </c>
      <c r="AX89">
        <v>21</v>
      </c>
      <c r="AY89" t="s">
        <v>578</v>
      </c>
      <c r="AZ89" s="1">
        <v>2.0383749999999998</v>
      </c>
      <c r="BA89">
        <v>0.51800000000000002</v>
      </c>
      <c r="BB89">
        <v>110</v>
      </c>
      <c r="BC89">
        <v>10</v>
      </c>
      <c r="BD89" s="1">
        <v>2750000</v>
      </c>
      <c r="BE89">
        <v>4.2999999999999997E-2</v>
      </c>
      <c r="BG89">
        <v>1173</v>
      </c>
      <c r="BH89" t="s">
        <v>941</v>
      </c>
      <c r="BJ89" t="str">
        <f t="shared" si="29"/>
        <v/>
      </c>
      <c r="BK89">
        <v>242</v>
      </c>
      <c r="BM89" s="1">
        <f t="shared" si="30"/>
        <v>0.51800000000000002</v>
      </c>
      <c r="BN89" s="2">
        <f t="shared" si="31"/>
        <v>2750000</v>
      </c>
      <c r="BO89" t="b">
        <f t="shared" ref="BO89:BO105" si="56">IF(OR(BM89="",BN89=""),FALSE,TRUE)</f>
        <v>1</v>
      </c>
      <c r="BP89" s="16">
        <v>3059969.9111308651</v>
      </c>
      <c r="BQ89" s="16">
        <f t="shared" si="34"/>
        <v>309969.9111308651</v>
      </c>
      <c r="BS89" s="12">
        <f t="shared" si="35"/>
        <v>3059969.9111308651</v>
      </c>
      <c r="BT89">
        <f t="shared" si="36"/>
        <v>309969.9111308651</v>
      </c>
      <c r="BV89" s="7">
        <f t="shared" si="32"/>
        <v>2.0383749999999998</v>
      </c>
      <c r="BW89" s="10">
        <f t="shared" si="33"/>
        <v>6.4393326938302629</v>
      </c>
      <c r="BX89" t="b">
        <f t="shared" ref="BX89:BX105" si="57">IF(OR(BV89="",BW89=""),FALSE,TRUE)</f>
        <v>1</v>
      </c>
      <c r="BY89" s="16">
        <v>6.4456929600841582</v>
      </c>
      <c r="BZ89" s="16">
        <f t="shared" si="37"/>
        <v>2790570.2508729645</v>
      </c>
      <c r="CA89" s="16">
        <f t="shared" si="38"/>
        <v>40570.250872964505</v>
      </c>
      <c r="CC89">
        <f t="shared" si="39"/>
        <v>6.4456929600841582</v>
      </c>
      <c r="CD89" s="12">
        <f t="shared" si="40"/>
        <v>2790570.2508729645</v>
      </c>
      <c r="CE89" s="14">
        <f t="shared" si="41"/>
        <v>40570.250872964505</v>
      </c>
      <c r="CG89">
        <f t="shared" si="42"/>
        <v>2925270.081001915</v>
      </c>
      <c r="CH89">
        <f t="shared" si="43"/>
        <v>-269399.6602579006</v>
      </c>
      <c r="CJ89">
        <f t="shared" si="44"/>
        <v>2925270.081001915</v>
      </c>
      <c r="CK89">
        <f t="shared" si="45"/>
        <v>2.0383749999999998</v>
      </c>
      <c r="CM89">
        <f t="shared" si="46"/>
        <v>2.0383749999999998</v>
      </c>
      <c r="CN89">
        <f t="shared" si="47"/>
        <v>-269399.6602579006</v>
      </c>
      <c r="CO89">
        <f t="shared" si="48"/>
        <v>309969.9111308651</v>
      </c>
      <c r="CQ89" t="b">
        <f t="shared" si="49"/>
        <v>1</v>
      </c>
      <c r="CS89">
        <f t="shared" si="50"/>
        <v>3059969.9111308651</v>
      </c>
      <c r="CT89">
        <f t="shared" si="51"/>
        <v>2790570.2508729645</v>
      </c>
      <c r="CV89">
        <f t="shared" si="52"/>
        <v>3059969.9111308651</v>
      </c>
      <c r="CW89">
        <f t="shared" si="53"/>
        <v>2790570.2508729645</v>
      </c>
    </row>
    <row r="90" spans="1:101" x14ac:dyDescent="0.25">
      <c r="A90" t="s">
        <v>352</v>
      </c>
      <c r="B90" t="s">
        <v>349</v>
      </c>
      <c r="C90" t="s">
        <v>26</v>
      </c>
      <c r="D90" t="s">
        <v>27</v>
      </c>
      <c r="E90" t="s">
        <v>918</v>
      </c>
      <c r="F90" t="b">
        <v>0</v>
      </c>
      <c r="G90" t="b">
        <v>1</v>
      </c>
      <c r="H90" t="s">
        <v>15</v>
      </c>
      <c r="I90" t="s">
        <v>16</v>
      </c>
      <c r="J90">
        <v>0.1905</v>
      </c>
      <c r="K90">
        <v>8.9999899999999994E-3</v>
      </c>
      <c r="L90">
        <v>6.4399999999999999E-2</v>
      </c>
      <c r="N90">
        <v>0.1351</v>
      </c>
      <c r="O90">
        <v>0.1318</v>
      </c>
      <c r="P90">
        <v>0.13189999999999999</v>
      </c>
      <c r="Q90">
        <v>0.13070000000000001</v>
      </c>
      <c r="R90">
        <v>1.8118000000000001</v>
      </c>
      <c r="S90">
        <v>1.8504</v>
      </c>
      <c r="T90">
        <v>1.8366</v>
      </c>
      <c r="U90">
        <v>1.8061</v>
      </c>
      <c r="V90">
        <v>0</v>
      </c>
      <c r="W90">
        <v>4.3E-3</v>
      </c>
      <c r="X90">
        <v>4.4999999999999997E-3</v>
      </c>
      <c r="Y90">
        <v>4.0000000000000001E-3</v>
      </c>
      <c r="Z90" t="s">
        <v>17</v>
      </c>
      <c r="AA90" t="s">
        <v>17</v>
      </c>
      <c r="AG90">
        <v>9.000000000000008E-3</v>
      </c>
      <c r="AH90">
        <v>5.6999999999999829E-3</v>
      </c>
      <c r="AI90">
        <v>5.7999999999999718E-3</v>
      </c>
      <c r="AJ90">
        <v>4.599999999999993E-3</v>
      </c>
      <c r="AK90">
        <v>1.6857000000000002</v>
      </c>
      <c r="AL90">
        <v>1.7242999999999999</v>
      </c>
      <c r="AM90">
        <v>1.7105000000000001</v>
      </c>
      <c r="AN90">
        <v>1.6800000000000002</v>
      </c>
      <c r="AO90">
        <v>-0.12609999999999999</v>
      </c>
      <c r="AP90">
        <v>-0.12180000000000001</v>
      </c>
      <c r="AQ90">
        <v>-0.1216</v>
      </c>
      <c r="AR90">
        <v>-0.1221</v>
      </c>
      <c r="AX90">
        <v>23</v>
      </c>
      <c r="AY90" t="s">
        <v>578</v>
      </c>
      <c r="AZ90" s="1">
        <v>1.7001249999999999</v>
      </c>
      <c r="BA90">
        <v>0.435</v>
      </c>
      <c r="BB90">
        <v>195</v>
      </c>
      <c r="BC90">
        <v>15</v>
      </c>
      <c r="BD90" s="1">
        <v>3250000</v>
      </c>
      <c r="BE90">
        <v>3.3000000000000002E-2</v>
      </c>
      <c r="BG90">
        <v>1175</v>
      </c>
      <c r="BH90" t="s">
        <v>941</v>
      </c>
      <c r="BJ90" t="str">
        <f t="shared" si="29"/>
        <v/>
      </c>
      <c r="BK90">
        <v>243</v>
      </c>
      <c r="BM90" s="1">
        <f t="shared" si="30"/>
        <v>0.435</v>
      </c>
      <c r="BN90" s="2">
        <f t="shared" si="31"/>
        <v>3250000</v>
      </c>
      <c r="BO90" t="b">
        <f t="shared" si="56"/>
        <v>1</v>
      </c>
      <c r="BP90" s="16">
        <v>2578591.5876121409</v>
      </c>
      <c r="BQ90" s="16">
        <f t="shared" si="34"/>
        <v>-671408.41238785908</v>
      </c>
      <c r="BS90" s="12">
        <f t="shared" si="35"/>
        <v>2578591.5876121409</v>
      </c>
      <c r="BT90">
        <f t="shared" si="36"/>
        <v>-671408.41238785908</v>
      </c>
      <c r="BV90" s="7">
        <f t="shared" si="32"/>
        <v>1.7001249999999999</v>
      </c>
      <c r="BW90" s="10">
        <f t="shared" si="33"/>
        <v>6.5118833609788744</v>
      </c>
      <c r="BX90" t="b">
        <f t="shared" si="57"/>
        <v>1</v>
      </c>
      <c r="BY90" s="16">
        <v>6.1877689697545222</v>
      </c>
      <c r="BZ90" s="16">
        <f t="shared" si="37"/>
        <v>1540880.5375973836</v>
      </c>
      <c r="CA90" s="16">
        <f t="shared" si="38"/>
        <v>-1709119.4624026164</v>
      </c>
      <c r="CC90">
        <f t="shared" si="39"/>
        <v>6.1877689697545222</v>
      </c>
      <c r="CD90" s="12">
        <f t="shared" si="40"/>
        <v>1540880.5375973836</v>
      </c>
      <c r="CE90" s="14">
        <f t="shared" si="41"/>
        <v>-1709119.4624026164</v>
      </c>
      <c r="CG90">
        <f t="shared" si="42"/>
        <v>2059736.0626047621</v>
      </c>
      <c r="CH90">
        <f t="shared" si="43"/>
        <v>-1037711.0500147573</v>
      </c>
      <c r="CJ90">
        <f t="shared" si="44"/>
        <v>2059736.0626047621</v>
      </c>
      <c r="CK90">
        <f t="shared" si="45"/>
        <v>1.7001249999999999</v>
      </c>
      <c r="CM90">
        <f t="shared" si="46"/>
        <v>1.7001249999999999</v>
      </c>
      <c r="CN90">
        <f t="shared" si="47"/>
        <v>-1037711.0500147573</v>
      </c>
      <c r="CO90">
        <f t="shared" si="48"/>
        <v>-671408.41238785908</v>
      </c>
      <c r="CQ90" t="b">
        <f t="shared" si="49"/>
        <v>1</v>
      </c>
      <c r="CS90">
        <f t="shared" si="50"/>
        <v>2578591.5876121409</v>
      </c>
      <c r="CT90">
        <f t="shared" si="51"/>
        <v>1540880.5375973836</v>
      </c>
      <c r="CV90">
        <f t="shared" si="52"/>
        <v>2578591.5876121409</v>
      </c>
      <c r="CW90">
        <f t="shared" si="53"/>
        <v>1540880.5375973836</v>
      </c>
    </row>
    <row r="91" spans="1:101" x14ac:dyDescent="0.25">
      <c r="A91" t="s">
        <v>354</v>
      </c>
      <c r="B91" t="s">
        <v>349</v>
      </c>
      <c r="C91" t="s">
        <v>42</v>
      </c>
      <c r="D91" t="s">
        <v>43</v>
      </c>
      <c r="E91" t="s">
        <v>918</v>
      </c>
      <c r="F91" t="b">
        <v>0</v>
      </c>
      <c r="G91" t="b">
        <v>0</v>
      </c>
      <c r="H91" t="s">
        <v>15</v>
      </c>
      <c r="I91" t="s">
        <v>16</v>
      </c>
      <c r="J91">
        <v>0.18909999999999999</v>
      </c>
      <c r="K91">
        <v>0.2495</v>
      </c>
      <c r="L91">
        <v>0.12189999999999999</v>
      </c>
      <c r="N91">
        <v>0.31669999999999998</v>
      </c>
      <c r="O91">
        <v>0.30709999999999998</v>
      </c>
      <c r="P91">
        <v>0.3095</v>
      </c>
      <c r="Q91">
        <v>0.3196</v>
      </c>
      <c r="R91">
        <v>2.0097999999999998</v>
      </c>
      <c r="S91">
        <v>1.994</v>
      </c>
      <c r="T91">
        <v>2.0038</v>
      </c>
      <c r="U91">
        <v>1.9663999999999999</v>
      </c>
      <c r="V91">
        <v>8.6E-3</v>
      </c>
      <c r="W91">
        <v>9.5999999999999992E-3</v>
      </c>
      <c r="X91">
        <v>8.2000000000000007E-3</v>
      </c>
      <c r="Y91">
        <v>0</v>
      </c>
      <c r="Z91" t="s">
        <v>17</v>
      </c>
      <c r="AA91" t="s">
        <v>17</v>
      </c>
      <c r="AG91">
        <v>0.2495</v>
      </c>
      <c r="AH91">
        <v>0.2399</v>
      </c>
      <c r="AI91">
        <v>0.24230000000000002</v>
      </c>
      <c r="AJ91">
        <v>0.25240000000000001</v>
      </c>
      <c r="AK91">
        <v>1.9425999999999999</v>
      </c>
      <c r="AL91">
        <v>1.9267999999999998</v>
      </c>
      <c r="AM91">
        <v>1.9366000000000001</v>
      </c>
      <c r="AN91">
        <v>1.8991999999999998</v>
      </c>
      <c r="AO91">
        <v>-5.8599999999999985E-2</v>
      </c>
      <c r="AP91">
        <v>-5.7599999999999985E-2</v>
      </c>
      <c r="AQ91">
        <v>-5.8999999999999997E-2</v>
      </c>
      <c r="AR91">
        <v>-6.7199999999999996E-2</v>
      </c>
      <c r="AX91">
        <v>45</v>
      </c>
      <c r="AY91" t="s">
        <v>578</v>
      </c>
      <c r="AZ91" s="1">
        <v>1.9262999999999999</v>
      </c>
      <c r="BA91">
        <v>0.32200000000000001</v>
      </c>
      <c r="BB91">
        <v>125</v>
      </c>
      <c r="BC91">
        <v>10</v>
      </c>
      <c r="BD91" s="1">
        <v>3125000</v>
      </c>
      <c r="BE91">
        <v>2.5999999999999999E-2</v>
      </c>
      <c r="BG91">
        <v>1197</v>
      </c>
      <c r="BH91" t="s">
        <v>941</v>
      </c>
      <c r="BJ91" t="str">
        <f t="shared" si="29"/>
        <v/>
      </c>
      <c r="BK91">
        <v>244</v>
      </c>
      <c r="BM91" s="1">
        <f t="shared" si="30"/>
        <v>0.32200000000000001</v>
      </c>
      <c r="BN91" s="2">
        <f t="shared" si="31"/>
        <v>3125000</v>
      </c>
      <c r="BO91" t="b">
        <f t="shared" si="56"/>
        <v>1</v>
      </c>
      <c r="BP91" s="16">
        <v>1923221.0989661668</v>
      </c>
      <c r="BQ91" s="16">
        <f t="shared" si="34"/>
        <v>-1201778.9010338332</v>
      </c>
      <c r="BS91" s="12">
        <f t="shared" si="35"/>
        <v>1923221.0989661668</v>
      </c>
      <c r="BT91">
        <f t="shared" si="36"/>
        <v>-1201778.9010338332</v>
      </c>
      <c r="BV91" s="7">
        <f t="shared" si="32"/>
        <v>1.9262999999999999</v>
      </c>
      <c r="BW91" s="10">
        <f t="shared" si="33"/>
        <v>6.4948500216800937</v>
      </c>
      <c r="BX91" t="b">
        <f t="shared" si="57"/>
        <v>1</v>
      </c>
      <c r="BY91" s="16">
        <v>6.3602330008345085</v>
      </c>
      <c r="BZ91" s="16">
        <f t="shared" si="37"/>
        <v>2292097.042752522</v>
      </c>
      <c r="CA91" s="16">
        <f t="shared" si="38"/>
        <v>-832902.95724747796</v>
      </c>
      <c r="CC91">
        <f t="shared" si="39"/>
        <v>6.3602330008345085</v>
      </c>
      <c r="CD91" s="12">
        <f t="shared" si="40"/>
        <v>2292097.042752522</v>
      </c>
      <c r="CE91" s="14">
        <f t="shared" si="41"/>
        <v>-832902.95724747796</v>
      </c>
      <c r="CG91">
        <f t="shared" si="42"/>
        <v>2107659.0708593447</v>
      </c>
      <c r="CH91">
        <f t="shared" si="43"/>
        <v>368875.9437863552</v>
      </c>
      <c r="CJ91">
        <f t="shared" si="44"/>
        <v>2107659.0708593447</v>
      </c>
      <c r="CK91">
        <f t="shared" si="45"/>
        <v>1.9262999999999999</v>
      </c>
      <c r="CM91">
        <f t="shared" si="46"/>
        <v>1.9262999999999999</v>
      </c>
      <c r="CN91">
        <f t="shared" si="47"/>
        <v>368875.9437863552</v>
      </c>
      <c r="CO91">
        <f t="shared" si="48"/>
        <v>-1201778.9010338332</v>
      </c>
      <c r="CQ91" t="b">
        <f t="shared" si="49"/>
        <v>1</v>
      </c>
      <c r="CS91">
        <f t="shared" si="50"/>
        <v>1923221.0989661668</v>
      </c>
      <c r="CT91">
        <f t="shared" si="51"/>
        <v>2292097.042752522</v>
      </c>
      <c r="CV91">
        <f t="shared" si="52"/>
        <v>1923221.0989661668</v>
      </c>
      <c r="CW91">
        <f t="shared" si="53"/>
        <v>2292097.042752522</v>
      </c>
    </row>
    <row r="92" spans="1:101" x14ac:dyDescent="0.25">
      <c r="A92" t="s">
        <v>355</v>
      </c>
      <c r="B92" t="s">
        <v>349</v>
      </c>
      <c r="C92" t="s">
        <v>44</v>
      </c>
      <c r="D92" t="s">
        <v>45</v>
      </c>
      <c r="E92" t="s">
        <v>918</v>
      </c>
      <c r="F92" t="b">
        <v>0</v>
      </c>
      <c r="G92" t="b">
        <v>0</v>
      </c>
      <c r="H92" t="s">
        <v>15</v>
      </c>
      <c r="I92" t="s">
        <v>16</v>
      </c>
      <c r="J92">
        <v>0.188</v>
      </c>
      <c r="K92">
        <v>8.30001E-3</v>
      </c>
      <c r="L92">
        <v>6.4100000000000004E-2</v>
      </c>
      <c r="N92">
        <v>0.13220000000000001</v>
      </c>
      <c r="O92">
        <v>0.12809999999999999</v>
      </c>
      <c r="P92">
        <v>0.12889999999999999</v>
      </c>
      <c r="Q92">
        <v>0.12859999999999999</v>
      </c>
      <c r="R92">
        <v>1.8009999999999999</v>
      </c>
      <c r="S92">
        <v>1.7876000000000001</v>
      </c>
      <c r="T92">
        <v>1.8018000000000001</v>
      </c>
      <c r="U92">
        <v>1.7598</v>
      </c>
      <c r="V92">
        <v>0</v>
      </c>
      <c r="W92">
        <v>2.8999999999999998E-3</v>
      </c>
      <c r="X92">
        <v>2.3E-3</v>
      </c>
      <c r="Y92">
        <v>6.9999999999999999E-4</v>
      </c>
      <c r="Z92" t="s">
        <v>17</v>
      </c>
      <c r="AA92" t="s">
        <v>17</v>
      </c>
      <c r="AG92">
        <v>8.3000000000000296E-3</v>
      </c>
      <c r="AH92">
        <v>4.1999999999999815E-3</v>
      </c>
      <c r="AI92">
        <v>5.0000000000000044E-3</v>
      </c>
      <c r="AJ92">
        <v>4.699999999999982E-3</v>
      </c>
      <c r="AK92">
        <v>1.6771</v>
      </c>
      <c r="AL92">
        <v>1.6637000000000002</v>
      </c>
      <c r="AM92">
        <v>1.6779000000000002</v>
      </c>
      <c r="AN92">
        <v>1.6359000000000001</v>
      </c>
      <c r="AO92">
        <v>-0.1239</v>
      </c>
      <c r="AP92">
        <v>-0.121</v>
      </c>
      <c r="AQ92">
        <v>-0.1216</v>
      </c>
      <c r="AR92">
        <v>-0.12319999999999999</v>
      </c>
      <c r="AX92">
        <v>47</v>
      </c>
      <c r="AY92" t="s">
        <v>578</v>
      </c>
      <c r="AZ92" s="1">
        <v>1.6636500000000003</v>
      </c>
      <c r="BA92">
        <v>0.38600000000000001</v>
      </c>
      <c r="BB92">
        <v>197</v>
      </c>
      <c r="BC92">
        <v>25</v>
      </c>
      <c r="BD92" s="1">
        <v>1970000</v>
      </c>
      <c r="BE92">
        <v>0.03</v>
      </c>
      <c r="BG92">
        <v>1199</v>
      </c>
      <c r="BH92" t="s">
        <v>941</v>
      </c>
      <c r="BJ92" t="str">
        <f t="shared" si="29"/>
        <v/>
      </c>
      <c r="BK92">
        <v>245</v>
      </c>
      <c r="BM92" s="1">
        <f t="shared" si="30"/>
        <v>0.38600000000000001</v>
      </c>
      <c r="BN92" s="2">
        <f t="shared" si="31"/>
        <v>1970000</v>
      </c>
      <c r="BO92" t="b">
        <f t="shared" si="56"/>
        <v>1</v>
      </c>
      <c r="BP92" s="16">
        <v>2294404.384570966</v>
      </c>
      <c r="BQ92" s="16">
        <f t="shared" si="34"/>
        <v>324404.38457096601</v>
      </c>
      <c r="BS92" s="12">
        <f t="shared" si="35"/>
        <v>2294404.384570966</v>
      </c>
      <c r="BT92">
        <f t="shared" si="36"/>
        <v>324404.38457096601</v>
      </c>
      <c r="BV92" s="7">
        <f t="shared" si="32"/>
        <v>1.6636500000000003</v>
      </c>
      <c r="BW92" s="10">
        <f t="shared" si="33"/>
        <v>6.2944662261615933</v>
      </c>
      <c r="BX92" t="b">
        <f t="shared" si="57"/>
        <v>1</v>
      </c>
      <c r="BY92" s="16">
        <v>6.159955880183869</v>
      </c>
      <c r="BZ92" s="16">
        <f t="shared" si="37"/>
        <v>1445292.9365116325</v>
      </c>
      <c r="CA92" s="16">
        <f t="shared" si="38"/>
        <v>-524707.06348836748</v>
      </c>
      <c r="CC92">
        <f t="shared" si="39"/>
        <v>6.159955880183869</v>
      </c>
      <c r="CD92" s="12">
        <f t="shared" si="40"/>
        <v>1445292.9365116325</v>
      </c>
      <c r="CE92" s="14">
        <f t="shared" si="41"/>
        <v>-524707.06348836748</v>
      </c>
      <c r="CG92">
        <f t="shared" si="42"/>
        <v>1869848.6605412993</v>
      </c>
      <c r="CH92">
        <f t="shared" si="43"/>
        <v>-849111.44805933349</v>
      </c>
      <c r="CJ92">
        <f t="shared" si="44"/>
        <v>1869848.6605412993</v>
      </c>
      <c r="CK92">
        <f t="shared" si="45"/>
        <v>1.6636500000000003</v>
      </c>
      <c r="CM92">
        <f t="shared" si="46"/>
        <v>1.6636500000000003</v>
      </c>
      <c r="CN92">
        <f t="shared" si="47"/>
        <v>-849111.44805933349</v>
      </c>
      <c r="CO92">
        <f t="shared" si="48"/>
        <v>324404.38457096601</v>
      </c>
      <c r="CQ92" t="b">
        <f t="shared" si="49"/>
        <v>1</v>
      </c>
      <c r="CS92">
        <f t="shared" si="50"/>
        <v>2294404.384570966</v>
      </c>
      <c r="CT92">
        <f t="shared" si="51"/>
        <v>1445292.9365116325</v>
      </c>
      <c r="CV92">
        <f t="shared" si="52"/>
        <v>2294404.384570966</v>
      </c>
      <c r="CW92">
        <f t="shared" si="53"/>
        <v>1445292.9365116325</v>
      </c>
    </row>
    <row r="93" spans="1:101" x14ac:dyDescent="0.25">
      <c r="A93" t="s">
        <v>357</v>
      </c>
      <c r="B93" t="s">
        <v>349</v>
      </c>
      <c r="C93" t="s">
        <v>66</v>
      </c>
      <c r="D93" t="s">
        <v>67</v>
      </c>
      <c r="E93" t="s">
        <v>918</v>
      </c>
      <c r="F93" t="b">
        <v>0</v>
      </c>
      <c r="G93" t="b">
        <v>0</v>
      </c>
      <c r="H93" t="s">
        <v>15</v>
      </c>
      <c r="I93" t="s">
        <v>16</v>
      </c>
      <c r="J93">
        <v>0.1895</v>
      </c>
      <c r="K93">
        <v>0.26240000000000002</v>
      </c>
      <c r="L93">
        <v>6.6299999999999998E-2</v>
      </c>
      <c r="N93">
        <v>0.3856</v>
      </c>
      <c r="O93">
        <v>0.373</v>
      </c>
      <c r="P93">
        <v>0.38369999999999999</v>
      </c>
      <c r="Q93">
        <v>0.3836</v>
      </c>
      <c r="R93">
        <v>2.0931000000000002</v>
      </c>
      <c r="S93">
        <v>2.0482999999999998</v>
      </c>
      <c r="T93">
        <v>2.0712000000000002</v>
      </c>
      <c r="U93">
        <v>2.0329999999999999</v>
      </c>
      <c r="V93">
        <v>0</v>
      </c>
      <c r="W93">
        <v>3.0999999999999999E-3</v>
      </c>
      <c r="X93">
        <v>3.5999999999999999E-3</v>
      </c>
      <c r="Y93">
        <v>3.2000000000000002E-3</v>
      </c>
      <c r="Z93" t="s">
        <v>17</v>
      </c>
      <c r="AA93" t="s">
        <v>17</v>
      </c>
      <c r="AG93">
        <v>0.26239999999999997</v>
      </c>
      <c r="AH93">
        <v>0.24980000000000002</v>
      </c>
      <c r="AI93">
        <v>0.26049999999999995</v>
      </c>
      <c r="AJ93">
        <v>0.26039999999999996</v>
      </c>
      <c r="AK93">
        <v>1.9699000000000002</v>
      </c>
      <c r="AL93">
        <v>1.9250999999999998</v>
      </c>
      <c r="AM93">
        <v>1.9480000000000002</v>
      </c>
      <c r="AN93">
        <v>1.9097999999999999</v>
      </c>
      <c r="AO93">
        <v>-0.1232</v>
      </c>
      <c r="AP93">
        <v>-0.1201</v>
      </c>
      <c r="AQ93">
        <v>-0.1196</v>
      </c>
      <c r="AR93">
        <v>-0.12000000000000001</v>
      </c>
      <c r="AX93">
        <v>69</v>
      </c>
      <c r="AY93" t="s">
        <v>578</v>
      </c>
      <c r="AZ93" s="1">
        <v>1.9381999999999999</v>
      </c>
      <c r="BA93">
        <v>0.33600000000000002</v>
      </c>
      <c r="BB93">
        <v>130</v>
      </c>
      <c r="BC93">
        <v>25</v>
      </c>
      <c r="BD93" s="1">
        <v>1300000</v>
      </c>
      <c r="BE93">
        <v>2.5999999999999999E-2</v>
      </c>
      <c r="BG93">
        <v>1221</v>
      </c>
      <c r="BH93" t="s">
        <v>941</v>
      </c>
      <c r="BJ93" t="str">
        <f t="shared" si="29"/>
        <v/>
      </c>
      <c r="BK93">
        <v>246</v>
      </c>
      <c r="BM93" s="1">
        <f t="shared" si="30"/>
        <v>0.33600000000000002</v>
      </c>
      <c r="BN93" s="2">
        <f t="shared" si="31"/>
        <v>1300000</v>
      </c>
      <c r="BO93" t="b">
        <f t="shared" si="56"/>
        <v>1</v>
      </c>
      <c r="BP93" s="16">
        <v>2004417.4426922167</v>
      </c>
      <c r="BQ93" s="16">
        <f t="shared" si="34"/>
        <v>704417.44269221672</v>
      </c>
      <c r="BS93" s="12">
        <f t="shared" si="35"/>
        <v>2004417.4426922167</v>
      </c>
      <c r="BT93">
        <f t="shared" si="36"/>
        <v>704417.44269221672</v>
      </c>
      <c r="BV93" s="7">
        <f t="shared" si="32"/>
        <v>1.9381999999999999</v>
      </c>
      <c r="BW93" s="10">
        <f t="shared" si="33"/>
        <v>6.1139433523068369</v>
      </c>
      <c r="BX93" t="b">
        <f t="shared" si="57"/>
        <v>1</v>
      </c>
      <c r="BY93" s="16">
        <v>6.369307045135832</v>
      </c>
      <c r="BZ93" s="16">
        <f t="shared" si="37"/>
        <v>2340491.3755295798</v>
      </c>
      <c r="CA93" s="16">
        <f t="shared" si="38"/>
        <v>1040491.3755295798</v>
      </c>
      <c r="CC93">
        <f t="shared" si="39"/>
        <v>6.369307045135832</v>
      </c>
      <c r="CD93" s="12">
        <f t="shared" si="40"/>
        <v>2340491.3755295798</v>
      </c>
      <c r="CE93" s="14">
        <f t="shared" si="41"/>
        <v>1040491.3755295798</v>
      </c>
      <c r="CG93">
        <f t="shared" si="42"/>
        <v>2172454.4091108982</v>
      </c>
      <c r="CH93">
        <f t="shared" si="43"/>
        <v>336073.9328373631</v>
      </c>
      <c r="CJ93">
        <f t="shared" si="44"/>
        <v>2172454.4091108982</v>
      </c>
      <c r="CK93">
        <f t="shared" si="45"/>
        <v>1.9381999999999999</v>
      </c>
      <c r="CM93">
        <f t="shared" si="46"/>
        <v>1.9381999999999999</v>
      </c>
      <c r="CN93">
        <f t="shared" si="47"/>
        <v>336073.9328373631</v>
      </c>
      <c r="CO93">
        <f t="shared" si="48"/>
        <v>704417.44269221672</v>
      </c>
      <c r="CQ93" t="b">
        <f t="shared" si="49"/>
        <v>1</v>
      </c>
      <c r="CS93">
        <f t="shared" si="50"/>
        <v>2004417.4426922167</v>
      </c>
      <c r="CT93">
        <f t="shared" si="51"/>
        <v>2340491.3755295798</v>
      </c>
      <c r="CV93">
        <f t="shared" si="52"/>
        <v>2004417.4426922167</v>
      </c>
      <c r="CW93">
        <f t="shared" si="53"/>
        <v>2340491.3755295798</v>
      </c>
    </row>
    <row r="94" spans="1:101" x14ac:dyDescent="0.25">
      <c r="A94" t="s">
        <v>358</v>
      </c>
      <c r="B94" t="s">
        <v>349</v>
      </c>
      <c r="C94" t="s">
        <v>68</v>
      </c>
      <c r="D94" t="s">
        <v>69</v>
      </c>
      <c r="E94" t="s">
        <v>918</v>
      </c>
      <c r="F94" t="b">
        <v>0</v>
      </c>
      <c r="G94" t="b">
        <v>0</v>
      </c>
      <c r="H94" t="s">
        <v>15</v>
      </c>
      <c r="I94" t="s">
        <v>16</v>
      </c>
      <c r="J94">
        <v>0.18709999999999999</v>
      </c>
      <c r="K94">
        <v>1.04E-2</v>
      </c>
      <c r="L94">
        <v>6.1699999999999998E-2</v>
      </c>
      <c r="N94">
        <v>0.1358</v>
      </c>
      <c r="O94">
        <v>0.13300000000000001</v>
      </c>
      <c r="P94">
        <v>0.1348</v>
      </c>
      <c r="Q94">
        <v>0.1331</v>
      </c>
      <c r="R94">
        <v>1.8802000000000001</v>
      </c>
      <c r="S94">
        <v>1.847</v>
      </c>
      <c r="T94">
        <v>1.8580000000000001</v>
      </c>
      <c r="U94">
        <v>1.8405</v>
      </c>
      <c r="V94">
        <v>0</v>
      </c>
      <c r="W94">
        <v>3.5999999999999999E-3</v>
      </c>
      <c r="X94">
        <v>4.8999999999999998E-3</v>
      </c>
      <c r="Y94">
        <v>5.3E-3</v>
      </c>
      <c r="Z94" t="s">
        <v>17</v>
      </c>
      <c r="AA94" t="s">
        <v>17</v>
      </c>
      <c r="AG94">
        <v>1.040000000000002E-2</v>
      </c>
      <c r="AH94">
        <v>7.6000000000000234E-3</v>
      </c>
      <c r="AI94">
        <v>9.4000000000000195E-3</v>
      </c>
      <c r="AJ94">
        <v>7.7000000000000124E-3</v>
      </c>
      <c r="AK94">
        <v>1.7548000000000001</v>
      </c>
      <c r="AL94">
        <v>1.7216</v>
      </c>
      <c r="AM94">
        <v>1.7326000000000001</v>
      </c>
      <c r="AN94">
        <v>1.7151000000000001</v>
      </c>
      <c r="AO94">
        <v>-0.12539999999999998</v>
      </c>
      <c r="AP94">
        <v>-0.12179999999999999</v>
      </c>
      <c r="AQ94">
        <v>-0.1205</v>
      </c>
      <c r="AR94">
        <v>-0.12009999999999998</v>
      </c>
      <c r="AX94">
        <v>71</v>
      </c>
      <c r="AY94" t="s">
        <v>578</v>
      </c>
      <c r="AZ94" s="1">
        <v>1.7310249999999998</v>
      </c>
      <c r="BA94">
        <v>0.28799999999999998</v>
      </c>
      <c r="BB94">
        <v>150</v>
      </c>
      <c r="BC94">
        <v>25</v>
      </c>
      <c r="BD94" s="1">
        <v>1500000</v>
      </c>
      <c r="BE94">
        <v>2.3E-2</v>
      </c>
      <c r="BG94">
        <v>1223</v>
      </c>
      <c r="BH94" t="s">
        <v>941</v>
      </c>
      <c r="BJ94" t="str">
        <f t="shared" si="29"/>
        <v/>
      </c>
      <c r="BK94">
        <v>247</v>
      </c>
      <c r="BM94" s="1">
        <f t="shared" si="30"/>
        <v>0.28799999999999998</v>
      </c>
      <c r="BN94" s="2">
        <f t="shared" si="31"/>
        <v>1500000</v>
      </c>
      <c r="BO94" t="b">
        <f t="shared" si="56"/>
        <v>1</v>
      </c>
      <c r="BP94" s="16">
        <v>1726029.9784886169</v>
      </c>
      <c r="BQ94" s="16">
        <f t="shared" si="34"/>
        <v>226029.97848861688</v>
      </c>
      <c r="BS94" s="12">
        <f t="shared" si="35"/>
        <v>1726029.9784886169</v>
      </c>
      <c r="BT94">
        <f t="shared" si="36"/>
        <v>226029.97848861688</v>
      </c>
      <c r="BV94" s="7">
        <f t="shared" si="32"/>
        <v>1.7310249999999998</v>
      </c>
      <c r="BW94" s="10">
        <f t="shared" si="33"/>
        <v>6.1760912590556813</v>
      </c>
      <c r="BX94" t="b">
        <f t="shared" si="57"/>
        <v>1</v>
      </c>
      <c r="BY94" s="16">
        <v>6.2113309839487147</v>
      </c>
      <c r="BZ94" s="16">
        <f t="shared" si="37"/>
        <v>1626788.0890648607</v>
      </c>
      <c r="CA94" s="16">
        <f t="shared" si="38"/>
        <v>126788.08906486072</v>
      </c>
      <c r="CC94">
        <f t="shared" si="39"/>
        <v>6.2113309839487147</v>
      </c>
      <c r="CD94" s="12">
        <f t="shared" si="40"/>
        <v>1626788.0890648607</v>
      </c>
      <c r="CE94" s="14">
        <f t="shared" si="41"/>
        <v>126788.08906486072</v>
      </c>
      <c r="CG94">
        <f t="shared" si="42"/>
        <v>1676409.0337767387</v>
      </c>
      <c r="CH94">
        <f t="shared" si="43"/>
        <v>-99241.889423756162</v>
      </c>
      <c r="CJ94">
        <f t="shared" si="44"/>
        <v>1676409.0337767387</v>
      </c>
      <c r="CK94">
        <f t="shared" si="45"/>
        <v>1.7310249999999998</v>
      </c>
      <c r="CM94">
        <f t="shared" si="46"/>
        <v>1.7310249999999998</v>
      </c>
      <c r="CN94">
        <f t="shared" si="47"/>
        <v>-99241.889423756162</v>
      </c>
      <c r="CO94">
        <f t="shared" si="48"/>
        <v>226029.97848861688</v>
      </c>
      <c r="CQ94" t="b">
        <f t="shared" si="49"/>
        <v>1</v>
      </c>
      <c r="CS94">
        <f t="shared" si="50"/>
        <v>1726029.9784886169</v>
      </c>
      <c r="CT94">
        <f t="shared" si="51"/>
        <v>1626788.0890648607</v>
      </c>
      <c r="CV94">
        <f t="shared" si="52"/>
        <v>1726029.9784886169</v>
      </c>
      <c r="CW94">
        <f t="shared" si="53"/>
        <v>1626788.0890648607</v>
      </c>
    </row>
    <row r="95" spans="1:101" x14ac:dyDescent="0.25">
      <c r="A95" t="s">
        <v>360</v>
      </c>
      <c r="B95" t="s">
        <v>349</v>
      </c>
      <c r="C95" t="s">
        <v>83</v>
      </c>
      <c r="D95" t="s">
        <v>84</v>
      </c>
      <c r="E95" t="s">
        <v>918</v>
      </c>
      <c r="F95" t="b">
        <v>0</v>
      </c>
      <c r="G95" t="b">
        <v>0</v>
      </c>
      <c r="H95" t="s">
        <v>15</v>
      </c>
      <c r="I95" t="s">
        <v>16</v>
      </c>
      <c r="J95">
        <v>0.18740000000000001</v>
      </c>
      <c r="K95">
        <v>0.48209999999999997</v>
      </c>
      <c r="L95">
        <v>6.7100000000000007E-2</v>
      </c>
      <c r="N95">
        <v>0.60240000000000005</v>
      </c>
      <c r="O95">
        <v>0.58360000000000001</v>
      </c>
      <c r="P95">
        <v>0.60109999999999997</v>
      </c>
      <c r="Q95">
        <v>0.59099999999999997</v>
      </c>
      <c r="R95">
        <v>2.1730999999999998</v>
      </c>
      <c r="S95">
        <v>2.1492</v>
      </c>
      <c r="T95">
        <v>2.1236999999999999</v>
      </c>
      <c r="U95">
        <v>2.1732999999999998</v>
      </c>
      <c r="V95">
        <v>0</v>
      </c>
      <c r="W95">
        <v>3.5999999999999999E-3</v>
      </c>
      <c r="X95">
        <v>3.5999999999999999E-3</v>
      </c>
      <c r="Y95">
        <v>3.2000000000000002E-3</v>
      </c>
      <c r="Z95" t="s">
        <v>17</v>
      </c>
      <c r="AA95" t="s">
        <v>17</v>
      </c>
      <c r="AG95">
        <v>0.48210000000000008</v>
      </c>
      <c r="AH95">
        <v>0.46330000000000005</v>
      </c>
      <c r="AI95">
        <v>0.48080000000000001</v>
      </c>
      <c r="AJ95">
        <v>0.47070000000000001</v>
      </c>
      <c r="AK95">
        <v>2.0527999999999995</v>
      </c>
      <c r="AL95">
        <v>2.0289000000000001</v>
      </c>
      <c r="AM95">
        <v>2.0034000000000001</v>
      </c>
      <c r="AN95">
        <v>2.0529999999999999</v>
      </c>
      <c r="AO95">
        <v>-0.1203</v>
      </c>
      <c r="AP95">
        <v>-0.1167</v>
      </c>
      <c r="AQ95">
        <v>-0.1167</v>
      </c>
      <c r="AR95">
        <v>-0.11710000000000001</v>
      </c>
      <c r="AX95">
        <v>93</v>
      </c>
      <c r="AY95" t="s">
        <v>578</v>
      </c>
      <c r="AZ95" s="1">
        <v>2.0345249999999999</v>
      </c>
      <c r="BA95">
        <v>0.43</v>
      </c>
      <c r="BB95">
        <v>82</v>
      </c>
      <c r="BC95">
        <v>15</v>
      </c>
      <c r="BD95" s="1">
        <v>1366666.6666666667</v>
      </c>
      <c r="BE95">
        <v>0.03</v>
      </c>
      <c r="BG95">
        <v>1245</v>
      </c>
      <c r="BH95" t="s">
        <v>941</v>
      </c>
      <c r="BJ95" t="str">
        <f t="shared" si="29"/>
        <v/>
      </c>
      <c r="BK95">
        <v>248</v>
      </c>
      <c r="BM95" s="1">
        <f t="shared" si="30"/>
        <v>0.43</v>
      </c>
      <c r="BN95" s="2">
        <f t="shared" si="31"/>
        <v>1366666.6666666667</v>
      </c>
      <c r="BO95" t="b">
        <f t="shared" si="56"/>
        <v>1</v>
      </c>
      <c r="BP95" s="16">
        <v>2549592.8934242656</v>
      </c>
      <c r="BQ95" s="16">
        <f t="shared" si="34"/>
        <v>1182926.2267575988</v>
      </c>
      <c r="BS95" s="12">
        <f t="shared" si="35"/>
        <v>2549592.8934242656</v>
      </c>
      <c r="BT95">
        <f t="shared" si="36"/>
        <v>1182926.2267575988</v>
      </c>
      <c r="BV95" s="7">
        <f t="shared" si="32"/>
        <v>2.0345249999999999</v>
      </c>
      <c r="BW95" s="10">
        <f t="shared" si="33"/>
        <v>6.1356626020000729</v>
      </c>
      <c r="BX95" t="b">
        <f t="shared" si="57"/>
        <v>1</v>
      </c>
      <c r="BY95" s="16">
        <v>6.4427572398690245</v>
      </c>
      <c r="BZ95" s="16">
        <f t="shared" si="37"/>
        <v>2771770.3188515143</v>
      </c>
      <c r="CA95" s="16">
        <f t="shared" si="38"/>
        <v>1405103.6521848475</v>
      </c>
      <c r="CC95">
        <f t="shared" si="39"/>
        <v>6.4427572398690245</v>
      </c>
      <c r="CD95" s="12">
        <f t="shared" si="40"/>
        <v>2771770.3188515143</v>
      </c>
      <c r="CE95" s="14">
        <f t="shared" si="41"/>
        <v>1405103.6521848475</v>
      </c>
      <c r="CG95">
        <f t="shared" si="42"/>
        <v>2660681.6061378899</v>
      </c>
      <c r="CH95">
        <f t="shared" si="43"/>
        <v>222177.4254272487</v>
      </c>
      <c r="CJ95">
        <f t="shared" si="44"/>
        <v>2660681.6061378899</v>
      </c>
      <c r="CK95">
        <f t="shared" si="45"/>
        <v>2.0345249999999999</v>
      </c>
      <c r="CM95">
        <f t="shared" si="46"/>
        <v>2.0345249999999999</v>
      </c>
      <c r="CN95">
        <f t="shared" si="47"/>
        <v>222177.4254272487</v>
      </c>
      <c r="CO95">
        <f t="shared" si="48"/>
        <v>1182926.2267575988</v>
      </c>
      <c r="CQ95" t="b">
        <f t="shared" si="49"/>
        <v>1</v>
      </c>
      <c r="CS95">
        <f t="shared" si="50"/>
        <v>2549592.8934242656</v>
      </c>
      <c r="CT95">
        <f t="shared" si="51"/>
        <v>2771770.3188515143</v>
      </c>
      <c r="CV95">
        <f t="shared" si="52"/>
        <v>2549592.8934242656</v>
      </c>
      <c r="CW95">
        <f t="shared" si="53"/>
        <v>2771770.3188515143</v>
      </c>
    </row>
    <row r="96" spans="1:101" x14ac:dyDescent="0.25">
      <c r="A96" t="s">
        <v>361</v>
      </c>
      <c r="B96" t="s">
        <v>349</v>
      </c>
      <c r="C96" t="s">
        <v>85</v>
      </c>
      <c r="D96" t="s">
        <v>86</v>
      </c>
      <c r="E96" t="s">
        <v>918</v>
      </c>
      <c r="F96" t="b">
        <v>0</v>
      </c>
      <c r="G96" t="b">
        <v>0</v>
      </c>
      <c r="H96" t="s">
        <v>15</v>
      </c>
      <c r="I96" t="s">
        <v>16</v>
      </c>
      <c r="J96">
        <v>0.189</v>
      </c>
      <c r="K96">
        <v>2.76E-2</v>
      </c>
      <c r="L96">
        <v>6.7299999999999999E-2</v>
      </c>
      <c r="N96">
        <v>0.14929999999999999</v>
      </c>
      <c r="O96">
        <v>0.14660000000000001</v>
      </c>
      <c r="P96">
        <v>0.14779999999999999</v>
      </c>
      <c r="Q96">
        <v>0.14749999999999999</v>
      </c>
      <c r="R96">
        <v>1.8768</v>
      </c>
      <c r="S96">
        <v>1.8545</v>
      </c>
      <c r="T96">
        <v>1.8575999999999999</v>
      </c>
      <c r="U96">
        <v>1.8980999999999999</v>
      </c>
      <c r="V96">
        <v>0</v>
      </c>
      <c r="W96">
        <v>2.5000000000000001E-3</v>
      </c>
      <c r="X96">
        <v>3.3E-3</v>
      </c>
      <c r="Y96">
        <v>1.4E-3</v>
      </c>
      <c r="Z96" t="s">
        <v>17</v>
      </c>
      <c r="AA96" t="s">
        <v>17</v>
      </c>
      <c r="AG96">
        <v>2.7599999999999986E-2</v>
      </c>
      <c r="AH96">
        <v>2.4900000000000005E-2</v>
      </c>
      <c r="AI96">
        <v>2.6099999999999984E-2</v>
      </c>
      <c r="AJ96">
        <v>2.579999999999999E-2</v>
      </c>
      <c r="AK96">
        <v>1.7550999999999999</v>
      </c>
      <c r="AL96">
        <v>1.7327999999999999</v>
      </c>
      <c r="AM96">
        <v>1.7358999999999998</v>
      </c>
      <c r="AN96">
        <v>1.7763999999999998</v>
      </c>
      <c r="AO96">
        <v>-0.1217</v>
      </c>
      <c r="AP96">
        <v>-0.1192</v>
      </c>
      <c r="AQ96">
        <v>-0.11840000000000001</v>
      </c>
      <c r="AR96">
        <v>-0.1203</v>
      </c>
      <c r="AX96">
        <v>95</v>
      </c>
      <c r="AY96" t="s">
        <v>578</v>
      </c>
      <c r="AZ96" s="1">
        <v>1.7500499999999999</v>
      </c>
      <c r="BA96">
        <v>0.36499999999999999</v>
      </c>
      <c r="BB96">
        <v>151</v>
      </c>
      <c r="BC96">
        <v>25</v>
      </c>
      <c r="BD96" s="1">
        <v>1510000</v>
      </c>
      <c r="BE96">
        <v>2.9000000000000001E-2</v>
      </c>
      <c r="BG96">
        <v>1247</v>
      </c>
      <c r="BH96" t="s">
        <v>941</v>
      </c>
      <c r="BJ96" t="str">
        <f t="shared" si="29"/>
        <v/>
      </c>
      <c r="BK96">
        <v>249</v>
      </c>
      <c r="BM96" s="1">
        <f t="shared" si="30"/>
        <v>0.36499999999999999</v>
      </c>
      <c r="BN96" s="2">
        <f t="shared" si="31"/>
        <v>1510000</v>
      </c>
      <c r="BO96" t="b">
        <f t="shared" si="56"/>
        <v>1</v>
      </c>
      <c r="BP96" s="16">
        <v>2172609.8689818913</v>
      </c>
      <c r="BQ96" s="16">
        <f t="shared" si="34"/>
        <v>662609.86898189131</v>
      </c>
      <c r="BS96" s="12">
        <f t="shared" si="35"/>
        <v>2172609.8689818913</v>
      </c>
      <c r="BT96">
        <f t="shared" si="36"/>
        <v>662609.86898189131</v>
      </c>
      <c r="BV96" s="7">
        <f t="shared" si="32"/>
        <v>1.7500499999999999</v>
      </c>
      <c r="BW96" s="10">
        <f t="shared" si="33"/>
        <v>6.1789769472931697</v>
      </c>
      <c r="BX96" t="b">
        <f t="shared" si="57"/>
        <v>1</v>
      </c>
      <c r="BY96" s="16">
        <v>6.2258380169598642</v>
      </c>
      <c r="BZ96" s="16">
        <f t="shared" si="37"/>
        <v>1682046.5747746548</v>
      </c>
      <c r="CA96" s="16">
        <f t="shared" si="38"/>
        <v>172046.57477465481</v>
      </c>
      <c r="CC96">
        <f t="shared" si="39"/>
        <v>6.2258380169598642</v>
      </c>
      <c r="CD96" s="12">
        <f t="shared" si="40"/>
        <v>1682046.5747746548</v>
      </c>
      <c r="CE96" s="14">
        <f t="shared" si="41"/>
        <v>172046.57477465481</v>
      </c>
      <c r="CG96">
        <f t="shared" si="42"/>
        <v>1927328.2218782729</v>
      </c>
      <c r="CH96">
        <f t="shared" si="43"/>
        <v>-490563.2942072365</v>
      </c>
      <c r="CJ96">
        <f t="shared" si="44"/>
        <v>1927328.2218782729</v>
      </c>
      <c r="CK96">
        <f t="shared" si="45"/>
        <v>1.7500499999999999</v>
      </c>
      <c r="CM96">
        <f t="shared" si="46"/>
        <v>1.7500499999999999</v>
      </c>
      <c r="CN96">
        <f t="shared" si="47"/>
        <v>-490563.2942072365</v>
      </c>
      <c r="CO96">
        <f t="shared" si="48"/>
        <v>662609.86898189131</v>
      </c>
      <c r="CQ96" t="b">
        <f t="shared" si="49"/>
        <v>1</v>
      </c>
      <c r="CS96">
        <f t="shared" si="50"/>
        <v>2172609.8689818913</v>
      </c>
      <c r="CT96">
        <f t="shared" si="51"/>
        <v>1682046.5747746548</v>
      </c>
      <c r="CV96">
        <f t="shared" si="52"/>
        <v>2172609.8689818913</v>
      </c>
      <c r="CW96">
        <f t="shared" si="53"/>
        <v>1682046.5747746548</v>
      </c>
    </row>
    <row r="97" spans="1:101" x14ac:dyDescent="0.25">
      <c r="A97" t="s">
        <v>363</v>
      </c>
      <c r="B97" t="s">
        <v>349</v>
      </c>
      <c r="C97" t="s">
        <v>104</v>
      </c>
      <c r="D97" t="s">
        <v>105</v>
      </c>
      <c r="E97" t="s">
        <v>918</v>
      </c>
      <c r="F97" t="b">
        <v>0</v>
      </c>
      <c r="G97" t="b">
        <v>0</v>
      </c>
      <c r="H97" t="s">
        <v>15</v>
      </c>
      <c r="I97" t="s">
        <v>16</v>
      </c>
      <c r="J97">
        <v>0.18709999999999999</v>
      </c>
      <c r="K97">
        <v>0.44140000000000001</v>
      </c>
      <c r="L97">
        <v>6.6400000000000001E-2</v>
      </c>
      <c r="N97">
        <v>0.56210000000000004</v>
      </c>
      <c r="O97">
        <v>0.56210000000000004</v>
      </c>
      <c r="P97">
        <v>0.57389999999999997</v>
      </c>
      <c r="Q97">
        <v>0.56679999999999997</v>
      </c>
      <c r="R97">
        <v>2.1193</v>
      </c>
      <c r="S97">
        <v>2.1259999999999999</v>
      </c>
      <c r="T97">
        <v>2.1223999999999998</v>
      </c>
      <c r="U97">
        <v>2.0491000000000001</v>
      </c>
      <c r="V97">
        <v>0</v>
      </c>
      <c r="W97">
        <v>3.2000000000000002E-3</v>
      </c>
      <c r="X97">
        <v>1.6000000000000001E-3</v>
      </c>
      <c r="Y97">
        <v>6.9999999999999999E-4</v>
      </c>
      <c r="Z97" t="s">
        <v>17</v>
      </c>
      <c r="AA97" t="s">
        <v>17</v>
      </c>
      <c r="AG97">
        <v>0.44140000000000007</v>
      </c>
      <c r="AH97">
        <v>0.44140000000000007</v>
      </c>
      <c r="AI97">
        <v>0.45319999999999999</v>
      </c>
      <c r="AJ97">
        <v>0.4461</v>
      </c>
      <c r="AK97">
        <v>1.9985999999999997</v>
      </c>
      <c r="AL97">
        <v>2.0052999999999996</v>
      </c>
      <c r="AM97">
        <v>2.0016999999999996</v>
      </c>
      <c r="AN97">
        <v>1.9283999999999999</v>
      </c>
      <c r="AO97">
        <v>-0.12069999999999999</v>
      </c>
      <c r="AP97">
        <v>-0.11749999999999999</v>
      </c>
      <c r="AQ97">
        <v>-0.11909999999999998</v>
      </c>
      <c r="AR97">
        <v>-0.11999999999999998</v>
      </c>
      <c r="AX97">
        <v>117</v>
      </c>
      <c r="AY97" t="s">
        <v>578</v>
      </c>
      <c r="AZ97" s="1">
        <v>1.9834999999999998</v>
      </c>
      <c r="BA97">
        <v>0.36399999999999999</v>
      </c>
      <c r="BB97">
        <v>152</v>
      </c>
      <c r="BC97">
        <v>20</v>
      </c>
      <c r="BD97" s="1">
        <v>1900000</v>
      </c>
      <c r="BE97">
        <v>2.9000000000000001E-2</v>
      </c>
      <c r="BG97">
        <v>1269</v>
      </c>
      <c r="BH97" t="s">
        <v>941</v>
      </c>
      <c r="BJ97" t="str">
        <f t="shared" si="29"/>
        <v/>
      </c>
      <c r="BK97">
        <v>250</v>
      </c>
      <c r="BM97" s="1">
        <f t="shared" si="30"/>
        <v>0.36399999999999999</v>
      </c>
      <c r="BN97" s="2">
        <f t="shared" si="31"/>
        <v>1900000</v>
      </c>
      <c r="BO97" t="b">
        <f t="shared" si="56"/>
        <v>1</v>
      </c>
      <c r="BP97" s="16">
        <v>2166810.1301443162</v>
      </c>
      <c r="BQ97" s="16">
        <f t="shared" si="34"/>
        <v>266810.13014431624</v>
      </c>
      <c r="BS97" s="12">
        <f t="shared" si="35"/>
        <v>2166810.1301443162</v>
      </c>
      <c r="BT97">
        <f t="shared" si="36"/>
        <v>266810.13014431624</v>
      </c>
      <c r="BV97" s="7">
        <f t="shared" si="32"/>
        <v>1.9834999999999998</v>
      </c>
      <c r="BW97" s="10">
        <f t="shared" si="33"/>
        <v>6.2787536009528289</v>
      </c>
      <c r="BX97" t="b">
        <f t="shared" si="57"/>
        <v>1</v>
      </c>
      <c r="BY97" s="16">
        <v>6.4038494154593577</v>
      </c>
      <c r="BZ97" s="16">
        <f t="shared" si="37"/>
        <v>2534249.7682953207</v>
      </c>
      <c r="CA97" s="16">
        <f t="shared" si="38"/>
        <v>634249.76829532068</v>
      </c>
      <c r="CC97">
        <f t="shared" si="39"/>
        <v>6.4038494154593577</v>
      </c>
      <c r="CD97" s="12">
        <f t="shared" si="40"/>
        <v>2534249.7682953207</v>
      </c>
      <c r="CE97" s="14">
        <f t="shared" si="41"/>
        <v>634249.76829532068</v>
      </c>
      <c r="CG97">
        <f t="shared" si="42"/>
        <v>2350529.9492198182</v>
      </c>
      <c r="CH97">
        <f t="shared" si="43"/>
        <v>367439.63815100444</v>
      </c>
      <c r="CJ97">
        <f t="shared" si="44"/>
        <v>2350529.9492198182</v>
      </c>
      <c r="CK97">
        <f t="shared" si="45"/>
        <v>1.9834999999999998</v>
      </c>
      <c r="CM97">
        <f t="shared" si="46"/>
        <v>1.9834999999999998</v>
      </c>
      <c r="CN97">
        <f t="shared" si="47"/>
        <v>367439.63815100444</v>
      </c>
      <c r="CO97">
        <f t="shared" si="48"/>
        <v>266810.13014431624</v>
      </c>
      <c r="CQ97" t="b">
        <f t="shared" si="49"/>
        <v>1</v>
      </c>
      <c r="CS97">
        <f t="shared" si="50"/>
        <v>2166810.1301443162</v>
      </c>
      <c r="CT97">
        <f t="shared" si="51"/>
        <v>2534249.7682953207</v>
      </c>
      <c r="CV97">
        <f t="shared" si="52"/>
        <v>2166810.1301443162</v>
      </c>
      <c r="CW97">
        <f t="shared" si="53"/>
        <v>2534249.7682953207</v>
      </c>
    </row>
    <row r="98" spans="1:101" x14ac:dyDescent="0.25">
      <c r="A98" t="s">
        <v>364</v>
      </c>
      <c r="B98" t="s">
        <v>349</v>
      </c>
      <c r="C98" t="s">
        <v>107</v>
      </c>
      <c r="D98" t="s">
        <v>108</v>
      </c>
      <c r="E98" t="s">
        <v>918</v>
      </c>
      <c r="F98" t="b">
        <v>0</v>
      </c>
      <c r="G98" t="b">
        <v>0</v>
      </c>
      <c r="H98" t="s">
        <v>15</v>
      </c>
      <c r="I98" t="s">
        <v>16</v>
      </c>
      <c r="J98">
        <v>0.19750000000000001</v>
      </c>
      <c r="K98">
        <v>6.9999700000000005E-4</v>
      </c>
      <c r="L98">
        <v>7.0000000000000007E-2</v>
      </c>
      <c r="N98">
        <v>0.12820000000000001</v>
      </c>
      <c r="O98">
        <v>0.12470000000000001</v>
      </c>
      <c r="P98">
        <v>0.1249</v>
      </c>
      <c r="Q98">
        <v>0.12559999999999999</v>
      </c>
      <c r="R98">
        <v>1.8545</v>
      </c>
      <c r="S98">
        <v>1.8774999999999999</v>
      </c>
      <c r="T98">
        <v>1.8852</v>
      </c>
      <c r="U98">
        <v>1.8269</v>
      </c>
      <c r="V98">
        <v>0</v>
      </c>
      <c r="W98">
        <v>2.3999999999999998E-3</v>
      </c>
      <c r="X98">
        <v>3.5999999999999999E-3</v>
      </c>
      <c r="Y98">
        <v>2.3999999999999998E-3</v>
      </c>
      <c r="Z98" t="s">
        <v>17</v>
      </c>
      <c r="AA98" t="s">
        <v>17</v>
      </c>
      <c r="AG98">
        <v>7.0000000000000617E-4</v>
      </c>
      <c r="AH98">
        <v>-2.7999999999999969E-3</v>
      </c>
      <c r="AI98">
        <v>-2.5999999999999912E-3</v>
      </c>
      <c r="AJ98">
        <v>-1.9000000000000128E-3</v>
      </c>
      <c r="AK98">
        <v>1.7270000000000001</v>
      </c>
      <c r="AL98">
        <v>1.75</v>
      </c>
      <c r="AM98">
        <v>1.7577</v>
      </c>
      <c r="AN98">
        <v>1.6994</v>
      </c>
      <c r="AO98">
        <v>-0.1275</v>
      </c>
      <c r="AP98">
        <v>-0.12509999999999999</v>
      </c>
      <c r="AQ98">
        <v>-0.1239</v>
      </c>
      <c r="AR98">
        <v>-0.12509999999999999</v>
      </c>
      <c r="AX98">
        <v>119</v>
      </c>
      <c r="AY98" t="s">
        <v>578</v>
      </c>
      <c r="AZ98" s="1">
        <v>1.733525</v>
      </c>
      <c r="BA98">
        <v>0.35699999999999998</v>
      </c>
      <c r="BB98">
        <v>143</v>
      </c>
      <c r="BC98">
        <v>15</v>
      </c>
      <c r="BD98" s="1">
        <v>2383333.3333333335</v>
      </c>
      <c r="BE98">
        <v>2.7E-2</v>
      </c>
      <c r="BG98">
        <v>1271</v>
      </c>
      <c r="BH98" t="s">
        <v>941</v>
      </c>
      <c r="BJ98" t="str">
        <f t="shared" si="29"/>
        <v/>
      </c>
      <c r="BK98">
        <v>251</v>
      </c>
      <c r="BM98" s="1">
        <f t="shared" si="30"/>
        <v>0.35699999999999998</v>
      </c>
      <c r="BN98" s="2">
        <f t="shared" si="31"/>
        <v>2383333.3333333335</v>
      </c>
      <c r="BO98" t="b">
        <f t="shared" si="56"/>
        <v>1</v>
      </c>
      <c r="BP98" s="16">
        <v>2126211.9582812916</v>
      </c>
      <c r="BQ98" s="16">
        <f t="shared" si="34"/>
        <v>-257121.37505204184</v>
      </c>
      <c r="BS98" s="12">
        <f t="shared" si="35"/>
        <v>2126211.9582812916</v>
      </c>
      <c r="BT98">
        <f t="shared" si="36"/>
        <v>-257121.37505204184</v>
      </c>
      <c r="BV98" s="7">
        <f t="shared" si="32"/>
        <v>1.733525</v>
      </c>
      <c r="BW98" s="10">
        <f t="shared" si="33"/>
        <v>6.3771847870814184</v>
      </c>
      <c r="BX98" t="b">
        <f t="shared" si="57"/>
        <v>1</v>
      </c>
      <c r="BY98" s="16">
        <v>6.2132372957767243</v>
      </c>
      <c r="BZ98" s="16">
        <f t="shared" si="37"/>
        <v>1633944.4810350684</v>
      </c>
      <c r="CA98" s="16">
        <f t="shared" si="38"/>
        <v>-749388.85229826509</v>
      </c>
      <c r="CC98">
        <f t="shared" si="39"/>
        <v>6.2132372957767243</v>
      </c>
      <c r="CD98" s="12">
        <f t="shared" si="40"/>
        <v>1633944.4810350684</v>
      </c>
      <c r="CE98" s="14">
        <f t="shared" si="41"/>
        <v>-749388.85229826509</v>
      </c>
      <c r="CG98">
        <f t="shared" si="42"/>
        <v>1880078.2196581801</v>
      </c>
      <c r="CH98">
        <f t="shared" si="43"/>
        <v>-492267.47724622325</v>
      </c>
      <c r="CJ98">
        <f t="shared" si="44"/>
        <v>1880078.2196581801</v>
      </c>
      <c r="CK98">
        <f t="shared" si="45"/>
        <v>1.733525</v>
      </c>
      <c r="CM98">
        <f t="shared" si="46"/>
        <v>1.733525</v>
      </c>
      <c r="CN98">
        <f t="shared" si="47"/>
        <v>-492267.47724622325</v>
      </c>
      <c r="CO98">
        <f t="shared" si="48"/>
        <v>-257121.37505204184</v>
      </c>
      <c r="CQ98" t="b">
        <f t="shared" si="49"/>
        <v>1</v>
      </c>
      <c r="CS98">
        <f t="shared" si="50"/>
        <v>2126211.9582812916</v>
      </c>
      <c r="CT98">
        <f t="shared" si="51"/>
        <v>1633944.4810350684</v>
      </c>
      <c r="CV98">
        <f t="shared" si="52"/>
        <v>2126211.9582812916</v>
      </c>
      <c r="CW98">
        <f t="shared" si="53"/>
        <v>1633944.4810350684</v>
      </c>
    </row>
    <row r="99" spans="1:101" x14ac:dyDescent="0.25">
      <c r="A99" t="s">
        <v>366</v>
      </c>
      <c r="B99" t="s">
        <v>349</v>
      </c>
      <c r="C99" t="s">
        <v>122</v>
      </c>
      <c r="D99" t="s">
        <v>123</v>
      </c>
      <c r="E99" t="s">
        <v>918</v>
      </c>
      <c r="F99" t="b">
        <v>0</v>
      </c>
      <c r="G99" t="b">
        <v>0</v>
      </c>
      <c r="H99" t="s">
        <v>15</v>
      </c>
      <c r="I99" t="s">
        <v>16</v>
      </c>
      <c r="J99">
        <v>0.1857</v>
      </c>
      <c r="K99">
        <v>0.39100000000000001</v>
      </c>
      <c r="L99">
        <v>9.5600000000000004E-2</v>
      </c>
      <c r="N99">
        <v>0.48110000000000003</v>
      </c>
      <c r="O99">
        <v>0.47939999999999999</v>
      </c>
      <c r="P99">
        <v>0.49419999999999997</v>
      </c>
      <c r="Q99">
        <v>0.49609999999999999</v>
      </c>
      <c r="R99">
        <v>2.1190000000000002</v>
      </c>
      <c r="S99">
        <v>2.1324999999999998</v>
      </c>
      <c r="T99">
        <v>2.1278000000000001</v>
      </c>
      <c r="U99">
        <v>2.1053999999999999</v>
      </c>
      <c r="V99">
        <v>2.3999999999999998E-3</v>
      </c>
      <c r="W99">
        <v>4.1999999999999997E-3</v>
      </c>
      <c r="X99">
        <v>2E-3</v>
      </c>
      <c r="Y99">
        <v>0</v>
      </c>
      <c r="Z99" t="s">
        <v>17</v>
      </c>
      <c r="AA99" t="s">
        <v>17</v>
      </c>
      <c r="AG99">
        <v>0.39100000000000001</v>
      </c>
      <c r="AH99">
        <v>0.38929999999999998</v>
      </c>
      <c r="AI99">
        <v>0.40410000000000001</v>
      </c>
      <c r="AJ99">
        <v>0.40600000000000003</v>
      </c>
      <c r="AK99">
        <v>2.0289000000000001</v>
      </c>
      <c r="AL99">
        <v>2.0423999999999998</v>
      </c>
      <c r="AM99">
        <v>2.0377000000000001</v>
      </c>
      <c r="AN99">
        <v>2.0152999999999999</v>
      </c>
      <c r="AO99">
        <v>-8.77E-2</v>
      </c>
      <c r="AP99">
        <v>-8.5900000000000004E-2</v>
      </c>
      <c r="AQ99">
        <v>-8.8099999999999998E-2</v>
      </c>
      <c r="AR99">
        <v>-9.01E-2</v>
      </c>
      <c r="AX99">
        <v>141</v>
      </c>
      <c r="AY99" t="s">
        <v>578</v>
      </c>
      <c r="AZ99" s="1">
        <v>2.031075</v>
      </c>
      <c r="BA99">
        <v>0.41699999999999998</v>
      </c>
      <c r="BB99">
        <v>141</v>
      </c>
      <c r="BC99">
        <v>15</v>
      </c>
      <c r="BD99" s="1">
        <v>2350000</v>
      </c>
      <c r="BE99">
        <v>2.9000000000000001E-2</v>
      </c>
      <c r="BG99">
        <v>1293</v>
      </c>
      <c r="BH99" t="s">
        <v>941</v>
      </c>
      <c r="BJ99" t="str">
        <f t="shared" si="29"/>
        <v/>
      </c>
      <c r="BK99">
        <v>252</v>
      </c>
      <c r="BM99" s="1">
        <f t="shared" si="30"/>
        <v>0.41699999999999998</v>
      </c>
      <c r="BN99" s="2">
        <f t="shared" si="31"/>
        <v>2350000</v>
      </c>
      <c r="BO99" t="b">
        <f t="shared" si="56"/>
        <v>1</v>
      </c>
      <c r="BP99" s="16">
        <v>2474196.288535791</v>
      </c>
      <c r="BQ99" s="16">
        <f t="shared" si="34"/>
        <v>124196.28853579098</v>
      </c>
      <c r="BS99" s="12">
        <f t="shared" si="35"/>
        <v>2474196.288535791</v>
      </c>
      <c r="BT99">
        <f t="shared" si="36"/>
        <v>124196.28853579098</v>
      </c>
      <c r="BV99" s="7">
        <f t="shared" si="32"/>
        <v>2.031075</v>
      </c>
      <c r="BW99" s="10">
        <f t="shared" si="33"/>
        <v>6.3710678622717358</v>
      </c>
      <c r="BX99" t="b">
        <f t="shared" si="57"/>
        <v>1</v>
      </c>
      <c r="BY99" s="16">
        <v>6.4401265295463723</v>
      </c>
      <c r="BZ99" s="16">
        <f t="shared" si="37"/>
        <v>2755031.2511335076</v>
      </c>
      <c r="CA99" s="16">
        <f t="shared" si="38"/>
        <v>405031.25113350758</v>
      </c>
      <c r="CC99">
        <f t="shared" si="39"/>
        <v>6.4401265295463723</v>
      </c>
      <c r="CD99" s="12">
        <f t="shared" si="40"/>
        <v>2755031.2511335076</v>
      </c>
      <c r="CE99" s="14">
        <f t="shared" si="41"/>
        <v>405031.25113350758</v>
      </c>
      <c r="CG99">
        <f t="shared" si="42"/>
        <v>2614613.7698346493</v>
      </c>
      <c r="CH99">
        <f t="shared" si="43"/>
        <v>280834.9625977166</v>
      </c>
      <c r="CJ99">
        <f t="shared" si="44"/>
        <v>2614613.7698346493</v>
      </c>
      <c r="CK99">
        <f t="shared" si="45"/>
        <v>2.031075</v>
      </c>
      <c r="CM99">
        <f t="shared" si="46"/>
        <v>2.031075</v>
      </c>
      <c r="CN99">
        <f t="shared" si="47"/>
        <v>280834.9625977166</v>
      </c>
      <c r="CO99">
        <f t="shared" si="48"/>
        <v>124196.28853579098</v>
      </c>
      <c r="CQ99" t="b">
        <f t="shared" si="49"/>
        <v>1</v>
      </c>
      <c r="CS99">
        <f t="shared" si="50"/>
        <v>2474196.288535791</v>
      </c>
      <c r="CT99">
        <f t="shared" si="51"/>
        <v>2755031.2511335076</v>
      </c>
      <c r="CV99">
        <f t="shared" si="52"/>
        <v>2474196.288535791</v>
      </c>
      <c r="CW99">
        <f t="shared" si="53"/>
        <v>2755031.2511335076</v>
      </c>
    </row>
    <row r="100" spans="1:101" x14ac:dyDescent="0.25">
      <c r="A100" t="s">
        <v>367</v>
      </c>
      <c r="B100" t="s">
        <v>349</v>
      </c>
      <c r="C100" t="s">
        <v>124</v>
      </c>
      <c r="D100" t="s">
        <v>125</v>
      </c>
      <c r="E100" t="s">
        <v>918</v>
      </c>
      <c r="F100" t="b">
        <v>0</v>
      </c>
      <c r="G100" t="b">
        <v>0</v>
      </c>
      <c r="H100" t="s">
        <v>15</v>
      </c>
      <c r="I100" t="s">
        <v>16</v>
      </c>
      <c r="J100">
        <v>0.18970000000000001</v>
      </c>
      <c r="K100">
        <v>2.3699999999999999E-2</v>
      </c>
      <c r="L100">
        <v>6.6799999999999998E-2</v>
      </c>
      <c r="N100">
        <v>0.14660000000000001</v>
      </c>
      <c r="O100">
        <v>0.14399999999999999</v>
      </c>
      <c r="P100">
        <v>0.14510000000000001</v>
      </c>
      <c r="Q100">
        <v>0.14430000000000001</v>
      </c>
      <c r="R100">
        <v>1.9398</v>
      </c>
      <c r="S100">
        <v>1.9313</v>
      </c>
      <c r="T100">
        <v>1.9414</v>
      </c>
      <c r="U100">
        <v>1.9379999999999999</v>
      </c>
      <c r="V100">
        <v>1E-4</v>
      </c>
      <c r="W100">
        <v>1.5E-3</v>
      </c>
      <c r="X100">
        <v>1.5E-3</v>
      </c>
      <c r="Y100">
        <v>0</v>
      </c>
      <c r="Z100" t="s">
        <v>17</v>
      </c>
      <c r="AA100" t="s">
        <v>17</v>
      </c>
      <c r="AG100">
        <v>2.3699999999999999E-2</v>
      </c>
      <c r="AH100">
        <v>2.109999999999998E-2</v>
      </c>
      <c r="AI100">
        <v>2.2199999999999998E-2</v>
      </c>
      <c r="AJ100">
        <v>2.1400000000000002E-2</v>
      </c>
      <c r="AK100">
        <v>1.8169000000000002</v>
      </c>
      <c r="AL100">
        <v>1.8084</v>
      </c>
      <c r="AM100">
        <v>1.8185</v>
      </c>
      <c r="AN100">
        <v>1.8150999999999999</v>
      </c>
      <c r="AO100">
        <v>-0.12280000000000001</v>
      </c>
      <c r="AP100">
        <v>-0.12140000000000001</v>
      </c>
      <c r="AQ100">
        <v>-0.12140000000000001</v>
      </c>
      <c r="AR100">
        <v>-0.12290000000000001</v>
      </c>
      <c r="AX100">
        <v>143</v>
      </c>
      <c r="AY100" t="s">
        <v>578</v>
      </c>
      <c r="AZ100" s="1">
        <v>1.8147250000000001</v>
      </c>
      <c r="BA100">
        <v>0.377</v>
      </c>
      <c r="BB100">
        <v>145</v>
      </c>
      <c r="BC100">
        <v>20</v>
      </c>
      <c r="BD100" s="1">
        <v>1812500</v>
      </c>
      <c r="BE100">
        <v>2.9000000000000001E-2</v>
      </c>
      <c r="BG100">
        <v>1295</v>
      </c>
      <c r="BH100" t="s">
        <v>941</v>
      </c>
      <c r="BJ100" t="str">
        <f t="shared" si="29"/>
        <v/>
      </c>
      <c r="BK100">
        <v>253</v>
      </c>
      <c r="BM100" s="1">
        <f t="shared" si="30"/>
        <v>0.377</v>
      </c>
      <c r="BN100" s="2">
        <f t="shared" si="31"/>
        <v>1812500</v>
      </c>
      <c r="BO100" t="b">
        <f t="shared" si="56"/>
        <v>1</v>
      </c>
      <c r="BP100" s="16">
        <v>2242206.7350327913</v>
      </c>
      <c r="BQ100" s="16">
        <f t="shared" si="34"/>
        <v>429706.73503279127</v>
      </c>
      <c r="BS100" s="12">
        <f t="shared" si="35"/>
        <v>2242206.7350327913</v>
      </c>
      <c r="BT100">
        <f t="shared" si="36"/>
        <v>429706.73503279127</v>
      </c>
      <c r="BV100" s="7">
        <f t="shared" si="32"/>
        <v>1.8147250000000001</v>
      </c>
      <c r="BW100" s="10">
        <f t="shared" si="33"/>
        <v>6.2582780152430315</v>
      </c>
      <c r="BX100" t="b">
        <f t="shared" si="57"/>
        <v>1</v>
      </c>
      <c r="BY100" s="16">
        <v>6.2751543039504609</v>
      </c>
      <c r="BZ100" s="16">
        <f t="shared" si="37"/>
        <v>1884318.4651058817</v>
      </c>
      <c r="CA100" s="16">
        <f t="shared" si="38"/>
        <v>71818.465105881682</v>
      </c>
      <c r="CC100">
        <f t="shared" si="39"/>
        <v>6.2751543039504609</v>
      </c>
      <c r="CD100" s="12">
        <f t="shared" si="40"/>
        <v>1884318.4651058817</v>
      </c>
      <c r="CE100" s="14">
        <f t="shared" si="41"/>
        <v>71818.465105881682</v>
      </c>
      <c r="CG100">
        <f t="shared" si="42"/>
        <v>2063262.6000693366</v>
      </c>
      <c r="CH100">
        <f t="shared" si="43"/>
        <v>-357888.26992690959</v>
      </c>
      <c r="CJ100">
        <f t="shared" si="44"/>
        <v>2063262.6000693366</v>
      </c>
      <c r="CK100">
        <f t="shared" si="45"/>
        <v>1.8147250000000001</v>
      </c>
      <c r="CM100">
        <f t="shared" si="46"/>
        <v>1.8147250000000001</v>
      </c>
      <c r="CN100">
        <f t="shared" si="47"/>
        <v>-357888.26992690959</v>
      </c>
      <c r="CO100">
        <f t="shared" si="48"/>
        <v>429706.73503279127</v>
      </c>
      <c r="CQ100" t="b">
        <f t="shared" si="49"/>
        <v>1</v>
      </c>
      <c r="CS100">
        <f t="shared" si="50"/>
        <v>2242206.7350327913</v>
      </c>
      <c r="CT100">
        <f t="shared" si="51"/>
        <v>1884318.4651058817</v>
      </c>
      <c r="CV100">
        <f t="shared" si="52"/>
        <v>2242206.7350327913</v>
      </c>
      <c r="CW100">
        <f t="shared" si="53"/>
        <v>1884318.4651058817</v>
      </c>
    </row>
    <row r="101" spans="1:101" x14ac:dyDescent="0.25">
      <c r="A101" t="s">
        <v>369</v>
      </c>
      <c r="B101" t="s">
        <v>349</v>
      </c>
      <c r="C101" t="s">
        <v>133</v>
      </c>
      <c r="D101" t="s">
        <v>134</v>
      </c>
      <c r="E101" t="s">
        <v>918</v>
      </c>
      <c r="F101" t="b">
        <v>0</v>
      </c>
      <c r="G101" t="b">
        <v>0</v>
      </c>
      <c r="H101" t="s">
        <v>15</v>
      </c>
      <c r="I101" t="s">
        <v>16</v>
      </c>
      <c r="J101">
        <v>0.18540000000000001</v>
      </c>
      <c r="K101">
        <v>9.2999999999999999E-2</v>
      </c>
      <c r="L101">
        <v>7.1099999999999997E-2</v>
      </c>
      <c r="N101">
        <v>0.20730000000000001</v>
      </c>
      <c r="O101">
        <v>0.2029</v>
      </c>
      <c r="P101">
        <v>0.20469999999999999</v>
      </c>
      <c r="Q101">
        <v>0.2054</v>
      </c>
      <c r="R101">
        <v>1.9897</v>
      </c>
      <c r="S101">
        <v>1.9862</v>
      </c>
      <c r="T101">
        <v>1.9957</v>
      </c>
      <c r="U101">
        <v>1.9935</v>
      </c>
      <c r="V101">
        <v>0</v>
      </c>
      <c r="W101">
        <v>2.8E-3</v>
      </c>
      <c r="X101">
        <v>3.3E-3</v>
      </c>
      <c r="Y101">
        <v>1.6999999999999999E-3</v>
      </c>
      <c r="Z101" t="s">
        <v>17</v>
      </c>
      <c r="AA101" t="s">
        <v>17</v>
      </c>
      <c r="AG101">
        <v>9.2999999999999972E-2</v>
      </c>
      <c r="AH101">
        <v>8.8600000000000012E-2</v>
      </c>
      <c r="AI101">
        <v>9.039999999999998E-2</v>
      </c>
      <c r="AJ101">
        <v>9.1099999999999959E-2</v>
      </c>
      <c r="AK101">
        <v>1.8754</v>
      </c>
      <c r="AL101">
        <v>1.8719000000000001</v>
      </c>
      <c r="AM101">
        <v>1.8814000000000002</v>
      </c>
      <c r="AN101">
        <v>1.8792</v>
      </c>
      <c r="AO101">
        <v>-0.11430000000000001</v>
      </c>
      <c r="AP101">
        <v>-0.11150000000000002</v>
      </c>
      <c r="AQ101">
        <v>-0.11100000000000002</v>
      </c>
      <c r="AR101">
        <v>-0.11260000000000002</v>
      </c>
      <c r="AX101">
        <v>165</v>
      </c>
      <c r="AY101" t="s">
        <v>578</v>
      </c>
      <c r="AZ101" s="1">
        <v>1.8769750000000001</v>
      </c>
      <c r="BA101">
        <v>0.37</v>
      </c>
      <c r="BB101">
        <v>136</v>
      </c>
      <c r="BC101">
        <v>20</v>
      </c>
      <c r="BD101" s="1">
        <v>1700000</v>
      </c>
      <c r="BE101">
        <v>2.8000000000000001E-2</v>
      </c>
      <c r="BG101">
        <v>1317</v>
      </c>
      <c r="BH101" t="s">
        <v>941</v>
      </c>
      <c r="BJ101" t="str">
        <f t="shared" si="29"/>
        <v/>
      </c>
      <c r="BK101">
        <v>254</v>
      </c>
      <c r="BM101" s="1">
        <f t="shared" si="30"/>
        <v>0.37</v>
      </c>
      <c r="BN101" s="2">
        <f t="shared" si="31"/>
        <v>1700000</v>
      </c>
      <c r="BO101" t="b">
        <f t="shared" si="56"/>
        <v>1</v>
      </c>
      <c r="BP101" s="16">
        <v>2201608.5631697662</v>
      </c>
      <c r="BQ101" s="16">
        <f t="shared" si="34"/>
        <v>501608.56316976622</v>
      </c>
      <c r="BS101" s="12">
        <f t="shared" si="35"/>
        <v>2201608.5631697662</v>
      </c>
      <c r="BT101">
        <f t="shared" si="36"/>
        <v>501608.56316976622</v>
      </c>
      <c r="BV101" s="7">
        <f t="shared" si="32"/>
        <v>1.8769750000000001</v>
      </c>
      <c r="BW101" s="10">
        <f t="shared" si="33"/>
        <v>6.2304489213782741</v>
      </c>
      <c r="BX101" t="b">
        <f t="shared" si="57"/>
        <v>1</v>
      </c>
      <c r="BY101" s="16">
        <v>6.3226214684678883</v>
      </c>
      <c r="BZ101" s="16">
        <f t="shared" si="37"/>
        <v>2101945.5831178515</v>
      </c>
      <c r="CA101" s="16">
        <f t="shared" si="38"/>
        <v>401945.58311785152</v>
      </c>
      <c r="CC101">
        <f t="shared" si="39"/>
        <v>6.3226214684678883</v>
      </c>
      <c r="CD101" s="12">
        <f t="shared" si="40"/>
        <v>2101945.5831178515</v>
      </c>
      <c r="CE101" s="14">
        <f t="shared" si="41"/>
        <v>401945.58311785152</v>
      </c>
      <c r="CG101">
        <f t="shared" si="42"/>
        <v>2151777.0731438091</v>
      </c>
      <c r="CH101">
        <f t="shared" si="43"/>
        <v>-99662.980051914696</v>
      </c>
      <c r="CJ101">
        <f t="shared" si="44"/>
        <v>2151777.0731438091</v>
      </c>
      <c r="CK101">
        <f t="shared" si="45"/>
        <v>1.8769750000000001</v>
      </c>
      <c r="CM101">
        <f t="shared" si="46"/>
        <v>1.8769750000000001</v>
      </c>
      <c r="CN101">
        <f t="shared" si="47"/>
        <v>-99662.980051914696</v>
      </c>
      <c r="CO101">
        <f t="shared" si="48"/>
        <v>501608.56316976622</v>
      </c>
      <c r="CQ101" t="b">
        <f t="shared" si="49"/>
        <v>1</v>
      </c>
      <c r="CS101">
        <f t="shared" si="50"/>
        <v>2201608.5631697662</v>
      </c>
      <c r="CT101">
        <f t="shared" si="51"/>
        <v>2101945.5831178515</v>
      </c>
      <c r="CV101">
        <f t="shared" si="52"/>
        <v>2201608.5631697662</v>
      </c>
      <c r="CW101">
        <f t="shared" si="53"/>
        <v>2101945.5831178515</v>
      </c>
    </row>
    <row r="102" spans="1:101" x14ac:dyDescent="0.25">
      <c r="A102" t="s">
        <v>370</v>
      </c>
      <c r="B102" t="s">
        <v>349</v>
      </c>
      <c r="C102" t="s">
        <v>135</v>
      </c>
      <c r="D102" t="s">
        <v>136</v>
      </c>
      <c r="E102" t="s">
        <v>918</v>
      </c>
      <c r="F102" t="b">
        <v>0</v>
      </c>
      <c r="G102" t="b">
        <v>0</v>
      </c>
      <c r="H102" t="s">
        <v>15</v>
      </c>
      <c r="I102" t="s">
        <v>16</v>
      </c>
      <c r="J102">
        <v>0.1903</v>
      </c>
      <c r="K102">
        <v>2.3199999999999998E-2</v>
      </c>
      <c r="L102">
        <v>5.8599999999999999E-2</v>
      </c>
      <c r="N102">
        <v>0.15490000000000001</v>
      </c>
      <c r="O102">
        <v>0.15190000000000001</v>
      </c>
      <c r="P102">
        <v>0.1512</v>
      </c>
      <c r="Q102">
        <v>0.14979999999999999</v>
      </c>
      <c r="R102">
        <v>1.954</v>
      </c>
      <c r="S102">
        <v>1.9602999999999999</v>
      </c>
      <c r="T102">
        <v>1.9519</v>
      </c>
      <c r="U102">
        <v>1.948</v>
      </c>
      <c r="V102">
        <v>5.0000000000000001E-4</v>
      </c>
      <c r="W102">
        <v>3.2000000000000002E-3</v>
      </c>
      <c r="X102">
        <v>1.4E-3</v>
      </c>
      <c r="Y102">
        <v>0</v>
      </c>
      <c r="Z102" t="s">
        <v>17</v>
      </c>
      <c r="AA102" t="s">
        <v>17</v>
      </c>
      <c r="AG102">
        <v>2.3200000000000026E-2</v>
      </c>
      <c r="AH102">
        <v>2.0200000000000023E-2</v>
      </c>
      <c r="AI102">
        <v>1.949999999999999E-2</v>
      </c>
      <c r="AJ102">
        <v>1.8099999999999977E-2</v>
      </c>
      <c r="AK102">
        <v>1.8223</v>
      </c>
      <c r="AL102">
        <v>1.8286</v>
      </c>
      <c r="AM102">
        <v>1.8202</v>
      </c>
      <c r="AN102">
        <v>1.8163000000000002</v>
      </c>
      <c r="AO102">
        <v>-0.13119999999999998</v>
      </c>
      <c r="AP102">
        <v>-0.1285</v>
      </c>
      <c r="AQ102">
        <v>-0.1303</v>
      </c>
      <c r="AR102">
        <v>-0.13169999999999998</v>
      </c>
      <c r="AX102">
        <v>167</v>
      </c>
      <c r="AY102" t="s">
        <v>578</v>
      </c>
      <c r="AZ102" s="1">
        <v>1.82185</v>
      </c>
      <c r="BA102">
        <v>0.31900000000000001</v>
      </c>
      <c r="BB102">
        <v>179</v>
      </c>
      <c r="BC102">
        <v>25</v>
      </c>
      <c r="BD102" s="1">
        <v>1790000</v>
      </c>
      <c r="BE102">
        <v>2.5000000000000001E-2</v>
      </c>
      <c r="BG102">
        <v>1319</v>
      </c>
      <c r="BH102" t="s">
        <v>941</v>
      </c>
      <c r="BJ102" t="str">
        <f t="shared" si="29"/>
        <v/>
      </c>
      <c r="BK102">
        <v>255</v>
      </c>
      <c r="BM102" s="1">
        <f t="shared" si="30"/>
        <v>0.31900000000000001</v>
      </c>
      <c r="BN102" s="2">
        <f t="shared" si="31"/>
        <v>1790000</v>
      </c>
      <c r="BO102" t="b">
        <f t="shared" si="56"/>
        <v>1</v>
      </c>
      <c r="BP102" s="16">
        <v>1905821.8824534419</v>
      </c>
      <c r="BQ102" s="16">
        <f t="shared" si="34"/>
        <v>115821.88245344185</v>
      </c>
      <c r="BS102" s="12">
        <f t="shared" si="35"/>
        <v>1905821.8824534419</v>
      </c>
      <c r="BT102">
        <f t="shared" si="36"/>
        <v>115821.88245344185</v>
      </c>
      <c r="BV102" s="7">
        <f t="shared" si="32"/>
        <v>1.82185</v>
      </c>
      <c r="BW102" s="10">
        <f t="shared" si="33"/>
        <v>6.2528530309798933</v>
      </c>
      <c r="BX102" t="b">
        <f t="shared" si="57"/>
        <v>1</v>
      </c>
      <c r="BY102" s="16">
        <v>6.2805872926602868</v>
      </c>
      <c r="BZ102" s="16">
        <f t="shared" si="37"/>
        <v>1908039.1989977292</v>
      </c>
      <c r="CA102" s="16">
        <f t="shared" si="38"/>
        <v>118039.19899772923</v>
      </c>
      <c r="CC102">
        <f t="shared" si="39"/>
        <v>6.2805872926602868</v>
      </c>
      <c r="CD102" s="12">
        <f t="shared" si="40"/>
        <v>1908039.1989977292</v>
      </c>
      <c r="CE102" s="14">
        <f t="shared" si="41"/>
        <v>118039.19899772923</v>
      </c>
      <c r="CG102">
        <f t="shared" si="42"/>
        <v>1906930.5407255855</v>
      </c>
      <c r="CH102">
        <f t="shared" si="43"/>
        <v>2217.3165442873724</v>
      </c>
      <c r="CJ102">
        <f t="shared" si="44"/>
        <v>1906930.5407255855</v>
      </c>
      <c r="CK102">
        <f t="shared" si="45"/>
        <v>1.82185</v>
      </c>
      <c r="CM102">
        <f t="shared" si="46"/>
        <v>1.82185</v>
      </c>
      <c r="CN102">
        <f t="shared" si="47"/>
        <v>2217.3165442873724</v>
      </c>
      <c r="CO102">
        <f t="shared" si="48"/>
        <v>115821.88245344185</v>
      </c>
      <c r="CQ102" t="b">
        <f t="shared" si="49"/>
        <v>1</v>
      </c>
      <c r="CS102">
        <f t="shared" si="50"/>
        <v>1905821.8824534419</v>
      </c>
      <c r="CT102">
        <f t="shared" si="51"/>
        <v>1908039.1989977292</v>
      </c>
      <c r="CV102">
        <f t="shared" si="52"/>
        <v>1905821.8824534419</v>
      </c>
      <c r="CW102">
        <f t="shared" si="53"/>
        <v>1908039.1989977292</v>
      </c>
    </row>
    <row r="103" spans="1:101" x14ac:dyDescent="0.25">
      <c r="A103" t="s">
        <v>372</v>
      </c>
      <c r="B103" t="s">
        <v>349</v>
      </c>
      <c r="C103" t="s">
        <v>143</v>
      </c>
      <c r="D103" t="s">
        <v>144</v>
      </c>
      <c r="E103" t="s">
        <v>918</v>
      </c>
      <c r="F103" t="b">
        <v>0</v>
      </c>
      <c r="G103" t="b">
        <v>0</v>
      </c>
      <c r="H103" t="s">
        <v>15</v>
      </c>
      <c r="I103" t="s">
        <v>16</v>
      </c>
      <c r="J103">
        <v>0.186</v>
      </c>
      <c r="K103">
        <v>8.1699999999999995E-2</v>
      </c>
      <c r="L103">
        <v>6.4100000000000004E-2</v>
      </c>
      <c r="N103">
        <v>0.2036</v>
      </c>
      <c r="O103">
        <v>0.20050000000000001</v>
      </c>
      <c r="P103">
        <v>0.2029</v>
      </c>
      <c r="Q103">
        <v>0.20180000000000001</v>
      </c>
      <c r="R103">
        <v>2.0528</v>
      </c>
      <c r="S103">
        <v>2.0306000000000002</v>
      </c>
      <c r="T103">
        <v>2.073</v>
      </c>
      <c r="U103">
        <v>2.0640999999999998</v>
      </c>
      <c r="V103">
        <v>0</v>
      </c>
      <c r="W103">
        <v>3.0000000000000001E-3</v>
      </c>
      <c r="X103">
        <v>3.5999999999999999E-3</v>
      </c>
      <c r="Y103">
        <v>2.7000000000000001E-3</v>
      </c>
      <c r="Z103" t="s">
        <v>17</v>
      </c>
      <c r="AA103" t="s">
        <v>17</v>
      </c>
      <c r="AG103">
        <v>8.1699999999999995E-2</v>
      </c>
      <c r="AH103">
        <v>7.8600000000000003E-2</v>
      </c>
      <c r="AI103">
        <v>8.1000000000000016E-2</v>
      </c>
      <c r="AJ103">
        <v>7.9900000000000027E-2</v>
      </c>
      <c r="AK103">
        <v>1.9308999999999998</v>
      </c>
      <c r="AL103">
        <v>1.9087000000000001</v>
      </c>
      <c r="AM103">
        <v>1.9510999999999998</v>
      </c>
      <c r="AN103">
        <v>1.9421999999999997</v>
      </c>
      <c r="AO103">
        <v>-0.12189999999999999</v>
      </c>
      <c r="AP103">
        <v>-0.11889999999999999</v>
      </c>
      <c r="AQ103">
        <v>-0.11829999999999999</v>
      </c>
      <c r="AR103">
        <v>-0.1192</v>
      </c>
      <c r="AX103">
        <v>189</v>
      </c>
      <c r="AY103" t="s">
        <v>578</v>
      </c>
      <c r="AZ103" s="1">
        <v>1.9332249999999997</v>
      </c>
      <c r="BA103">
        <v>0.42799999999999999</v>
      </c>
      <c r="BB103">
        <v>180</v>
      </c>
      <c r="BC103">
        <v>15</v>
      </c>
      <c r="BD103" s="1">
        <v>3000000</v>
      </c>
      <c r="BE103">
        <v>3.3000000000000002E-2</v>
      </c>
      <c r="BG103">
        <v>1341</v>
      </c>
      <c r="BH103" t="s">
        <v>941</v>
      </c>
      <c r="BJ103" t="str">
        <f t="shared" si="29"/>
        <v/>
      </c>
      <c r="BK103">
        <v>256</v>
      </c>
      <c r="BM103" s="1">
        <f t="shared" si="30"/>
        <v>0.42799999999999999</v>
      </c>
      <c r="BN103" s="2">
        <f t="shared" si="31"/>
        <v>3000000</v>
      </c>
      <c r="BO103" t="b">
        <f t="shared" si="56"/>
        <v>1</v>
      </c>
      <c r="BP103" s="16">
        <v>2537993.4157491159</v>
      </c>
      <c r="BQ103" s="16">
        <f t="shared" si="34"/>
        <v>-462006.58425088413</v>
      </c>
      <c r="BS103" s="12">
        <f t="shared" si="35"/>
        <v>2537993.4157491159</v>
      </c>
      <c r="BT103">
        <f t="shared" si="36"/>
        <v>-462006.58425088413</v>
      </c>
      <c r="BV103" s="7">
        <f t="shared" si="32"/>
        <v>1.9332249999999997</v>
      </c>
      <c r="BW103" s="10">
        <f t="shared" si="33"/>
        <v>6.4771212547196626</v>
      </c>
      <c r="BX103" t="b">
        <f t="shared" si="57"/>
        <v>1</v>
      </c>
      <c r="BY103" s="16">
        <v>6.3655134845980941</v>
      </c>
      <c r="BZ103" s="16">
        <f t="shared" si="37"/>
        <v>2320136.2233690927</v>
      </c>
      <c r="CA103" s="16">
        <f t="shared" si="38"/>
        <v>-679863.77663090732</v>
      </c>
      <c r="CC103">
        <f t="shared" si="39"/>
        <v>6.3655134845980941</v>
      </c>
      <c r="CD103" s="12">
        <f t="shared" si="40"/>
        <v>2320136.2233690927</v>
      </c>
      <c r="CE103" s="14">
        <f t="shared" si="41"/>
        <v>-679863.77663090732</v>
      </c>
      <c r="CG103">
        <f t="shared" si="42"/>
        <v>2429064.8195591043</v>
      </c>
      <c r="CH103">
        <f t="shared" si="43"/>
        <v>-217857.19238002319</v>
      </c>
      <c r="CJ103">
        <f t="shared" si="44"/>
        <v>2429064.8195591043</v>
      </c>
      <c r="CK103">
        <f t="shared" si="45"/>
        <v>1.9332249999999997</v>
      </c>
      <c r="CM103">
        <f t="shared" si="46"/>
        <v>1.9332249999999997</v>
      </c>
      <c r="CN103">
        <f t="shared" si="47"/>
        <v>-217857.19238002319</v>
      </c>
      <c r="CO103">
        <f t="shared" si="48"/>
        <v>-462006.58425088413</v>
      </c>
      <c r="CQ103" t="b">
        <f t="shared" si="49"/>
        <v>1</v>
      </c>
      <c r="CS103">
        <f t="shared" si="50"/>
        <v>2537993.4157491159</v>
      </c>
      <c r="CT103">
        <f t="shared" si="51"/>
        <v>2320136.2233690927</v>
      </c>
      <c r="CV103">
        <f t="shared" si="52"/>
        <v>2537993.4157491159</v>
      </c>
      <c r="CW103">
        <f t="shared" si="53"/>
        <v>2320136.2233690927</v>
      </c>
    </row>
    <row r="104" spans="1:101" x14ac:dyDescent="0.25">
      <c r="A104" t="s">
        <v>373</v>
      </c>
      <c r="B104" t="s">
        <v>349</v>
      </c>
      <c r="C104" t="s">
        <v>145</v>
      </c>
      <c r="D104" t="s">
        <v>146</v>
      </c>
      <c r="E104" t="s">
        <v>918</v>
      </c>
      <c r="F104" t="b">
        <v>0</v>
      </c>
      <c r="G104" t="b">
        <v>0</v>
      </c>
      <c r="H104" t="s">
        <v>15</v>
      </c>
      <c r="I104" t="s">
        <v>16</v>
      </c>
      <c r="J104">
        <v>0.19089999999999999</v>
      </c>
      <c r="K104">
        <v>2.6499999999999999E-2</v>
      </c>
      <c r="L104">
        <v>6.9000000000000006E-2</v>
      </c>
      <c r="N104">
        <v>0.1484</v>
      </c>
      <c r="O104">
        <v>0.14349999999999999</v>
      </c>
      <c r="P104">
        <v>0.14510000000000001</v>
      </c>
      <c r="Q104">
        <v>0.1462</v>
      </c>
      <c r="R104">
        <v>1.9255</v>
      </c>
      <c r="S104">
        <v>1.8992</v>
      </c>
      <c r="T104">
        <v>1.9254</v>
      </c>
      <c r="U104">
        <v>1.913</v>
      </c>
      <c r="V104">
        <v>0</v>
      </c>
      <c r="W104">
        <v>2.5999999999999999E-3</v>
      </c>
      <c r="X104">
        <v>2.5000000000000001E-3</v>
      </c>
      <c r="Y104">
        <v>2.9999999999999997E-4</v>
      </c>
      <c r="Z104" t="s">
        <v>17</v>
      </c>
      <c r="AA104" t="s">
        <v>17</v>
      </c>
      <c r="AG104">
        <v>2.6500000000000024E-2</v>
      </c>
      <c r="AH104">
        <v>2.1600000000000008E-2</v>
      </c>
      <c r="AI104">
        <v>2.3200000000000026E-2</v>
      </c>
      <c r="AJ104">
        <v>2.4300000000000016E-2</v>
      </c>
      <c r="AK104">
        <v>1.8035999999999999</v>
      </c>
      <c r="AL104">
        <v>1.7772999999999999</v>
      </c>
      <c r="AM104">
        <v>1.8034999999999999</v>
      </c>
      <c r="AN104">
        <v>1.7910999999999999</v>
      </c>
      <c r="AO104">
        <v>-0.12189999999999998</v>
      </c>
      <c r="AP104">
        <v>-0.11929999999999998</v>
      </c>
      <c r="AQ104">
        <v>-0.11939999999999998</v>
      </c>
      <c r="AR104">
        <v>-0.12159999999999999</v>
      </c>
      <c r="AX104">
        <v>191</v>
      </c>
      <c r="AY104" t="s">
        <v>578</v>
      </c>
      <c r="AZ104" s="1">
        <v>1.7938749999999999</v>
      </c>
      <c r="BA104">
        <v>0.36499999999999999</v>
      </c>
      <c r="BB104">
        <v>184</v>
      </c>
      <c r="BC104">
        <v>25</v>
      </c>
      <c r="BD104" s="1">
        <v>1840000</v>
      </c>
      <c r="BE104">
        <v>2.5000000000000001E-2</v>
      </c>
      <c r="BG104">
        <v>1343</v>
      </c>
      <c r="BH104" t="s">
        <v>941</v>
      </c>
      <c r="BJ104" t="str">
        <f t="shared" si="29"/>
        <v/>
      </c>
      <c r="BK104">
        <v>257</v>
      </c>
      <c r="BM104" s="1">
        <f t="shared" si="30"/>
        <v>0.36499999999999999</v>
      </c>
      <c r="BN104" s="2">
        <f t="shared" si="31"/>
        <v>1840000</v>
      </c>
      <c r="BO104" t="b">
        <f t="shared" si="56"/>
        <v>1</v>
      </c>
      <c r="BP104" s="16">
        <v>2172609.8689818913</v>
      </c>
      <c r="BQ104" s="16">
        <f t="shared" si="34"/>
        <v>332609.86898189131</v>
      </c>
      <c r="BS104" s="12">
        <f t="shared" si="35"/>
        <v>2172609.8689818913</v>
      </c>
      <c r="BT104">
        <f t="shared" si="36"/>
        <v>332609.86898189131</v>
      </c>
      <c r="BV104" s="7">
        <f t="shared" si="32"/>
        <v>1.7938749999999999</v>
      </c>
      <c r="BW104" s="10">
        <f t="shared" si="33"/>
        <v>6.2648178230095368</v>
      </c>
      <c r="BX104" t="b">
        <f t="shared" si="57"/>
        <v>1</v>
      </c>
      <c r="BY104" s="16">
        <v>6.2592556633048648</v>
      </c>
      <c r="BZ104" s="16">
        <f t="shared" si="37"/>
        <v>1816584.7470077332</v>
      </c>
      <c r="CA104" s="16">
        <f t="shared" si="38"/>
        <v>-23415.252992266789</v>
      </c>
      <c r="CC104">
        <f t="shared" si="39"/>
        <v>6.2592556633048648</v>
      </c>
      <c r="CD104" s="12">
        <f t="shared" si="40"/>
        <v>1816584.7470077332</v>
      </c>
      <c r="CE104" s="14">
        <f t="shared" si="41"/>
        <v>-23415.252992266789</v>
      </c>
      <c r="CG104">
        <f t="shared" si="42"/>
        <v>1994597.3079948123</v>
      </c>
      <c r="CH104">
        <f t="shared" si="43"/>
        <v>-356025.1219741581</v>
      </c>
      <c r="CJ104">
        <f t="shared" si="44"/>
        <v>1994597.3079948123</v>
      </c>
      <c r="CK104">
        <f t="shared" si="45"/>
        <v>1.7938749999999999</v>
      </c>
      <c r="CM104">
        <f t="shared" si="46"/>
        <v>1.7938749999999999</v>
      </c>
      <c r="CN104">
        <f t="shared" si="47"/>
        <v>-356025.1219741581</v>
      </c>
      <c r="CO104">
        <f t="shared" si="48"/>
        <v>332609.86898189131</v>
      </c>
      <c r="CQ104" t="b">
        <f t="shared" si="49"/>
        <v>1</v>
      </c>
      <c r="CS104">
        <f t="shared" si="50"/>
        <v>2172609.8689818913</v>
      </c>
      <c r="CT104">
        <f t="shared" si="51"/>
        <v>1816584.7470077332</v>
      </c>
      <c r="CV104">
        <f t="shared" si="52"/>
        <v>2172609.8689818913</v>
      </c>
      <c r="CW104">
        <f t="shared" si="53"/>
        <v>1816584.7470077332</v>
      </c>
    </row>
    <row r="105" spans="1:101" x14ac:dyDescent="0.25">
      <c r="A105" t="s">
        <v>375</v>
      </c>
      <c r="B105" t="s">
        <v>349</v>
      </c>
      <c r="C105" t="s">
        <v>165</v>
      </c>
      <c r="D105" t="s">
        <v>166</v>
      </c>
      <c r="E105" t="s">
        <v>918</v>
      </c>
      <c r="F105" t="b">
        <v>0</v>
      </c>
      <c r="G105" t="b">
        <v>0</v>
      </c>
      <c r="H105" t="s">
        <v>15</v>
      </c>
      <c r="I105" t="s">
        <v>16</v>
      </c>
      <c r="J105">
        <v>0.18859999999999999</v>
      </c>
      <c r="K105">
        <v>7.1499999999999994E-2</v>
      </c>
      <c r="L105">
        <v>5.7599999999999998E-2</v>
      </c>
      <c r="N105">
        <v>0.20250000000000001</v>
      </c>
      <c r="O105">
        <v>0.20080000000000001</v>
      </c>
      <c r="P105">
        <v>0.2034</v>
      </c>
      <c r="Q105">
        <v>0.20380000000000001</v>
      </c>
      <c r="R105">
        <v>2.0192999999999999</v>
      </c>
      <c r="S105">
        <v>2.0421</v>
      </c>
      <c r="T105">
        <v>2.0066999999999999</v>
      </c>
      <c r="U105">
        <v>2.0215000000000001</v>
      </c>
      <c r="V105">
        <v>0</v>
      </c>
      <c r="W105">
        <v>2.7000000000000001E-3</v>
      </c>
      <c r="X105">
        <v>2.3999999999999998E-3</v>
      </c>
      <c r="Y105">
        <v>5.0000000000000001E-4</v>
      </c>
      <c r="Z105" t="s">
        <v>17</v>
      </c>
      <c r="AA105" t="s">
        <v>17</v>
      </c>
      <c r="AG105">
        <v>7.1500000000000008E-2</v>
      </c>
      <c r="AH105">
        <v>6.9800000000000029E-2</v>
      </c>
      <c r="AI105">
        <v>7.240000000000002E-2</v>
      </c>
      <c r="AJ105">
        <v>7.2800000000000031E-2</v>
      </c>
      <c r="AK105">
        <v>1.8882999999999996</v>
      </c>
      <c r="AL105">
        <v>1.9110999999999998</v>
      </c>
      <c r="AM105">
        <v>1.8756999999999997</v>
      </c>
      <c r="AN105">
        <v>1.8904999999999998</v>
      </c>
      <c r="AO105">
        <v>-0.13100000000000001</v>
      </c>
      <c r="AP105">
        <v>-0.1283</v>
      </c>
      <c r="AQ105">
        <v>-0.12859999999999999</v>
      </c>
      <c r="AR105">
        <v>-0.1305</v>
      </c>
      <c r="AX105">
        <v>213</v>
      </c>
      <c r="AY105" t="s">
        <v>578</v>
      </c>
      <c r="AZ105" s="1">
        <v>1.8913999999999995</v>
      </c>
      <c r="BA105">
        <v>0.39400000000000002</v>
      </c>
      <c r="BB105">
        <v>145</v>
      </c>
      <c r="BC105">
        <v>15</v>
      </c>
      <c r="BD105" s="1">
        <v>2416666.666666667</v>
      </c>
      <c r="BE105">
        <v>2.8000000000000001E-2</v>
      </c>
      <c r="BG105">
        <v>1365</v>
      </c>
      <c r="BH105" t="s">
        <v>941</v>
      </c>
      <c r="BJ105" t="str">
        <f t="shared" si="29"/>
        <v/>
      </c>
      <c r="BK105">
        <v>258</v>
      </c>
      <c r="BM105" s="1">
        <f t="shared" si="30"/>
        <v>0.39400000000000002</v>
      </c>
      <c r="BN105" s="2">
        <f t="shared" si="31"/>
        <v>2416666.666666667</v>
      </c>
      <c r="BO105" t="b">
        <f t="shared" si="56"/>
        <v>1</v>
      </c>
      <c r="BP105" s="16">
        <v>2340802.2952715661</v>
      </c>
      <c r="BQ105" s="16">
        <f t="shared" si="34"/>
        <v>-75864.371395100839</v>
      </c>
      <c r="BS105" s="12">
        <f t="shared" si="35"/>
        <v>2340802.2952715661</v>
      </c>
      <c r="BT105">
        <f t="shared" si="36"/>
        <v>-75864.371395100839</v>
      </c>
      <c r="BV105" s="7">
        <f t="shared" si="32"/>
        <v>1.8913999999999995</v>
      </c>
      <c r="BW105" s="10">
        <f t="shared" si="33"/>
        <v>6.3832167518513314</v>
      </c>
      <c r="BX105" t="b">
        <f t="shared" si="57"/>
        <v>1</v>
      </c>
      <c r="BY105" s="16">
        <v>6.3336208877155009</v>
      </c>
      <c r="BZ105" s="16">
        <f t="shared" si="37"/>
        <v>2155861.6533117983</v>
      </c>
      <c r="CA105" s="16">
        <f t="shared" si="38"/>
        <v>-260805.01335486863</v>
      </c>
      <c r="CC105">
        <f t="shared" si="39"/>
        <v>6.3336208877155009</v>
      </c>
      <c r="CD105" s="12">
        <f t="shared" si="40"/>
        <v>2155861.6533117983</v>
      </c>
      <c r="CE105" s="14">
        <f t="shared" si="41"/>
        <v>-260805.01335486863</v>
      </c>
      <c r="CG105">
        <f t="shared" si="42"/>
        <v>2248331.9742916822</v>
      </c>
      <c r="CH105">
        <f t="shared" si="43"/>
        <v>-184940.64195976779</v>
      </c>
      <c r="CJ105">
        <f t="shared" si="44"/>
        <v>2248331.9742916822</v>
      </c>
      <c r="CK105">
        <f t="shared" si="45"/>
        <v>1.8913999999999995</v>
      </c>
      <c r="CM105">
        <f t="shared" si="46"/>
        <v>1.8913999999999995</v>
      </c>
      <c r="CN105">
        <f t="shared" si="47"/>
        <v>-184940.64195976779</v>
      </c>
      <c r="CO105">
        <f t="shared" si="48"/>
        <v>-75864.371395100839</v>
      </c>
      <c r="CQ105" t="b">
        <f t="shared" si="49"/>
        <v>1</v>
      </c>
      <c r="CS105">
        <f t="shared" si="50"/>
        <v>2340802.2952715661</v>
      </c>
      <c r="CT105">
        <f t="shared" si="51"/>
        <v>2155861.6533117983</v>
      </c>
      <c r="CV105">
        <f t="shared" si="52"/>
        <v>2340802.2952715661</v>
      </c>
      <c r="CW105">
        <f t="shared" si="53"/>
        <v>2155861.6533117983</v>
      </c>
    </row>
    <row r="106" spans="1:101" x14ac:dyDescent="0.25">
      <c r="A106" t="s">
        <v>376</v>
      </c>
      <c r="B106" t="s">
        <v>349</v>
      </c>
      <c r="C106" t="s">
        <v>167</v>
      </c>
      <c r="D106" t="s">
        <v>168</v>
      </c>
      <c r="E106" t="s">
        <v>918</v>
      </c>
      <c r="F106" t="b">
        <v>0</v>
      </c>
      <c r="G106" t="b">
        <v>0</v>
      </c>
      <c r="H106" t="s">
        <v>15</v>
      </c>
      <c r="I106" t="s">
        <v>16</v>
      </c>
      <c r="J106">
        <v>0.1898</v>
      </c>
      <c r="K106">
        <v>2.9700000000000001E-2</v>
      </c>
      <c r="L106">
        <v>5.8299999999999998E-2</v>
      </c>
      <c r="N106">
        <v>0.16120000000000001</v>
      </c>
      <c r="O106">
        <v>0.16400000000000001</v>
      </c>
      <c r="P106">
        <v>0.16930000000000001</v>
      </c>
      <c r="Q106">
        <v>0.1782</v>
      </c>
      <c r="R106">
        <v>1.9191</v>
      </c>
      <c r="S106">
        <v>1.9457</v>
      </c>
      <c r="T106">
        <v>1.9177999999999999</v>
      </c>
      <c r="U106">
        <v>1.9297</v>
      </c>
      <c r="V106">
        <v>0</v>
      </c>
      <c r="W106">
        <v>3.2000000000000002E-3</v>
      </c>
      <c r="X106">
        <v>2.8999999999999998E-3</v>
      </c>
      <c r="Y106">
        <v>1.8E-3</v>
      </c>
      <c r="Z106" t="s">
        <v>17</v>
      </c>
      <c r="AA106" t="s">
        <v>17</v>
      </c>
      <c r="AG106">
        <v>2.9700000000000004E-2</v>
      </c>
      <c r="AH106">
        <v>3.2500000000000001E-2</v>
      </c>
      <c r="AI106">
        <v>3.78E-2</v>
      </c>
      <c r="AJ106">
        <v>4.6699999999999992E-2</v>
      </c>
      <c r="AK106">
        <v>1.7876000000000001</v>
      </c>
      <c r="AL106">
        <v>1.8142</v>
      </c>
      <c r="AM106">
        <v>1.7863</v>
      </c>
      <c r="AN106">
        <v>1.7982</v>
      </c>
      <c r="AO106">
        <v>-0.13150000000000001</v>
      </c>
      <c r="AP106">
        <v>-0.1283</v>
      </c>
      <c r="AQ106">
        <v>-0.12859999999999999</v>
      </c>
      <c r="AR106">
        <v>-0.12969999999999998</v>
      </c>
      <c r="AX106">
        <v>215</v>
      </c>
      <c r="AY106" t="s">
        <v>578</v>
      </c>
      <c r="AZ106" s="1">
        <v>1.7965749999999998</v>
      </c>
      <c r="BA106">
        <v>0.33500000000000002</v>
      </c>
      <c r="BB106">
        <v>111</v>
      </c>
      <c r="BC106">
        <v>15</v>
      </c>
      <c r="BD106" s="1">
        <v>1850000</v>
      </c>
      <c r="BE106">
        <v>2.8000000000000001E-2</v>
      </c>
      <c r="BG106">
        <v>1367</v>
      </c>
      <c r="BH106" t="s">
        <v>941</v>
      </c>
      <c r="BJ106" t="str">
        <f t="shared" si="29"/>
        <v/>
      </c>
      <c r="BK106">
        <v>259</v>
      </c>
      <c r="BM106" s="1">
        <f t="shared" si="30"/>
        <v>0.33500000000000002</v>
      </c>
      <c r="BN106" s="2">
        <f t="shared" si="31"/>
        <v>1850000</v>
      </c>
      <c r="BO106" t="b">
        <f t="shared" ref="BO106:BO168" si="58">IF(OR(BM106="",BN106=""),FALSE,TRUE)</f>
        <v>1</v>
      </c>
      <c r="BP106" s="16">
        <v>1998617.7038546416</v>
      </c>
      <c r="BQ106" s="16">
        <f t="shared" si="34"/>
        <v>148617.70385464164</v>
      </c>
      <c r="BS106" s="12">
        <f t="shared" si="35"/>
        <v>1998617.7038546416</v>
      </c>
      <c r="BT106">
        <f t="shared" si="36"/>
        <v>148617.70385464164</v>
      </c>
      <c r="BV106" s="7">
        <f t="shared" si="32"/>
        <v>1.7965749999999998</v>
      </c>
      <c r="BW106" s="10">
        <f t="shared" si="33"/>
        <v>6.2671717284030137</v>
      </c>
      <c r="BX106" t="b">
        <f t="shared" ref="BX106:BX168" si="59">IF(OR(BV106="",BW106=""),FALSE,TRUE)</f>
        <v>1</v>
      </c>
      <c r="BY106" s="16">
        <v>6.2613144800791147</v>
      </c>
      <c r="BZ106" s="16">
        <f t="shared" si="37"/>
        <v>1825216.8947546156</v>
      </c>
      <c r="CA106" s="16">
        <f t="shared" si="38"/>
        <v>-24783.105245384388</v>
      </c>
      <c r="CC106">
        <f t="shared" si="39"/>
        <v>6.2613144800791147</v>
      </c>
      <c r="CD106" s="12">
        <f t="shared" si="40"/>
        <v>1825216.8947546156</v>
      </c>
      <c r="CE106" s="14">
        <f t="shared" si="41"/>
        <v>-24783.105245384388</v>
      </c>
      <c r="CG106">
        <f t="shared" si="42"/>
        <v>1911917.2993046287</v>
      </c>
      <c r="CH106">
        <f t="shared" si="43"/>
        <v>-173400.80910002603</v>
      </c>
      <c r="CJ106">
        <f t="shared" si="44"/>
        <v>1911917.2993046287</v>
      </c>
      <c r="CK106">
        <f t="shared" si="45"/>
        <v>1.7965749999999998</v>
      </c>
      <c r="CM106">
        <f t="shared" si="46"/>
        <v>1.7965749999999998</v>
      </c>
      <c r="CN106">
        <f t="shared" si="47"/>
        <v>-173400.80910002603</v>
      </c>
      <c r="CO106">
        <f t="shared" si="48"/>
        <v>148617.70385464164</v>
      </c>
      <c r="CQ106" t="b">
        <f t="shared" si="49"/>
        <v>1</v>
      </c>
      <c r="CS106">
        <f t="shared" si="50"/>
        <v>1998617.7038546416</v>
      </c>
      <c r="CT106">
        <f t="shared" si="51"/>
        <v>1825216.8947546156</v>
      </c>
      <c r="CV106">
        <f t="shared" si="52"/>
        <v>1998617.7038546416</v>
      </c>
      <c r="CW106">
        <f t="shared" si="53"/>
        <v>1825216.8947546156</v>
      </c>
    </row>
    <row r="107" spans="1:101" x14ac:dyDescent="0.25">
      <c r="A107" t="s">
        <v>378</v>
      </c>
      <c r="B107" t="s">
        <v>349</v>
      </c>
      <c r="C107" t="s">
        <v>176</v>
      </c>
      <c r="D107" t="s">
        <v>177</v>
      </c>
      <c r="E107" t="s">
        <v>918</v>
      </c>
      <c r="F107" t="b">
        <v>0</v>
      </c>
      <c r="G107" t="b">
        <v>0</v>
      </c>
      <c r="H107" t="s">
        <v>15</v>
      </c>
      <c r="I107" t="s">
        <v>16</v>
      </c>
      <c r="J107">
        <v>0.18840000000000001</v>
      </c>
      <c r="K107">
        <v>0.1704</v>
      </c>
      <c r="L107">
        <v>5.8000000000000003E-2</v>
      </c>
      <c r="N107">
        <v>0.30080000000000001</v>
      </c>
      <c r="O107">
        <v>0.29310000000000003</v>
      </c>
      <c r="P107">
        <v>0.29809999999999998</v>
      </c>
      <c r="Q107">
        <v>0.29270000000000002</v>
      </c>
      <c r="R107">
        <v>2.0903999999999998</v>
      </c>
      <c r="S107">
        <v>2.0609000000000002</v>
      </c>
      <c r="T107">
        <v>2.0466000000000002</v>
      </c>
      <c r="U107">
        <v>2.0617000000000001</v>
      </c>
      <c r="V107">
        <v>0</v>
      </c>
      <c r="W107">
        <v>1.1999999999999999E-3</v>
      </c>
      <c r="X107">
        <v>1E-3</v>
      </c>
      <c r="Y107">
        <v>1E-4</v>
      </c>
      <c r="Z107" t="s">
        <v>17</v>
      </c>
      <c r="AA107" t="s">
        <v>17</v>
      </c>
      <c r="AG107">
        <v>0.1704</v>
      </c>
      <c r="AH107">
        <v>0.16270000000000001</v>
      </c>
      <c r="AI107">
        <v>0.16769999999999996</v>
      </c>
      <c r="AJ107">
        <v>0.1623</v>
      </c>
      <c r="AK107">
        <v>1.9599999999999995</v>
      </c>
      <c r="AL107">
        <v>1.9304999999999999</v>
      </c>
      <c r="AM107">
        <v>1.9161999999999999</v>
      </c>
      <c r="AN107">
        <v>1.9312999999999998</v>
      </c>
      <c r="AO107">
        <v>-0.13040000000000002</v>
      </c>
      <c r="AP107">
        <v>-0.12920000000000001</v>
      </c>
      <c r="AQ107">
        <v>-0.12940000000000002</v>
      </c>
      <c r="AR107">
        <v>-0.1303</v>
      </c>
      <c r="AX107">
        <v>237</v>
      </c>
      <c r="AY107" t="s">
        <v>578</v>
      </c>
      <c r="AZ107" s="1">
        <v>1.9344999999999999</v>
      </c>
      <c r="BA107">
        <v>0.42599999999999999</v>
      </c>
      <c r="BB107">
        <v>118</v>
      </c>
      <c r="BC107">
        <v>15</v>
      </c>
      <c r="BD107" s="1">
        <v>1966666.6666666667</v>
      </c>
      <c r="BE107">
        <v>2.8000000000000001E-2</v>
      </c>
      <c r="BG107">
        <v>1389</v>
      </c>
      <c r="BH107" t="s">
        <v>941</v>
      </c>
      <c r="BJ107" t="str">
        <f t="shared" si="29"/>
        <v/>
      </c>
      <c r="BK107">
        <v>260</v>
      </c>
      <c r="BM107" s="1">
        <f t="shared" si="30"/>
        <v>0.42599999999999999</v>
      </c>
      <c r="BN107" s="2">
        <f t="shared" si="31"/>
        <v>1966666.6666666667</v>
      </c>
      <c r="BO107" t="b">
        <f t="shared" si="58"/>
        <v>1</v>
      </c>
      <c r="BP107" s="16">
        <v>2526393.9380739657</v>
      </c>
      <c r="BQ107" s="16">
        <f t="shared" si="34"/>
        <v>559727.27140729898</v>
      </c>
      <c r="BS107" s="12">
        <f t="shared" si="35"/>
        <v>2526393.9380739657</v>
      </c>
      <c r="BT107">
        <f t="shared" si="36"/>
        <v>559727.27140729898</v>
      </c>
      <c r="BV107" s="7">
        <f t="shared" si="32"/>
        <v>1.9344999999999999</v>
      </c>
      <c r="BW107" s="10">
        <f t="shared" si="33"/>
        <v>6.2937307569224821</v>
      </c>
      <c r="BX107" t="b">
        <f t="shared" si="59"/>
        <v>1</v>
      </c>
      <c r="BY107" s="16">
        <v>6.3664857036303788</v>
      </c>
      <c r="BZ107" s="16">
        <f t="shared" si="37"/>
        <v>2325335.9377922476</v>
      </c>
      <c r="CA107" s="16">
        <f t="shared" si="38"/>
        <v>358669.27112558088</v>
      </c>
      <c r="CC107">
        <f t="shared" si="39"/>
        <v>6.3664857036303788</v>
      </c>
      <c r="CD107" s="12">
        <f t="shared" si="40"/>
        <v>2325335.9377922476</v>
      </c>
      <c r="CE107" s="14">
        <f t="shared" si="41"/>
        <v>358669.27112558088</v>
      </c>
      <c r="CG107">
        <f t="shared" si="42"/>
        <v>2425864.9379331069</v>
      </c>
      <c r="CH107">
        <f t="shared" si="43"/>
        <v>-201058.00028171809</v>
      </c>
      <c r="CJ107">
        <f t="shared" si="44"/>
        <v>2425864.9379331069</v>
      </c>
      <c r="CK107">
        <f t="shared" si="45"/>
        <v>1.9344999999999999</v>
      </c>
      <c r="CM107">
        <f t="shared" si="46"/>
        <v>1.9344999999999999</v>
      </c>
      <c r="CN107">
        <f t="shared" si="47"/>
        <v>-201058.00028171809</v>
      </c>
      <c r="CO107">
        <f t="shared" si="48"/>
        <v>559727.27140729898</v>
      </c>
      <c r="CQ107" t="b">
        <f t="shared" si="49"/>
        <v>1</v>
      </c>
      <c r="CS107">
        <f t="shared" si="50"/>
        <v>2526393.9380739657</v>
      </c>
      <c r="CT107">
        <f t="shared" si="51"/>
        <v>2325335.9377922476</v>
      </c>
      <c r="CV107">
        <f t="shared" si="52"/>
        <v>2526393.9380739657</v>
      </c>
      <c r="CW107">
        <f t="shared" si="53"/>
        <v>2325335.9377922476</v>
      </c>
    </row>
    <row r="108" spans="1:101" x14ac:dyDescent="0.25">
      <c r="A108" t="s">
        <v>379</v>
      </c>
      <c r="B108" t="s">
        <v>349</v>
      </c>
      <c r="C108" t="s">
        <v>178</v>
      </c>
      <c r="D108" t="s">
        <v>179</v>
      </c>
      <c r="E108" t="s">
        <v>918</v>
      </c>
      <c r="F108" t="b">
        <v>0</v>
      </c>
      <c r="G108" t="b">
        <v>0</v>
      </c>
      <c r="H108" t="s">
        <v>15</v>
      </c>
      <c r="I108" t="s">
        <v>16</v>
      </c>
      <c r="J108">
        <v>0.19040000000000001</v>
      </c>
      <c r="K108">
        <v>7.6999999999999999E-2</v>
      </c>
      <c r="L108">
        <v>6.0499999999999998E-2</v>
      </c>
      <c r="N108">
        <v>0.2069</v>
      </c>
      <c r="O108">
        <v>0.20549999999999999</v>
      </c>
      <c r="P108">
        <v>0.2021</v>
      </c>
      <c r="Q108">
        <v>0.2049</v>
      </c>
      <c r="R108">
        <v>2.109</v>
      </c>
      <c r="S108">
        <v>2.1328</v>
      </c>
      <c r="T108">
        <v>2.0468999999999999</v>
      </c>
      <c r="U108">
        <v>2.0952000000000002</v>
      </c>
      <c r="V108">
        <v>0</v>
      </c>
      <c r="W108">
        <v>1.1000000000000001E-3</v>
      </c>
      <c r="X108">
        <v>1.9E-3</v>
      </c>
      <c r="Y108">
        <v>1.5E-3</v>
      </c>
      <c r="Z108" t="s">
        <v>17</v>
      </c>
      <c r="AA108" t="s">
        <v>17</v>
      </c>
      <c r="AG108">
        <v>7.6999999999999957E-2</v>
      </c>
      <c r="AH108">
        <v>7.5600000000000001E-2</v>
      </c>
      <c r="AI108">
        <v>7.2199999999999986E-2</v>
      </c>
      <c r="AJ108">
        <v>7.4999999999999956E-2</v>
      </c>
      <c r="AK108">
        <v>1.9791000000000003</v>
      </c>
      <c r="AL108">
        <v>2.0028999999999999</v>
      </c>
      <c r="AM108">
        <v>1.9170000000000003</v>
      </c>
      <c r="AN108">
        <v>1.9653000000000005</v>
      </c>
      <c r="AO108">
        <v>-0.12990000000000002</v>
      </c>
      <c r="AP108">
        <v>-0.12880000000000003</v>
      </c>
      <c r="AQ108">
        <v>-0.128</v>
      </c>
      <c r="AR108">
        <v>-0.12840000000000001</v>
      </c>
      <c r="AX108">
        <v>239</v>
      </c>
      <c r="AY108" t="s">
        <v>578</v>
      </c>
      <c r="AZ108" s="1">
        <v>1.9660750000000005</v>
      </c>
      <c r="BA108">
        <v>0.4</v>
      </c>
      <c r="BB108">
        <v>117</v>
      </c>
      <c r="BC108">
        <v>15</v>
      </c>
      <c r="BD108" s="1">
        <v>1950000</v>
      </c>
      <c r="BE108">
        <v>0.03</v>
      </c>
      <c r="BG108">
        <v>1391</v>
      </c>
      <c r="BH108" t="s">
        <v>941</v>
      </c>
      <c r="BJ108" t="str">
        <f t="shared" si="29"/>
        <v/>
      </c>
      <c r="BK108">
        <v>261</v>
      </c>
      <c r="BM108" s="1">
        <f t="shared" si="30"/>
        <v>0.4</v>
      </c>
      <c r="BN108" s="2">
        <f t="shared" si="31"/>
        <v>1950000</v>
      </c>
      <c r="BO108" t="b">
        <f t="shared" si="58"/>
        <v>1</v>
      </c>
      <c r="BP108" s="16">
        <v>2375600.7282970161</v>
      </c>
      <c r="BQ108" s="16">
        <f t="shared" si="34"/>
        <v>425600.72829701612</v>
      </c>
      <c r="BS108" s="12">
        <f t="shared" si="35"/>
        <v>2375600.7282970161</v>
      </c>
      <c r="BT108">
        <f t="shared" si="36"/>
        <v>425600.72829701612</v>
      </c>
      <c r="BV108" s="7">
        <f t="shared" si="32"/>
        <v>1.9660750000000005</v>
      </c>
      <c r="BW108" s="10">
        <f t="shared" si="33"/>
        <v>6.2900346113625183</v>
      </c>
      <c r="BX108" t="b">
        <f t="shared" si="59"/>
        <v>1</v>
      </c>
      <c r="BY108" s="16">
        <v>6.3905624220181343</v>
      </c>
      <c r="BZ108" s="16">
        <f t="shared" si="37"/>
        <v>2457889.8832770516</v>
      </c>
      <c r="CA108" s="16">
        <f t="shared" si="38"/>
        <v>507889.88327705162</v>
      </c>
      <c r="CC108">
        <f t="shared" si="39"/>
        <v>6.3905624220181343</v>
      </c>
      <c r="CD108" s="12">
        <f t="shared" si="40"/>
        <v>2457889.8832770516</v>
      </c>
      <c r="CE108" s="14">
        <f t="shared" si="41"/>
        <v>507889.88327705162</v>
      </c>
      <c r="CG108">
        <f t="shared" si="42"/>
        <v>2416745.3057870339</v>
      </c>
      <c r="CH108">
        <f t="shared" si="43"/>
        <v>82289.154980035499</v>
      </c>
      <c r="CJ108">
        <f t="shared" si="44"/>
        <v>2416745.3057870339</v>
      </c>
      <c r="CK108">
        <f t="shared" si="45"/>
        <v>1.9660750000000005</v>
      </c>
      <c r="CM108">
        <f t="shared" si="46"/>
        <v>1.9660750000000005</v>
      </c>
      <c r="CN108">
        <f t="shared" si="47"/>
        <v>82289.154980035499</v>
      </c>
      <c r="CO108">
        <f t="shared" si="48"/>
        <v>425600.72829701612</v>
      </c>
      <c r="CQ108" t="b">
        <f t="shared" si="49"/>
        <v>1</v>
      </c>
      <c r="CS108">
        <f t="shared" si="50"/>
        <v>2375600.7282970161</v>
      </c>
      <c r="CT108">
        <f t="shared" si="51"/>
        <v>2457889.8832770516</v>
      </c>
      <c r="CV108">
        <f t="shared" si="52"/>
        <v>2375600.7282970161</v>
      </c>
      <c r="CW108">
        <f t="shared" si="53"/>
        <v>2457889.8832770516</v>
      </c>
    </row>
    <row r="109" spans="1:101" x14ac:dyDescent="0.25">
      <c r="A109" t="s">
        <v>381</v>
      </c>
      <c r="B109" t="s">
        <v>349</v>
      </c>
      <c r="C109" t="s">
        <v>186</v>
      </c>
      <c r="D109" t="s">
        <v>187</v>
      </c>
      <c r="E109" t="s">
        <v>918</v>
      </c>
      <c r="F109" t="b">
        <v>0</v>
      </c>
      <c r="G109" t="b">
        <v>0</v>
      </c>
      <c r="H109" t="s">
        <v>15</v>
      </c>
      <c r="I109" t="s">
        <v>16</v>
      </c>
      <c r="J109">
        <v>0.19109999999999999</v>
      </c>
      <c r="K109">
        <v>9.0300000000000005E-2</v>
      </c>
      <c r="L109">
        <v>5.9499999999999997E-2</v>
      </c>
      <c r="N109">
        <v>0.22189999999999999</v>
      </c>
      <c r="O109">
        <v>0.21970000000000001</v>
      </c>
      <c r="P109">
        <v>0.22189999999999999</v>
      </c>
      <c r="Q109">
        <v>0.22320000000000001</v>
      </c>
      <c r="R109">
        <v>2.0177999999999998</v>
      </c>
      <c r="S109">
        <v>2.1011000000000002</v>
      </c>
      <c r="T109">
        <v>2.0699000000000001</v>
      </c>
      <c r="U109">
        <v>2.0531000000000001</v>
      </c>
      <c r="V109">
        <v>0</v>
      </c>
      <c r="W109">
        <v>4.1999999999999997E-3</v>
      </c>
      <c r="X109">
        <v>3.2000000000000002E-3</v>
      </c>
      <c r="Y109">
        <v>1.1000000000000001E-3</v>
      </c>
      <c r="Z109" t="s">
        <v>17</v>
      </c>
      <c r="AA109" t="s">
        <v>17</v>
      </c>
      <c r="AG109">
        <v>9.0299999999999991E-2</v>
      </c>
      <c r="AH109">
        <v>8.8100000000000012E-2</v>
      </c>
      <c r="AI109">
        <v>9.0299999999999991E-2</v>
      </c>
      <c r="AJ109">
        <v>9.1600000000000015E-2</v>
      </c>
      <c r="AK109">
        <v>1.8861999999999997</v>
      </c>
      <c r="AL109">
        <v>1.9695</v>
      </c>
      <c r="AM109">
        <v>1.9382999999999999</v>
      </c>
      <c r="AN109">
        <v>1.9215</v>
      </c>
      <c r="AO109">
        <v>-0.13159999999999999</v>
      </c>
      <c r="AP109">
        <v>-0.12740000000000001</v>
      </c>
      <c r="AQ109">
        <v>-0.12840000000000001</v>
      </c>
      <c r="AR109">
        <v>-0.1305</v>
      </c>
      <c r="AX109">
        <v>261</v>
      </c>
      <c r="AY109" t="s">
        <v>578</v>
      </c>
      <c r="AZ109" s="1">
        <v>1.9288749999999999</v>
      </c>
      <c r="BA109">
        <v>0.435</v>
      </c>
      <c r="BB109">
        <v>197</v>
      </c>
      <c r="BC109">
        <v>15</v>
      </c>
      <c r="BD109" s="1">
        <v>3283333.3333333335</v>
      </c>
      <c r="BE109">
        <v>0.03</v>
      </c>
      <c r="BG109">
        <v>1413</v>
      </c>
      <c r="BH109" t="s">
        <v>941</v>
      </c>
      <c r="BJ109" t="str">
        <f t="shared" si="29"/>
        <v/>
      </c>
      <c r="BK109">
        <v>262</v>
      </c>
      <c r="BM109" s="1">
        <f t="shared" si="30"/>
        <v>0.435</v>
      </c>
      <c r="BN109" s="2">
        <f t="shared" si="31"/>
        <v>3283333.3333333335</v>
      </c>
      <c r="BO109" t="b">
        <f t="shared" si="58"/>
        <v>1</v>
      </c>
      <c r="BP109" s="16">
        <v>2578591.5876121409</v>
      </c>
      <c r="BQ109" s="16">
        <f t="shared" si="34"/>
        <v>-704741.74572119256</v>
      </c>
      <c r="BS109" s="12">
        <f t="shared" si="35"/>
        <v>2578591.5876121409</v>
      </c>
      <c r="BT109">
        <f t="shared" si="36"/>
        <v>-704741.74572119256</v>
      </c>
      <c r="BV109" s="7">
        <f t="shared" si="32"/>
        <v>1.9288749999999999</v>
      </c>
      <c r="BW109" s="10">
        <f t="shared" si="33"/>
        <v>6.5163149757779495</v>
      </c>
      <c r="BX109" t="b">
        <f t="shared" si="59"/>
        <v>1</v>
      </c>
      <c r="BY109" s="16">
        <v>6.3621965020173583</v>
      </c>
      <c r="BZ109" s="16">
        <f t="shared" si="37"/>
        <v>2302483.3694074885</v>
      </c>
      <c r="CA109" s="16">
        <f t="shared" si="38"/>
        <v>-980849.96392584499</v>
      </c>
      <c r="CC109">
        <f t="shared" si="39"/>
        <v>6.3621965020173583</v>
      </c>
      <c r="CD109" s="12">
        <f t="shared" si="40"/>
        <v>2302483.3694074885</v>
      </c>
      <c r="CE109" s="14">
        <f t="shared" si="41"/>
        <v>-980849.96392584499</v>
      </c>
      <c r="CG109">
        <f t="shared" si="42"/>
        <v>2440537.4785098145</v>
      </c>
      <c r="CH109">
        <f t="shared" si="43"/>
        <v>-276108.21820465242</v>
      </c>
      <c r="CJ109">
        <f t="shared" si="44"/>
        <v>2440537.4785098145</v>
      </c>
      <c r="CK109">
        <f t="shared" si="45"/>
        <v>1.9288749999999999</v>
      </c>
      <c r="CM109">
        <f t="shared" si="46"/>
        <v>1.9288749999999999</v>
      </c>
      <c r="CN109">
        <f t="shared" si="47"/>
        <v>-276108.21820465242</v>
      </c>
      <c r="CO109">
        <f t="shared" si="48"/>
        <v>-704741.74572119256</v>
      </c>
      <c r="CQ109" t="b">
        <f t="shared" si="49"/>
        <v>1</v>
      </c>
      <c r="CS109">
        <f t="shared" si="50"/>
        <v>2578591.5876121409</v>
      </c>
      <c r="CT109">
        <f t="shared" si="51"/>
        <v>2302483.3694074885</v>
      </c>
      <c r="CV109">
        <f t="shared" si="52"/>
        <v>2578591.5876121409</v>
      </c>
      <c r="CW109">
        <f t="shared" si="53"/>
        <v>2302483.3694074885</v>
      </c>
    </row>
    <row r="110" spans="1:101" x14ac:dyDescent="0.25">
      <c r="A110" t="s">
        <v>382</v>
      </c>
      <c r="B110" t="s">
        <v>349</v>
      </c>
      <c r="C110" t="s">
        <v>188</v>
      </c>
      <c r="D110" t="s">
        <v>189</v>
      </c>
      <c r="E110" t="s">
        <v>918</v>
      </c>
      <c r="F110" t="b">
        <v>0</v>
      </c>
      <c r="G110" t="b">
        <v>0</v>
      </c>
      <c r="H110" t="s">
        <v>15</v>
      </c>
      <c r="I110" t="s">
        <v>16</v>
      </c>
      <c r="J110">
        <v>0.1925</v>
      </c>
      <c r="K110">
        <v>1.2699999999999999E-2</v>
      </c>
      <c r="L110">
        <v>6.3399999999999998E-2</v>
      </c>
      <c r="N110">
        <v>0.14180000000000001</v>
      </c>
      <c r="O110">
        <v>0.1384</v>
      </c>
      <c r="P110">
        <v>0.1396</v>
      </c>
      <c r="Q110">
        <v>0.13930000000000001</v>
      </c>
      <c r="R110">
        <v>1.9001999999999999</v>
      </c>
      <c r="S110">
        <v>1.9401999999999999</v>
      </c>
      <c r="T110">
        <v>1.9374</v>
      </c>
      <c r="U110">
        <v>1.9278999999999999</v>
      </c>
      <c r="V110">
        <v>0</v>
      </c>
      <c r="W110">
        <v>2.2000000000000001E-3</v>
      </c>
      <c r="X110">
        <v>2.3999999999999998E-3</v>
      </c>
      <c r="Y110">
        <v>1E-4</v>
      </c>
      <c r="Z110" t="s">
        <v>17</v>
      </c>
      <c r="AA110" t="s">
        <v>17</v>
      </c>
      <c r="AG110">
        <v>1.2699999999999989E-2</v>
      </c>
      <c r="AH110">
        <v>9.299999999999975E-3</v>
      </c>
      <c r="AI110">
        <v>1.0500000000000009E-2</v>
      </c>
      <c r="AJ110">
        <v>1.0199999999999987E-2</v>
      </c>
      <c r="AK110">
        <v>1.7710999999999997</v>
      </c>
      <c r="AL110">
        <v>1.8111000000000002</v>
      </c>
      <c r="AM110">
        <v>1.8083</v>
      </c>
      <c r="AN110">
        <v>1.7988</v>
      </c>
      <c r="AO110">
        <v>-0.12909999999999999</v>
      </c>
      <c r="AP110">
        <v>-0.12690000000000001</v>
      </c>
      <c r="AQ110">
        <v>-0.12670000000000001</v>
      </c>
      <c r="AR110">
        <v>-0.129</v>
      </c>
      <c r="AX110">
        <v>263</v>
      </c>
      <c r="AY110" t="s">
        <v>578</v>
      </c>
      <c r="AZ110" s="1">
        <v>1.7973249999999998</v>
      </c>
      <c r="BA110">
        <v>0.34100000000000003</v>
      </c>
      <c r="BB110">
        <v>145</v>
      </c>
      <c r="BC110">
        <v>15</v>
      </c>
      <c r="BD110" s="1">
        <v>2416666.666666667</v>
      </c>
      <c r="BE110">
        <v>2.9000000000000001E-2</v>
      </c>
      <c r="BG110">
        <v>1415</v>
      </c>
      <c r="BH110" t="s">
        <v>941</v>
      </c>
      <c r="BJ110" t="str">
        <f t="shared" si="29"/>
        <v/>
      </c>
      <c r="BK110">
        <v>263</v>
      </c>
      <c r="BM110" s="1">
        <f t="shared" si="30"/>
        <v>0.34100000000000003</v>
      </c>
      <c r="BN110" s="2">
        <f t="shared" si="31"/>
        <v>2416666.666666667</v>
      </c>
      <c r="BO110" t="b">
        <f t="shared" si="58"/>
        <v>1</v>
      </c>
      <c r="BP110" s="16">
        <v>2033416.1368800916</v>
      </c>
      <c r="BQ110" s="16">
        <f t="shared" si="34"/>
        <v>-383250.52978657535</v>
      </c>
      <c r="BS110" s="12">
        <f t="shared" si="35"/>
        <v>2033416.1368800916</v>
      </c>
      <c r="BT110">
        <f t="shared" si="36"/>
        <v>-383250.52978657535</v>
      </c>
      <c r="BV110" s="7">
        <f t="shared" si="32"/>
        <v>1.7973249999999998</v>
      </c>
      <c r="BW110" s="10">
        <f t="shared" si="33"/>
        <v>6.3832167518513314</v>
      </c>
      <c r="BX110" t="b">
        <f t="shared" si="59"/>
        <v>1</v>
      </c>
      <c r="BY110" s="16">
        <v>6.261886373627517</v>
      </c>
      <c r="BZ110" s="16">
        <f t="shared" si="37"/>
        <v>1827621.9848187922</v>
      </c>
      <c r="CA110" s="16">
        <f t="shared" si="38"/>
        <v>-589044.68184787477</v>
      </c>
      <c r="CC110">
        <f t="shared" si="39"/>
        <v>6.261886373627517</v>
      </c>
      <c r="CD110" s="12">
        <f t="shared" si="40"/>
        <v>1827621.9848187922</v>
      </c>
      <c r="CE110" s="14">
        <f t="shared" si="41"/>
        <v>-589044.68184787477</v>
      </c>
      <c r="CG110">
        <f t="shared" si="42"/>
        <v>1930519.0608494419</v>
      </c>
      <c r="CH110">
        <f t="shared" si="43"/>
        <v>-205794.15206129942</v>
      </c>
      <c r="CJ110">
        <f t="shared" si="44"/>
        <v>1930519.0608494419</v>
      </c>
      <c r="CK110">
        <f t="shared" si="45"/>
        <v>1.7973249999999998</v>
      </c>
      <c r="CM110">
        <f t="shared" si="46"/>
        <v>1.7973249999999998</v>
      </c>
      <c r="CN110">
        <f t="shared" si="47"/>
        <v>-205794.15206129942</v>
      </c>
      <c r="CO110">
        <f t="shared" si="48"/>
        <v>-383250.52978657535</v>
      </c>
      <c r="CQ110" t="b">
        <f t="shared" si="49"/>
        <v>1</v>
      </c>
      <c r="CS110">
        <f t="shared" si="50"/>
        <v>2033416.1368800916</v>
      </c>
      <c r="CT110">
        <f t="shared" si="51"/>
        <v>1827621.9848187922</v>
      </c>
      <c r="CV110">
        <f t="shared" si="52"/>
        <v>2033416.1368800916</v>
      </c>
      <c r="CW110">
        <f t="shared" si="53"/>
        <v>1827621.9848187922</v>
      </c>
    </row>
    <row r="111" spans="1:101" x14ac:dyDescent="0.25">
      <c r="A111" t="s">
        <v>384</v>
      </c>
      <c r="B111" t="s">
        <v>349</v>
      </c>
      <c r="C111" t="s">
        <v>207</v>
      </c>
      <c r="D111" t="s">
        <v>208</v>
      </c>
      <c r="E111" t="s">
        <v>918</v>
      </c>
      <c r="F111" t="b">
        <v>0</v>
      </c>
      <c r="G111" t="b">
        <v>0</v>
      </c>
      <c r="H111" t="s">
        <v>15</v>
      </c>
      <c r="I111" t="s">
        <v>16</v>
      </c>
      <c r="J111">
        <v>0.19489999999999999</v>
      </c>
      <c r="K111">
        <v>9.7699999999999995E-2</v>
      </c>
      <c r="L111">
        <v>6.6000000000000003E-2</v>
      </c>
      <c r="N111">
        <v>0.2266</v>
      </c>
      <c r="O111">
        <v>0.22789999999999999</v>
      </c>
      <c r="P111">
        <v>0.23050000000000001</v>
      </c>
      <c r="Q111">
        <v>0.23330000000000001</v>
      </c>
      <c r="R111">
        <v>2.0272000000000001</v>
      </c>
      <c r="S111">
        <v>2.0308999999999999</v>
      </c>
      <c r="T111">
        <v>2.0104000000000002</v>
      </c>
      <c r="U111">
        <v>2.0303</v>
      </c>
      <c r="V111">
        <v>0</v>
      </c>
      <c r="W111">
        <v>2.8999999999999998E-3</v>
      </c>
      <c r="X111">
        <v>3.2000000000000002E-3</v>
      </c>
      <c r="Y111">
        <v>1.4E-3</v>
      </c>
      <c r="Z111" t="s">
        <v>17</v>
      </c>
      <c r="AA111" t="s">
        <v>17</v>
      </c>
      <c r="AG111">
        <v>9.7699999999999981E-2</v>
      </c>
      <c r="AH111">
        <v>9.9000000000000005E-2</v>
      </c>
      <c r="AI111">
        <v>0.1016</v>
      </c>
      <c r="AJ111">
        <v>0.10440000000000002</v>
      </c>
      <c r="AK111">
        <v>1.8982999999999999</v>
      </c>
      <c r="AL111">
        <v>1.9019999999999997</v>
      </c>
      <c r="AM111">
        <v>1.8815</v>
      </c>
      <c r="AN111">
        <v>1.9013999999999998</v>
      </c>
      <c r="AO111">
        <v>-0.12889999999999999</v>
      </c>
      <c r="AP111">
        <v>-0.126</v>
      </c>
      <c r="AQ111">
        <v>-0.12569999999999998</v>
      </c>
      <c r="AR111">
        <v>-0.1275</v>
      </c>
      <c r="AX111">
        <v>285</v>
      </c>
      <c r="AY111" t="s">
        <v>578</v>
      </c>
      <c r="AZ111" s="1">
        <v>1.8957999999999997</v>
      </c>
      <c r="BA111">
        <v>0.35099999999999998</v>
      </c>
      <c r="BB111">
        <v>150</v>
      </c>
      <c r="BC111">
        <v>25</v>
      </c>
      <c r="BD111" s="1">
        <v>1500000</v>
      </c>
      <c r="BE111">
        <v>2.4E-2</v>
      </c>
      <c r="BG111">
        <v>1437</v>
      </c>
      <c r="BH111" t="s">
        <v>941</v>
      </c>
      <c r="BJ111" t="str">
        <f t="shared" si="29"/>
        <v/>
      </c>
      <c r="BK111">
        <v>264</v>
      </c>
      <c r="BM111" s="1">
        <f t="shared" si="30"/>
        <v>0.35099999999999998</v>
      </c>
      <c r="BN111" s="2">
        <f t="shared" si="31"/>
        <v>1500000</v>
      </c>
      <c r="BO111" t="b">
        <f t="shared" si="58"/>
        <v>1</v>
      </c>
      <c r="BP111" s="16">
        <v>2091413.5252558414</v>
      </c>
      <c r="BQ111" s="16">
        <f t="shared" si="34"/>
        <v>591413.52525584144</v>
      </c>
      <c r="BS111" s="12">
        <f t="shared" si="35"/>
        <v>2091413.5252558414</v>
      </c>
      <c r="BT111">
        <f t="shared" si="36"/>
        <v>591413.52525584144</v>
      </c>
      <c r="BV111" s="7">
        <f t="shared" si="32"/>
        <v>1.8957999999999997</v>
      </c>
      <c r="BW111" s="10">
        <f t="shared" si="33"/>
        <v>6.1760912590556813</v>
      </c>
      <c r="BX111" t="b">
        <f t="shared" si="59"/>
        <v>1</v>
      </c>
      <c r="BY111" s="16">
        <v>6.3369759965327974</v>
      </c>
      <c r="BZ111" s="16">
        <f t="shared" si="37"/>
        <v>2172581.096932116</v>
      </c>
      <c r="CA111" s="16">
        <f t="shared" si="38"/>
        <v>672581.09693211596</v>
      </c>
      <c r="CC111">
        <f t="shared" si="39"/>
        <v>6.3369759965327974</v>
      </c>
      <c r="CD111" s="12">
        <f t="shared" si="40"/>
        <v>2172581.096932116</v>
      </c>
      <c r="CE111" s="14">
        <f t="shared" si="41"/>
        <v>672581.09693211596</v>
      </c>
      <c r="CG111">
        <f t="shared" si="42"/>
        <v>2131997.3110939786</v>
      </c>
      <c r="CH111">
        <f t="shared" si="43"/>
        <v>81167.571676274529</v>
      </c>
      <c r="CJ111">
        <f t="shared" si="44"/>
        <v>2131997.3110939786</v>
      </c>
      <c r="CK111">
        <f t="shared" si="45"/>
        <v>1.8957999999999997</v>
      </c>
      <c r="CM111">
        <f t="shared" si="46"/>
        <v>1.8957999999999997</v>
      </c>
      <c r="CN111">
        <f t="shared" si="47"/>
        <v>81167.571676274529</v>
      </c>
      <c r="CO111">
        <f t="shared" si="48"/>
        <v>591413.52525584144</v>
      </c>
      <c r="CQ111" t="b">
        <f t="shared" si="49"/>
        <v>1</v>
      </c>
      <c r="CS111">
        <f t="shared" si="50"/>
        <v>2091413.5252558414</v>
      </c>
      <c r="CT111">
        <f t="shared" si="51"/>
        <v>2172581.096932116</v>
      </c>
      <c r="CV111">
        <f t="shared" si="52"/>
        <v>2091413.5252558414</v>
      </c>
      <c r="CW111">
        <f t="shared" si="53"/>
        <v>2172581.096932116</v>
      </c>
    </row>
    <row r="112" spans="1:101" x14ac:dyDescent="0.25">
      <c r="A112" t="s">
        <v>385</v>
      </c>
      <c r="B112" t="s">
        <v>349</v>
      </c>
      <c r="C112" t="s">
        <v>210</v>
      </c>
      <c r="D112" t="s">
        <v>211</v>
      </c>
      <c r="E112" t="s">
        <v>918</v>
      </c>
      <c r="F112" t="b">
        <v>0</v>
      </c>
      <c r="G112" t="b">
        <v>0</v>
      </c>
      <c r="H112" t="s">
        <v>15</v>
      </c>
      <c r="I112" t="s">
        <v>16</v>
      </c>
      <c r="J112">
        <v>0.1908</v>
      </c>
      <c r="K112">
        <v>0.14019999999999999</v>
      </c>
      <c r="L112">
        <v>5.8400000000000001E-2</v>
      </c>
      <c r="N112">
        <v>0.27260000000000001</v>
      </c>
      <c r="O112">
        <v>0.27129999999999999</v>
      </c>
      <c r="P112">
        <v>0.27339999999999998</v>
      </c>
      <c r="Q112">
        <v>0.27460000000000001</v>
      </c>
      <c r="R112">
        <v>2.0743</v>
      </c>
      <c r="S112">
        <v>2.1368999999999998</v>
      </c>
      <c r="T112">
        <v>2.0880000000000001</v>
      </c>
      <c r="U112">
        <v>2.1015999999999999</v>
      </c>
      <c r="V112">
        <v>0</v>
      </c>
      <c r="W112">
        <v>2.0999999999999999E-3</v>
      </c>
      <c r="X112">
        <v>1.6999999999999999E-3</v>
      </c>
      <c r="Y112">
        <v>5.9999999999999995E-4</v>
      </c>
      <c r="Z112" t="s">
        <v>17</v>
      </c>
      <c r="AA112" t="s">
        <v>17</v>
      </c>
      <c r="AG112">
        <v>0.14020000000000002</v>
      </c>
      <c r="AH112">
        <v>0.1389</v>
      </c>
      <c r="AI112">
        <v>0.14099999999999999</v>
      </c>
      <c r="AJ112">
        <v>0.14220000000000002</v>
      </c>
      <c r="AK112">
        <v>1.9418999999999997</v>
      </c>
      <c r="AL112">
        <v>2.0044999999999997</v>
      </c>
      <c r="AM112">
        <v>1.9555999999999998</v>
      </c>
      <c r="AN112">
        <v>1.9691999999999996</v>
      </c>
      <c r="AO112">
        <v>-0.13239999999999999</v>
      </c>
      <c r="AP112">
        <v>-0.1303</v>
      </c>
      <c r="AQ112">
        <v>-0.13069999999999998</v>
      </c>
      <c r="AR112">
        <v>-0.1318</v>
      </c>
      <c r="AX112">
        <v>287</v>
      </c>
      <c r="AY112" t="s">
        <v>578</v>
      </c>
      <c r="AZ112" s="1">
        <v>1.9677999999999998</v>
      </c>
      <c r="BA112">
        <v>0.308</v>
      </c>
      <c r="BB112">
        <v>177</v>
      </c>
      <c r="BC112">
        <v>15</v>
      </c>
      <c r="BD112" s="1">
        <v>2950000</v>
      </c>
      <c r="BE112">
        <v>2.5000000000000001E-2</v>
      </c>
      <c r="BG112">
        <v>1439</v>
      </c>
      <c r="BH112" t="s">
        <v>941</v>
      </c>
      <c r="BJ112" t="str">
        <f t="shared" si="29"/>
        <v/>
      </c>
      <c r="BK112">
        <v>265</v>
      </c>
      <c r="BM112" s="1">
        <f t="shared" si="30"/>
        <v>0.308</v>
      </c>
      <c r="BN112" s="2">
        <f t="shared" si="31"/>
        <v>2950000</v>
      </c>
      <c r="BO112" t="b">
        <f t="shared" si="58"/>
        <v>1</v>
      </c>
      <c r="BP112" s="16">
        <v>1842024.7552401167</v>
      </c>
      <c r="BQ112" s="16">
        <f t="shared" si="34"/>
        <v>-1107975.2447598833</v>
      </c>
      <c r="BS112" s="12">
        <f t="shared" si="35"/>
        <v>1842024.7552401167</v>
      </c>
      <c r="BT112">
        <f t="shared" si="36"/>
        <v>-1107975.2447598833</v>
      </c>
      <c r="BV112" s="7">
        <f t="shared" si="32"/>
        <v>1.9677999999999998</v>
      </c>
      <c r="BW112" s="10">
        <f t="shared" si="33"/>
        <v>6.4698220159781634</v>
      </c>
      <c r="BX112" t="b">
        <f t="shared" si="59"/>
        <v>1</v>
      </c>
      <c r="BY112" s="16">
        <v>6.3918777771794604</v>
      </c>
      <c r="BZ112" s="16">
        <f t="shared" si="37"/>
        <v>2465345.4212677707</v>
      </c>
      <c r="CA112" s="16">
        <f t="shared" si="38"/>
        <v>-484654.5787322293</v>
      </c>
      <c r="CC112">
        <f t="shared" si="39"/>
        <v>6.3918777771794604</v>
      </c>
      <c r="CD112" s="12">
        <f t="shared" si="40"/>
        <v>2465345.4212677707</v>
      </c>
      <c r="CE112" s="14">
        <f t="shared" si="41"/>
        <v>-484654.5787322293</v>
      </c>
      <c r="CG112">
        <f t="shared" si="42"/>
        <v>2153685.0882539437</v>
      </c>
      <c r="CH112">
        <f t="shared" si="43"/>
        <v>623320.66602765396</v>
      </c>
      <c r="CJ112">
        <f t="shared" si="44"/>
        <v>2153685.0882539437</v>
      </c>
      <c r="CK112">
        <f t="shared" si="45"/>
        <v>1.9677999999999998</v>
      </c>
      <c r="CM112">
        <f t="shared" si="46"/>
        <v>1.9677999999999998</v>
      </c>
      <c r="CN112">
        <f t="shared" si="47"/>
        <v>623320.66602765396</v>
      </c>
      <c r="CO112">
        <f t="shared" si="48"/>
        <v>-1107975.2447598833</v>
      </c>
      <c r="CQ112" t="b">
        <f t="shared" si="49"/>
        <v>1</v>
      </c>
      <c r="CS112">
        <f t="shared" si="50"/>
        <v>1842024.7552401167</v>
      </c>
      <c r="CT112">
        <f t="shared" si="51"/>
        <v>2465345.4212677707</v>
      </c>
      <c r="CV112">
        <f t="shared" si="52"/>
        <v>1842024.7552401167</v>
      </c>
      <c r="CW112">
        <f t="shared" si="53"/>
        <v>2465345.4212677707</v>
      </c>
    </row>
    <row r="113" spans="1:101" x14ac:dyDescent="0.25">
      <c r="A113" t="s">
        <v>387</v>
      </c>
      <c r="B113" t="s">
        <v>349</v>
      </c>
      <c r="C113" t="s">
        <v>219</v>
      </c>
      <c r="D113" t="s">
        <v>220</v>
      </c>
      <c r="E113" t="s">
        <v>918</v>
      </c>
      <c r="F113" t="b">
        <v>0</v>
      </c>
      <c r="G113" t="b">
        <v>0</v>
      </c>
      <c r="H113" t="s">
        <v>15</v>
      </c>
      <c r="I113" t="s">
        <v>16</v>
      </c>
      <c r="J113">
        <v>0.191</v>
      </c>
      <c r="K113">
        <v>0.1361</v>
      </c>
      <c r="L113">
        <v>7.9899999999999999E-2</v>
      </c>
      <c r="N113">
        <v>0.2472</v>
      </c>
      <c r="O113">
        <v>0.24529999999999999</v>
      </c>
      <c r="P113">
        <v>0.24179999999999999</v>
      </c>
      <c r="Q113">
        <v>0.24049999999999999</v>
      </c>
      <c r="R113">
        <v>2.0329000000000002</v>
      </c>
      <c r="S113">
        <v>2.0394000000000001</v>
      </c>
      <c r="T113">
        <v>2.0495999999999999</v>
      </c>
      <c r="U113">
        <v>2.0282</v>
      </c>
      <c r="V113">
        <v>0</v>
      </c>
      <c r="W113">
        <v>3.5000000000000001E-3</v>
      </c>
      <c r="X113">
        <v>3.8E-3</v>
      </c>
      <c r="Y113">
        <v>3.5000000000000001E-3</v>
      </c>
      <c r="Z113" t="s">
        <v>17</v>
      </c>
      <c r="AA113" t="s">
        <v>17</v>
      </c>
      <c r="AG113">
        <v>0.1361</v>
      </c>
      <c r="AH113">
        <v>0.13419999999999999</v>
      </c>
      <c r="AI113">
        <v>0.13069999999999998</v>
      </c>
      <c r="AJ113">
        <v>0.12940000000000002</v>
      </c>
      <c r="AK113">
        <v>1.9218</v>
      </c>
      <c r="AL113">
        <v>1.9282999999999999</v>
      </c>
      <c r="AM113">
        <v>1.9384999999999997</v>
      </c>
      <c r="AN113">
        <v>1.9170999999999998</v>
      </c>
      <c r="AO113">
        <v>-0.1111</v>
      </c>
      <c r="AP113">
        <v>-0.1076</v>
      </c>
      <c r="AQ113">
        <v>-0.10730000000000001</v>
      </c>
      <c r="AR113">
        <v>-0.1076</v>
      </c>
      <c r="AX113">
        <v>309</v>
      </c>
      <c r="AY113" t="s">
        <v>578</v>
      </c>
      <c r="AZ113" s="1">
        <v>1.9264249999999998</v>
      </c>
      <c r="BA113">
        <v>0.34200000000000003</v>
      </c>
      <c r="BB113">
        <v>156</v>
      </c>
      <c r="BC113">
        <v>25</v>
      </c>
      <c r="BD113" s="1">
        <v>1560000</v>
      </c>
      <c r="BE113">
        <v>2.4E-2</v>
      </c>
      <c r="BG113">
        <v>1461</v>
      </c>
      <c r="BH113" t="s">
        <v>941</v>
      </c>
      <c r="BJ113" t="str">
        <f t="shared" si="29"/>
        <v/>
      </c>
      <c r="BK113">
        <v>266</v>
      </c>
      <c r="BM113" s="1">
        <f t="shared" si="30"/>
        <v>0.34200000000000003</v>
      </c>
      <c r="BN113" s="2">
        <f t="shared" si="31"/>
        <v>1560000</v>
      </c>
      <c r="BO113" t="b">
        <f t="shared" si="58"/>
        <v>1</v>
      </c>
      <c r="BP113" s="16">
        <v>2039215.8757176667</v>
      </c>
      <c r="BQ113" s="16">
        <f t="shared" si="34"/>
        <v>479215.8757176667</v>
      </c>
      <c r="BS113" s="12">
        <f t="shared" si="35"/>
        <v>2039215.8757176667</v>
      </c>
      <c r="BT113">
        <f t="shared" si="36"/>
        <v>479215.8757176667</v>
      </c>
      <c r="BV113" s="7">
        <f t="shared" si="32"/>
        <v>1.9264249999999998</v>
      </c>
      <c r="BW113" s="10">
        <f t="shared" si="33"/>
        <v>6.1931245983544612</v>
      </c>
      <c r="BX113" t="b">
        <f t="shared" si="59"/>
        <v>1</v>
      </c>
      <c r="BY113" s="16">
        <v>6.3603283164259095</v>
      </c>
      <c r="BZ113" s="16">
        <f t="shared" si="37"/>
        <v>2292600.1496773721</v>
      </c>
      <c r="CA113" s="16">
        <f t="shared" si="38"/>
        <v>732600.14967737207</v>
      </c>
      <c r="CC113">
        <f t="shared" si="39"/>
        <v>6.3603283164259095</v>
      </c>
      <c r="CD113" s="12">
        <f t="shared" si="40"/>
        <v>2292600.1496773721</v>
      </c>
      <c r="CE113" s="14">
        <f t="shared" si="41"/>
        <v>732600.14967737207</v>
      </c>
      <c r="CG113">
        <f t="shared" si="42"/>
        <v>2165908.0126975193</v>
      </c>
      <c r="CH113">
        <f t="shared" si="43"/>
        <v>253384.27395970537</v>
      </c>
      <c r="CJ113">
        <f t="shared" si="44"/>
        <v>2165908.0126975193</v>
      </c>
      <c r="CK113">
        <f t="shared" si="45"/>
        <v>1.9264249999999998</v>
      </c>
      <c r="CM113">
        <f t="shared" si="46"/>
        <v>1.9264249999999998</v>
      </c>
      <c r="CN113">
        <f t="shared" si="47"/>
        <v>253384.27395970537</v>
      </c>
      <c r="CO113">
        <f t="shared" si="48"/>
        <v>479215.8757176667</v>
      </c>
      <c r="CQ113" t="b">
        <f t="shared" si="49"/>
        <v>1</v>
      </c>
      <c r="CS113">
        <f t="shared" si="50"/>
        <v>2039215.8757176667</v>
      </c>
      <c r="CT113">
        <f t="shared" si="51"/>
        <v>2292600.1496773721</v>
      </c>
      <c r="CV113">
        <f t="shared" si="52"/>
        <v>2039215.8757176667</v>
      </c>
      <c r="CW113">
        <f t="shared" si="53"/>
        <v>2292600.1496773721</v>
      </c>
    </row>
    <row r="114" spans="1:101" x14ac:dyDescent="0.25">
      <c r="A114" t="s">
        <v>388</v>
      </c>
      <c r="B114" t="s">
        <v>349</v>
      </c>
      <c r="C114" t="s">
        <v>223</v>
      </c>
      <c r="D114" t="s">
        <v>224</v>
      </c>
      <c r="E114" t="s">
        <v>918</v>
      </c>
      <c r="F114" t="b">
        <v>0</v>
      </c>
      <c r="G114" t="b">
        <v>0</v>
      </c>
      <c r="H114" t="s">
        <v>15</v>
      </c>
      <c r="I114" t="s">
        <v>16</v>
      </c>
      <c r="J114">
        <v>0.18740000000000001</v>
      </c>
      <c r="K114">
        <v>9.0000099999999993E-3</v>
      </c>
      <c r="L114">
        <v>6.3299999999999995E-2</v>
      </c>
      <c r="N114">
        <v>0.1331</v>
      </c>
      <c r="O114">
        <v>0.1288</v>
      </c>
      <c r="P114">
        <v>0.13159999999999999</v>
      </c>
      <c r="Q114">
        <v>0.1313</v>
      </c>
      <c r="R114">
        <v>1.9009</v>
      </c>
      <c r="S114">
        <v>1.9071</v>
      </c>
      <c r="T114">
        <v>1.9053</v>
      </c>
      <c r="U114">
        <v>1.8931</v>
      </c>
      <c r="V114">
        <v>0</v>
      </c>
      <c r="W114">
        <v>2.8E-3</v>
      </c>
      <c r="X114">
        <v>3.2000000000000002E-3</v>
      </c>
      <c r="Y114">
        <v>1.9E-3</v>
      </c>
      <c r="Z114" t="s">
        <v>17</v>
      </c>
      <c r="AA114" t="s">
        <v>17</v>
      </c>
      <c r="AG114">
        <v>8.9999999999999802E-3</v>
      </c>
      <c r="AH114">
        <v>4.699999999999982E-3</v>
      </c>
      <c r="AI114">
        <v>7.4999999999999789E-3</v>
      </c>
      <c r="AJ114">
        <v>7.1999999999999842E-3</v>
      </c>
      <c r="AK114">
        <v>1.7767999999999999</v>
      </c>
      <c r="AL114">
        <v>1.7829999999999999</v>
      </c>
      <c r="AM114">
        <v>1.7811999999999999</v>
      </c>
      <c r="AN114">
        <v>1.7689999999999999</v>
      </c>
      <c r="AO114">
        <v>-0.12410000000000002</v>
      </c>
      <c r="AP114">
        <v>-0.12130000000000002</v>
      </c>
      <c r="AQ114">
        <v>-0.12090000000000002</v>
      </c>
      <c r="AR114">
        <v>-0.12220000000000002</v>
      </c>
      <c r="AX114">
        <v>311</v>
      </c>
      <c r="AY114" t="s">
        <v>578</v>
      </c>
      <c r="AZ114" s="1">
        <v>1.7775000000000001</v>
      </c>
      <c r="BA114">
        <v>0.38</v>
      </c>
      <c r="BB114">
        <v>113</v>
      </c>
      <c r="BC114">
        <v>15</v>
      </c>
      <c r="BD114" s="1">
        <v>1883333.3333333335</v>
      </c>
      <c r="BE114">
        <v>2.9000000000000001E-2</v>
      </c>
      <c r="BG114">
        <v>1463</v>
      </c>
      <c r="BH114" t="s">
        <v>941</v>
      </c>
      <c r="BJ114" t="str">
        <f t="shared" si="29"/>
        <v/>
      </c>
      <c r="BK114">
        <v>267</v>
      </c>
      <c r="BM114" s="1">
        <f t="shared" si="30"/>
        <v>0.38</v>
      </c>
      <c r="BN114" s="2">
        <f t="shared" si="31"/>
        <v>1883333.3333333335</v>
      </c>
      <c r="BO114" t="b">
        <f t="shared" si="58"/>
        <v>1</v>
      </c>
      <c r="BP114" s="16">
        <v>2259605.951545516</v>
      </c>
      <c r="BQ114" s="16">
        <f t="shared" si="34"/>
        <v>376272.61821218254</v>
      </c>
      <c r="BS114" s="12">
        <f t="shared" si="35"/>
        <v>2259605.951545516</v>
      </c>
      <c r="BT114">
        <f t="shared" si="36"/>
        <v>376272.61821218254</v>
      </c>
      <c r="BV114" s="7">
        <f t="shared" si="32"/>
        <v>1.7775000000000001</v>
      </c>
      <c r="BW114" s="10">
        <f t="shared" si="33"/>
        <v>6.2749271930997761</v>
      </c>
      <c r="BX114" t="b">
        <f t="shared" si="59"/>
        <v>1</v>
      </c>
      <c r="BY114" s="16">
        <v>6.2467693208314046</v>
      </c>
      <c r="BZ114" s="16">
        <f t="shared" si="37"/>
        <v>1765100.0239180978</v>
      </c>
      <c r="CA114" s="16">
        <f t="shared" si="38"/>
        <v>-118233.30941523565</v>
      </c>
      <c r="CC114">
        <f t="shared" si="39"/>
        <v>6.2467693208314046</v>
      </c>
      <c r="CD114" s="12">
        <f t="shared" si="40"/>
        <v>1765100.0239180978</v>
      </c>
      <c r="CE114" s="14">
        <f t="shared" si="41"/>
        <v>-118233.30941523565</v>
      </c>
      <c r="CG114">
        <f t="shared" si="42"/>
        <v>2012352.9877318069</v>
      </c>
      <c r="CH114">
        <f t="shared" si="43"/>
        <v>-494505.92762741819</v>
      </c>
      <c r="CJ114">
        <f t="shared" si="44"/>
        <v>2012352.9877318069</v>
      </c>
      <c r="CK114">
        <f t="shared" si="45"/>
        <v>1.7775000000000001</v>
      </c>
      <c r="CM114">
        <f t="shared" si="46"/>
        <v>1.7775000000000001</v>
      </c>
      <c r="CN114">
        <f t="shared" si="47"/>
        <v>-494505.92762741819</v>
      </c>
      <c r="CO114">
        <f t="shared" si="48"/>
        <v>376272.61821218254</v>
      </c>
      <c r="CQ114" t="b">
        <f t="shared" si="49"/>
        <v>1</v>
      </c>
      <c r="CS114">
        <f t="shared" si="50"/>
        <v>2259605.951545516</v>
      </c>
      <c r="CT114">
        <f t="shared" si="51"/>
        <v>1765100.0239180978</v>
      </c>
      <c r="CV114">
        <f t="shared" si="52"/>
        <v>2259605.951545516</v>
      </c>
      <c r="CW114">
        <f t="shared" si="53"/>
        <v>1765100.0239180978</v>
      </c>
    </row>
    <row r="115" spans="1:101" x14ac:dyDescent="0.25">
      <c r="A115" t="s">
        <v>389</v>
      </c>
      <c r="B115" t="s">
        <v>349</v>
      </c>
      <c r="C115" t="s">
        <v>225</v>
      </c>
      <c r="D115" t="s">
        <v>226</v>
      </c>
      <c r="E115" t="s">
        <v>918</v>
      </c>
      <c r="F115" t="b">
        <v>0</v>
      </c>
      <c r="G115" t="b">
        <v>1</v>
      </c>
      <c r="H115" t="s">
        <v>15</v>
      </c>
      <c r="I115" t="s">
        <v>16</v>
      </c>
      <c r="J115">
        <v>0.18659999999999999</v>
      </c>
      <c r="K115">
        <v>2.86E-2</v>
      </c>
      <c r="L115">
        <v>6.4299999999999996E-2</v>
      </c>
      <c r="N115">
        <v>0.15090000000000001</v>
      </c>
      <c r="O115">
        <v>0.14910000000000001</v>
      </c>
      <c r="P115">
        <v>0.15229999999999999</v>
      </c>
      <c r="Q115">
        <v>0.154</v>
      </c>
      <c r="R115">
        <v>2.0573000000000001</v>
      </c>
      <c r="S115">
        <v>2.0478000000000001</v>
      </c>
      <c r="T115">
        <v>2.0625</v>
      </c>
      <c r="U115">
        <v>2.0158</v>
      </c>
      <c r="V115">
        <v>0</v>
      </c>
      <c r="W115">
        <v>3.3E-3</v>
      </c>
      <c r="X115">
        <v>3.0999999999999999E-3</v>
      </c>
      <c r="Y115">
        <v>2.2000000000000001E-3</v>
      </c>
      <c r="Z115" t="s">
        <v>17</v>
      </c>
      <c r="AA115" t="s">
        <v>17</v>
      </c>
      <c r="AG115">
        <v>2.8600000000000014E-2</v>
      </c>
      <c r="AH115">
        <v>2.6800000000000018E-2</v>
      </c>
      <c r="AI115">
        <v>0.03</v>
      </c>
      <c r="AJ115">
        <v>3.1700000000000006E-2</v>
      </c>
      <c r="AK115">
        <v>1.9350000000000001</v>
      </c>
      <c r="AL115">
        <v>1.9255</v>
      </c>
      <c r="AM115">
        <v>1.9401999999999999</v>
      </c>
      <c r="AN115">
        <v>1.8935</v>
      </c>
      <c r="AO115">
        <v>-0.12229999999999999</v>
      </c>
      <c r="AP115">
        <v>-0.11899999999999999</v>
      </c>
      <c r="AQ115">
        <v>-0.11919999999999999</v>
      </c>
      <c r="AR115">
        <v>-0.1201</v>
      </c>
      <c r="AX115">
        <v>312</v>
      </c>
      <c r="AY115" t="s">
        <v>578</v>
      </c>
      <c r="AZ115" s="1">
        <v>1.9235500000000001</v>
      </c>
      <c r="BA115">
        <v>0.433</v>
      </c>
      <c r="BB115">
        <v>175</v>
      </c>
      <c r="BC115">
        <v>15</v>
      </c>
      <c r="BD115" s="1">
        <v>2916666.666666667</v>
      </c>
      <c r="BE115">
        <v>3.4000000000000002E-2</v>
      </c>
      <c r="BG115">
        <v>1464</v>
      </c>
      <c r="BH115" t="s">
        <v>941</v>
      </c>
      <c r="BJ115" t="str">
        <f t="shared" si="29"/>
        <v/>
      </c>
      <c r="BK115">
        <v>268</v>
      </c>
      <c r="BM115" s="1">
        <f t="shared" si="30"/>
        <v>0.433</v>
      </c>
      <c r="BN115" s="2">
        <f t="shared" si="31"/>
        <v>2916666.666666667</v>
      </c>
      <c r="BO115" t="b">
        <f t="shared" si="58"/>
        <v>1</v>
      </c>
      <c r="BP115" s="16">
        <v>2566992.1099369908</v>
      </c>
      <c r="BQ115" s="16">
        <f t="shared" si="34"/>
        <v>-349674.5567296762</v>
      </c>
      <c r="BS115" s="12">
        <f t="shared" si="35"/>
        <v>2566992.1099369908</v>
      </c>
      <c r="BT115">
        <f t="shared" si="36"/>
        <v>-349674.5567296762</v>
      </c>
      <c r="BV115" s="7">
        <f t="shared" si="32"/>
        <v>1.9235500000000001</v>
      </c>
      <c r="BW115" s="10">
        <f t="shared" si="33"/>
        <v>6.4648867983026506</v>
      </c>
      <c r="BX115" t="b">
        <f t="shared" si="59"/>
        <v>1</v>
      </c>
      <c r="BY115" s="16">
        <v>6.3581360578236987</v>
      </c>
      <c r="BZ115" s="16">
        <f t="shared" si="37"/>
        <v>2281056.5802366859</v>
      </c>
      <c r="CA115" s="16">
        <f t="shared" si="38"/>
        <v>-635610.08642998105</v>
      </c>
      <c r="CC115">
        <f t="shared" si="39"/>
        <v>6.3581360578236987</v>
      </c>
      <c r="CD115" s="12">
        <f t="shared" si="40"/>
        <v>2281056.5802366859</v>
      </c>
      <c r="CE115" s="14">
        <f t="shared" si="41"/>
        <v>-635610.08642998105</v>
      </c>
      <c r="CG115">
        <f t="shared" si="42"/>
        <v>2424024.3450868381</v>
      </c>
      <c r="CH115">
        <f t="shared" si="43"/>
        <v>-285935.52970030485</v>
      </c>
      <c r="CJ115">
        <f t="shared" si="44"/>
        <v>2424024.3450868381</v>
      </c>
      <c r="CK115">
        <f t="shared" si="45"/>
        <v>1.9235500000000001</v>
      </c>
      <c r="CM115">
        <f t="shared" si="46"/>
        <v>1.9235500000000001</v>
      </c>
      <c r="CN115">
        <f t="shared" si="47"/>
        <v>-285935.52970030485</v>
      </c>
      <c r="CO115">
        <f t="shared" si="48"/>
        <v>-349674.5567296762</v>
      </c>
      <c r="CQ115" t="b">
        <f t="shared" si="49"/>
        <v>1</v>
      </c>
      <c r="CS115">
        <f t="shared" si="50"/>
        <v>2566992.1099369908</v>
      </c>
      <c r="CT115">
        <f t="shared" si="51"/>
        <v>2281056.5802366859</v>
      </c>
      <c r="CV115">
        <f t="shared" si="52"/>
        <v>2566992.1099369908</v>
      </c>
      <c r="CW115">
        <f t="shared" si="53"/>
        <v>2281056.5802366859</v>
      </c>
    </row>
    <row r="116" spans="1:101" x14ac:dyDescent="0.25">
      <c r="A116" t="s">
        <v>391</v>
      </c>
      <c r="B116" t="s">
        <v>349</v>
      </c>
      <c r="C116" t="s">
        <v>238</v>
      </c>
      <c r="D116" t="s">
        <v>239</v>
      </c>
      <c r="E116" t="s">
        <v>918</v>
      </c>
      <c r="F116" t="b">
        <v>0</v>
      </c>
      <c r="G116" t="b">
        <v>0</v>
      </c>
      <c r="H116" t="s">
        <v>15</v>
      </c>
      <c r="I116" t="s">
        <v>16</v>
      </c>
      <c r="J116">
        <v>0.19020000000000001</v>
      </c>
      <c r="K116">
        <v>4.2799999999999998E-2</v>
      </c>
      <c r="L116">
        <v>6.2700000000000006E-2</v>
      </c>
      <c r="N116">
        <v>0.17030000000000001</v>
      </c>
      <c r="O116">
        <v>0.16969999999999999</v>
      </c>
      <c r="P116">
        <v>0.17130000000000001</v>
      </c>
      <c r="Q116">
        <v>0.1721</v>
      </c>
      <c r="R116">
        <v>2.0554999999999999</v>
      </c>
      <c r="S116">
        <v>2.0752999999999999</v>
      </c>
      <c r="T116">
        <v>2.0552000000000001</v>
      </c>
      <c r="U116">
        <v>1.9974000000000001</v>
      </c>
      <c r="V116">
        <v>1.1999999999999999E-3</v>
      </c>
      <c r="W116">
        <v>2.5999999999999999E-3</v>
      </c>
      <c r="X116">
        <v>2.0000000000000001E-4</v>
      </c>
      <c r="Y116">
        <v>0</v>
      </c>
      <c r="Z116" t="s">
        <v>17</v>
      </c>
      <c r="AA116" t="s">
        <v>17</v>
      </c>
      <c r="AG116">
        <v>4.2800000000000005E-2</v>
      </c>
      <c r="AH116">
        <v>4.2199999999999988E-2</v>
      </c>
      <c r="AI116">
        <v>4.3800000000000006E-2</v>
      </c>
      <c r="AJ116">
        <v>4.4600000000000001E-2</v>
      </c>
      <c r="AK116">
        <v>1.9279999999999999</v>
      </c>
      <c r="AL116">
        <v>1.9478</v>
      </c>
      <c r="AM116">
        <v>1.9277000000000002</v>
      </c>
      <c r="AN116">
        <v>1.8699000000000003</v>
      </c>
      <c r="AO116">
        <v>-0.1263</v>
      </c>
      <c r="AP116">
        <v>-0.1249</v>
      </c>
      <c r="AQ116">
        <v>-0.1273</v>
      </c>
      <c r="AR116">
        <v>-0.1275</v>
      </c>
      <c r="AX116">
        <v>333</v>
      </c>
      <c r="AY116" t="s">
        <v>578</v>
      </c>
      <c r="AZ116" s="1">
        <v>1.91835</v>
      </c>
      <c r="BA116">
        <v>0.40300000000000002</v>
      </c>
      <c r="BB116">
        <v>146</v>
      </c>
      <c r="BC116">
        <v>15</v>
      </c>
      <c r="BD116" s="1">
        <v>2433333.3333333335</v>
      </c>
      <c r="BE116">
        <v>2.8000000000000001E-2</v>
      </c>
      <c r="BG116">
        <v>1485</v>
      </c>
      <c r="BH116" t="s">
        <v>941</v>
      </c>
      <c r="BJ116" t="str">
        <f t="shared" si="29"/>
        <v/>
      </c>
      <c r="BK116">
        <v>269</v>
      </c>
      <c r="BM116" s="1">
        <f t="shared" si="30"/>
        <v>0.40300000000000002</v>
      </c>
      <c r="BN116" s="2">
        <f t="shared" si="31"/>
        <v>2433333.3333333335</v>
      </c>
      <c r="BO116" t="b">
        <f t="shared" si="58"/>
        <v>1</v>
      </c>
      <c r="BP116" s="16">
        <v>2392999.9448097413</v>
      </c>
      <c r="BQ116" s="16">
        <f t="shared" si="34"/>
        <v>-40333.388523592148</v>
      </c>
      <c r="BS116" s="12">
        <f t="shared" si="35"/>
        <v>2392999.9448097413</v>
      </c>
      <c r="BT116">
        <f t="shared" si="36"/>
        <v>-40333.388523592148</v>
      </c>
      <c r="BV116" s="7">
        <f t="shared" si="32"/>
        <v>1.91835</v>
      </c>
      <c r="BW116" s="10">
        <f t="shared" si="33"/>
        <v>6.3862016054007933</v>
      </c>
      <c r="BX116" t="b">
        <f t="shared" si="59"/>
        <v>1</v>
      </c>
      <c r="BY116" s="16">
        <v>6.3541709292214401</v>
      </c>
      <c r="BZ116" s="16">
        <f t="shared" si="37"/>
        <v>2260325.2118878523</v>
      </c>
      <c r="CA116" s="16">
        <f t="shared" si="38"/>
        <v>-173008.1214454812</v>
      </c>
      <c r="CC116">
        <f t="shared" si="39"/>
        <v>6.3541709292214401</v>
      </c>
      <c r="CD116" s="12">
        <f t="shared" si="40"/>
        <v>2260325.2118878523</v>
      </c>
      <c r="CE116" s="14">
        <f t="shared" si="41"/>
        <v>-173008.1214454812</v>
      </c>
      <c r="CG116">
        <f t="shared" si="42"/>
        <v>2326662.5783487968</v>
      </c>
      <c r="CH116">
        <f t="shared" si="43"/>
        <v>-132674.73292188905</v>
      </c>
      <c r="CJ116">
        <f t="shared" si="44"/>
        <v>2326662.5783487968</v>
      </c>
      <c r="CK116">
        <f t="shared" si="45"/>
        <v>1.91835</v>
      </c>
      <c r="CM116">
        <f t="shared" si="46"/>
        <v>1.91835</v>
      </c>
      <c r="CN116">
        <f t="shared" si="47"/>
        <v>-132674.73292188905</v>
      </c>
      <c r="CO116">
        <f t="shared" si="48"/>
        <v>-40333.388523592148</v>
      </c>
      <c r="CQ116" t="b">
        <f t="shared" si="49"/>
        <v>1</v>
      </c>
      <c r="CS116">
        <f t="shared" si="50"/>
        <v>2392999.9448097413</v>
      </c>
      <c r="CT116">
        <f t="shared" si="51"/>
        <v>2260325.2118878523</v>
      </c>
      <c r="CV116">
        <f t="shared" si="52"/>
        <v>2392999.9448097413</v>
      </c>
      <c r="CW116">
        <f t="shared" si="53"/>
        <v>2260325.2118878523</v>
      </c>
    </row>
    <row r="117" spans="1:101" x14ac:dyDescent="0.25">
      <c r="A117" t="s">
        <v>392</v>
      </c>
      <c r="B117" t="s">
        <v>349</v>
      </c>
      <c r="C117" t="s">
        <v>242</v>
      </c>
      <c r="D117" t="s">
        <v>243</v>
      </c>
      <c r="E117" t="s">
        <v>918</v>
      </c>
      <c r="F117" t="b">
        <v>0</v>
      </c>
      <c r="G117" t="b">
        <v>0</v>
      </c>
      <c r="H117" t="s">
        <v>15</v>
      </c>
      <c r="I117" t="s">
        <v>16</v>
      </c>
      <c r="J117">
        <v>0.19189999999999999</v>
      </c>
      <c r="K117">
        <v>5.30001E-3</v>
      </c>
      <c r="L117">
        <v>6.4199999999999993E-2</v>
      </c>
      <c r="N117">
        <v>0.13300000000000001</v>
      </c>
      <c r="O117">
        <v>0.1298</v>
      </c>
      <c r="P117">
        <v>0.13120000000000001</v>
      </c>
      <c r="Q117">
        <v>0.13009999999999999</v>
      </c>
      <c r="R117">
        <v>1.8456999999999999</v>
      </c>
      <c r="S117">
        <v>1.8577999999999999</v>
      </c>
      <c r="T117">
        <v>1.8547</v>
      </c>
      <c r="U117">
        <v>1.8358000000000001</v>
      </c>
      <c r="V117">
        <v>0</v>
      </c>
      <c r="W117">
        <v>3.0000000000000001E-3</v>
      </c>
      <c r="X117">
        <v>1.4E-3</v>
      </c>
      <c r="Y117">
        <v>2.0999999999999999E-3</v>
      </c>
      <c r="Z117" t="s">
        <v>17</v>
      </c>
      <c r="AA117" t="s">
        <v>17</v>
      </c>
      <c r="AG117">
        <v>5.2999999999999992E-3</v>
      </c>
      <c r="AH117">
        <v>2.1000000000000185E-3</v>
      </c>
      <c r="AI117">
        <v>3.5000000000000309E-3</v>
      </c>
      <c r="AJ117">
        <v>2.3999999999999855E-3</v>
      </c>
      <c r="AK117">
        <v>1.718</v>
      </c>
      <c r="AL117">
        <v>1.7301</v>
      </c>
      <c r="AM117">
        <v>1.7270000000000001</v>
      </c>
      <c r="AN117">
        <v>1.7081000000000002</v>
      </c>
      <c r="AO117">
        <v>-0.12769999999999998</v>
      </c>
      <c r="AP117">
        <v>-0.12469999999999999</v>
      </c>
      <c r="AQ117">
        <v>-0.1263</v>
      </c>
      <c r="AR117">
        <v>-0.12559999999999999</v>
      </c>
      <c r="AX117">
        <v>335</v>
      </c>
      <c r="AY117" t="s">
        <v>578</v>
      </c>
      <c r="AZ117" s="1">
        <v>1.7208000000000001</v>
      </c>
      <c r="BA117">
        <v>0.32</v>
      </c>
      <c r="BB117">
        <v>143</v>
      </c>
      <c r="BC117">
        <v>15</v>
      </c>
      <c r="BD117" s="1">
        <v>2383333.3333333335</v>
      </c>
      <c r="BE117">
        <v>3.1E-2</v>
      </c>
      <c r="BG117">
        <v>1487</v>
      </c>
      <c r="BH117" t="s">
        <v>941</v>
      </c>
      <c r="BJ117" t="str">
        <f t="shared" si="29"/>
        <v/>
      </c>
      <c r="BK117">
        <v>270</v>
      </c>
      <c r="BM117" s="1">
        <f t="shared" si="30"/>
        <v>0.32</v>
      </c>
      <c r="BN117" s="2">
        <f t="shared" si="31"/>
        <v>2383333.3333333335</v>
      </c>
      <c r="BO117" t="b">
        <f t="shared" si="58"/>
        <v>1</v>
      </c>
      <c r="BP117" s="16">
        <v>1911621.6212910167</v>
      </c>
      <c r="BQ117" s="16">
        <f t="shared" si="34"/>
        <v>-471711.71204231679</v>
      </c>
      <c r="BS117" s="12">
        <f t="shared" si="35"/>
        <v>1911621.6212910167</v>
      </c>
      <c r="BT117">
        <f t="shared" si="36"/>
        <v>-471711.71204231679</v>
      </c>
      <c r="BV117" s="7">
        <f t="shared" si="32"/>
        <v>1.7208000000000001</v>
      </c>
      <c r="BW117" s="10">
        <f t="shared" si="33"/>
        <v>6.3771847870814184</v>
      </c>
      <c r="BX117" t="b">
        <f t="shared" si="59"/>
        <v>1</v>
      </c>
      <c r="BY117" s="16">
        <v>6.2035341685721583</v>
      </c>
      <c r="BZ117" s="16">
        <f t="shared" si="37"/>
        <v>1597843.236099699</v>
      </c>
      <c r="CA117" s="16">
        <f t="shared" si="38"/>
        <v>-785490.09723363444</v>
      </c>
      <c r="CC117">
        <f t="shared" si="39"/>
        <v>6.2035341685721583</v>
      </c>
      <c r="CD117" s="12">
        <f t="shared" si="40"/>
        <v>1597843.236099699</v>
      </c>
      <c r="CE117" s="14">
        <f t="shared" si="41"/>
        <v>-785490.09723363444</v>
      </c>
      <c r="CG117">
        <f t="shared" si="42"/>
        <v>1754732.4286953579</v>
      </c>
      <c r="CH117">
        <f t="shared" si="43"/>
        <v>-313778.38519131765</v>
      </c>
      <c r="CJ117">
        <f t="shared" si="44"/>
        <v>1754732.4286953579</v>
      </c>
      <c r="CK117">
        <f t="shared" si="45"/>
        <v>1.7208000000000001</v>
      </c>
      <c r="CM117">
        <f t="shared" si="46"/>
        <v>1.7208000000000001</v>
      </c>
      <c r="CN117">
        <f t="shared" si="47"/>
        <v>-313778.38519131765</v>
      </c>
      <c r="CO117">
        <f t="shared" si="48"/>
        <v>-471711.71204231679</v>
      </c>
      <c r="CQ117" t="b">
        <f t="shared" si="49"/>
        <v>1</v>
      </c>
      <c r="CS117">
        <f t="shared" si="50"/>
        <v>1911621.6212910167</v>
      </c>
      <c r="CT117">
        <f t="shared" si="51"/>
        <v>1597843.236099699</v>
      </c>
      <c r="CV117">
        <f t="shared" si="52"/>
        <v>1911621.6212910167</v>
      </c>
      <c r="CW117">
        <f t="shared" si="53"/>
        <v>1597843.236099699</v>
      </c>
    </row>
    <row r="118" spans="1:101" x14ac:dyDescent="0.25">
      <c r="A118" t="s">
        <v>393</v>
      </c>
      <c r="B118" t="s">
        <v>349</v>
      </c>
      <c r="C118" t="s">
        <v>244</v>
      </c>
      <c r="D118" t="s">
        <v>245</v>
      </c>
      <c r="E118" t="s">
        <v>918</v>
      </c>
      <c r="F118" t="b">
        <v>0</v>
      </c>
      <c r="G118" t="b">
        <v>1</v>
      </c>
      <c r="H118" t="s">
        <v>15</v>
      </c>
      <c r="I118" t="s">
        <v>16</v>
      </c>
      <c r="J118">
        <v>0.182</v>
      </c>
      <c r="K118">
        <v>5.3E-3</v>
      </c>
      <c r="L118">
        <v>6.5100000000000005E-2</v>
      </c>
      <c r="N118">
        <v>0.1222</v>
      </c>
      <c r="O118">
        <v>0.1186</v>
      </c>
      <c r="P118">
        <v>0.1193</v>
      </c>
      <c r="Q118">
        <v>0.1193</v>
      </c>
      <c r="R118">
        <v>1.9218999999999999</v>
      </c>
      <c r="S118">
        <v>1.9360999999999999</v>
      </c>
      <c r="T118">
        <v>1.9231</v>
      </c>
      <c r="U118">
        <v>1.9187000000000001</v>
      </c>
      <c r="V118">
        <v>0</v>
      </c>
      <c r="W118">
        <v>2.0999999999999999E-3</v>
      </c>
      <c r="X118">
        <v>1.9E-3</v>
      </c>
      <c r="Y118">
        <v>2.5999999999999999E-3</v>
      </c>
      <c r="Z118" t="s">
        <v>17</v>
      </c>
      <c r="AA118" t="s">
        <v>17</v>
      </c>
      <c r="AG118">
        <v>5.3000000000000269E-3</v>
      </c>
      <c r="AH118">
        <v>1.7000000000000071E-3</v>
      </c>
      <c r="AI118">
        <v>2.4000000000000132E-3</v>
      </c>
      <c r="AJ118">
        <v>2.4000000000000132E-3</v>
      </c>
      <c r="AK118">
        <v>1.8049999999999999</v>
      </c>
      <c r="AL118">
        <v>1.8191999999999999</v>
      </c>
      <c r="AM118">
        <v>1.8062</v>
      </c>
      <c r="AN118">
        <v>1.8018000000000001</v>
      </c>
      <c r="AO118">
        <v>-0.11689999999999999</v>
      </c>
      <c r="AP118">
        <v>-0.11479999999999999</v>
      </c>
      <c r="AQ118">
        <v>-0.11499999999999999</v>
      </c>
      <c r="AR118">
        <v>-0.11429999999999998</v>
      </c>
      <c r="AX118">
        <v>336</v>
      </c>
      <c r="AY118" t="s">
        <v>578</v>
      </c>
      <c r="AZ118" s="1">
        <v>1.8080500000000002</v>
      </c>
      <c r="BA118">
        <v>0.42899999999999999</v>
      </c>
      <c r="BB118">
        <v>179</v>
      </c>
      <c r="BC118">
        <v>15</v>
      </c>
      <c r="BD118" s="1">
        <v>2983333.3333333335</v>
      </c>
      <c r="BE118">
        <v>3.4000000000000002E-2</v>
      </c>
      <c r="BG118">
        <v>1488</v>
      </c>
      <c r="BH118" t="s">
        <v>941</v>
      </c>
      <c r="BJ118" t="str">
        <f t="shared" si="29"/>
        <v/>
      </c>
      <c r="BK118">
        <v>271</v>
      </c>
      <c r="BM118" s="1">
        <f t="shared" si="30"/>
        <v>0.42899999999999999</v>
      </c>
      <c r="BN118" s="2">
        <f t="shared" si="31"/>
        <v>2983333.3333333335</v>
      </c>
      <c r="BO118" t="b">
        <f t="shared" si="58"/>
        <v>1</v>
      </c>
      <c r="BP118" s="16">
        <v>2543793.1545866909</v>
      </c>
      <c r="BQ118" s="16">
        <f t="shared" si="34"/>
        <v>-439540.17874664254</v>
      </c>
      <c r="BS118" s="12">
        <f t="shared" si="35"/>
        <v>2543793.1545866909</v>
      </c>
      <c r="BT118">
        <f t="shared" si="36"/>
        <v>-439540.17874664254</v>
      </c>
      <c r="BV118" s="7">
        <f t="shared" si="32"/>
        <v>1.8080500000000002</v>
      </c>
      <c r="BW118" s="10">
        <f t="shared" si="33"/>
        <v>6.4747017805962495</v>
      </c>
      <c r="BX118" t="b">
        <f t="shared" si="59"/>
        <v>1</v>
      </c>
      <c r="BY118" s="16">
        <v>6.2700644513696773</v>
      </c>
      <c r="BZ118" s="16">
        <f t="shared" si="37"/>
        <v>1862363.4997694418</v>
      </c>
      <c r="CA118" s="16">
        <f t="shared" si="38"/>
        <v>-1120969.8335638917</v>
      </c>
      <c r="CC118">
        <f t="shared" si="39"/>
        <v>6.2700644513696773</v>
      </c>
      <c r="CD118" s="12">
        <f t="shared" si="40"/>
        <v>1862363.4997694418</v>
      </c>
      <c r="CE118" s="14">
        <f t="shared" si="41"/>
        <v>-1120969.8335638917</v>
      </c>
      <c r="CG118">
        <f t="shared" si="42"/>
        <v>2203078.3271780666</v>
      </c>
      <c r="CH118">
        <f t="shared" si="43"/>
        <v>-681429.65481724916</v>
      </c>
      <c r="CJ118">
        <f t="shared" si="44"/>
        <v>2203078.3271780666</v>
      </c>
      <c r="CK118">
        <f t="shared" si="45"/>
        <v>1.8080500000000002</v>
      </c>
      <c r="CM118">
        <f t="shared" si="46"/>
        <v>1.8080500000000002</v>
      </c>
      <c r="CN118">
        <f t="shared" si="47"/>
        <v>-681429.65481724916</v>
      </c>
      <c r="CO118">
        <f t="shared" si="48"/>
        <v>-439540.17874664254</v>
      </c>
      <c r="CQ118" t="b">
        <f t="shared" si="49"/>
        <v>1</v>
      </c>
      <c r="CS118">
        <f t="shared" si="50"/>
        <v>2543793.1545866909</v>
      </c>
      <c r="CT118">
        <f t="shared" si="51"/>
        <v>1862363.4997694418</v>
      </c>
      <c r="CV118">
        <f t="shared" si="52"/>
        <v>2543793.1545866909</v>
      </c>
      <c r="CW118">
        <f t="shared" si="53"/>
        <v>1862363.4997694418</v>
      </c>
    </row>
    <row r="119" spans="1:101" x14ac:dyDescent="0.25">
      <c r="A119" t="s">
        <v>395</v>
      </c>
      <c r="B119" t="s">
        <v>349</v>
      </c>
      <c r="C119" t="s">
        <v>272</v>
      </c>
      <c r="D119" t="s">
        <v>273</v>
      </c>
      <c r="E119" t="s">
        <v>918</v>
      </c>
      <c r="F119" t="b">
        <v>0</v>
      </c>
      <c r="G119" t="b">
        <v>0</v>
      </c>
      <c r="H119" t="s">
        <v>15</v>
      </c>
      <c r="I119" t="s">
        <v>16</v>
      </c>
      <c r="J119">
        <v>0.19539999999999999</v>
      </c>
      <c r="K119">
        <v>1.14E-2</v>
      </c>
      <c r="L119">
        <v>8.8800000000000004E-2</v>
      </c>
      <c r="N119">
        <v>0.11799999999999999</v>
      </c>
      <c r="O119">
        <v>0.1144</v>
      </c>
      <c r="P119">
        <v>0.1162</v>
      </c>
      <c r="Q119">
        <v>0.11559999999999999</v>
      </c>
      <c r="R119">
        <v>1.9779</v>
      </c>
      <c r="S119">
        <v>1.9979</v>
      </c>
      <c r="T119">
        <v>1.9950000000000001</v>
      </c>
      <c r="U119">
        <v>1.9816</v>
      </c>
      <c r="V119">
        <v>1.2999999999999999E-3</v>
      </c>
      <c r="W119">
        <v>3.8E-3</v>
      </c>
      <c r="X119">
        <v>1.2999999999999999E-3</v>
      </c>
      <c r="Y119">
        <v>0</v>
      </c>
      <c r="Z119" t="s">
        <v>17</v>
      </c>
      <c r="AA119" t="s">
        <v>17</v>
      </c>
      <c r="AG119">
        <v>1.1399999999999993E-2</v>
      </c>
      <c r="AH119">
        <v>7.8000000000000014E-3</v>
      </c>
      <c r="AI119">
        <v>9.6000000000000252E-3</v>
      </c>
      <c r="AJ119">
        <v>9.000000000000008E-3</v>
      </c>
      <c r="AK119">
        <v>1.8713</v>
      </c>
      <c r="AL119">
        <v>1.8913</v>
      </c>
      <c r="AM119">
        <v>1.8884000000000001</v>
      </c>
      <c r="AN119">
        <v>1.8750000000000002</v>
      </c>
      <c r="AO119">
        <v>-0.10529999999999999</v>
      </c>
      <c r="AP119">
        <v>-0.10279999999999999</v>
      </c>
      <c r="AQ119">
        <v>-0.10529999999999999</v>
      </c>
      <c r="AR119">
        <v>-0.10659999999999999</v>
      </c>
      <c r="AX119">
        <v>357</v>
      </c>
      <c r="AY119" t="s">
        <v>578</v>
      </c>
      <c r="AZ119" s="1">
        <v>1.8815</v>
      </c>
      <c r="BA119">
        <v>0.37</v>
      </c>
      <c r="BB119">
        <v>208</v>
      </c>
      <c r="BC119">
        <v>25</v>
      </c>
      <c r="BD119" s="1">
        <v>2080000</v>
      </c>
      <c r="BE119">
        <v>3.1E-2</v>
      </c>
      <c r="BG119">
        <v>1509</v>
      </c>
      <c r="BH119" t="s">
        <v>941</v>
      </c>
      <c r="BJ119" t="str">
        <f t="shared" si="29"/>
        <v/>
      </c>
      <c r="BK119">
        <v>272</v>
      </c>
      <c r="BM119" s="1">
        <f t="shared" si="30"/>
        <v>0.37</v>
      </c>
      <c r="BN119" s="2">
        <f t="shared" si="31"/>
        <v>2080000</v>
      </c>
      <c r="BO119" t="b">
        <f t="shared" si="58"/>
        <v>1</v>
      </c>
      <c r="BP119" s="16">
        <v>2201608.5631697662</v>
      </c>
      <c r="BQ119" s="16">
        <f t="shared" si="34"/>
        <v>121608.56316976622</v>
      </c>
      <c r="BS119" s="12">
        <f t="shared" si="35"/>
        <v>2201608.5631697662</v>
      </c>
      <c r="BT119">
        <f t="shared" si="36"/>
        <v>121608.56316976622</v>
      </c>
      <c r="BV119" s="7">
        <f t="shared" si="32"/>
        <v>1.8815</v>
      </c>
      <c r="BW119" s="10">
        <f t="shared" si="33"/>
        <v>6.318063334962762</v>
      </c>
      <c r="BX119" t="b">
        <f t="shared" si="59"/>
        <v>1</v>
      </c>
      <c r="BY119" s="16">
        <v>6.3260718928765849</v>
      </c>
      <c r="BZ119" s="16">
        <f t="shared" si="37"/>
        <v>2118711.836646114</v>
      </c>
      <c r="CA119" s="16">
        <f t="shared" si="38"/>
        <v>38711.83664611401</v>
      </c>
      <c r="CC119">
        <f t="shared" si="39"/>
        <v>6.3260718928765849</v>
      </c>
      <c r="CD119" s="12">
        <f t="shared" si="40"/>
        <v>2118711.836646114</v>
      </c>
      <c r="CE119" s="14">
        <f t="shared" si="41"/>
        <v>38711.83664611401</v>
      </c>
      <c r="CG119">
        <f t="shared" si="42"/>
        <v>2160160.1999079399</v>
      </c>
      <c r="CH119">
        <f t="shared" si="43"/>
        <v>-82896.726523652207</v>
      </c>
      <c r="CJ119">
        <f t="shared" si="44"/>
        <v>2160160.1999079399</v>
      </c>
      <c r="CK119">
        <f t="shared" si="45"/>
        <v>1.8815</v>
      </c>
      <c r="CM119">
        <f t="shared" si="46"/>
        <v>1.8815</v>
      </c>
      <c r="CN119">
        <f t="shared" si="47"/>
        <v>-82896.726523652207</v>
      </c>
      <c r="CO119">
        <f t="shared" si="48"/>
        <v>121608.56316976622</v>
      </c>
      <c r="CQ119" t="b">
        <f t="shared" si="49"/>
        <v>1</v>
      </c>
      <c r="CS119">
        <f t="shared" si="50"/>
        <v>2201608.5631697662</v>
      </c>
      <c r="CT119">
        <f t="shared" si="51"/>
        <v>2118711.836646114</v>
      </c>
      <c r="CV119">
        <f t="shared" si="52"/>
        <v>2201608.5631697662</v>
      </c>
      <c r="CW119">
        <f t="shared" si="53"/>
        <v>2118711.836646114</v>
      </c>
    </row>
    <row r="120" spans="1:101" x14ac:dyDescent="0.25">
      <c r="A120" t="s">
        <v>397</v>
      </c>
      <c r="B120" t="s">
        <v>349</v>
      </c>
      <c r="C120" t="s">
        <v>312</v>
      </c>
      <c r="D120" t="s">
        <v>313</v>
      </c>
      <c r="E120" t="s">
        <v>918</v>
      </c>
      <c r="F120" t="b">
        <v>0</v>
      </c>
      <c r="G120" t="b">
        <v>1</v>
      </c>
      <c r="H120" t="s">
        <v>15</v>
      </c>
      <c r="I120" t="s">
        <v>16</v>
      </c>
      <c r="J120">
        <v>0.18959999999999999</v>
      </c>
      <c r="K120">
        <v>3.8999899999999999E-3</v>
      </c>
      <c r="L120">
        <v>7.0400000000000004E-2</v>
      </c>
      <c r="N120">
        <v>0.1231</v>
      </c>
      <c r="O120">
        <v>0.11890000000000001</v>
      </c>
      <c r="P120">
        <v>0.1201</v>
      </c>
      <c r="Q120">
        <v>0.11990000000000001</v>
      </c>
      <c r="R120">
        <v>1.9071</v>
      </c>
      <c r="S120">
        <v>1.913</v>
      </c>
      <c r="T120">
        <v>1.9104000000000001</v>
      </c>
      <c r="U120">
        <v>1.9069</v>
      </c>
      <c r="V120">
        <v>0</v>
      </c>
      <c r="W120">
        <v>2.7000000000000001E-3</v>
      </c>
      <c r="X120">
        <v>3.3E-3</v>
      </c>
      <c r="Y120">
        <v>2.8999999999999998E-3</v>
      </c>
      <c r="Z120" t="s">
        <v>17</v>
      </c>
      <c r="AA120" t="s">
        <v>17</v>
      </c>
      <c r="AG120">
        <v>3.9000000000000146E-3</v>
      </c>
      <c r="AH120">
        <v>-2.9999999999996696E-4</v>
      </c>
      <c r="AI120">
        <v>9.000000000000119E-4</v>
      </c>
      <c r="AJ120">
        <v>7.0000000000003393E-4</v>
      </c>
      <c r="AK120">
        <v>1.7879</v>
      </c>
      <c r="AL120">
        <v>1.7938000000000001</v>
      </c>
      <c r="AM120">
        <v>1.7912000000000001</v>
      </c>
      <c r="AN120">
        <v>1.7877000000000001</v>
      </c>
      <c r="AO120">
        <v>-0.11919999999999999</v>
      </c>
      <c r="AP120">
        <v>-0.11649999999999999</v>
      </c>
      <c r="AQ120">
        <v>-0.11589999999999999</v>
      </c>
      <c r="AR120">
        <v>-0.11629999999999999</v>
      </c>
      <c r="AX120">
        <v>381</v>
      </c>
      <c r="AY120" t="s">
        <v>578</v>
      </c>
      <c r="AZ120" s="1">
        <v>1.7901500000000001</v>
      </c>
      <c r="BA120">
        <v>0.42299999999999999</v>
      </c>
      <c r="BB120">
        <v>186</v>
      </c>
      <c r="BC120">
        <v>15</v>
      </c>
      <c r="BD120" s="1">
        <v>3100000</v>
      </c>
      <c r="BE120">
        <v>3.5000000000000003E-2</v>
      </c>
      <c r="BG120">
        <v>1533</v>
      </c>
      <c r="BH120" t="s">
        <v>941</v>
      </c>
      <c r="BJ120" t="str">
        <f t="shared" si="29"/>
        <v/>
      </c>
      <c r="BK120">
        <v>273</v>
      </c>
      <c r="BM120" s="1">
        <f t="shared" si="30"/>
        <v>0.42299999999999999</v>
      </c>
      <c r="BN120" s="2">
        <f t="shared" si="31"/>
        <v>3100000</v>
      </c>
      <c r="BO120" t="b">
        <f t="shared" si="58"/>
        <v>1</v>
      </c>
      <c r="BP120" s="16">
        <v>2508994.721561241</v>
      </c>
      <c r="BQ120" s="16">
        <f t="shared" si="34"/>
        <v>-591005.27843875904</v>
      </c>
      <c r="BS120" s="12">
        <f t="shared" si="35"/>
        <v>2508994.721561241</v>
      </c>
      <c r="BT120">
        <f t="shared" si="36"/>
        <v>-591005.27843875904</v>
      </c>
      <c r="BV120" s="7">
        <f t="shared" si="32"/>
        <v>1.7901500000000001</v>
      </c>
      <c r="BW120" s="10">
        <f t="shared" si="33"/>
        <v>6.4913616938342731</v>
      </c>
      <c r="BX120" t="b">
        <f t="shared" si="59"/>
        <v>1</v>
      </c>
      <c r="BY120" s="16">
        <v>6.2564152586811312</v>
      </c>
      <c r="BZ120" s="16">
        <f t="shared" si="37"/>
        <v>1804742.554010751</v>
      </c>
      <c r="CA120" s="16">
        <f t="shared" si="38"/>
        <v>-1295257.445989249</v>
      </c>
      <c r="CC120">
        <f t="shared" si="39"/>
        <v>6.2564152586811312</v>
      </c>
      <c r="CD120" s="12">
        <f t="shared" si="40"/>
        <v>1804742.554010751</v>
      </c>
      <c r="CE120" s="14">
        <f t="shared" si="41"/>
        <v>-1295257.445989249</v>
      </c>
      <c r="CG120">
        <f t="shared" si="42"/>
        <v>2156868.6377859958</v>
      </c>
      <c r="CH120">
        <f t="shared" si="43"/>
        <v>-704252.16755049</v>
      </c>
      <c r="CJ120">
        <f t="shared" si="44"/>
        <v>2156868.6377859958</v>
      </c>
      <c r="CK120">
        <f t="shared" si="45"/>
        <v>1.7901500000000001</v>
      </c>
      <c r="CM120">
        <f t="shared" si="46"/>
        <v>1.7901500000000001</v>
      </c>
      <c r="CN120">
        <f t="shared" si="47"/>
        <v>-704252.16755049</v>
      </c>
      <c r="CO120">
        <f t="shared" si="48"/>
        <v>-591005.27843875904</v>
      </c>
      <c r="CQ120" t="b">
        <f t="shared" si="49"/>
        <v>1</v>
      </c>
      <c r="CS120">
        <f t="shared" si="50"/>
        <v>2508994.721561241</v>
      </c>
      <c r="CT120">
        <f t="shared" si="51"/>
        <v>1804742.554010751</v>
      </c>
      <c r="CV120">
        <f t="shared" si="52"/>
        <v>2508994.721561241</v>
      </c>
      <c r="CW120">
        <f t="shared" si="53"/>
        <v>1804742.554010751</v>
      </c>
    </row>
    <row r="121" spans="1:101" x14ac:dyDescent="0.25">
      <c r="A121" t="s">
        <v>317</v>
      </c>
      <c r="B121" t="s">
        <v>316</v>
      </c>
      <c r="C121" t="s">
        <v>46</v>
      </c>
      <c r="D121" t="s">
        <v>47</v>
      </c>
      <c r="E121" t="s">
        <v>918</v>
      </c>
      <c r="F121" t="b">
        <v>0</v>
      </c>
      <c r="G121" t="b">
        <v>1</v>
      </c>
      <c r="H121" t="s">
        <v>15</v>
      </c>
      <c r="I121" t="s">
        <v>16</v>
      </c>
      <c r="J121">
        <v>0.22589999999999999</v>
      </c>
      <c r="K121">
        <v>0.30730000000000002</v>
      </c>
      <c r="L121">
        <v>0.48349999999999999</v>
      </c>
      <c r="N121">
        <v>4.9700000000000001E-2</v>
      </c>
      <c r="O121">
        <v>1.95E-2</v>
      </c>
      <c r="P121">
        <v>0</v>
      </c>
      <c r="Q121">
        <v>5.7999999999999996E-3</v>
      </c>
      <c r="R121">
        <v>1.4719</v>
      </c>
      <c r="S121">
        <v>1.4935</v>
      </c>
      <c r="T121">
        <v>1.4976</v>
      </c>
      <c r="U121">
        <v>1.4911000000000001</v>
      </c>
      <c r="V121" t="s">
        <v>17</v>
      </c>
      <c r="W121" t="s">
        <v>17</v>
      </c>
      <c r="AF121">
        <v>0.30730000000000002</v>
      </c>
      <c r="AG121">
        <v>0.27710000000000001</v>
      </c>
      <c r="AH121">
        <v>0.2576</v>
      </c>
      <c r="AI121">
        <v>0.26339999999999997</v>
      </c>
      <c r="AJ121">
        <v>1.7295</v>
      </c>
      <c r="AK121">
        <v>1.7511000000000001</v>
      </c>
      <c r="AL121">
        <v>1.7552000000000001</v>
      </c>
      <c r="AM121">
        <v>1.7487000000000001</v>
      </c>
      <c r="AX121">
        <v>49</v>
      </c>
      <c r="AY121" t="s">
        <v>581</v>
      </c>
      <c r="AZ121" s="1">
        <v>1.7461250000000001</v>
      </c>
      <c r="BA121">
        <v>0.219</v>
      </c>
      <c r="BB121">
        <v>107</v>
      </c>
      <c r="BC121">
        <v>25</v>
      </c>
      <c r="BD121" s="1">
        <v>1070000</v>
      </c>
      <c r="BG121">
        <v>1585</v>
      </c>
      <c r="BH121" t="s">
        <v>942</v>
      </c>
      <c r="BJ121" t="str">
        <f t="shared" si="29"/>
        <v/>
      </c>
      <c r="BK121">
        <v>274</v>
      </c>
      <c r="BM121" s="1">
        <f t="shared" si="30"/>
        <v>0.219</v>
      </c>
      <c r="BN121" s="2">
        <f t="shared" si="31"/>
        <v>1070000</v>
      </c>
      <c r="BO121" t="b">
        <f t="shared" si="58"/>
        <v>1</v>
      </c>
      <c r="BP121" s="16">
        <v>1325847.9986959426</v>
      </c>
      <c r="BQ121" s="16">
        <f t="shared" si="34"/>
        <v>255847.99869594257</v>
      </c>
      <c r="BS121" s="12">
        <f t="shared" si="35"/>
        <v>1325847.9986959426</v>
      </c>
      <c r="BT121">
        <f t="shared" si="36"/>
        <v>255847.99869594257</v>
      </c>
      <c r="BV121" s="7">
        <f t="shared" si="32"/>
        <v>1.7461250000000001</v>
      </c>
      <c r="BW121" s="10">
        <f t="shared" si="33"/>
        <v>6.0293837776852097</v>
      </c>
      <c r="BX121" t="b">
        <f t="shared" si="59"/>
        <v>1</v>
      </c>
      <c r="BY121" s="16">
        <v>6.2228451073898903</v>
      </c>
      <c r="BZ121" s="16">
        <f t="shared" si="37"/>
        <v>1670494.7204063663</v>
      </c>
      <c r="CA121" s="16">
        <f t="shared" si="38"/>
        <v>600494.72040636628</v>
      </c>
      <c r="CC121">
        <f t="shared" si="39"/>
        <v>6.2228451073898903</v>
      </c>
      <c r="CD121" s="12">
        <f t="shared" si="40"/>
        <v>1670494.7204063663</v>
      </c>
      <c r="CE121" s="14">
        <f t="shared" si="41"/>
        <v>600494.72040636628</v>
      </c>
      <c r="CG121">
        <f t="shared" si="42"/>
        <v>1498171.3595511545</v>
      </c>
      <c r="CH121">
        <f t="shared" si="43"/>
        <v>344646.72171042371</v>
      </c>
      <c r="CJ121">
        <f t="shared" si="44"/>
        <v>1498171.3595511545</v>
      </c>
      <c r="CK121">
        <f t="shared" si="45"/>
        <v>1.7461250000000001</v>
      </c>
      <c r="CM121">
        <f t="shared" si="46"/>
        <v>1.7461250000000001</v>
      </c>
      <c r="CN121">
        <f t="shared" si="47"/>
        <v>344646.72171042371</v>
      </c>
      <c r="CO121">
        <f t="shared" si="48"/>
        <v>255847.99869594257</v>
      </c>
      <c r="CQ121" t="b">
        <f t="shared" si="49"/>
        <v>1</v>
      </c>
      <c r="CS121">
        <f t="shared" si="50"/>
        <v>1325847.9986959426</v>
      </c>
      <c r="CT121">
        <f t="shared" si="51"/>
        <v>1670494.7204063663</v>
      </c>
      <c r="CV121">
        <f t="shared" si="52"/>
        <v>1325847.9986959426</v>
      </c>
      <c r="CW121">
        <f t="shared" si="53"/>
        <v>1670494.7204063663</v>
      </c>
    </row>
    <row r="122" spans="1:101" x14ac:dyDescent="0.25">
      <c r="A122" t="s">
        <v>318</v>
      </c>
      <c r="B122" t="s">
        <v>316</v>
      </c>
      <c r="C122" t="s">
        <v>48</v>
      </c>
      <c r="D122" t="s">
        <v>49</v>
      </c>
      <c r="E122" t="s">
        <v>918</v>
      </c>
      <c r="F122" t="b">
        <v>0</v>
      </c>
      <c r="G122" t="b">
        <v>0</v>
      </c>
      <c r="H122" t="s">
        <v>15</v>
      </c>
      <c r="I122" t="s">
        <v>16</v>
      </c>
      <c r="J122">
        <v>0.2281</v>
      </c>
      <c r="K122">
        <v>0.25640000000000002</v>
      </c>
      <c r="L122">
        <v>0.41420000000000001</v>
      </c>
      <c r="N122">
        <v>7.0300000000000001E-2</v>
      </c>
      <c r="O122">
        <v>0.03</v>
      </c>
      <c r="P122">
        <v>3.3E-3</v>
      </c>
      <c r="Q122">
        <v>0</v>
      </c>
      <c r="R122">
        <v>1.5019</v>
      </c>
      <c r="S122">
        <v>1.5238</v>
      </c>
      <c r="T122">
        <v>1.5276000000000001</v>
      </c>
      <c r="U122">
        <v>1.5205</v>
      </c>
      <c r="V122" t="s">
        <v>17</v>
      </c>
      <c r="W122" t="s">
        <v>17</v>
      </c>
      <c r="AF122">
        <v>0.25640000000000007</v>
      </c>
      <c r="AG122">
        <v>0.21610000000000004</v>
      </c>
      <c r="AH122">
        <v>0.18940000000000004</v>
      </c>
      <c r="AI122">
        <v>0.18610000000000002</v>
      </c>
      <c r="AJ122">
        <v>1.6880000000000002</v>
      </c>
      <c r="AK122">
        <v>1.7099000000000002</v>
      </c>
      <c r="AL122">
        <v>1.7137000000000002</v>
      </c>
      <c r="AM122">
        <v>1.7065999999999999</v>
      </c>
      <c r="AX122">
        <v>50</v>
      </c>
      <c r="AY122" t="s">
        <v>581</v>
      </c>
      <c r="AZ122" s="1">
        <v>1.7045500000000002</v>
      </c>
      <c r="BA122">
        <v>0.246</v>
      </c>
      <c r="BB122">
        <v>89</v>
      </c>
      <c r="BC122">
        <v>25</v>
      </c>
      <c r="BD122" s="1">
        <v>890000</v>
      </c>
      <c r="BG122">
        <v>1586</v>
      </c>
      <c r="BH122" t="s">
        <v>942</v>
      </c>
      <c r="BJ122" t="str">
        <f t="shared" si="29"/>
        <v/>
      </c>
      <c r="BK122">
        <v>275</v>
      </c>
      <c r="BM122" s="1">
        <f t="shared" si="30"/>
        <v>0.246</v>
      </c>
      <c r="BN122" s="2">
        <f t="shared" si="31"/>
        <v>890000</v>
      </c>
      <c r="BO122" t="b">
        <f t="shared" si="58"/>
        <v>1</v>
      </c>
      <c r="BP122" s="16">
        <v>1482440.9473104673</v>
      </c>
      <c r="BQ122" s="16">
        <f t="shared" si="34"/>
        <v>592440.94731046725</v>
      </c>
      <c r="BS122" s="12">
        <f t="shared" si="35"/>
        <v>1482440.9473104673</v>
      </c>
      <c r="BT122">
        <f t="shared" si="36"/>
        <v>592440.94731046725</v>
      </c>
      <c r="BV122" s="7">
        <f t="shared" si="32"/>
        <v>1.7045500000000002</v>
      </c>
      <c r="BW122" s="10">
        <f t="shared" si="33"/>
        <v>5.9493900066449124</v>
      </c>
      <c r="BX122" t="b">
        <f t="shared" si="59"/>
        <v>1</v>
      </c>
      <c r="BY122" s="16">
        <v>6.1911431416900982</v>
      </c>
      <c r="BZ122" s="16">
        <f t="shared" si="37"/>
        <v>1552898.7547154904</v>
      </c>
      <c r="CA122" s="16">
        <f t="shared" si="38"/>
        <v>662898.75471549039</v>
      </c>
      <c r="CC122">
        <f t="shared" si="39"/>
        <v>6.1911431416900982</v>
      </c>
      <c r="CD122" s="12">
        <f t="shared" si="40"/>
        <v>1552898.7547154904</v>
      </c>
      <c r="CE122" s="14">
        <f t="shared" si="41"/>
        <v>662898.75471549039</v>
      </c>
      <c r="CG122">
        <f t="shared" si="42"/>
        <v>1517669.8510129787</v>
      </c>
      <c r="CH122">
        <f t="shared" si="43"/>
        <v>70457.807405023137</v>
      </c>
      <c r="CJ122">
        <f t="shared" si="44"/>
        <v>1517669.8510129787</v>
      </c>
      <c r="CK122">
        <f t="shared" si="45"/>
        <v>1.7045500000000002</v>
      </c>
      <c r="CM122">
        <f t="shared" si="46"/>
        <v>1.7045500000000002</v>
      </c>
      <c r="CN122">
        <f t="shared" si="47"/>
        <v>70457.807405023137</v>
      </c>
      <c r="CO122">
        <f t="shared" si="48"/>
        <v>592440.94731046725</v>
      </c>
      <c r="CQ122" t="b">
        <f t="shared" si="49"/>
        <v>1</v>
      </c>
      <c r="CS122">
        <f t="shared" si="50"/>
        <v>1482440.9473104673</v>
      </c>
      <c r="CT122">
        <f t="shared" si="51"/>
        <v>1552898.7547154904</v>
      </c>
      <c r="CV122">
        <f t="shared" si="52"/>
        <v>1482440.9473104673</v>
      </c>
      <c r="CW122">
        <f t="shared" si="53"/>
        <v>1552898.7547154904</v>
      </c>
    </row>
    <row r="123" spans="1:101" x14ac:dyDescent="0.25">
      <c r="A123" t="s">
        <v>319</v>
      </c>
      <c r="B123" t="s">
        <v>316</v>
      </c>
      <c r="C123" t="s">
        <v>50</v>
      </c>
      <c r="D123" t="s">
        <v>51</v>
      </c>
      <c r="E123" t="s">
        <v>918</v>
      </c>
      <c r="F123" t="b">
        <v>0</v>
      </c>
      <c r="G123" t="b">
        <v>0</v>
      </c>
      <c r="H123" t="s">
        <v>15</v>
      </c>
      <c r="I123" t="s">
        <v>16</v>
      </c>
      <c r="J123">
        <v>0.2266</v>
      </c>
      <c r="K123">
        <v>0.36520000000000002</v>
      </c>
      <c r="L123">
        <v>0.5232</v>
      </c>
      <c r="N123">
        <v>6.8599999999999994E-2</v>
      </c>
      <c r="O123">
        <v>3.1199999999999999E-2</v>
      </c>
      <c r="P123">
        <v>4.5999999999999999E-3</v>
      </c>
      <c r="Q123">
        <v>0</v>
      </c>
      <c r="R123">
        <v>1.5054000000000001</v>
      </c>
      <c r="S123">
        <v>1.5055000000000001</v>
      </c>
      <c r="T123">
        <v>1.5325</v>
      </c>
      <c r="U123">
        <v>1.5182</v>
      </c>
      <c r="V123" t="s">
        <v>17</v>
      </c>
      <c r="W123" t="s">
        <v>17</v>
      </c>
      <c r="AF123">
        <v>0.36519999999999997</v>
      </c>
      <c r="AG123">
        <v>0.32779999999999998</v>
      </c>
      <c r="AH123">
        <v>0.30120000000000002</v>
      </c>
      <c r="AI123">
        <v>0.29659999999999997</v>
      </c>
      <c r="AJ123">
        <v>1.802</v>
      </c>
      <c r="AK123">
        <v>1.8021000000000003</v>
      </c>
      <c r="AL123">
        <v>1.8290999999999999</v>
      </c>
      <c r="AM123">
        <v>1.8148</v>
      </c>
      <c r="AX123">
        <v>51</v>
      </c>
      <c r="AY123" t="s">
        <v>581</v>
      </c>
      <c r="AZ123" s="1">
        <v>1.8120000000000001</v>
      </c>
      <c r="BA123">
        <v>0.26600000000000001</v>
      </c>
      <c r="BB123">
        <v>102</v>
      </c>
      <c r="BC123">
        <v>25</v>
      </c>
      <c r="BD123" s="1">
        <v>1020000</v>
      </c>
      <c r="BG123">
        <v>1587</v>
      </c>
      <c r="BH123" t="s">
        <v>942</v>
      </c>
      <c r="BJ123" t="str">
        <f t="shared" si="29"/>
        <v/>
      </c>
      <c r="BK123">
        <v>276</v>
      </c>
      <c r="BM123" s="1">
        <f t="shared" si="30"/>
        <v>0.26600000000000001</v>
      </c>
      <c r="BN123" s="2">
        <f t="shared" si="31"/>
        <v>1020000</v>
      </c>
      <c r="BO123" t="b">
        <f t="shared" si="58"/>
        <v>1</v>
      </c>
      <c r="BP123" s="16">
        <v>1598435.7240619673</v>
      </c>
      <c r="BQ123" s="16">
        <f t="shared" si="34"/>
        <v>578435.72406196734</v>
      </c>
      <c r="BS123" s="12">
        <f t="shared" si="35"/>
        <v>1598435.7240619673</v>
      </c>
      <c r="BT123">
        <f t="shared" si="36"/>
        <v>578435.72406196734</v>
      </c>
      <c r="BV123" s="7">
        <f t="shared" si="32"/>
        <v>1.8120000000000001</v>
      </c>
      <c r="BW123" s="10">
        <f t="shared" si="33"/>
        <v>6.008600171761918</v>
      </c>
      <c r="BX123" t="b">
        <f t="shared" si="59"/>
        <v>1</v>
      </c>
      <c r="BY123" s="16">
        <v>6.2730764240579315</v>
      </c>
      <c r="BZ123" s="16">
        <f t="shared" si="37"/>
        <v>1875324.485314674</v>
      </c>
      <c r="CA123" s="16">
        <f t="shared" si="38"/>
        <v>855324.48531467398</v>
      </c>
      <c r="CC123">
        <f t="shared" si="39"/>
        <v>6.2730764240579315</v>
      </c>
      <c r="CD123" s="12">
        <f t="shared" si="40"/>
        <v>1875324.485314674</v>
      </c>
      <c r="CE123" s="14">
        <f t="shared" si="41"/>
        <v>855324.48531467398</v>
      </c>
      <c r="CG123">
        <f t="shared" si="42"/>
        <v>1736880.1046883208</v>
      </c>
      <c r="CH123">
        <f t="shared" si="43"/>
        <v>276888.76125270664</v>
      </c>
      <c r="CJ123">
        <f t="shared" si="44"/>
        <v>1736880.1046883208</v>
      </c>
      <c r="CK123">
        <f t="shared" si="45"/>
        <v>1.8120000000000001</v>
      </c>
      <c r="CM123">
        <f t="shared" si="46"/>
        <v>1.8120000000000001</v>
      </c>
      <c r="CN123">
        <f t="shared" si="47"/>
        <v>276888.76125270664</v>
      </c>
      <c r="CO123">
        <f t="shared" si="48"/>
        <v>578435.72406196734</v>
      </c>
      <c r="CQ123" t="b">
        <f t="shared" si="49"/>
        <v>1</v>
      </c>
      <c r="CS123">
        <f t="shared" si="50"/>
        <v>1598435.7240619673</v>
      </c>
      <c r="CT123">
        <f t="shared" si="51"/>
        <v>1875324.485314674</v>
      </c>
      <c r="CV123">
        <f t="shared" si="52"/>
        <v>1598435.7240619673</v>
      </c>
      <c r="CW123">
        <f t="shared" si="53"/>
        <v>1875324.485314674</v>
      </c>
    </row>
    <row r="124" spans="1:101" x14ac:dyDescent="0.25">
      <c r="A124" t="s">
        <v>320</v>
      </c>
      <c r="B124" t="s">
        <v>316</v>
      </c>
      <c r="C124" t="s">
        <v>52</v>
      </c>
      <c r="D124" t="s">
        <v>53</v>
      </c>
      <c r="E124" t="s">
        <v>918</v>
      </c>
      <c r="F124" t="b">
        <v>0</v>
      </c>
      <c r="G124" t="b">
        <v>0</v>
      </c>
      <c r="H124" t="s">
        <v>15</v>
      </c>
      <c r="I124" t="s">
        <v>16</v>
      </c>
      <c r="J124">
        <v>0.2248</v>
      </c>
      <c r="K124">
        <v>0.3876</v>
      </c>
      <c r="L124">
        <v>0.54579999999999995</v>
      </c>
      <c r="N124">
        <v>6.6600000000000006E-2</v>
      </c>
      <c r="O124">
        <v>2.1700000000000001E-2</v>
      </c>
      <c r="P124">
        <v>0</v>
      </c>
      <c r="Q124">
        <v>4.4000000000000003E-3</v>
      </c>
      <c r="R124">
        <v>1.4778</v>
      </c>
      <c r="S124">
        <v>1.4836</v>
      </c>
      <c r="T124">
        <v>1.4825999999999999</v>
      </c>
      <c r="U124">
        <v>1.4856</v>
      </c>
      <c r="V124" t="s">
        <v>17</v>
      </c>
      <c r="W124" t="s">
        <v>17</v>
      </c>
      <c r="AF124">
        <v>0.38759999999999994</v>
      </c>
      <c r="AG124">
        <v>0.3427</v>
      </c>
      <c r="AH124">
        <v>0.32099999999999995</v>
      </c>
      <c r="AI124">
        <v>0.32539999999999991</v>
      </c>
      <c r="AJ124">
        <v>1.7988</v>
      </c>
      <c r="AK124">
        <v>1.8045999999999998</v>
      </c>
      <c r="AL124">
        <v>1.8035999999999999</v>
      </c>
      <c r="AM124">
        <v>1.8066</v>
      </c>
      <c r="AX124">
        <v>52</v>
      </c>
      <c r="AY124" t="s">
        <v>581</v>
      </c>
      <c r="AZ124" s="1">
        <v>1.8033999999999999</v>
      </c>
      <c r="BA124">
        <v>0.27</v>
      </c>
      <c r="BB124">
        <v>153</v>
      </c>
      <c r="BC124">
        <v>25</v>
      </c>
      <c r="BD124" s="1">
        <v>1530000</v>
      </c>
      <c r="BG124">
        <v>1588</v>
      </c>
      <c r="BH124" t="s">
        <v>942</v>
      </c>
      <c r="BJ124" t="str">
        <f t="shared" si="29"/>
        <v/>
      </c>
      <c r="BK124">
        <v>277</v>
      </c>
      <c r="BM124" s="1">
        <f t="shared" si="30"/>
        <v>0.27</v>
      </c>
      <c r="BN124" s="2">
        <f t="shared" si="31"/>
        <v>1530000</v>
      </c>
      <c r="BO124" t="b">
        <f t="shared" si="58"/>
        <v>1</v>
      </c>
      <c r="BP124" s="16">
        <v>1621634.6794122672</v>
      </c>
      <c r="BQ124" s="16">
        <f t="shared" si="34"/>
        <v>91634.679412267171</v>
      </c>
      <c r="BS124" s="12">
        <f t="shared" si="35"/>
        <v>1621634.6794122672</v>
      </c>
      <c r="BT124">
        <f t="shared" si="36"/>
        <v>91634.679412267171</v>
      </c>
      <c r="BV124" s="7">
        <f t="shared" si="32"/>
        <v>1.8033999999999999</v>
      </c>
      <c r="BW124" s="10">
        <f t="shared" si="33"/>
        <v>6.1846914308175984</v>
      </c>
      <c r="BX124" t="b">
        <f t="shared" si="59"/>
        <v>1</v>
      </c>
      <c r="BY124" s="16">
        <v>6.2665187113695797</v>
      </c>
      <c r="BZ124" s="16">
        <f t="shared" si="37"/>
        <v>1847220.3797997811</v>
      </c>
      <c r="CA124" s="16">
        <f t="shared" si="38"/>
        <v>317220.37979978113</v>
      </c>
      <c r="CC124">
        <f t="shared" si="39"/>
        <v>6.2665187113695797</v>
      </c>
      <c r="CD124" s="12">
        <f t="shared" si="40"/>
        <v>1847220.3797997811</v>
      </c>
      <c r="CE124" s="14">
        <f t="shared" si="41"/>
        <v>317220.37979978113</v>
      </c>
      <c r="CG124">
        <f t="shared" si="42"/>
        <v>1734427.5296060243</v>
      </c>
      <c r="CH124">
        <f t="shared" si="43"/>
        <v>225585.70038751396</v>
      </c>
      <c r="CJ124">
        <f t="shared" si="44"/>
        <v>1734427.5296060243</v>
      </c>
      <c r="CK124">
        <f t="shared" si="45"/>
        <v>1.8033999999999999</v>
      </c>
      <c r="CM124">
        <f t="shared" si="46"/>
        <v>1.8033999999999999</v>
      </c>
      <c r="CN124">
        <f t="shared" si="47"/>
        <v>225585.70038751396</v>
      </c>
      <c r="CO124">
        <f t="shared" si="48"/>
        <v>91634.679412267171</v>
      </c>
      <c r="CQ124" t="b">
        <f t="shared" si="49"/>
        <v>1</v>
      </c>
      <c r="CS124">
        <f t="shared" si="50"/>
        <v>1621634.6794122672</v>
      </c>
      <c r="CT124">
        <f t="shared" si="51"/>
        <v>1847220.3797997811</v>
      </c>
      <c r="CV124">
        <f t="shared" si="52"/>
        <v>1621634.6794122672</v>
      </c>
      <c r="CW124">
        <f t="shared" si="53"/>
        <v>1847220.3797997811</v>
      </c>
    </row>
    <row r="125" spans="1:101" x14ac:dyDescent="0.25">
      <c r="A125" t="s">
        <v>321</v>
      </c>
      <c r="B125" t="s">
        <v>316</v>
      </c>
      <c r="C125" t="s">
        <v>54</v>
      </c>
      <c r="D125" t="s">
        <v>55</v>
      </c>
      <c r="E125" t="s">
        <v>918</v>
      </c>
      <c r="F125" t="b">
        <v>0</v>
      </c>
      <c r="G125" t="b">
        <v>0</v>
      </c>
      <c r="H125" t="s">
        <v>15</v>
      </c>
      <c r="I125" t="s">
        <v>16</v>
      </c>
      <c r="J125">
        <v>0.22420000000000001</v>
      </c>
      <c r="K125">
        <v>0.25590000000000002</v>
      </c>
      <c r="L125">
        <v>0.40589999999999998</v>
      </c>
      <c r="N125">
        <v>7.4200000000000002E-2</v>
      </c>
      <c r="O125">
        <v>1.49E-2</v>
      </c>
      <c r="P125">
        <v>4.0000000000000002E-4</v>
      </c>
      <c r="Q125">
        <v>0</v>
      </c>
      <c r="R125">
        <v>1.5251999999999999</v>
      </c>
      <c r="S125">
        <v>1.5522</v>
      </c>
      <c r="T125">
        <v>1.5267999999999999</v>
      </c>
      <c r="U125">
        <v>1.5501</v>
      </c>
      <c r="V125" t="s">
        <v>17</v>
      </c>
      <c r="W125" t="s">
        <v>17</v>
      </c>
      <c r="AF125">
        <v>0.25589999999999996</v>
      </c>
      <c r="AG125">
        <v>0.1966</v>
      </c>
      <c r="AH125">
        <v>0.18209999999999998</v>
      </c>
      <c r="AI125">
        <v>0.18169999999999997</v>
      </c>
      <c r="AJ125">
        <v>1.7068999999999999</v>
      </c>
      <c r="AK125">
        <v>1.7339</v>
      </c>
      <c r="AL125">
        <v>1.7084999999999999</v>
      </c>
      <c r="AM125">
        <v>1.7318</v>
      </c>
      <c r="AX125">
        <v>53</v>
      </c>
      <c r="AY125" t="s">
        <v>581</v>
      </c>
      <c r="AZ125" s="1">
        <v>1.720275</v>
      </c>
      <c r="BA125">
        <v>0.23300000000000001</v>
      </c>
      <c r="BB125">
        <v>152</v>
      </c>
      <c r="BC125">
        <v>25</v>
      </c>
      <c r="BD125" s="1">
        <v>1520000</v>
      </c>
      <c r="BG125">
        <v>1589</v>
      </c>
      <c r="BH125" t="s">
        <v>942</v>
      </c>
      <c r="BJ125" t="str">
        <f t="shared" si="29"/>
        <v/>
      </c>
      <c r="BK125">
        <v>278</v>
      </c>
      <c r="BM125" s="1">
        <f t="shared" si="30"/>
        <v>0.23300000000000001</v>
      </c>
      <c r="BN125" s="2">
        <f t="shared" si="31"/>
        <v>1520000</v>
      </c>
      <c r="BO125" t="b">
        <f t="shared" si="58"/>
        <v>1</v>
      </c>
      <c r="BP125" s="16">
        <v>1407044.3424219924</v>
      </c>
      <c r="BQ125" s="16">
        <f t="shared" si="34"/>
        <v>-112955.65757800755</v>
      </c>
      <c r="BS125" s="12">
        <f t="shared" si="35"/>
        <v>1407044.3424219924</v>
      </c>
      <c r="BT125">
        <f t="shared" si="36"/>
        <v>-112955.65757800755</v>
      </c>
      <c r="BV125" s="7">
        <f t="shared" si="32"/>
        <v>1.720275</v>
      </c>
      <c r="BW125" s="10">
        <f t="shared" si="33"/>
        <v>6.1818435879447726</v>
      </c>
      <c r="BX125" t="b">
        <f t="shared" si="59"/>
        <v>1</v>
      </c>
      <c r="BY125" s="16">
        <v>6.2031338430882759</v>
      </c>
      <c r="BZ125" s="16">
        <f t="shared" si="37"/>
        <v>1596371.0492056336</v>
      </c>
      <c r="CA125" s="16">
        <f t="shared" si="38"/>
        <v>76371.049205633579</v>
      </c>
      <c r="CC125">
        <f t="shared" si="39"/>
        <v>6.2031338430882759</v>
      </c>
      <c r="CD125" s="12">
        <f t="shared" si="40"/>
        <v>1596371.0492056336</v>
      </c>
      <c r="CE125" s="14">
        <f t="shared" si="41"/>
        <v>76371.049205633579</v>
      </c>
      <c r="CG125">
        <f t="shared" si="42"/>
        <v>1501707.695813813</v>
      </c>
      <c r="CH125">
        <f t="shared" si="43"/>
        <v>189326.70678364113</v>
      </c>
      <c r="CJ125">
        <f t="shared" si="44"/>
        <v>1501707.695813813</v>
      </c>
      <c r="CK125">
        <f t="shared" si="45"/>
        <v>1.720275</v>
      </c>
      <c r="CM125">
        <f t="shared" si="46"/>
        <v>1.720275</v>
      </c>
      <c r="CN125">
        <f t="shared" si="47"/>
        <v>189326.70678364113</v>
      </c>
      <c r="CO125">
        <f t="shared" si="48"/>
        <v>-112955.65757800755</v>
      </c>
      <c r="CQ125" t="b">
        <f t="shared" si="49"/>
        <v>1</v>
      </c>
      <c r="CS125">
        <f t="shared" si="50"/>
        <v>1407044.3424219924</v>
      </c>
      <c r="CT125">
        <f t="shared" si="51"/>
        <v>1596371.0492056336</v>
      </c>
      <c r="CV125">
        <f t="shared" si="52"/>
        <v>1407044.3424219924</v>
      </c>
      <c r="CW125">
        <f t="shared" si="53"/>
        <v>1596371.0492056336</v>
      </c>
    </row>
    <row r="126" spans="1:101" x14ac:dyDescent="0.25">
      <c r="A126" t="s">
        <v>322</v>
      </c>
      <c r="B126" t="s">
        <v>316</v>
      </c>
      <c r="C126" t="s">
        <v>56</v>
      </c>
      <c r="D126" t="s">
        <v>57</v>
      </c>
      <c r="E126" t="s">
        <v>918</v>
      </c>
      <c r="F126" t="b">
        <v>0</v>
      </c>
      <c r="G126" t="b">
        <v>0</v>
      </c>
      <c r="H126" t="s">
        <v>15</v>
      </c>
      <c r="I126" t="s">
        <v>16</v>
      </c>
      <c r="J126">
        <v>0.22389999999999999</v>
      </c>
      <c r="K126">
        <v>0.3044</v>
      </c>
      <c r="L126">
        <v>0.46010000000000001</v>
      </c>
      <c r="N126">
        <v>6.8199999999999997E-2</v>
      </c>
      <c r="O126">
        <v>1.2E-2</v>
      </c>
      <c r="P126">
        <v>0</v>
      </c>
      <c r="Q126">
        <v>7.6E-3</v>
      </c>
      <c r="R126">
        <v>1.6173999999999999</v>
      </c>
      <c r="S126">
        <v>1.6506000000000001</v>
      </c>
      <c r="T126">
        <v>1.6201000000000001</v>
      </c>
      <c r="U126">
        <v>1.6572</v>
      </c>
      <c r="V126" t="s">
        <v>17</v>
      </c>
      <c r="W126" t="s">
        <v>17</v>
      </c>
      <c r="AF126">
        <v>0.3044</v>
      </c>
      <c r="AG126">
        <v>0.24820000000000003</v>
      </c>
      <c r="AH126">
        <v>0.23620000000000002</v>
      </c>
      <c r="AI126">
        <v>0.24380000000000002</v>
      </c>
      <c r="AJ126">
        <v>1.8536000000000001</v>
      </c>
      <c r="AK126">
        <v>1.8868</v>
      </c>
      <c r="AL126">
        <v>1.8563000000000001</v>
      </c>
      <c r="AM126">
        <v>1.8934000000000002</v>
      </c>
      <c r="AX126">
        <v>54</v>
      </c>
      <c r="AY126" t="s">
        <v>581</v>
      </c>
      <c r="AZ126" s="1">
        <v>1.872525</v>
      </c>
      <c r="BA126">
        <v>0.32900000000000001</v>
      </c>
      <c r="BB126">
        <v>200</v>
      </c>
      <c r="BC126">
        <v>20</v>
      </c>
      <c r="BD126" s="1">
        <v>2500000</v>
      </c>
      <c r="BG126">
        <v>1590</v>
      </c>
      <c r="BH126" t="s">
        <v>942</v>
      </c>
      <c r="BJ126" t="str">
        <f t="shared" si="29"/>
        <v/>
      </c>
      <c r="BK126">
        <v>279</v>
      </c>
      <c r="BM126" s="1">
        <f t="shared" si="30"/>
        <v>0.32900000000000001</v>
      </c>
      <c r="BN126" s="2">
        <f t="shared" si="31"/>
        <v>2500000</v>
      </c>
      <c r="BO126" t="b">
        <f t="shared" si="58"/>
        <v>1</v>
      </c>
      <c r="BP126" s="16">
        <v>1963819.2708291917</v>
      </c>
      <c r="BQ126" s="16">
        <f t="shared" si="34"/>
        <v>-536180.72917080834</v>
      </c>
      <c r="BS126" s="12">
        <f t="shared" si="35"/>
        <v>1963819.2708291917</v>
      </c>
      <c r="BT126">
        <f t="shared" si="36"/>
        <v>-536180.72917080834</v>
      </c>
      <c r="BV126" s="7">
        <f t="shared" si="32"/>
        <v>1.872525</v>
      </c>
      <c r="BW126" s="10">
        <f t="shared" si="33"/>
        <v>6.3979400086720375</v>
      </c>
      <c r="BX126" t="b">
        <f t="shared" si="59"/>
        <v>1</v>
      </c>
      <c r="BY126" s="16">
        <v>6.3192282334140319</v>
      </c>
      <c r="BZ126" s="16">
        <f t="shared" si="37"/>
        <v>2085586.6269354576</v>
      </c>
      <c r="CA126" s="16">
        <f t="shared" si="38"/>
        <v>-414413.37306454242</v>
      </c>
      <c r="CC126">
        <f t="shared" si="39"/>
        <v>6.3192282334140319</v>
      </c>
      <c r="CD126" s="12">
        <f t="shared" si="40"/>
        <v>2085586.6269354576</v>
      </c>
      <c r="CE126" s="14">
        <f t="shared" si="41"/>
        <v>-414413.37306454242</v>
      </c>
      <c r="CG126">
        <f t="shared" si="42"/>
        <v>2024702.9488823246</v>
      </c>
      <c r="CH126">
        <f t="shared" si="43"/>
        <v>121767.35610626591</v>
      </c>
      <c r="CJ126">
        <f t="shared" si="44"/>
        <v>2024702.9488823246</v>
      </c>
      <c r="CK126">
        <f t="shared" si="45"/>
        <v>1.872525</v>
      </c>
      <c r="CM126">
        <f t="shared" si="46"/>
        <v>1.872525</v>
      </c>
      <c r="CN126">
        <f t="shared" si="47"/>
        <v>121767.35610626591</v>
      </c>
      <c r="CO126">
        <f t="shared" si="48"/>
        <v>-536180.72917080834</v>
      </c>
      <c r="CQ126" t="b">
        <f t="shared" si="49"/>
        <v>1</v>
      </c>
      <c r="CS126">
        <f t="shared" si="50"/>
        <v>1963819.2708291917</v>
      </c>
      <c r="CT126">
        <f t="shared" si="51"/>
        <v>2085586.6269354576</v>
      </c>
      <c r="CV126">
        <f t="shared" si="52"/>
        <v>1963819.2708291917</v>
      </c>
      <c r="CW126">
        <f t="shared" si="53"/>
        <v>2085586.6269354576</v>
      </c>
    </row>
    <row r="127" spans="1:101" x14ac:dyDescent="0.25">
      <c r="A127" t="s">
        <v>323</v>
      </c>
      <c r="B127" t="s">
        <v>316</v>
      </c>
      <c r="C127" t="s">
        <v>58</v>
      </c>
      <c r="D127" t="s">
        <v>59</v>
      </c>
      <c r="E127" t="s">
        <v>918</v>
      </c>
      <c r="F127" t="b">
        <v>0</v>
      </c>
      <c r="G127" t="b">
        <v>0</v>
      </c>
      <c r="H127" t="s">
        <v>15</v>
      </c>
      <c r="I127" t="s">
        <v>16</v>
      </c>
      <c r="J127">
        <v>0.22189999999999999</v>
      </c>
      <c r="K127">
        <v>0.2051</v>
      </c>
      <c r="L127">
        <v>0.38700000000000001</v>
      </c>
      <c r="N127">
        <v>0.04</v>
      </c>
      <c r="O127">
        <v>1.1999999999999999E-3</v>
      </c>
      <c r="P127">
        <v>0</v>
      </c>
      <c r="Q127">
        <v>1.5E-3</v>
      </c>
      <c r="R127">
        <v>1.5669</v>
      </c>
      <c r="S127">
        <v>1.5998000000000001</v>
      </c>
      <c r="T127">
        <v>1.5788</v>
      </c>
      <c r="U127">
        <v>1.6039000000000001</v>
      </c>
      <c r="V127" t="s">
        <v>17</v>
      </c>
      <c r="W127" t="s">
        <v>17</v>
      </c>
      <c r="AF127">
        <v>0.2051</v>
      </c>
      <c r="AG127">
        <v>0.1663</v>
      </c>
      <c r="AH127">
        <v>0.16510000000000002</v>
      </c>
      <c r="AI127">
        <v>0.16660000000000003</v>
      </c>
      <c r="AJ127">
        <v>1.732</v>
      </c>
      <c r="AK127">
        <v>1.7649000000000001</v>
      </c>
      <c r="AL127">
        <v>1.7439</v>
      </c>
      <c r="AM127">
        <v>1.7690000000000001</v>
      </c>
      <c r="AX127">
        <v>55</v>
      </c>
      <c r="AY127" t="s">
        <v>581</v>
      </c>
      <c r="AZ127" s="1">
        <v>1.7524500000000001</v>
      </c>
      <c r="BA127">
        <v>0.27800000000000002</v>
      </c>
      <c r="BB127">
        <v>165</v>
      </c>
      <c r="BC127">
        <v>25</v>
      </c>
      <c r="BD127" s="1">
        <v>1650000</v>
      </c>
      <c r="BG127">
        <v>1591</v>
      </c>
      <c r="BH127" t="s">
        <v>942</v>
      </c>
      <c r="BJ127" t="str">
        <f t="shared" si="29"/>
        <v/>
      </c>
      <c r="BK127">
        <v>280</v>
      </c>
      <c r="BM127" s="1">
        <f t="shared" si="30"/>
        <v>0.27800000000000002</v>
      </c>
      <c r="BN127" s="2">
        <f t="shared" si="31"/>
        <v>1650000</v>
      </c>
      <c r="BO127" t="b">
        <f t="shared" si="58"/>
        <v>1</v>
      </c>
      <c r="BP127" s="16">
        <v>1668032.5901128673</v>
      </c>
      <c r="BQ127" s="16">
        <f t="shared" si="34"/>
        <v>18032.590112867299</v>
      </c>
      <c r="BS127" s="12">
        <f t="shared" si="35"/>
        <v>1668032.5901128673</v>
      </c>
      <c r="BT127">
        <f t="shared" si="36"/>
        <v>18032.590112867299</v>
      </c>
      <c r="BV127" s="7">
        <f t="shared" si="32"/>
        <v>1.7524500000000001</v>
      </c>
      <c r="BW127" s="10">
        <f t="shared" si="33"/>
        <v>6.2174839442139067</v>
      </c>
      <c r="BX127" t="b">
        <f t="shared" si="59"/>
        <v>1</v>
      </c>
      <c r="BY127" s="16">
        <v>6.2276680763147532</v>
      </c>
      <c r="BZ127" s="16">
        <f t="shared" si="37"/>
        <v>1689149.4507627916</v>
      </c>
      <c r="CA127" s="16">
        <f t="shared" si="38"/>
        <v>39149.450762791559</v>
      </c>
      <c r="CC127">
        <f t="shared" si="39"/>
        <v>6.2276680763147532</v>
      </c>
      <c r="CD127" s="12">
        <f t="shared" si="40"/>
        <v>1689149.4507627916</v>
      </c>
      <c r="CE127" s="14">
        <f t="shared" si="41"/>
        <v>39149.450762791559</v>
      </c>
      <c r="CG127">
        <f t="shared" si="42"/>
        <v>1678591.0204378294</v>
      </c>
      <c r="CH127">
        <f t="shared" si="43"/>
        <v>21116.86064992426</v>
      </c>
      <c r="CJ127">
        <f t="shared" si="44"/>
        <v>1678591.0204378294</v>
      </c>
      <c r="CK127">
        <f t="shared" si="45"/>
        <v>1.7524500000000001</v>
      </c>
      <c r="CM127">
        <f t="shared" si="46"/>
        <v>1.7524500000000001</v>
      </c>
      <c r="CN127">
        <f t="shared" si="47"/>
        <v>21116.86064992426</v>
      </c>
      <c r="CO127">
        <f t="shared" si="48"/>
        <v>18032.590112867299</v>
      </c>
      <c r="CQ127" t="b">
        <f t="shared" si="49"/>
        <v>1</v>
      </c>
      <c r="CS127">
        <f t="shared" si="50"/>
        <v>1668032.5901128673</v>
      </c>
      <c r="CT127">
        <f t="shared" si="51"/>
        <v>1689149.4507627916</v>
      </c>
      <c r="CV127">
        <f t="shared" si="52"/>
        <v>1668032.5901128673</v>
      </c>
      <c r="CW127">
        <f t="shared" si="53"/>
        <v>1689149.4507627916</v>
      </c>
    </row>
    <row r="128" spans="1:101" x14ac:dyDescent="0.25">
      <c r="A128" t="s">
        <v>324</v>
      </c>
      <c r="B128" t="s">
        <v>316</v>
      </c>
      <c r="C128" t="s">
        <v>60</v>
      </c>
      <c r="D128" t="s">
        <v>61</v>
      </c>
      <c r="E128" t="s">
        <v>918</v>
      </c>
      <c r="F128" t="b">
        <v>0</v>
      </c>
      <c r="G128" t="b">
        <v>0</v>
      </c>
      <c r="H128" t="s">
        <v>15</v>
      </c>
      <c r="I128" t="s">
        <v>16</v>
      </c>
      <c r="J128">
        <v>0.2238</v>
      </c>
      <c r="K128">
        <v>0.1142</v>
      </c>
      <c r="L128">
        <v>0.30099999999999999</v>
      </c>
      <c r="N128">
        <v>3.6999999999999998E-2</v>
      </c>
      <c r="O128">
        <v>3.3E-3</v>
      </c>
      <c r="P128">
        <v>0</v>
      </c>
      <c r="Q128">
        <v>2.5000000000000001E-3</v>
      </c>
      <c r="R128">
        <v>1.6133</v>
      </c>
      <c r="S128">
        <v>1.6222000000000001</v>
      </c>
      <c r="T128">
        <v>1.6022000000000001</v>
      </c>
      <c r="U128">
        <v>1.6457999999999999</v>
      </c>
      <c r="V128" t="s">
        <v>17</v>
      </c>
      <c r="W128" t="s">
        <v>17</v>
      </c>
      <c r="AF128">
        <v>0.11419999999999997</v>
      </c>
      <c r="AG128">
        <v>8.0500000000000016E-2</v>
      </c>
      <c r="AH128">
        <v>7.7199999999999991E-2</v>
      </c>
      <c r="AI128">
        <v>7.9699999999999993E-2</v>
      </c>
      <c r="AJ128">
        <v>1.6904999999999999</v>
      </c>
      <c r="AK128">
        <v>1.6994</v>
      </c>
      <c r="AL128">
        <v>1.6794</v>
      </c>
      <c r="AM128">
        <v>1.7229999999999999</v>
      </c>
      <c r="AX128">
        <v>56</v>
      </c>
      <c r="AY128" t="s">
        <v>581</v>
      </c>
      <c r="AZ128" s="1">
        <v>1.698075</v>
      </c>
      <c r="BA128">
        <v>0.26900000000000002</v>
      </c>
      <c r="BB128">
        <v>120</v>
      </c>
      <c r="BC128">
        <v>25</v>
      </c>
      <c r="BD128" s="1">
        <v>1200000</v>
      </c>
      <c r="BG128">
        <v>1592</v>
      </c>
      <c r="BH128" t="s">
        <v>942</v>
      </c>
      <c r="BJ128" t="str">
        <f t="shared" si="29"/>
        <v/>
      </c>
      <c r="BK128">
        <v>281</v>
      </c>
      <c r="BM128" s="1">
        <f t="shared" si="30"/>
        <v>0.26900000000000002</v>
      </c>
      <c r="BN128" s="2">
        <f t="shared" si="31"/>
        <v>1200000</v>
      </c>
      <c r="BO128" t="b">
        <f t="shared" si="58"/>
        <v>1</v>
      </c>
      <c r="BP128" s="16">
        <v>1615834.9405746923</v>
      </c>
      <c r="BQ128" s="16">
        <f t="shared" si="34"/>
        <v>415834.94057469233</v>
      </c>
      <c r="BS128" s="12">
        <f t="shared" si="35"/>
        <v>1615834.9405746923</v>
      </c>
      <c r="BT128">
        <f t="shared" si="36"/>
        <v>415834.94057469233</v>
      </c>
      <c r="BV128" s="7">
        <f t="shared" si="32"/>
        <v>1.698075</v>
      </c>
      <c r="BW128" s="10">
        <f t="shared" si="33"/>
        <v>6.0791812460476251</v>
      </c>
      <c r="BX128" t="b">
        <f t="shared" si="59"/>
        <v>1</v>
      </c>
      <c r="BY128" s="16">
        <v>6.1862057940555548</v>
      </c>
      <c r="BZ128" s="16">
        <f t="shared" si="37"/>
        <v>1535344.3461515673</v>
      </c>
      <c r="CA128" s="16">
        <f t="shared" si="38"/>
        <v>335344.3461515673</v>
      </c>
      <c r="CC128">
        <f t="shared" si="39"/>
        <v>6.1862057940555548</v>
      </c>
      <c r="CD128" s="12">
        <f t="shared" si="40"/>
        <v>1535344.3461515673</v>
      </c>
      <c r="CE128" s="14">
        <f t="shared" si="41"/>
        <v>335344.3461515673</v>
      </c>
      <c r="CG128">
        <f t="shared" si="42"/>
        <v>1575589.6433631298</v>
      </c>
      <c r="CH128">
        <f t="shared" si="43"/>
        <v>-80490.594423125032</v>
      </c>
      <c r="CJ128">
        <f t="shared" si="44"/>
        <v>1575589.6433631298</v>
      </c>
      <c r="CK128">
        <f t="shared" si="45"/>
        <v>1.698075</v>
      </c>
      <c r="CM128">
        <f t="shared" si="46"/>
        <v>1.698075</v>
      </c>
      <c r="CN128">
        <f t="shared" si="47"/>
        <v>-80490.594423125032</v>
      </c>
      <c r="CO128">
        <f t="shared" si="48"/>
        <v>415834.94057469233</v>
      </c>
      <c r="CQ128" t="b">
        <f t="shared" si="49"/>
        <v>1</v>
      </c>
      <c r="CS128">
        <f t="shared" si="50"/>
        <v>1615834.9405746923</v>
      </c>
      <c r="CT128">
        <f t="shared" si="51"/>
        <v>1535344.3461515673</v>
      </c>
      <c r="CV128">
        <f t="shared" si="52"/>
        <v>1615834.9405746923</v>
      </c>
      <c r="CW128">
        <f t="shared" si="53"/>
        <v>1535344.3461515673</v>
      </c>
    </row>
    <row r="129" spans="1:101" x14ac:dyDescent="0.25">
      <c r="A129" t="s">
        <v>325</v>
      </c>
      <c r="B129" t="s">
        <v>316</v>
      </c>
      <c r="C129" t="s">
        <v>62</v>
      </c>
      <c r="D129" t="s">
        <v>63</v>
      </c>
      <c r="E129" t="s">
        <v>918</v>
      </c>
      <c r="F129" t="b">
        <v>0</v>
      </c>
      <c r="G129" t="b">
        <v>0</v>
      </c>
      <c r="H129" t="s">
        <v>15</v>
      </c>
      <c r="I129" t="s">
        <v>16</v>
      </c>
      <c r="J129">
        <v>0.2218</v>
      </c>
      <c r="K129">
        <v>0.1411</v>
      </c>
      <c r="L129">
        <v>0.32469999999999999</v>
      </c>
      <c r="N129">
        <v>3.8199999999999998E-2</v>
      </c>
      <c r="O129">
        <v>3.8E-3</v>
      </c>
      <c r="P129">
        <v>0</v>
      </c>
      <c r="Q129">
        <v>7.1000000000000004E-3</v>
      </c>
      <c r="R129">
        <v>1.4821</v>
      </c>
      <c r="S129">
        <v>1.5135000000000001</v>
      </c>
      <c r="T129">
        <v>1.4893000000000001</v>
      </c>
      <c r="U129">
        <v>1.512</v>
      </c>
      <c r="V129" t="s">
        <v>17</v>
      </c>
      <c r="W129" t="s">
        <v>17</v>
      </c>
      <c r="AF129">
        <v>0.1411</v>
      </c>
      <c r="AG129">
        <v>0.10670000000000002</v>
      </c>
      <c r="AH129">
        <v>0.10289999999999999</v>
      </c>
      <c r="AI129">
        <v>0.10999999999999999</v>
      </c>
      <c r="AJ129">
        <v>1.585</v>
      </c>
      <c r="AK129">
        <v>1.6164000000000001</v>
      </c>
      <c r="AL129">
        <v>1.5922000000000001</v>
      </c>
      <c r="AM129">
        <v>1.6149</v>
      </c>
      <c r="AX129">
        <v>57</v>
      </c>
      <c r="AY129" t="s">
        <v>581</v>
      </c>
      <c r="AZ129" s="1">
        <v>1.602125</v>
      </c>
      <c r="BA129">
        <v>0.16600000000000001</v>
      </c>
      <c r="BB129">
        <v>116</v>
      </c>
      <c r="BC129">
        <v>25</v>
      </c>
      <c r="BD129" s="1">
        <v>1160000</v>
      </c>
      <c r="BG129">
        <v>1593</v>
      </c>
      <c r="BH129" t="s">
        <v>942</v>
      </c>
      <c r="BJ129" t="str">
        <f t="shared" si="29"/>
        <v/>
      </c>
      <c r="BK129">
        <v>282</v>
      </c>
      <c r="BM129" s="1">
        <f t="shared" si="30"/>
        <v>0.16600000000000001</v>
      </c>
      <c r="BN129" s="2">
        <f t="shared" si="31"/>
        <v>1160000</v>
      </c>
      <c r="BO129" t="b">
        <f t="shared" si="58"/>
        <v>1</v>
      </c>
      <c r="BP129" s="16">
        <v>1018461.8403044681</v>
      </c>
      <c r="BQ129" s="16">
        <f t="shared" si="34"/>
        <v>-141538.15969553194</v>
      </c>
      <c r="BS129" s="12">
        <f t="shared" si="35"/>
        <v>1018461.8403044681</v>
      </c>
      <c r="BT129">
        <f t="shared" si="36"/>
        <v>-141538.15969553194</v>
      </c>
      <c r="BV129" s="7">
        <f t="shared" si="32"/>
        <v>1.602125</v>
      </c>
      <c r="BW129" s="10">
        <f t="shared" si="33"/>
        <v>6.0644579892269181</v>
      </c>
      <c r="BX129" t="b">
        <f t="shared" si="59"/>
        <v>1</v>
      </c>
      <c r="BY129" s="16">
        <v>6.1130415460965644</v>
      </c>
      <c r="BZ129" s="16">
        <f t="shared" si="37"/>
        <v>1297303.3695285241</v>
      </c>
      <c r="CA129" s="16">
        <f t="shared" si="38"/>
        <v>137303.36952852411</v>
      </c>
      <c r="CC129">
        <f t="shared" si="39"/>
        <v>6.1130415460965644</v>
      </c>
      <c r="CD129" s="12">
        <f t="shared" si="40"/>
        <v>1297303.3695285241</v>
      </c>
      <c r="CE129" s="14">
        <f t="shared" si="41"/>
        <v>137303.36952852411</v>
      </c>
      <c r="CG129">
        <f t="shared" si="42"/>
        <v>1157882.6049164962</v>
      </c>
      <c r="CH129">
        <f t="shared" si="43"/>
        <v>278841.52922405605</v>
      </c>
      <c r="CJ129">
        <f t="shared" si="44"/>
        <v>1157882.6049164962</v>
      </c>
      <c r="CK129">
        <f t="shared" si="45"/>
        <v>1.602125</v>
      </c>
      <c r="CM129">
        <f t="shared" si="46"/>
        <v>1.602125</v>
      </c>
      <c r="CN129">
        <f t="shared" si="47"/>
        <v>278841.52922405605</v>
      </c>
      <c r="CO129">
        <f t="shared" si="48"/>
        <v>-141538.15969553194</v>
      </c>
      <c r="CQ129" t="b">
        <f t="shared" si="49"/>
        <v>1</v>
      </c>
      <c r="CS129">
        <f t="shared" si="50"/>
        <v>1018461.8403044681</v>
      </c>
      <c r="CT129">
        <f t="shared" si="51"/>
        <v>1297303.3695285241</v>
      </c>
      <c r="CV129">
        <f t="shared" si="52"/>
        <v>1018461.8403044681</v>
      </c>
      <c r="CW129">
        <f t="shared" si="53"/>
        <v>1297303.3695285241</v>
      </c>
    </row>
    <row r="130" spans="1:101" x14ac:dyDescent="0.25">
      <c r="A130" t="s">
        <v>326</v>
      </c>
      <c r="B130" t="s">
        <v>316</v>
      </c>
      <c r="C130" t="s">
        <v>64</v>
      </c>
      <c r="D130" t="s">
        <v>65</v>
      </c>
      <c r="E130" t="s">
        <v>918</v>
      </c>
      <c r="F130" t="b">
        <v>0</v>
      </c>
      <c r="G130" t="b">
        <v>0</v>
      </c>
      <c r="H130" t="s">
        <v>15</v>
      </c>
      <c r="I130" t="s">
        <v>16</v>
      </c>
      <c r="J130">
        <v>0.22009999999999999</v>
      </c>
      <c r="K130">
        <v>0.15579999999999999</v>
      </c>
      <c r="L130">
        <v>0.34210000000000002</v>
      </c>
      <c r="N130">
        <v>3.3799999999999997E-2</v>
      </c>
      <c r="O130">
        <v>2.3E-3</v>
      </c>
      <c r="P130">
        <v>0</v>
      </c>
      <c r="Q130">
        <v>4.5999999999999999E-3</v>
      </c>
      <c r="R130">
        <v>1.6031</v>
      </c>
      <c r="S130">
        <v>1.6333</v>
      </c>
      <c r="T130">
        <v>1.5974999999999999</v>
      </c>
      <c r="U130">
        <v>1.6165</v>
      </c>
      <c r="V130" t="s">
        <v>17</v>
      </c>
      <c r="W130" t="s">
        <v>17</v>
      </c>
      <c r="AF130">
        <v>0.15580000000000002</v>
      </c>
      <c r="AG130">
        <v>0.12430000000000005</v>
      </c>
      <c r="AH130">
        <v>0.12200000000000003</v>
      </c>
      <c r="AI130">
        <v>0.12660000000000002</v>
      </c>
      <c r="AJ130">
        <v>1.7251000000000001</v>
      </c>
      <c r="AK130">
        <v>1.7553000000000001</v>
      </c>
      <c r="AL130">
        <v>1.7195</v>
      </c>
      <c r="AM130">
        <v>1.7385000000000002</v>
      </c>
      <c r="AX130">
        <v>58</v>
      </c>
      <c r="AY130" t="s">
        <v>581</v>
      </c>
      <c r="AZ130" s="1">
        <v>1.7346000000000001</v>
      </c>
      <c r="BA130">
        <v>0.27500000000000002</v>
      </c>
      <c r="BB130">
        <v>144</v>
      </c>
      <c r="BC130">
        <v>25</v>
      </c>
      <c r="BD130" s="1">
        <v>1440000</v>
      </c>
      <c r="BG130">
        <v>1594</v>
      </c>
      <c r="BH130" t="s">
        <v>942</v>
      </c>
      <c r="BJ130" t="str">
        <f t="shared" ref="BJ130:BJ193" si="60">IF(BA130&gt;1,"X","")</f>
        <v/>
      </c>
      <c r="BK130">
        <v>283</v>
      </c>
      <c r="BM130" s="1">
        <f t="shared" ref="BM130:BM193" si="61">IF(BA130&gt;1,IF(BE130,BE130*10,""),BA130)</f>
        <v>0.27500000000000002</v>
      </c>
      <c r="BN130" s="2">
        <f t="shared" ref="BN130:BN193" si="62">IF(ISBLANK(BD130),"",BD130)</f>
        <v>1440000</v>
      </c>
      <c r="BO130" t="b">
        <f t="shared" si="58"/>
        <v>1</v>
      </c>
      <c r="BP130" s="16">
        <v>1650633.3736001423</v>
      </c>
      <c r="BQ130" s="16">
        <f t="shared" si="34"/>
        <v>210633.37360014231</v>
      </c>
      <c r="BS130" s="12">
        <f t="shared" si="35"/>
        <v>1650633.3736001423</v>
      </c>
      <c r="BT130">
        <f t="shared" si="36"/>
        <v>210633.37360014231</v>
      </c>
      <c r="BV130" s="7">
        <f t="shared" ref="BV130:BV193" si="63">AZ130</f>
        <v>1.7346000000000001</v>
      </c>
      <c r="BW130" s="10">
        <f t="shared" ref="BW130:BW193" si="64">IF(BN130="","",IFERROR(LOG10(BN130),""))</f>
        <v>6.1583624920952493</v>
      </c>
      <c r="BX130" t="b">
        <f t="shared" si="59"/>
        <v>1</v>
      </c>
      <c r="BY130" s="16">
        <v>6.2140570098627688</v>
      </c>
      <c r="BZ130" s="16">
        <f t="shared" si="37"/>
        <v>1637031.4005343455</v>
      </c>
      <c r="CA130" s="16">
        <f t="shared" si="38"/>
        <v>197031.40053434554</v>
      </c>
      <c r="CC130">
        <f t="shared" si="39"/>
        <v>6.2140570098627688</v>
      </c>
      <c r="CD130" s="12">
        <f t="shared" si="40"/>
        <v>1637031.4005343455</v>
      </c>
      <c r="CE130" s="14">
        <f t="shared" si="41"/>
        <v>197031.40053434554</v>
      </c>
      <c r="CG130">
        <f t="shared" si="42"/>
        <v>1643832.3870672439</v>
      </c>
      <c r="CH130">
        <f t="shared" si="43"/>
        <v>-13601.973065796774</v>
      </c>
      <c r="CJ130">
        <f t="shared" si="44"/>
        <v>1643832.3870672439</v>
      </c>
      <c r="CK130">
        <f t="shared" si="45"/>
        <v>1.7346000000000001</v>
      </c>
      <c r="CM130">
        <f t="shared" si="46"/>
        <v>1.7346000000000001</v>
      </c>
      <c r="CN130">
        <f t="shared" si="47"/>
        <v>-13601.973065796774</v>
      </c>
      <c r="CO130">
        <f t="shared" si="48"/>
        <v>210633.37360014231</v>
      </c>
      <c r="CQ130" t="b">
        <f t="shared" si="49"/>
        <v>1</v>
      </c>
      <c r="CS130">
        <f t="shared" si="50"/>
        <v>1650633.3736001423</v>
      </c>
      <c r="CT130">
        <f t="shared" si="51"/>
        <v>1637031.4005343455</v>
      </c>
      <c r="CV130">
        <f t="shared" si="52"/>
        <v>1650633.3736001423</v>
      </c>
      <c r="CW130">
        <f t="shared" si="53"/>
        <v>1637031.4005343455</v>
      </c>
    </row>
    <row r="131" spans="1:101" x14ac:dyDescent="0.25">
      <c r="A131" t="s">
        <v>328</v>
      </c>
      <c r="B131" t="s">
        <v>316</v>
      </c>
      <c r="C131" t="s">
        <v>248</v>
      </c>
      <c r="D131" t="s">
        <v>249</v>
      </c>
      <c r="E131" t="s">
        <v>918</v>
      </c>
      <c r="F131" t="b">
        <v>0</v>
      </c>
      <c r="G131" t="b">
        <v>0</v>
      </c>
      <c r="H131" t="s">
        <v>15</v>
      </c>
      <c r="I131" t="s">
        <v>16</v>
      </c>
      <c r="J131">
        <v>0.2225</v>
      </c>
      <c r="K131">
        <v>0.18679999999999999</v>
      </c>
      <c r="L131">
        <v>0.36840000000000001</v>
      </c>
      <c r="N131">
        <v>4.0899999999999999E-2</v>
      </c>
      <c r="O131">
        <v>2.4500000000000001E-2</v>
      </c>
      <c r="P131">
        <v>1.15E-2</v>
      </c>
      <c r="Q131">
        <v>0</v>
      </c>
      <c r="R131">
        <v>1.1737</v>
      </c>
      <c r="S131">
        <v>1.1621999999999999</v>
      </c>
      <c r="T131">
        <v>1.1749000000000001</v>
      </c>
      <c r="U131">
        <v>1.1831</v>
      </c>
      <c r="V131" t="s">
        <v>17</v>
      </c>
      <c r="W131" t="s">
        <v>17</v>
      </c>
      <c r="AF131">
        <v>0.18679999999999999</v>
      </c>
      <c r="AG131">
        <v>0.17040000000000002</v>
      </c>
      <c r="AH131">
        <v>0.15740000000000001</v>
      </c>
      <c r="AI131">
        <v>0.1459</v>
      </c>
      <c r="AJ131">
        <v>1.3196000000000001</v>
      </c>
      <c r="AK131">
        <v>1.3081</v>
      </c>
      <c r="AL131">
        <v>1.3208000000000002</v>
      </c>
      <c r="AM131">
        <v>1.3290000000000002</v>
      </c>
      <c r="AX131">
        <v>338</v>
      </c>
      <c r="AY131" t="s">
        <v>581</v>
      </c>
      <c r="AZ131" s="1">
        <v>1.319375</v>
      </c>
      <c r="BA131">
        <v>0.06</v>
      </c>
      <c r="BB131">
        <v>26</v>
      </c>
      <c r="BC131">
        <v>25</v>
      </c>
      <c r="BD131" s="1">
        <v>260000</v>
      </c>
      <c r="BG131">
        <v>1874</v>
      </c>
      <c r="BH131" t="s">
        <v>942</v>
      </c>
      <c r="BJ131" t="str">
        <f t="shared" si="60"/>
        <v/>
      </c>
      <c r="BK131">
        <v>285</v>
      </c>
      <c r="BM131" s="1">
        <f t="shared" si="61"/>
        <v>0.06</v>
      </c>
      <c r="BN131" s="2">
        <f t="shared" si="62"/>
        <v>260000</v>
      </c>
      <c r="BO131" t="b">
        <f t="shared" si="58"/>
        <v>1</v>
      </c>
      <c r="BP131" s="16">
        <v>403689.52352151892</v>
      </c>
      <c r="BQ131" s="16">
        <f t="shared" ref="BQ131:BQ194" si="65">BP131-BN131</f>
        <v>143689.52352151892</v>
      </c>
      <c r="BS131" s="12">
        <f t="shared" ref="BS131:BS194" si="66">($BR$2*BM131)+$BR$3</f>
        <v>403689.52352151892</v>
      </c>
      <c r="BT131">
        <f t="shared" ref="BT131:BT194" si="67">BS131-BN131</f>
        <v>143689.52352151892</v>
      </c>
      <c r="BV131" s="7">
        <f t="shared" si="63"/>
        <v>1.319375</v>
      </c>
      <c r="BW131" s="10">
        <f t="shared" si="64"/>
        <v>5.4149733479708182</v>
      </c>
      <c r="BX131" t="b">
        <f t="shared" si="59"/>
        <v>1</v>
      </c>
      <c r="BY131" s="16">
        <v>5.8974376783487301</v>
      </c>
      <c r="BZ131" s="16">
        <f t="shared" ref="BZ131:BZ194" si="68">10^BY131</f>
        <v>789655.52498638385</v>
      </c>
      <c r="CA131" s="16">
        <f t="shared" ref="CA131:CA194" si="69">BZ131-BN131</f>
        <v>529655.52498638385</v>
      </c>
      <c r="CC131">
        <f t="shared" ref="CC131:CC194" si="70">(($CB$2*BV131)+$CB$3)</f>
        <v>5.8974376783487301</v>
      </c>
      <c r="CD131" s="12">
        <f t="shared" ref="CD131:CD194" si="71">10^CC131</f>
        <v>789655.52498638385</v>
      </c>
      <c r="CE131" s="14">
        <f t="shared" ref="CE131:CE194" si="72">CD131-BN131</f>
        <v>529655.52498638385</v>
      </c>
      <c r="CG131">
        <f t="shared" ref="CG131:CG194" si="73">AVERAGE(BS131,CD131)</f>
        <v>596672.52425395139</v>
      </c>
      <c r="CH131">
        <f t="shared" ref="CH131:CH194" si="74">CD131-BS131</f>
        <v>385966.00146486494</v>
      </c>
      <c r="CJ131">
        <f t="shared" ref="CJ131:CJ194" si="75">CG131</f>
        <v>596672.52425395139</v>
      </c>
      <c r="CK131">
        <f t="shared" ref="CK131:CK194" si="76">BV131</f>
        <v>1.319375</v>
      </c>
      <c r="CM131">
        <f t="shared" ref="CM131:CM194" si="77">CK131</f>
        <v>1.319375</v>
      </c>
      <c r="CN131">
        <f t="shared" ref="CN131:CN194" si="78">CH131</f>
        <v>385966.00146486494</v>
      </c>
      <c r="CO131">
        <f t="shared" ref="CO131:CO194" si="79">BT131</f>
        <v>143689.52352151892</v>
      </c>
      <c r="CQ131" t="b">
        <f t="shared" ref="CQ131:CQ194" si="80">IF(AND($CP$1&lt;=CG131,CG131&lt;=$CR$1),TRUE,FALSE)</f>
        <v>1</v>
      </c>
      <c r="CS131">
        <f t="shared" ref="CS131:CS194" si="81">IF(CQ131,BS131,NA())</f>
        <v>403689.52352151892</v>
      </c>
      <c r="CT131">
        <f t="shared" ref="CT131:CT194" si="82">IF(CQ131,CD131,NA())</f>
        <v>789655.52498638385</v>
      </c>
      <c r="CV131">
        <f t="shared" ref="CV131:CV194" si="83">IFERROR(CS131,"")</f>
        <v>403689.52352151892</v>
      </c>
      <c r="CW131">
        <f t="shared" ref="CW131:CW194" si="84">IFERROR(CT131,"")</f>
        <v>789655.52498638385</v>
      </c>
    </row>
    <row r="132" spans="1:101" x14ac:dyDescent="0.25">
      <c r="A132" t="s">
        <v>329</v>
      </c>
      <c r="B132" t="s">
        <v>316</v>
      </c>
      <c r="C132" t="s">
        <v>250</v>
      </c>
      <c r="D132" t="s">
        <v>251</v>
      </c>
      <c r="E132" t="s">
        <v>918</v>
      </c>
      <c r="F132" t="b">
        <v>0</v>
      </c>
      <c r="G132" t="b">
        <v>0</v>
      </c>
      <c r="H132" t="s">
        <v>15</v>
      </c>
      <c r="I132" t="s">
        <v>16</v>
      </c>
      <c r="J132">
        <v>0.224</v>
      </c>
      <c r="K132">
        <v>0.27589999999999998</v>
      </c>
      <c r="L132">
        <v>0.46460000000000001</v>
      </c>
      <c r="N132">
        <v>3.5299999999999998E-2</v>
      </c>
      <c r="O132">
        <v>1.7399999999999999E-2</v>
      </c>
      <c r="P132">
        <v>1.29E-2</v>
      </c>
      <c r="Q132">
        <v>0</v>
      </c>
      <c r="R132">
        <v>1.0575000000000001</v>
      </c>
      <c r="S132">
        <v>1.0538000000000001</v>
      </c>
      <c r="T132">
        <v>1.0620000000000001</v>
      </c>
      <c r="U132">
        <v>1.0662</v>
      </c>
      <c r="V132" t="s">
        <v>17</v>
      </c>
      <c r="W132" t="s">
        <v>17</v>
      </c>
      <c r="AF132">
        <v>0.27590000000000003</v>
      </c>
      <c r="AG132">
        <v>0.25800000000000001</v>
      </c>
      <c r="AH132">
        <v>0.25350000000000006</v>
      </c>
      <c r="AI132">
        <v>0.24060000000000001</v>
      </c>
      <c r="AJ132">
        <v>1.2981</v>
      </c>
      <c r="AK132">
        <v>1.2944000000000002</v>
      </c>
      <c r="AL132">
        <v>1.3026000000000002</v>
      </c>
      <c r="AM132">
        <v>1.3068000000000002</v>
      </c>
      <c r="AX132">
        <v>339</v>
      </c>
      <c r="AY132" t="s">
        <v>581</v>
      </c>
      <c r="AZ132" s="1">
        <v>1.300475</v>
      </c>
      <c r="BA132">
        <v>5.6000000000000001E-2</v>
      </c>
      <c r="BB132">
        <v>34</v>
      </c>
      <c r="BC132">
        <v>25</v>
      </c>
      <c r="BD132" s="1">
        <v>340000</v>
      </c>
      <c r="BG132">
        <v>1875</v>
      </c>
      <c r="BH132" t="s">
        <v>942</v>
      </c>
      <c r="BJ132" t="str">
        <f t="shared" si="60"/>
        <v/>
      </c>
      <c r="BK132">
        <v>286</v>
      </c>
      <c r="BM132" s="1">
        <f t="shared" si="61"/>
        <v>5.6000000000000001E-2</v>
      </c>
      <c r="BN132" s="2">
        <f t="shared" si="62"/>
        <v>340000</v>
      </c>
      <c r="BO132" t="b">
        <f t="shared" si="58"/>
        <v>1</v>
      </c>
      <c r="BP132" s="16">
        <v>380490.56817121897</v>
      </c>
      <c r="BQ132" s="16">
        <f t="shared" si="65"/>
        <v>40490.568171218969</v>
      </c>
      <c r="BS132" s="12">
        <f t="shared" si="66"/>
        <v>380490.56817121897</v>
      </c>
      <c r="BT132">
        <f t="shared" si="67"/>
        <v>40490.568171218969</v>
      </c>
      <c r="BV132" s="7">
        <f t="shared" si="63"/>
        <v>1.300475</v>
      </c>
      <c r="BW132" s="10">
        <f t="shared" si="64"/>
        <v>5.5314789170422554</v>
      </c>
      <c r="BX132" t="b">
        <f t="shared" si="59"/>
        <v>1</v>
      </c>
      <c r="BY132" s="16">
        <v>5.8830259609289817</v>
      </c>
      <c r="BZ132" s="16">
        <f t="shared" si="68"/>
        <v>763881.4449435561</v>
      </c>
      <c r="CA132" s="16">
        <f t="shared" si="69"/>
        <v>423881.4449435561</v>
      </c>
      <c r="CC132">
        <f t="shared" si="70"/>
        <v>5.8830259609289817</v>
      </c>
      <c r="CD132" s="12">
        <f t="shared" si="71"/>
        <v>763881.4449435561</v>
      </c>
      <c r="CE132" s="14">
        <f t="shared" si="72"/>
        <v>423881.4449435561</v>
      </c>
      <c r="CG132">
        <f t="shared" si="73"/>
        <v>572186.00655738753</v>
      </c>
      <c r="CH132">
        <f t="shared" si="74"/>
        <v>383390.87677233713</v>
      </c>
      <c r="CJ132">
        <f t="shared" si="75"/>
        <v>572186.00655738753</v>
      </c>
      <c r="CK132">
        <f t="shared" si="76"/>
        <v>1.300475</v>
      </c>
      <c r="CM132">
        <f t="shared" si="77"/>
        <v>1.300475</v>
      </c>
      <c r="CN132">
        <f t="shared" si="78"/>
        <v>383390.87677233713</v>
      </c>
      <c r="CO132">
        <f t="shared" si="79"/>
        <v>40490.568171218969</v>
      </c>
      <c r="CQ132" t="b">
        <f t="shared" si="80"/>
        <v>1</v>
      </c>
      <c r="CS132">
        <f t="shared" si="81"/>
        <v>380490.56817121897</v>
      </c>
      <c r="CT132">
        <f t="shared" si="82"/>
        <v>763881.4449435561</v>
      </c>
      <c r="CV132">
        <f t="shared" si="83"/>
        <v>380490.56817121897</v>
      </c>
      <c r="CW132">
        <f t="shared" si="84"/>
        <v>763881.4449435561</v>
      </c>
    </row>
    <row r="133" spans="1:101" x14ac:dyDescent="0.25">
      <c r="A133" t="s">
        <v>330</v>
      </c>
      <c r="B133" t="s">
        <v>316</v>
      </c>
      <c r="C133" t="s">
        <v>252</v>
      </c>
      <c r="D133" t="s">
        <v>253</v>
      </c>
      <c r="E133" t="s">
        <v>918</v>
      </c>
      <c r="F133" t="b">
        <v>0</v>
      </c>
      <c r="G133" t="b">
        <v>0</v>
      </c>
      <c r="H133" t="s">
        <v>15</v>
      </c>
      <c r="I133" t="s">
        <v>16</v>
      </c>
      <c r="J133">
        <v>0.22470000000000001</v>
      </c>
      <c r="K133">
        <v>0.76449999999999996</v>
      </c>
      <c r="L133">
        <v>0.93330000000000002</v>
      </c>
      <c r="N133">
        <v>5.5899999999999998E-2</v>
      </c>
      <c r="O133">
        <v>4.2099999999999999E-2</v>
      </c>
      <c r="P133">
        <v>2.2599999999999999E-2</v>
      </c>
      <c r="Q133">
        <v>0</v>
      </c>
      <c r="R133">
        <v>1.1393</v>
      </c>
      <c r="S133">
        <v>1.0833999999999999</v>
      </c>
      <c r="T133">
        <v>1.1202000000000001</v>
      </c>
      <c r="U133">
        <v>1.1447000000000001</v>
      </c>
      <c r="V133" t="s">
        <v>17</v>
      </c>
      <c r="W133" t="s">
        <v>17</v>
      </c>
      <c r="AF133">
        <v>0.76449999999999996</v>
      </c>
      <c r="AG133">
        <v>0.75070000000000003</v>
      </c>
      <c r="AH133">
        <v>0.73119999999999996</v>
      </c>
      <c r="AI133">
        <v>0.70860000000000001</v>
      </c>
      <c r="AJ133">
        <v>1.8479000000000001</v>
      </c>
      <c r="AK133">
        <v>1.7920000000000003</v>
      </c>
      <c r="AL133">
        <v>1.8288000000000002</v>
      </c>
      <c r="AM133">
        <v>1.8533000000000004</v>
      </c>
      <c r="AX133">
        <v>340</v>
      </c>
      <c r="AY133" t="s">
        <v>581</v>
      </c>
      <c r="AZ133" s="1">
        <v>1.8305000000000002</v>
      </c>
      <c r="BA133">
        <v>0.187</v>
      </c>
      <c r="BB133">
        <v>131</v>
      </c>
      <c r="BC133">
        <v>25</v>
      </c>
      <c r="BD133" s="1">
        <v>1310000</v>
      </c>
      <c r="BG133">
        <v>1876</v>
      </c>
      <c r="BH133" t="s">
        <v>942</v>
      </c>
      <c r="BJ133" t="str">
        <f t="shared" si="60"/>
        <v/>
      </c>
      <c r="BK133">
        <v>287</v>
      </c>
      <c r="BM133" s="1">
        <f t="shared" si="61"/>
        <v>0.187</v>
      </c>
      <c r="BN133" s="2">
        <f t="shared" si="62"/>
        <v>1310000</v>
      </c>
      <c r="BO133" t="b">
        <f t="shared" si="58"/>
        <v>1</v>
      </c>
      <c r="BP133" s="16">
        <v>1140256.3558935428</v>
      </c>
      <c r="BQ133" s="16">
        <f t="shared" si="65"/>
        <v>-169743.64410645724</v>
      </c>
      <c r="BS133" s="12">
        <f t="shared" si="66"/>
        <v>1140256.3558935428</v>
      </c>
      <c r="BT133">
        <f t="shared" si="67"/>
        <v>-169743.64410645724</v>
      </c>
      <c r="BV133" s="7">
        <f t="shared" si="63"/>
        <v>1.8305000000000002</v>
      </c>
      <c r="BW133" s="10">
        <f t="shared" si="64"/>
        <v>6.1172712956557644</v>
      </c>
      <c r="BX133" t="b">
        <f t="shared" si="59"/>
        <v>1</v>
      </c>
      <c r="BY133" s="16">
        <v>6.2871831315851985</v>
      </c>
      <c r="BZ133" s="16">
        <f t="shared" si="68"/>
        <v>1937238.6789097216</v>
      </c>
      <c r="CA133" s="16">
        <f t="shared" si="69"/>
        <v>627238.67890972155</v>
      </c>
      <c r="CC133">
        <f t="shared" si="70"/>
        <v>6.2871831315851985</v>
      </c>
      <c r="CD133" s="12">
        <f t="shared" si="71"/>
        <v>1937238.6789097216</v>
      </c>
      <c r="CE133" s="14">
        <f t="shared" si="72"/>
        <v>627238.67890972155</v>
      </c>
      <c r="CG133">
        <f t="shared" si="73"/>
        <v>1538747.5174016322</v>
      </c>
      <c r="CH133">
        <f t="shared" si="74"/>
        <v>796982.32301617879</v>
      </c>
      <c r="CJ133">
        <f t="shared" si="75"/>
        <v>1538747.5174016322</v>
      </c>
      <c r="CK133">
        <f t="shared" si="76"/>
        <v>1.8305000000000002</v>
      </c>
      <c r="CM133">
        <f t="shared" si="77"/>
        <v>1.8305000000000002</v>
      </c>
      <c r="CN133">
        <f t="shared" si="78"/>
        <v>796982.32301617879</v>
      </c>
      <c r="CO133">
        <f t="shared" si="79"/>
        <v>-169743.64410645724</v>
      </c>
      <c r="CQ133" t="b">
        <f t="shared" si="80"/>
        <v>1</v>
      </c>
      <c r="CS133">
        <f t="shared" si="81"/>
        <v>1140256.3558935428</v>
      </c>
      <c r="CT133">
        <f t="shared" si="82"/>
        <v>1937238.6789097216</v>
      </c>
      <c r="CV133">
        <f t="shared" si="83"/>
        <v>1140256.3558935428</v>
      </c>
      <c r="CW133">
        <f t="shared" si="84"/>
        <v>1937238.6789097216</v>
      </c>
    </row>
    <row r="134" spans="1:101" x14ac:dyDescent="0.25">
      <c r="A134" t="s">
        <v>331</v>
      </c>
      <c r="B134" t="s">
        <v>316</v>
      </c>
      <c r="C134" t="s">
        <v>254</v>
      </c>
      <c r="D134" t="s">
        <v>255</v>
      </c>
      <c r="E134" t="s">
        <v>918</v>
      </c>
      <c r="F134" t="b">
        <v>0</v>
      </c>
      <c r="G134" t="b">
        <v>0</v>
      </c>
      <c r="H134" t="s">
        <v>15</v>
      </c>
      <c r="I134" t="s">
        <v>16</v>
      </c>
      <c r="J134">
        <v>0.22220000000000001</v>
      </c>
      <c r="K134">
        <v>0.5766</v>
      </c>
      <c r="L134">
        <v>0.72109999999999996</v>
      </c>
      <c r="N134">
        <v>7.7700000000000005E-2</v>
      </c>
      <c r="O134">
        <v>6.7500000000000004E-2</v>
      </c>
      <c r="P134">
        <v>3.4599999999999999E-2</v>
      </c>
      <c r="Q134">
        <v>0</v>
      </c>
      <c r="R134">
        <v>1.4060999999999999</v>
      </c>
      <c r="S134">
        <v>1.3591</v>
      </c>
      <c r="T134">
        <v>1.3989</v>
      </c>
      <c r="U134">
        <v>1.4040999999999999</v>
      </c>
      <c r="V134" t="s">
        <v>17</v>
      </c>
      <c r="W134" t="s">
        <v>17</v>
      </c>
      <c r="AF134">
        <v>0.5766</v>
      </c>
      <c r="AG134">
        <v>0.56640000000000001</v>
      </c>
      <c r="AH134">
        <v>0.53349999999999986</v>
      </c>
      <c r="AI134">
        <v>0.49889999999999995</v>
      </c>
      <c r="AJ134">
        <v>1.9049999999999998</v>
      </c>
      <c r="AK134">
        <v>1.8580000000000001</v>
      </c>
      <c r="AL134">
        <v>1.8978000000000002</v>
      </c>
      <c r="AM134">
        <v>1.903</v>
      </c>
      <c r="AX134">
        <v>341</v>
      </c>
      <c r="AY134" t="s">
        <v>581</v>
      </c>
      <c r="AZ134" s="1">
        <v>1.8909500000000001</v>
      </c>
      <c r="BA134">
        <v>0.22700000000000001</v>
      </c>
      <c r="BB134">
        <v>136</v>
      </c>
      <c r="BC134">
        <v>25</v>
      </c>
      <c r="BD134" s="1">
        <v>1360000</v>
      </c>
      <c r="BG134">
        <v>1877</v>
      </c>
      <c r="BH134" t="s">
        <v>942</v>
      </c>
      <c r="BJ134" t="str">
        <f t="shared" si="60"/>
        <v/>
      </c>
      <c r="BK134">
        <v>288</v>
      </c>
      <c r="BM134" s="1">
        <f t="shared" si="61"/>
        <v>0.22700000000000001</v>
      </c>
      <c r="BN134" s="2">
        <f t="shared" si="62"/>
        <v>1360000</v>
      </c>
      <c r="BO134" t="b">
        <f t="shared" si="58"/>
        <v>1</v>
      </c>
      <c r="BP134" s="16">
        <v>1372245.9093965425</v>
      </c>
      <c r="BQ134" s="16">
        <f t="shared" si="65"/>
        <v>12245.909396542469</v>
      </c>
      <c r="BS134" s="12">
        <f t="shared" si="66"/>
        <v>1372245.9093965425</v>
      </c>
      <c r="BT134">
        <f t="shared" si="67"/>
        <v>12245.909396542469</v>
      </c>
      <c r="BV134" s="7">
        <f t="shared" si="63"/>
        <v>1.8909500000000001</v>
      </c>
      <c r="BW134" s="10">
        <f t="shared" si="64"/>
        <v>6.1335389083702179</v>
      </c>
      <c r="BX134" t="b">
        <f t="shared" si="59"/>
        <v>1</v>
      </c>
      <c r="BY134" s="16">
        <v>6.3332777515864596</v>
      </c>
      <c r="BZ134" s="16">
        <f t="shared" si="68"/>
        <v>2154158.9794571837</v>
      </c>
      <c r="CA134" s="16">
        <f t="shared" si="69"/>
        <v>794158.97945718374</v>
      </c>
      <c r="CC134">
        <f t="shared" si="70"/>
        <v>6.3332777515864596</v>
      </c>
      <c r="CD134" s="12">
        <f t="shared" si="71"/>
        <v>2154158.9794571837</v>
      </c>
      <c r="CE134" s="14">
        <f t="shared" si="72"/>
        <v>794158.97945718374</v>
      </c>
      <c r="CG134">
        <f t="shared" si="73"/>
        <v>1763202.444426863</v>
      </c>
      <c r="CH134">
        <f t="shared" si="74"/>
        <v>781913.07006064127</v>
      </c>
      <c r="CJ134">
        <f t="shared" si="75"/>
        <v>1763202.444426863</v>
      </c>
      <c r="CK134">
        <f t="shared" si="76"/>
        <v>1.8909500000000001</v>
      </c>
      <c r="CM134">
        <f t="shared" si="77"/>
        <v>1.8909500000000001</v>
      </c>
      <c r="CN134">
        <f t="shared" si="78"/>
        <v>781913.07006064127</v>
      </c>
      <c r="CO134">
        <f t="shared" si="79"/>
        <v>12245.909396542469</v>
      </c>
      <c r="CQ134" t="b">
        <f t="shared" si="80"/>
        <v>1</v>
      </c>
      <c r="CS134">
        <f t="shared" si="81"/>
        <v>1372245.9093965425</v>
      </c>
      <c r="CT134">
        <f t="shared" si="82"/>
        <v>2154158.9794571837</v>
      </c>
      <c r="CV134">
        <f t="shared" si="83"/>
        <v>1372245.9093965425</v>
      </c>
      <c r="CW134">
        <f t="shared" si="84"/>
        <v>2154158.9794571837</v>
      </c>
    </row>
    <row r="135" spans="1:101" x14ac:dyDescent="0.25">
      <c r="A135" t="s">
        <v>332</v>
      </c>
      <c r="B135" t="s">
        <v>316</v>
      </c>
      <c r="C135" t="s">
        <v>256</v>
      </c>
      <c r="D135" t="s">
        <v>257</v>
      </c>
      <c r="E135" t="s">
        <v>918</v>
      </c>
      <c r="F135" t="b">
        <v>0</v>
      </c>
      <c r="G135" t="b">
        <v>0</v>
      </c>
      <c r="H135" t="s">
        <v>15</v>
      </c>
      <c r="I135" t="s">
        <v>16</v>
      </c>
      <c r="J135">
        <v>0.219</v>
      </c>
      <c r="K135">
        <v>0.38550000000000001</v>
      </c>
      <c r="L135">
        <v>0.58130000000000004</v>
      </c>
      <c r="N135">
        <v>2.3199999999999998E-2</v>
      </c>
      <c r="O135">
        <v>2.8500000000000001E-2</v>
      </c>
      <c r="P135">
        <v>1.47E-2</v>
      </c>
      <c r="Q135">
        <v>0</v>
      </c>
      <c r="R135">
        <v>1.6181000000000001</v>
      </c>
      <c r="S135">
        <v>1.5368999999999999</v>
      </c>
      <c r="T135">
        <v>1.6129</v>
      </c>
      <c r="U135">
        <v>1.6222000000000001</v>
      </c>
      <c r="V135" t="s">
        <v>17</v>
      </c>
      <c r="W135" t="s">
        <v>17</v>
      </c>
      <c r="AF135">
        <v>0.38550000000000006</v>
      </c>
      <c r="AG135">
        <v>0.39080000000000004</v>
      </c>
      <c r="AH135">
        <v>0.37700000000000011</v>
      </c>
      <c r="AI135">
        <v>0.36230000000000007</v>
      </c>
      <c r="AJ135">
        <v>1.9804000000000002</v>
      </c>
      <c r="AK135">
        <v>1.8991999999999998</v>
      </c>
      <c r="AL135">
        <v>1.9751999999999998</v>
      </c>
      <c r="AM135">
        <v>1.9844999999999999</v>
      </c>
      <c r="AX135">
        <v>342</v>
      </c>
      <c r="AY135" t="s">
        <v>581</v>
      </c>
      <c r="AZ135" s="1">
        <v>1.9598249999999999</v>
      </c>
      <c r="BA135">
        <v>0.249</v>
      </c>
      <c r="BB135">
        <v>120</v>
      </c>
      <c r="BC135">
        <v>25</v>
      </c>
      <c r="BD135" s="1">
        <v>1200000</v>
      </c>
      <c r="BG135">
        <v>1878</v>
      </c>
      <c r="BH135" t="s">
        <v>942</v>
      </c>
      <c r="BJ135" t="str">
        <f t="shared" si="60"/>
        <v/>
      </c>
      <c r="BK135">
        <v>289</v>
      </c>
      <c r="BM135" s="1">
        <f t="shared" si="61"/>
        <v>0.249</v>
      </c>
      <c r="BN135" s="2">
        <f t="shared" si="62"/>
        <v>1200000</v>
      </c>
      <c r="BO135" t="b">
        <f t="shared" si="58"/>
        <v>1</v>
      </c>
      <c r="BP135" s="16">
        <v>1499840.1638231922</v>
      </c>
      <c r="BQ135" s="16">
        <f t="shared" si="65"/>
        <v>299840.16382319224</v>
      </c>
      <c r="BS135" s="12">
        <f t="shared" si="66"/>
        <v>1499840.1638231922</v>
      </c>
      <c r="BT135">
        <f t="shared" si="67"/>
        <v>299840.16382319224</v>
      </c>
      <c r="BV135" s="7">
        <f t="shared" si="63"/>
        <v>1.9598249999999999</v>
      </c>
      <c r="BW135" s="10">
        <f t="shared" si="64"/>
        <v>6.0791812460476251</v>
      </c>
      <c r="BX135" t="b">
        <f t="shared" si="59"/>
        <v>1</v>
      </c>
      <c r="BY135" s="16">
        <v>6.3857966424481116</v>
      </c>
      <c r="BZ135" s="16">
        <f t="shared" si="68"/>
        <v>2431065.400843095</v>
      </c>
      <c r="CA135" s="16">
        <f t="shared" si="69"/>
        <v>1231065.400843095</v>
      </c>
      <c r="CC135">
        <f t="shared" si="70"/>
        <v>6.3857966424481116</v>
      </c>
      <c r="CD135" s="12">
        <f t="shared" si="71"/>
        <v>2431065.400843095</v>
      </c>
      <c r="CE135" s="14">
        <f t="shared" si="72"/>
        <v>1231065.400843095</v>
      </c>
      <c r="CG135">
        <f t="shared" si="73"/>
        <v>1965452.7823331435</v>
      </c>
      <c r="CH135">
        <f t="shared" si="74"/>
        <v>931225.23701990279</v>
      </c>
      <c r="CJ135">
        <f t="shared" si="75"/>
        <v>1965452.7823331435</v>
      </c>
      <c r="CK135">
        <f t="shared" si="76"/>
        <v>1.9598249999999999</v>
      </c>
      <c r="CM135">
        <f t="shared" si="77"/>
        <v>1.9598249999999999</v>
      </c>
      <c r="CN135">
        <f t="shared" si="78"/>
        <v>931225.23701990279</v>
      </c>
      <c r="CO135">
        <f t="shared" si="79"/>
        <v>299840.16382319224</v>
      </c>
      <c r="CQ135" t="b">
        <f t="shared" si="80"/>
        <v>1</v>
      </c>
      <c r="CS135">
        <f t="shared" si="81"/>
        <v>1499840.1638231922</v>
      </c>
      <c r="CT135">
        <f t="shared" si="82"/>
        <v>2431065.400843095</v>
      </c>
      <c r="CV135">
        <f t="shared" si="83"/>
        <v>1499840.1638231922</v>
      </c>
      <c r="CW135">
        <f t="shared" si="84"/>
        <v>2431065.400843095</v>
      </c>
    </row>
    <row r="136" spans="1:101" x14ac:dyDescent="0.25">
      <c r="A136" t="s">
        <v>333</v>
      </c>
      <c r="B136" t="s">
        <v>316</v>
      </c>
      <c r="C136" t="s">
        <v>258</v>
      </c>
      <c r="D136" t="s">
        <v>259</v>
      </c>
      <c r="E136" t="s">
        <v>918</v>
      </c>
      <c r="F136" t="b">
        <v>0</v>
      </c>
      <c r="G136" t="b">
        <v>0</v>
      </c>
      <c r="H136" t="s">
        <v>15</v>
      </c>
      <c r="I136" t="s">
        <v>16</v>
      </c>
      <c r="J136">
        <v>0.2195</v>
      </c>
      <c r="K136">
        <v>0.30130000000000001</v>
      </c>
      <c r="L136">
        <v>0.5091</v>
      </c>
      <c r="N136">
        <v>1.17E-2</v>
      </c>
      <c r="O136">
        <v>1.8499999999999999E-2</v>
      </c>
      <c r="P136">
        <v>1.2200000000000001E-2</v>
      </c>
      <c r="Q136">
        <v>0</v>
      </c>
      <c r="R136">
        <v>1.5136000000000001</v>
      </c>
      <c r="S136">
        <v>1.482</v>
      </c>
      <c r="T136">
        <v>1.5266</v>
      </c>
      <c r="U136">
        <v>1.5313000000000001</v>
      </c>
      <c r="V136" t="s">
        <v>17</v>
      </c>
      <c r="W136" t="s">
        <v>17</v>
      </c>
      <c r="AF136">
        <v>0.30130000000000001</v>
      </c>
      <c r="AG136">
        <v>0.30809999999999993</v>
      </c>
      <c r="AH136">
        <v>0.30179999999999996</v>
      </c>
      <c r="AI136">
        <v>0.28959999999999997</v>
      </c>
      <c r="AJ136">
        <v>1.8031999999999999</v>
      </c>
      <c r="AK136">
        <v>1.7715999999999998</v>
      </c>
      <c r="AL136">
        <v>1.8161999999999998</v>
      </c>
      <c r="AM136">
        <v>1.8209</v>
      </c>
      <c r="AX136">
        <v>343</v>
      </c>
      <c r="AY136" t="s">
        <v>581</v>
      </c>
      <c r="AZ136" s="1">
        <v>1.802975</v>
      </c>
      <c r="BA136">
        <v>0.16200000000000001</v>
      </c>
      <c r="BB136">
        <v>123</v>
      </c>
      <c r="BC136">
        <v>25</v>
      </c>
      <c r="BD136" s="1">
        <v>1230000</v>
      </c>
      <c r="BG136">
        <v>1879</v>
      </c>
      <c r="BH136" t="s">
        <v>942</v>
      </c>
      <c r="BJ136" t="str">
        <f t="shared" si="60"/>
        <v/>
      </c>
      <c r="BK136">
        <v>290</v>
      </c>
      <c r="BM136" s="1">
        <f t="shared" si="61"/>
        <v>0.16200000000000001</v>
      </c>
      <c r="BN136" s="2">
        <f t="shared" si="62"/>
        <v>1230000</v>
      </c>
      <c r="BO136" t="b">
        <f t="shared" si="58"/>
        <v>1</v>
      </c>
      <c r="BP136" s="16">
        <v>995262.88495416811</v>
      </c>
      <c r="BQ136" s="16">
        <f t="shared" si="65"/>
        <v>-234737.11504583189</v>
      </c>
      <c r="BS136" s="12">
        <f t="shared" si="66"/>
        <v>995262.88495416811</v>
      </c>
      <c r="BT136">
        <f t="shared" si="67"/>
        <v>-234737.11504583189</v>
      </c>
      <c r="BV136" s="7">
        <f t="shared" si="63"/>
        <v>1.802975</v>
      </c>
      <c r="BW136" s="10">
        <f t="shared" si="64"/>
        <v>6.0899051114393981</v>
      </c>
      <c r="BX136" t="b">
        <f t="shared" si="59"/>
        <v>1</v>
      </c>
      <c r="BY136" s="16">
        <v>6.2661946383588178</v>
      </c>
      <c r="BZ136" s="16">
        <f t="shared" si="68"/>
        <v>1845842.4876128987</v>
      </c>
      <c r="CA136" s="16">
        <f t="shared" si="69"/>
        <v>615842.48761289869</v>
      </c>
      <c r="CC136">
        <f t="shared" si="70"/>
        <v>6.2661946383588178</v>
      </c>
      <c r="CD136" s="12">
        <f t="shared" si="71"/>
        <v>1845842.4876128987</v>
      </c>
      <c r="CE136" s="14">
        <f t="shared" si="72"/>
        <v>615842.48761289869</v>
      </c>
      <c r="CG136">
        <f t="shared" si="73"/>
        <v>1420552.6862835335</v>
      </c>
      <c r="CH136">
        <f t="shared" si="74"/>
        <v>850579.60265873058</v>
      </c>
      <c r="CJ136">
        <f t="shared" si="75"/>
        <v>1420552.6862835335</v>
      </c>
      <c r="CK136">
        <f t="shared" si="76"/>
        <v>1.802975</v>
      </c>
      <c r="CM136">
        <f t="shared" si="77"/>
        <v>1.802975</v>
      </c>
      <c r="CN136">
        <f t="shared" si="78"/>
        <v>850579.60265873058</v>
      </c>
      <c r="CO136">
        <f t="shared" si="79"/>
        <v>-234737.11504583189</v>
      </c>
      <c r="CQ136" t="b">
        <f t="shared" si="80"/>
        <v>1</v>
      </c>
      <c r="CS136">
        <f t="shared" si="81"/>
        <v>995262.88495416811</v>
      </c>
      <c r="CT136">
        <f t="shared" si="82"/>
        <v>1845842.4876128987</v>
      </c>
      <c r="CV136">
        <f t="shared" si="83"/>
        <v>995262.88495416811</v>
      </c>
      <c r="CW136">
        <f t="shared" si="84"/>
        <v>1845842.4876128987</v>
      </c>
    </row>
    <row r="137" spans="1:101" x14ac:dyDescent="0.25">
      <c r="A137" t="s">
        <v>334</v>
      </c>
      <c r="B137" t="s">
        <v>316</v>
      </c>
      <c r="C137" t="s">
        <v>260</v>
      </c>
      <c r="D137" t="s">
        <v>261</v>
      </c>
      <c r="E137" t="s">
        <v>918</v>
      </c>
      <c r="F137" t="b">
        <v>0</v>
      </c>
      <c r="G137" t="b">
        <v>0</v>
      </c>
      <c r="H137" t="s">
        <v>15</v>
      </c>
      <c r="I137" t="s">
        <v>16</v>
      </c>
      <c r="J137">
        <v>0.2175</v>
      </c>
      <c r="K137">
        <v>0.39839999999999998</v>
      </c>
      <c r="L137">
        <v>0.59370000000000001</v>
      </c>
      <c r="N137">
        <v>2.2200000000000001E-2</v>
      </c>
      <c r="O137">
        <v>3.9399999999999998E-2</v>
      </c>
      <c r="P137">
        <v>2.1600000000000001E-2</v>
      </c>
      <c r="Q137">
        <v>0</v>
      </c>
      <c r="R137">
        <v>1.4786999999999999</v>
      </c>
      <c r="S137">
        <v>1.4452</v>
      </c>
      <c r="T137">
        <v>1.5077</v>
      </c>
      <c r="U137">
        <v>1.498</v>
      </c>
      <c r="V137" t="s">
        <v>17</v>
      </c>
      <c r="W137" t="s">
        <v>17</v>
      </c>
      <c r="AF137">
        <v>0.39839999999999998</v>
      </c>
      <c r="AG137">
        <v>0.41559999999999997</v>
      </c>
      <c r="AH137">
        <v>0.39779999999999993</v>
      </c>
      <c r="AI137">
        <v>0.37619999999999998</v>
      </c>
      <c r="AJ137">
        <v>1.8549</v>
      </c>
      <c r="AK137">
        <v>1.8213999999999999</v>
      </c>
      <c r="AL137">
        <v>1.8838999999999999</v>
      </c>
      <c r="AM137">
        <v>1.8741999999999999</v>
      </c>
      <c r="AX137">
        <v>344</v>
      </c>
      <c r="AY137" t="s">
        <v>581</v>
      </c>
      <c r="AZ137" s="1">
        <v>1.8586</v>
      </c>
      <c r="BA137">
        <v>0.2</v>
      </c>
      <c r="BB137">
        <v>138</v>
      </c>
      <c r="BC137">
        <v>25</v>
      </c>
      <c r="BD137" s="1">
        <v>1380000</v>
      </c>
      <c r="BG137">
        <v>1880</v>
      </c>
      <c r="BH137" t="s">
        <v>942</v>
      </c>
      <c r="BJ137" t="str">
        <f t="shared" si="60"/>
        <v/>
      </c>
      <c r="BK137">
        <v>291</v>
      </c>
      <c r="BM137" s="1">
        <f t="shared" si="61"/>
        <v>0.2</v>
      </c>
      <c r="BN137" s="2">
        <f t="shared" si="62"/>
        <v>1380000</v>
      </c>
      <c r="BO137" t="b">
        <f t="shared" si="58"/>
        <v>1</v>
      </c>
      <c r="BP137" s="16">
        <v>1215652.9607820178</v>
      </c>
      <c r="BQ137" s="16">
        <f t="shared" si="65"/>
        <v>-164347.03921798221</v>
      </c>
      <c r="BS137" s="12">
        <f t="shared" si="66"/>
        <v>1215652.9607820178</v>
      </c>
      <c r="BT137">
        <f t="shared" si="67"/>
        <v>-164347.03921798221</v>
      </c>
      <c r="BV137" s="7">
        <f t="shared" si="63"/>
        <v>1.8586</v>
      </c>
      <c r="BW137" s="10">
        <f t="shared" si="64"/>
        <v>6.1398790864012369</v>
      </c>
      <c r="BX137" t="b">
        <f t="shared" si="59"/>
        <v>1</v>
      </c>
      <c r="BY137" s="16">
        <v>6.3086100765320214</v>
      </c>
      <c r="BZ137" s="16">
        <f t="shared" si="68"/>
        <v>2035213.9770011888</v>
      </c>
      <c r="CA137" s="16">
        <f t="shared" si="69"/>
        <v>655213.97700118879</v>
      </c>
      <c r="CC137">
        <f t="shared" si="70"/>
        <v>6.3086100765320214</v>
      </c>
      <c r="CD137" s="12">
        <f t="shared" si="71"/>
        <v>2035213.9770011888</v>
      </c>
      <c r="CE137" s="14">
        <f t="shared" si="72"/>
        <v>655213.97700118879</v>
      </c>
      <c r="CG137">
        <f t="shared" si="73"/>
        <v>1625433.4688916034</v>
      </c>
      <c r="CH137">
        <f t="shared" si="74"/>
        <v>819561.016219171</v>
      </c>
      <c r="CJ137">
        <f t="shared" si="75"/>
        <v>1625433.4688916034</v>
      </c>
      <c r="CK137">
        <f t="shared" si="76"/>
        <v>1.8586</v>
      </c>
      <c r="CM137">
        <f t="shared" si="77"/>
        <v>1.8586</v>
      </c>
      <c r="CN137">
        <f t="shared" si="78"/>
        <v>819561.016219171</v>
      </c>
      <c r="CO137">
        <f t="shared" si="79"/>
        <v>-164347.03921798221</v>
      </c>
      <c r="CQ137" t="b">
        <f t="shared" si="80"/>
        <v>1</v>
      </c>
      <c r="CS137">
        <f t="shared" si="81"/>
        <v>1215652.9607820178</v>
      </c>
      <c r="CT137">
        <f t="shared" si="82"/>
        <v>2035213.9770011888</v>
      </c>
      <c r="CV137">
        <f t="shared" si="83"/>
        <v>1215652.9607820178</v>
      </c>
      <c r="CW137">
        <f t="shared" si="84"/>
        <v>2035213.9770011888</v>
      </c>
    </row>
    <row r="138" spans="1:101" x14ac:dyDescent="0.25">
      <c r="A138" t="s">
        <v>335</v>
      </c>
      <c r="B138" t="s">
        <v>316</v>
      </c>
      <c r="C138" t="s">
        <v>262</v>
      </c>
      <c r="D138" t="s">
        <v>263</v>
      </c>
      <c r="E138" t="s">
        <v>918</v>
      </c>
      <c r="F138" t="b">
        <v>0</v>
      </c>
      <c r="G138" t="b">
        <v>0</v>
      </c>
      <c r="H138" t="s">
        <v>15</v>
      </c>
      <c r="I138" t="s">
        <v>16</v>
      </c>
      <c r="J138">
        <v>0.217</v>
      </c>
      <c r="K138">
        <v>0.58050000000000002</v>
      </c>
      <c r="L138">
        <v>0.79469999999999996</v>
      </c>
      <c r="N138">
        <v>2.8E-3</v>
      </c>
      <c r="O138">
        <v>1.38E-2</v>
      </c>
      <c r="P138">
        <v>2.4199999999999999E-2</v>
      </c>
      <c r="Q138">
        <v>0</v>
      </c>
      <c r="R138">
        <v>1.2323999999999999</v>
      </c>
      <c r="S138">
        <v>1.2445999999999999</v>
      </c>
      <c r="T138">
        <v>1.2282999999999999</v>
      </c>
      <c r="U138">
        <v>1.2388999999999999</v>
      </c>
      <c r="V138" t="s">
        <v>17</v>
      </c>
      <c r="W138" t="s">
        <v>17</v>
      </c>
      <c r="AF138">
        <v>0.58050000000000002</v>
      </c>
      <c r="AG138">
        <v>0.59150000000000003</v>
      </c>
      <c r="AH138">
        <v>0.60189999999999999</v>
      </c>
      <c r="AI138">
        <v>0.57769999999999999</v>
      </c>
      <c r="AJ138">
        <v>1.8100999999999998</v>
      </c>
      <c r="AK138">
        <v>1.8222999999999998</v>
      </c>
      <c r="AL138">
        <v>1.8059999999999996</v>
      </c>
      <c r="AM138">
        <v>1.8165999999999998</v>
      </c>
      <c r="AX138">
        <v>345</v>
      </c>
      <c r="AY138" t="s">
        <v>581</v>
      </c>
      <c r="AZ138" s="1">
        <v>1.8137499999999998</v>
      </c>
      <c r="BA138">
        <v>0.183</v>
      </c>
      <c r="BB138">
        <v>57</v>
      </c>
      <c r="BC138">
        <v>25</v>
      </c>
      <c r="BD138" s="1">
        <v>570000</v>
      </c>
      <c r="BG138">
        <v>1881</v>
      </c>
      <c r="BH138" t="s">
        <v>942</v>
      </c>
      <c r="BJ138" t="str">
        <f t="shared" si="60"/>
        <v/>
      </c>
      <c r="BK138">
        <v>292</v>
      </c>
      <c r="BM138" s="1">
        <f t="shared" si="61"/>
        <v>0.183</v>
      </c>
      <c r="BN138" s="2">
        <f t="shared" si="62"/>
        <v>570000</v>
      </c>
      <c r="BO138" t="b">
        <f t="shared" si="58"/>
        <v>1</v>
      </c>
      <c r="BP138" s="16">
        <v>1117057.4005432429</v>
      </c>
      <c r="BQ138" s="16">
        <f t="shared" si="65"/>
        <v>547057.40054324293</v>
      </c>
      <c r="BS138" s="12">
        <f t="shared" si="66"/>
        <v>1117057.4005432429</v>
      </c>
      <c r="BT138">
        <f t="shared" si="67"/>
        <v>547057.40054324293</v>
      </c>
      <c r="BV138" s="7">
        <f t="shared" si="63"/>
        <v>1.8137499999999998</v>
      </c>
      <c r="BW138" s="10">
        <f t="shared" si="64"/>
        <v>5.7558748556724915</v>
      </c>
      <c r="BX138" t="b">
        <f t="shared" si="59"/>
        <v>1</v>
      </c>
      <c r="BY138" s="16">
        <v>6.2744108423375371</v>
      </c>
      <c r="BZ138" s="16">
        <f t="shared" si="68"/>
        <v>1881095.4906428598</v>
      </c>
      <c r="CA138" s="16">
        <f t="shared" si="69"/>
        <v>1311095.4906428598</v>
      </c>
      <c r="CC138">
        <f t="shared" si="70"/>
        <v>6.2744108423375371</v>
      </c>
      <c r="CD138" s="12">
        <f t="shared" si="71"/>
        <v>1881095.4906428598</v>
      </c>
      <c r="CE138" s="14">
        <f t="shared" si="72"/>
        <v>1311095.4906428598</v>
      </c>
      <c r="CG138">
        <f t="shared" si="73"/>
        <v>1499076.4455930514</v>
      </c>
      <c r="CH138">
        <f t="shared" si="74"/>
        <v>764038.09009961691</v>
      </c>
      <c r="CJ138">
        <f t="shared" si="75"/>
        <v>1499076.4455930514</v>
      </c>
      <c r="CK138">
        <f t="shared" si="76"/>
        <v>1.8137499999999998</v>
      </c>
      <c r="CM138">
        <f t="shared" si="77"/>
        <v>1.8137499999999998</v>
      </c>
      <c r="CN138">
        <f t="shared" si="78"/>
        <v>764038.09009961691</v>
      </c>
      <c r="CO138">
        <f t="shared" si="79"/>
        <v>547057.40054324293</v>
      </c>
      <c r="CQ138" t="b">
        <f t="shared" si="80"/>
        <v>1</v>
      </c>
      <c r="CS138">
        <f t="shared" si="81"/>
        <v>1117057.4005432429</v>
      </c>
      <c r="CT138">
        <f t="shared" si="82"/>
        <v>1881095.4906428598</v>
      </c>
      <c r="CV138">
        <f t="shared" si="83"/>
        <v>1117057.4005432429</v>
      </c>
      <c r="CW138">
        <f t="shared" si="84"/>
        <v>1881095.4906428598</v>
      </c>
    </row>
    <row r="139" spans="1:101" x14ac:dyDescent="0.25">
      <c r="A139" t="s">
        <v>336</v>
      </c>
      <c r="B139" t="s">
        <v>316</v>
      </c>
      <c r="C139" t="s">
        <v>264</v>
      </c>
      <c r="D139" t="s">
        <v>265</v>
      </c>
      <c r="E139" t="s">
        <v>918</v>
      </c>
      <c r="F139" t="b">
        <v>0</v>
      </c>
      <c r="G139" t="b">
        <v>0</v>
      </c>
      <c r="H139" t="s">
        <v>15</v>
      </c>
      <c r="I139" t="s">
        <v>16</v>
      </c>
      <c r="J139">
        <v>0.21790000000000001</v>
      </c>
      <c r="K139">
        <v>0.60970000000000002</v>
      </c>
      <c r="L139">
        <v>0.8276</v>
      </c>
      <c r="N139">
        <v>0</v>
      </c>
      <c r="O139">
        <v>3.04E-2</v>
      </c>
      <c r="P139">
        <v>2.64E-2</v>
      </c>
      <c r="Q139">
        <v>3.8999999999999998E-3</v>
      </c>
      <c r="R139">
        <v>1.0971</v>
      </c>
      <c r="S139">
        <v>1.1181000000000001</v>
      </c>
      <c r="T139">
        <v>1.1093999999999999</v>
      </c>
      <c r="U139">
        <v>1.0952</v>
      </c>
      <c r="V139" t="s">
        <v>17</v>
      </c>
      <c r="W139" t="s">
        <v>17</v>
      </c>
      <c r="AF139">
        <v>0.60970000000000002</v>
      </c>
      <c r="AG139">
        <v>0.6401</v>
      </c>
      <c r="AH139">
        <v>0.6361</v>
      </c>
      <c r="AI139">
        <v>0.61360000000000003</v>
      </c>
      <c r="AJ139">
        <v>1.7068000000000001</v>
      </c>
      <c r="AK139">
        <v>1.7278</v>
      </c>
      <c r="AL139">
        <v>1.7190999999999999</v>
      </c>
      <c r="AM139">
        <v>1.7049000000000001</v>
      </c>
      <c r="AX139">
        <v>346</v>
      </c>
      <c r="AY139" t="s">
        <v>581</v>
      </c>
      <c r="AZ139" s="1">
        <v>1.71465</v>
      </c>
      <c r="BA139">
        <v>0.14899999999999999</v>
      </c>
      <c r="BB139">
        <v>52</v>
      </c>
      <c r="BC139">
        <v>25</v>
      </c>
      <c r="BD139" s="1">
        <v>520000</v>
      </c>
      <c r="BG139">
        <v>1882</v>
      </c>
      <c r="BH139" t="s">
        <v>942</v>
      </c>
      <c r="BJ139" t="str">
        <f t="shared" si="60"/>
        <v/>
      </c>
      <c r="BK139">
        <v>293</v>
      </c>
      <c r="BM139" s="1">
        <f t="shared" si="61"/>
        <v>0.14899999999999999</v>
      </c>
      <c r="BN139" s="2">
        <f t="shared" si="62"/>
        <v>520000</v>
      </c>
      <c r="BO139" t="b">
        <f t="shared" si="58"/>
        <v>1</v>
      </c>
      <c r="BP139" s="16">
        <v>919866.28006569319</v>
      </c>
      <c r="BQ139" s="16">
        <f t="shared" si="65"/>
        <v>399866.28006569319</v>
      </c>
      <c r="BS139" s="12">
        <f t="shared" si="66"/>
        <v>919866.28006569319</v>
      </c>
      <c r="BT139">
        <f t="shared" si="67"/>
        <v>399866.28006569319</v>
      </c>
      <c r="BV139" s="7">
        <f t="shared" si="63"/>
        <v>1.71465</v>
      </c>
      <c r="BW139" s="10">
        <f t="shared" si="64"/>
        <v>5.7160033436347994</v>
      </c>
      <c r="BX139" t="b">
        <f t="shared" si="59"/>
        <v>1</v>
      </c>
      <c r="BY139" s="16">
        <v>6.1988446414752554</v>
      </c>
      <c r="BZ139" s="16">
        <f t="shared" si="68"/>
        <v>1580682.4865439918</v>
      </c>
      <c r="CA139" s="16">
        <f t="shared" si="69"/>
        <v>1060682.4865439918</v>
      </c>
      <c r="CC139">
        <f t="shared" si="70"/>
        <v>6.1988446414752554</v>
      </c>
      <c r="CD139" s="12">
        <f t="shared" si="71"/>
        <v>1580682.4865439918</v>
      </c>
      <c r="CE139" s="14">
        <f t="shared" si="72"/>
        <v>1060682.4865439918</v>
      </c>
      <c r="CG139">
        <f t="shared" si="73"/>
        <v>1250274.3833048425</v>
      </c>
      <c r="CH139">
        <f t="shared" si="74"/>
        <v>660816.20647829864</v>
      </c>
      <c r="CJ139">
        <f t="shared" si="75"/>
        <v>1250274.3833048425</v>
      </c>
      <c r="CK139">
        <f t="shared" si="76"/>
        <v>1.71465</v>
      </c>
      <c r="CM139">
        <f t="shared" si="77"/>
        <v>1.71465</v>
      </c>
      <c r="CN139">
        <f t="shared" si="78"/>
        <v>660816.20647829864</v>
      </c>
      <c r="CO139">
        <f t="shared" si="79"/>
        <v>399866.28006569319</v>
      </c>
      <c r="CQ139" t="b">
        <f t="shared" si="80"/>
        <v>1</v>
      </c>
      <c r="CS139">
        <f t="shared" si="81"/>
        <v>919866.28006569319</v>
      </c>
      <c r="CT139">
        <f t="shared" si="82"/>
        <v>1580682.4865439918</v>
      </c>
      <c r="CV139">
        <f t="shared" si="83"/>
        <v>919866.28006569319</v>
      </c>
      <c r="CW139">
        <f t="shared" si="84"/>
        <v>1580682.4865439918</v>
      </c>
    </row>
    <row r="140" spans="1:101" x14ac:dyDescent="0.25">
      <c r="A140" t="s">
        <v>337</v>
      </c>
      <c r="B140" t="s">
        <v>316</v>
      </c>
      <c r="C140" t="s">
        <v>266</v>
      </c>
      <c r="D140" t="s">
        <v>267</v>
      </c>
      <c r="E140" t="s">
        <v>918</v>
      </c>
      <c r="F140" t="b">
        <v>0</v>
      </c>
      <c r="G140" t="b">
        <v>0</v>
      </c>
      <c r="H140" t="s">
        <v>15</v>
      </c>
      <c r="I140" t="s">
        <v>16</v>
      </c>
      <c r="J140">
        <v>0.2157</v>
      </c>
      <c r="K140">
        <v>0.67520000000000002</v>
      </c>
      <c r="L140">
        <v>0.89090000000000003</v>
      </c>
      <c r="N140">
        <v>0</v>
      </c>
      <c r="O140">
        <v>2.63E-2</v>
      </c>
      <c r="P140">
        <v>3.2199999999999999E-2</v>
      </c>
      <c r="Q140">
        <v>3.2899999999999999E-2</v>
      </c>
      <c r="R140">
        <v>1.0055000000000001</v>
      </c>
      <c r="S140">
        <v>1.0296000000000001</v>
      </c>
      <c r="T140">
        <v>1.0212000000000001</v>
      </c>
      <c r="U140">
        <v>1.016</v>
      </c>
      <c r="V140" t="s">
        <v>17</v>
      </c>
      <c r="W140" t="s">
        <v>17</v>
      </c>
      <c r="AF140">
        <v>0.67520000000000002</v>
      </c>
      <c r="AG140">
        <v>0.70150000000000001</v>
      </c>
      <c r="AH140">
        <v>0.70740000000000003</v>
      </c>
      <c r="AI140">
        <v>0.70810000000000006</v>
      </c>
      <c r="AJ140">
        <v>1.6807000000000001</v>
      </c>
      <c r="AK140">
        <v>1.7048000000000001</v>
      </c>
      <c r="AL140">
        <v>1.6964000000000001</v>
      </c>
      <c r="AM140">
        <v>1.6912</v>
      </c>
      <c r="AX140">
        <v>347</v>
      </c>
      <c r="AY140" t="s">
        <v>581</v>
      </c>
      <c r="AZ140" s="1">
        <v>1.6932750000000003</v>
      </c>
      <c r="BA140">
        <v>0.155</v>
      </c>
      <c r="BB140">
        <v>59</v>
      </c>
      <c r="BC140">
        <v>25</v>
      </c>
      <c r="BD140" s="1">
        <v>590000</v>
      </c>
      <c r="BG140">
        <v>1883</v>
      </c>
      <c r="BH140" t="s">
        <v>942</v>
      </c>
      <c r="BJ140" t="str">
        <f t="shared" si="60"/>
        <v/>
      </c>
      <c r="BK140">
        <v>294</v>
      </c>
      <c r="BM140" s="1">
        <f t="shared" si="61"/>
        <v>0.155</v>
      </c>
      <c r="BN140" s="2">
        <f t="shared" si="62"/>
        <v>590000</v>
      </c>
      <c r="BO140" t="b">
        <f t="shared" si="58"/>
        <v>1</v>
      </c>
      <c r="BP140" s="16">
        <v>954664.71309114317</v>
      </c>
      <c r="BQ140" s="16">
        <f t="shared" si="65"/>
        <v>364664.71309114317</v>
      </c>
      <c r="BS140" s="12">
        <f t="shared" si="66"/>
        <v>954664.71309114317</v>
      </c>
      <c r="BT140">
        <f t="shared" si="67"/>
        <v>364664.71309114317</v>
      </c>
      <c r="BV140" s="7">
        <f t="shared" si="63"/>
        <v>1.6932750000000003</v>
      </c>
      <c r="BW140" s="10">
        <f t="shared" si="64"/>
        <v>5.7708520116421438</v>
      </c>
      <c r="BX140" t="b">
        <f t="shared" si="59"/>
        <v>1</v>
      </c>
      <c r="BY140" s="16">
        <v>6.1825456753457777</v>
      </c>
      <c r="BZ140" s="16">
        <f t="shared" si="68"/>
        <v>1522459.2435856261</v>
      </c>
      <c r="CA140" s="16">
        <f t="shared" si="69"/>
        <v>932459.24358562613</v>
      </c>
      <c r="CC140">
        <f t="shared" si="70"/>
        <v>6.1825456753457777</v>
      </c>
      <c r="CD140" s="12">
        <f t="shared" si="71"/>
        <v>1522459.2435856261</v>
      </c>
      <c r="CE140" s="14">
        <f t="shared" si="72"/>
        <v>932459.24358562613</v>
      </c>
      <c r="CG140">
        <f t="shared" si="73"/>
        <v>1238561.9783383845</v>
      </c>
      <c r="CH140">
        <f t="shared" si="74"/>
        <v>567794.53049448295</v>
      </c>
      <c r="CJ140">
        <f t="shared" si="75"/>
        <v>1238561.9783383845</v>
      </c>
      <c r="CK140">
        <f t="shared" si="76"/>
        <v>1.6932750000000003</v>
      </c>
      <c r="CM140">
        <f t="shared" si="77"/>
        <v>1.6932750000000003</v>
      </c>
      <c r="CN140">
        <f t="shared" si="78"/>
        <v>567794.53049448295</v>
      </c>
      <c r="CO140">
        <f t="shared" si="79"/>
        <v>364664.71309114317</v>
      </c>
      <c r="CQ140" t="b">
        <f t="shared" si="80"/>
        <v>1</v>
      </c>
      <c r="CS140">
        <f t="shared" si="81"/>
        <v>954664.71309114317</v>
      </c>
      <c r="CT140">
        <f t="shared" si="82"/>
        <v>1522459.2435856261</v>
      </c>
      <c r="CV140">
        <f t="shared" si="83"/>
        <v>954664.71309114317</v>
      </c>
      <c r="CW140">
        <f t="shared" si="84"/>
        <v>1522459.2435856261</v>
      </c>
    </row>
    <row r="141" spans="1:101" x14ac:dyDescent="0.25">
      <c r="A141" t="s">
        <v>338</v>
      </c>
      <c r="B141" t="s">
        <v>316</v>
      </c>
      <c r="C141" t="s">
        <v>268</v>
      </c>
      <c r="D141" t="s">
        <v>269</v>
      </c>
      <c r="E141" t="s">
        <v>918</v>
      </c>
      <c r="F141" t="b">
        <v>0</v>
      </c>
      <c r="G141" t="b">
        <v>0</v>
      </c>
      <c r="H141" t="s">
        <v>15</v>
      </c>
      <c r="I141" t="s">
        <v>16</v>
      </c>
      <c r="J141">
        <v>0.21640000000000001</v>
      </c>
      <c r="K141">
        <v>0.4834</v>
      </c>
      <c r="L141">
        <v>0.69979999999999998</v>
      </c>
      <c r="N141">
        <v>0</v>
      </c>
      <c r="O141">
        <v>3.8699999999999998E-2</v>
      </c>
      <c r="P141">
        <v>3.49E-2</v>
      </c>
      <c r="Q141">
        <v>1.9900000000000001E-2</v>
      </c>
      <c r="R141">
        <v>1.2508999999999999</v>
      </c>
      <c r="S141">
        <v>1.2959000000000001</v>
      </c>
      <c r="T141">
        <v>1.2776000000000001</v>
      </c>
      <c r="U141">
        <v>1.2565</v>
      </c>
      <c r="V141" t="s">
        <v>17</v>
      </c>
      <c r="W141" t="s">
        <v>17</v>
      </c>
      <c r="AF141">
        <v>0.48339999999999994</v>
      </c>
      <c r="AG141">
        <v>0.5220999999999999</v>
      </c>
      <c r="AH141">
        <v>0.51829999999999998</v>
      </c>
      <c r="AI141">
        <v>0.50329999999999997</v>
      </c>
      <c r="AJ141">
        <v>1.7343</v>
      </c>
      <c r="AK141">
        <v>1.7793000000000001</v>
      </c>
      <c r="AL141">
        <v>1.7610000000000001</v>
      </c>
      <c r="AM141">
        <v>1.7399</v>
      </c>
      <c r="AX141">
        <v>348</v>
      </c>
      <c r="AY141" t="s">
        <v>581</v>
      </c>
      <c r="AZ141" s="1">
        <v>1.753625</v>
      </c>
      <c r="BA141">
        <v>0.17</v>
      </c>
      <c r="BB141">
        <v>73</v>
      </c>
      <c r="BC141">
        <v>25</v>
      </c>
      <c r="BD141" s="1">
        <v>730000</v>
      </c>
      <c r="BG141">
        <v>1884</v>
      </c>
      <c r="BH141" t="s">
        <v>942</v>
      </c>
      <c r="BJ141" t="str">
        <f t="shared" si="60"/>
        <v/>
      </c>
      <c r="BK141">
        <v>295</v>
      </c>
      <c r="BM141" s="1">
        <f t="shared" si="61"/>
        <v>0.17</v>
      </c>
      <c r="BN141" s="2">
        <f t="shared" si="62"/>
        <v>730000</v>
      </c>
      <c r="BO141" t="b">
        <f t="shared" si="58"/>
        <v>1</v>
      </c>
      <c r="BP141" s="16">
        <v>1041660.7956547681</v>
      </c>
      <c r="BQ141" s="16">
        <f t="shared" si="65"/>
        <v>311660.79565476812</v>
      </c>
      <c r="BS141" s="12">
        <f t="shared" si="66"/>
        <v>1041660.7956547681</v>
      </c>
      <c r="BT141">
        <f t="shared" si="67"/>
        <v>311660.79565476812</v>
      </c>
      <c r="BV141" s="7">
        <f t="shared" si="63"/>
        <v>1.753625</v>
      </c>
      <c r="BW141" s="10">
        <f t="shared" si="64"/>
        <v>5.8633228601204559</v>
      </c>
      <c r="BX141" t="b">
        <f t="shared" si="59"/>
        <v>1</v>
      </c>
      <c r="BY141" s="16">
        <v>6.2285640428739182</v>
      </c>
      <c r="BZ141" s="16">
        <f t="shared" si="68"/>
        <v>1692637.8294607531</v>
      </c>
      <c r="CA141" s="16">
        <f t="shared" si="69"/>
        <v>962637.82946075313</v>
      </c>
      <c r="CC141">
        <f t="shared" si="70"/>
        <v>6.2285640428739182</v>
      </c>
      <c r="CD141" s="12">
        <f t="shared" si="71"/>
        <v>1692637.8294607531</v>
      </c>
      <c r="CE141" s="14">
        <f t="shared" si="72"/>
        <v>962637.82946075313</v>
      </c>
      <c r="CG141">
        <f t="shared" si="73"/>
        <v>1367149.3125577606</v>
      </c>
      <c r="CH141">
        <f t="shared" si="74"/>
        <v>650977.033805985</v>
      </c>
      <c r="CJ141">
        <f t="shared" si="75"/>
        <v>1367149.3125577606</v>
      </c>
      <c r="CK141">
        <f t="shared" si="76"/>
        <v>1.753625</v>
      </c>
      <c r="CM141">
        <f t="shared" si="77"/>
        <v>1.753625</v>
      </c>
      <c r="CN141">
        <f t="shared" si="78"/>
        <v>650977.033805985</v>
      </c>
      <c r="CO141">
        <f t="shared" si="79"/>
        <v>311660.79565476812</v>
      </c>
      <c r="CQ141" t="b">
        <f t="shared" si="80"/>
        <v>1</v>
      </c>
      <c r="CS141">
        <f t="shared" si="81"/>
        <v>1041660.7956547681</v>
      </c>
      <c r="CT141">
        <f t="shared" si="82"/>
        <v>1692637.8294607531</v>
      </c>
      <c r="CV141">
        <f t="shared" si="83"/>
        <v>1041660.7956547681</v>
      </c>
      <c r="CW141">
        <f t="shared" si="84"/>
        <v>1692637.8294607531</v>
      </c>
    </row>
    <row r="142" spans="1:101" x14ac:dyDescent="0.25">
      <c r="A142" t="s">
        <v>339</v>
      </c>
      <c r="B142" t="s">
        <v>316</v>
      </c>
      <c r="C142" t="s">
        <v>279</v>
      </c>
      <c r="D142" t="s">
        <v>280</v>
      </c>
      <c r="E142" t="s">
        <v>918</v>
      </c>
      <c r="F142" t="b">
        <v>0</v>
      </c>
      <c r="G142" t="b">
        <v>1</v>
      </c>
      <c r="H142" t="s">
        <v>15</v>
      </c>
      <c r="I142" t="s">
        <v>16</v>
      </c>
      <c r="J142">
        <v>0.22639999999999999</v>
      </c>
      <c r="K142">
        <v>1.2999999999999999E-2</v>
      </c>
      <c r="L142">
        <v>0.22689999999999999</v>
      </c>
      <c r="N142">
        <v>1.2500000000000001E-2</v>
      </c>
      <c r="O142">
        <v>5.3E-3</v>
      </c>
      <c r="P142">
        <v>3.2000000000000002E-3</v>
      </c>
      <c r="Q142">
        <v>0</v>
      </c>
      <c r="R142">
        <v>0.53969999999999996</v>
      </c>
      <c r="S142">
        <v>0.54149999999999998</v>
      </c>
      <c r="T142">
        <v>0.54369999999999996</v>
      </c>
      <c r="U142">
        <v>0.54169999999999996</v>
      </c>
      <c r="V142" t="s">
        <v>17</v>
      </c>
      <c r="W142" t="s">
        <v>17</v>
      </c>
      <c r="AF142">
        <v>1.3000000000000012E-2</v>
      </c>
      <c r="AG142">
        <v>5.7999999999999996E-3</v>
      </c>
      <c r="AH142">
        <v>3.7000000000000088E-3</v>
      </c>
      <c r="AI142">
        <v>5.0000000000000044E-4</v>
      </c>
      <c r="AJ142">
        <v>0.54020000000000001</v>
      </c>
      <c r="AK142">
        <v>0.54200000000000004</v>
      </c>
      <c r="AL142">
        <v>0.54420000000000002</v>
      </c>
      <c r="AM142">
        <v>0.54220000000000002</v>
      </c>
      <c r="AX142">
        <v>362</v>
      </c>
      <c r="AY142" t="s">
        <v>581</v>
      </c>
      <c r="AZ142" s="1">
        <v>0.54215000000000002</v>
      </c>
      <c r="BA142">
        <v>6.0000000000000001E-3</v>
      </c>
      <c r="BB142">
        <v>4</v>
      </c>
      <c r="BC142">
        <v>25</v>
      </c>
      <c r="BD142" s="1">
        <v>40000</v>
      </c>
      <c r="BG142">
        <v>1898</v>
      </c>
      <c r="BH142" t="s">
        <v>942</v>
      </c>
      <c r="BJ142" t="str">
        <f t="shared" si="60"/>
        <v/>
      </c>
      <c r="BK142">
        <v>296</v>
      </c>
      <c r="BM142" s="1">
        <f t="shared" si="61"/>
        <v>6.0000000000000001E-3</v>
      </c>
      <c r="BN142" s="2">
        <f t="shared" si="62"/>
        <v>40000</v>
      </c>
      <c r="BO142" t="b">
        <f t="shared" si="58"/>
        <v>1</v>
      </c>
      <c r="BP142" s="16">
        <v>90503.626292469417</v>
      </c>
      <c r="BQ142" s="16">
        <f t="shared" si="65"/>
        <v>50503.626292469417</v>
      </c>
      <c r="BS142" s="12">
        <f t="shared" si="66"/>
        <v>90503.626292469417</v>
      </c>
      <c r="BT142">
        <f t="shared" si="67"/>
        <v>50503.626292469417</v>
      </c>
      <c r="BV142" s="7">
        <f t="shared" si="63"/>
        <v>0.54215000000000002</v>
      </c>
      <c r="BW142" s="10">
        <f t="shared" si="64"/>
        <v>4.6020599913279625</v>
      </c>
      <c r="BX142" t="b">
        <f t="shared" si="59"/>
        <v>1</v>
      </c>
      <c r="BY142" s="16">
        <v>5.3047843941389701</v>
      </c>
      <c r="BZ142" s="16">
        <f t="shared" si="68"/>
        <v>201736.45926873208</v>
      </c>
      <c r="CA142" s="16">
        <f t="shared" si="69"/>
        <v>161736.45926873208</v>
      </c>
      <c r="CC142">
        <f t="shared" si="70"/>
        <v>5.3047843941389701</v>
      </c>
      <c r="CD142" s="12">
        <f t="shared" si="71"/>
        <v>201736.45926873208</v>
      </c>
      <c r="CE142" s="14">
        <f t="shared" si="72"/>
        <v>161736.45926873208</v>
      </c>
      <c r="CG142">
        <f t="shared" si="73"/>
        <v>146120.04278060075</v>
      </c>
      <c r="CH142">
        <f t="shared" si="74"/>
        <v>111232.83297626267</v>
      </c>
      <c r="CJ142">
        <f t="shared" si="75"/>
        <v>146120.04278060075</v>
      </c>
      <c r="CK142">
        <f t="shared" si="76"/>
        <v>0.54215000000000002</v>
      </c>
      <c r="CM142">
        <f t="shared" si="77"/>
        <v>0.54215000000000002</v>
      </c>
      <c r="CN142">
        <f t="shared" si="78"/>
        <v>111232.83297626267</v>
      </c>
      <c r="CO142">
        <f t="shared" si="79"/>
        <v>50503.626292469417</v>
      </c>
      <c r="CQ142" t="b">
        <f t="shared" si="80"/>
        <v>1</v>
      </c>
      <c r="CS142">
        <f t="shared" si="81"/>
        <v>90503.626292469417</v>
      </c>
      <c r="CT142">
        <f t="shared" si="82"/>
        <v>201736.45926873208</v>
      </c>
      <c r="CV142">
        <f t="shared" si="83"/>
        <v>90503.626292469417</v>
      </c>
      <c r="CW142">
        <f t="shared" si="84"/>
        <v>201736.45926873208</v>
      </c>
    </row>
    <row r="143" spans="1:101" x14ac:dyDescent="0.25">
      <c r="A143" t="s">
        <v>340</v>
      </c>
      <c r="B143" t="s">
        <v>316</v>
      </c>
      <c r="C143" t="s">
        <v>281</v>
      </c>
      <c r="D143" t="s">
        <v>282</v>
      </c>
      <c r="E143" t="s">
        <v>918</v>
      </c>
      <c r="F143" t="b">
        <v>0</v>
      </c>
      <c r="G143" t="b">
        <v>1</v>
      </c>
      <c r="H143" t="s">
        <v>15</v>
      </c>
      <c r="I143" t="s">
        <v>16</v>
      </c>
      <c r="J143">
        <v>0.22500000000000001</v>
      </c>
      <c r="K143">
        <v>1.17E-2</v>
      </c>
      <c r="L143">
        <v>0.22819999999999999</v>
      </c>
      <c r="N143">
        <v>8.5000000000000006E-3</v>
      </c>
      <c r="O143">
        <v>3.8E-3</v>
      </c>
      <c r="P143">
        <v>1.5E-3</v>
      </c>
      <c r="Q143">
        <v>0</v>
      </c>
      <c r="R143">
        <v>0.69059999999999999</v>
      </c>
      <c r="S143">
        <v>0.64449999999999996</v>
      </c>
      <c r="T143">
        <v>0.64700000000000002</v>
      </c>
      <c r="U143">
        <v>0.63490000000000002</v>
      </c>
      <c r="V143" t="s">
        <v>17</v>
      </c>
      <c r="W143" t="s">
        <v>17</v>
      </c>
      <c r="AF143">
        <v>1.1699999999999988E-2</v>
      </c>
      <c r="AG143">
        <v>6.9999999999999785E-3</v>
      </c>
      <c r="AH143">
        <v>4.699999999999982E-3</v>
      </c>
      <c r="AI143">
        <v>3.1999999999999806E-3</v>
      </c>
      <c r="AJ143">
        <v>0.69379999999999997</v>
      </c>
      <c r="AK143">
        <v>0.64769999999999994</v>
      </c>
      <c r="AL143">
        <v>0.6502</v>
      </c>
      <c r="AM143">
        <v>0.6381</v>
      </c>
      <c r="AX143">
        <v>363</v>
      </c>
      <c r="AY143" t="s">
        <v>581</v>
      </c>
      <c r="AZ143" s="1">
        <v>0.65744999999999998</v>
      </c>
      <c r="BA143">
        <v>1.9E-2</v>
      </c>
      <c r="BB143">
        <v>14</v>
      </c>
      <c r="BC143">
        <v>25</v>
      </c>
      <c r="BD143" s="1">
        <v>140000</v>
      </c>
      <c r="BG143">
        <v>1899</v>
      </c>
      <c r="BH143" t="s">
        <v>942</v>
      </c>
      <c r="BJ143" t="str">
        <f t="shared" si="60"/>
        <v/>
      </c>
      <c r="BK143">
        <v>297</v>
      </c>
      <c r="BM143" s="1">
        <f t="shared" si="61"/>
        <v>1.9E-2</v>
      </c>
      <c r="BN143" s="2">
        <f t="shared" si="62"/>
        <v>140000</v>
      </c>
      <c r="BO143" t="b">
        <f t="shared" si="58"/>
        <v>1</v>
      </c>
      <c r="BP143" s="16">
        <v>165900.23118094431</v>
      </c>
      <c r="BQ143" s="16">
        <f t="shared" si="65"/>
        <v>25900.231180944305</v>
      </c>
      <c r="BS143" s="12">
        <f t="shared" si="66"/>
        <v>165900.23118094431</v>
      </c>
      <c r="BT143">
        <f t="shared" si="67"/>
        <v>25900.231180944305</v>
      </c>
      <c r="BV143" s="7">
        <f t="shared" si="63"/>
        <v>0.65744999999999998</v>
      </c>
      <c r="BW143" s="10">
        <f t="shared" si="64"/>
        <v>5.1461280356782382</v>
      </c>
      <c r="BX143" t="b">
        <f t="shared" si="59"/>
        <v>1</v>
      </c>
      <c r="BY143" s="16">
        <v>5.3927034956467512</v>
      </c>
      <c r="BZ143" s="16">
        <f t="shared" si="68"/>
        <v>247003.72093556222</v>
      </c>
      <c r="CA143" s="16">
        <f t="shared" si="69"/>
        <v>107003.72093556222</v>
      </c>
      <c r="CC143">
        <f t="shared" si="70"/>
        <v>5.3927034956467512</v>
      </c>
      <c r="CD143" s="12">
        <f t="shared" si="71"/>
        <v>247003.72093556222</v>
      </c>
      <c r="CE143" s="14">
        <f t="shared" si="72"/>
        <v>107003.72093556222</v>
      </c>
      <c r="CG143">
        <f t="shared" si="73"/>
        <v>206451.97605825326</v>
      </c>
      <c r="CH143">
        <f t="shared" si="74"/>
        <v>81103.489754617913</v>
      </c>
      <c r="CJ143">
        <f t="shared" si="75"/>
        <v>206451.97605825326</v>
      </c>
      <c r="CK143">
        <f t="shared" si="76"/>
        <v>0.65744999999999998</v>
      </c>
      <c r="CM143">
        <f t="shared" si="77"/>
        <v>0.65744999999999998</v>
      </c>
      <c r="CN143">
        <f t="shared" si="78"/>
        <v>81103.489754617913</v>
      </c>
      <c r="CO143">
        <f t="shared" si="79"/>
        <v>25900.231180944305</v>
      </c>
      <c r="CQ143" t="b">
        <f t="shared" si="80"/>
        <v>1</v>
      </c>
      <c r="CS143">
        <f t="shared" si="81"/>
        <v>165900.23118094431</v>
      </c>
      <c r="CT143">
        <f t="shared" si="82"/>
        <v>247003.72093556222</v>
      </c>
      <c r="CV143">
        <f t="shared" si="83"/>
        <v>165900.23118094431</v>
      </c>
      <c r="CW143">
        <f t="shared" si="84"/>
        <v>247003.72093556222</v>
      </c>
    </row>
    <row r="144" spans="1:101" x14ac:dyDescent="0.25">
      <c r="A144" t="s">
        <v>341</v>
      </c>
      <c r="B144" t="s">
        <v>316</v>
      </c>
      <c r="C144" t="s">
        <v>283</v>
      </c>
      <c r="D144" t="s">
        <v>284</v>
      </c>
      <c r="E144" t="s">
        <v>918</v>
      </c>
      <c r="F144" t="b">
        <v>0</v>
      </c>
      <c r="G144" t="b">
        <v>1</v>
      </c>
      <c r="H144" t="s">
        <v>15</v>
      </c>
      <c r="I144" t="s">
        <v>16</v>
      </c>
      <c r="J144">
        <v>0.2243</v>
      </c>
      <c r="K144">
        <v>0.1002</v>
      </c>
      <c r="L144">
        <v>0.28199999999999997</v>
      </c>
      <c r="N144">
        <v>4.2500000000000003E-2</v>
      </c>
      <c r="O144">
        <v>2.3800000000000002E-2</v>
      </c>
      <c r="P144">
        <v>1.37E-2</v>
      </c>
      <c r="Q144">
        <v>0</v>
      </c>
      <c r="R144">
        <v>1.0907</v>
      </c>
      <c r="S144">
        <v>1.0827</v>
      </c>
      <c r="T144">
        <v>1.0938000000000001</v>
      </c>
      <c r="U144">
        <v>1.0913999999999999</v>
      </c>
      <c r="V144" t="s">
        <v>17</v>
      </c>
      <c r="W144" t="s">
        <v>17</v>
      </c>
      <c r="AF144">
        <v>0.10019999999999996</v>
      </c>
      <c r="AG144">
        <v>8.1499999999999961E-2</v>
      </c>
      <c r="AH144">
        <v>7.1399999999999963E-2</v>
      </c>
      <c r="AI144">
        <v>5.7699999999999974E-2</v>
      </c>
      <c r="AJ144">
        <v>1.1484000000000001</v>
      </c>
      <c r="AK144">
        <v>1.1404000000000001</v>
      </c>
      <c r="AL144">
        <v>1.1515000000000002</v>
      </c>
      <c r="AM144">
        <v>1.1491</v>
      </c>
      <c r="AX144">
        <v>364</v>
      </c>
      <c r="AY144" t="s">
        <v>581</v>
      </c>
      <c r="AZ144" s="1">
        <v>1.1473500000000001</v>
      </c>
      <c r="BA144">
        <v>3.2000000000000001E-2</v>
      </c>
      <c r="BB144">
        <v>22</v>
      </c>
      <c r="BC144">
        <v>25</v>
      </c>
      <c r="BD144" s="1">
        <v>220000</v>
      </c>
      <c r="BG144">
        <v>1900</v>
      </c>
      <c r="BH144" t="s">
        <v>942</v>
      </c>
      <c r="BJ144" t="str">
        <f t="shared" si="60"/>
        <v/>
      </c>
      <c r="BK144">
        <v>298</v>
      </c>
      <c r="BM144" s="1">
        <f t="shared" si="61"/>
        <v>3.2000000000000001E-2</v>
      </c>
      <c r="BN144" s="2">
        <f t="shared" si="62"/>
        <v>220000</v>
      </c>
      <c r="BO144" t="b">
        <f t="shared" si="58"/>
        <v>1</v>
      </c>
      <c r="BP144" s="16">
        <v>241296.83606941919</v>
      </c>
      <c r="BQ144" s="16">
        <f t="shared" si="65"/>
        <v>21296.836069419194</v>
      </c>
      <c r="BS144" s="12">
        <f t="shared" si="66"/>
        <v>241296.83606941919</v>
      </c>
      <c r="BT144">
        <f t="shared" si="67"/>
        <v>21296.836069419194</v>
      </c>
      <c r="BV144" s="7">
        <f t="shared" si="63"/>
        <v>1.1473500000000001</v>
      </c>
      <c r="BW144" s="10">
        <f t="shared" si="64"/>
        <v>5.3424226808222066</v>
      </c>
      <c r="BX144" t="b">
        <f t="shared" si="59"/>
        <v>1</v>
      </c>
      <c r="BY144" s="16">
        <v>5.7662643614634215</v>
      </c>
      <c r="BZ144" s="16">
        <f t="shared" si="68"/>
        <v>583800.36403815087</v>
      </c>
      <c r="CA144" s="16">
        <f t="shared" si="69"/>
        <v>363800.36403815087</v>
      </c>
      <c r="CC144">
        <f t="shared" si="70"/>
        <v>5.7662643614634215</v>
      </c>
      <c r="CD144" s="12">
        <f t="shared" si="71"/>
        <v>583800.36403815087</v>
      </c>
      <c r="CE144" s="14">
        <f t="shared" si="72"/>
        <v>363800.36403815087</v>
      </c>
      <c r="CG144">
        <f t="shared" si="73"/>
        <v>412548.60005378502</v>
      </c>
      <c r="CH144">
        <f t="shared" si="74"/>
        <v>342503.52796873171</v>
      </c>
      <c r="CJ144">
        <f t="shared" si="75"/>
        <v>412548.60005378502</v>
      </c>
      <c r="CK144">
        <f t="shared" si="76"/>
        <v>1.1473500000000001</v>
      </c>
      <c r="CM144">
        <f t="shared" si="77"/>
        <v>1.1473500000000001</v>
      </c>
      <c r="CN144">
        <f t="shared" si="78"/>
        <v>342503.52796873171</v>
      </c>
      <c r="CO144">
        <f t="shared" si="79"/>
        <v>21296.836069419194</v>
      </c>
      <c r="CQ144" t="b">
        <f t="shared" si="80"/>
        <v>1</v>
      </c>
      <c r="CS144">
        <f t="shared" si="81"/>
        <v>241296.83606941919</v>
      </c>
      <c r="CT144">
        <f t="shared" si="82"/>
        <v>583800.36403815087</v>
      </c>
      <c r="CV144">
        <f t="shared" si="83"/>
        <v>241296.83606941919</v>
      </c>
      <c r="CW144">
        <f t="shared" si="84"/>
        <v>583800.36403815087</v>
      </c>
    </row>
    <row r="145" spans="1:101" x14ac:dyDescent="0.25">
      <c r="A145" t="s">
        <v>342</v>
      </c>
      <c r="B145" t="s">
        <v>316</v>
      </c>
      <c r="C145" t="s">
        <v>285</v>
      </c>
      <c r="D145" t="s">
        <v>286</v>
      </c>
      <c r="E145" t="s">
        <v>918</v>
      </c>
      <c r="F145" t="b">
        <v>0</v>
      </c>
      <c r="G145" t="b">
        <v>1</v>
      </c>
      <c r="H145" t="s">
        <v>15</v>
      </c>
      <c r="I145" t="s">
        <v>16</v>
      </c>
      <c r="J145">
        <v>0.22209999999999999</v>
      </c>
      <c r="K145">
        <v>0.22839999999999999</v>
      </c>
      <c r="L145">
        <v>0.40610000000000002</v>
      </c>
      <c r="N145">
        <v>4.4400000000000002E-2</v>
      </c>
      <c r="O145">
        <v>2.3199999999999998E-2</v>
      </c>
      <c r="P145">
        <v>2.9000000000000001E-2</v>
      </c>
      <c r="Q145">
        <v>0</v>
      </c>
      <c r="R145">
        <v>1.498</v>
      </c>
      <c r="S145">
        <v>1.4663999999999999</v>
      </c>
      <c r="T145">
        <v>1.5177</v>
      </c>
      <c r="U145">
        <v>1.4934000000000001</v>
      </c>
      <c r="V145" t="s">
        <v>17</v>
      </c>
      <c r="W145" t="s">
        <v>17</v>
      </c>
      <c r="AF145">
        <v>0.22840000000000002</v>
      </c>
      <c r="AG145">
        <v>0.20720000000000002</v>
      </c>
      <c r="AH145">
        <v>0.21300000000000005</v>
      </c>
      <c r="AI145">
        <v>0.18400000000000002</v>
      </c>
      <c r="AJ145">
        <v>1.6820000000000002</v>
      </c>
      <c r="AK145">
        <v>1.6504000000000001</v>
      </c>
      <c r="AL145">
        <v>1.7017</v>
      </c>
      <c r="AM145">
        <v>1.6774000000000002</v>
      </c>
      <c r="AX145">
        <v>365</v>
      </c>
      <c r="AY145" t="s">
        <v>581</v>
      </c>
      <c r="AZ145" s="1">
        <v>1.6778750000000002</v>
      </c>
      <c r="BA145">
        <v>0.14000000000000001</v>
      </c>
      <c r="BB145">
        <v>93</v>
      </c>
      <c r="BC145">
        <v>25</v>
      </c>
      <c r="BD145" s="1">
        <v>930000</v>
      </c>
      <c r="BG145">
        <v>1901</v>
      </c>
      <c r="BH145" t="s">
        <v>942</v>
      </c>
      <c r="BJ145" t="str">
        <f t="shared" si="60"/>
        <v/>
      </c>
      <c r="BK145">
        <v>299</v>
      </c>
      <c r="BM145" s="1">
        <f t="shared" si="61"/>
        <v>0.14000000000000001</v>
      </c>
      <c r="BN145" s="2">
        <f t="shared" si="62"/>
        <v>930000</v>
      </c>
      <c r="BO145" t="b">
        <f t="shared" si="58"/>
        <v>1</v>
      </c>
      <c r="BP145" s="16">
        <v>867668.63052751834</v>
      </c>
      <c r="BQ145" s="16">
        <f t="shared" si="65"/>
        <v>-62331.36947248166</v>
      </c>
      <c r="BS145" s="12">
        <f t="shared" si="66"/>
        <v>867668.63052751834</v>
      </c>
      <c r="BT145">
        <f t="shared" si="67"/>
        <v>-62331.36947248166</v>
      </c>
      <c r="BV145" s="7">
        <f t="shared" si="63"/>
        <v>1.6778750000000002</v>
      </c>
      <c r="BW145" s="10">
        <f t="shared" si="64"/>
        <v>5.9684829485539348</v>
      </c>
      <c r="BX145" t="b">
        <f t="shared" si="59"/>
        <v>1</v>
      </c>
      <c r="BY145" s="16">
        <v>6.1708027944852413</v>
      </c>
      <c r="BZ145" s="16">
        <f t="shared" si="68"/>
        <v>1481845.0524771076</v>
      </c>
      <c r="CA145" s="16">
        <f t="shared" si="69"/>
        <v>551845.05247710762</v>
      </c>
      <c r="CC145">
        <f t="shared" si="70"/>
        <v>6.1708027944852413</v>
      </c>
      <c r="CD145" s="12">
        <f t="shared" si="71"/>
        <v>1481845.0524771076</v>
      </c>
      <c r="CE145" s="14">
        <f t="shared" si="72"/>
        <v>551845.05247710762</v>
      </c>
      <c r="CG145">
        <f t="shared" si="73"/>
        <v>1174756.841502313</v>
      </c>
      <c r="CH145">
        <f t="shared" si="74"/>
        <v>614176.42194958928</v>
      </c>
      <c r="CJ145">
        <f t="shared" si="75"/>
        <v>1174756.841502313</v>
      </c>
      <c r="CK145">
        <f t="shared" si="76"/>
        <v>1.6778750000000002</v>
      </c>
      <c r="CM145">
        <f t="shared" si="77"/>
        <v>1.6778750000000002</v>
      </c>
      <c r="CN145">
        <f t="shared" si="78"/>
        <v>614176.42194958928</v>
      </c>
      <c r="CO145">
        <f t="shared" si="79"/>
        <v>-62331.36947248166</v>
      </c>
      <c r="CQ145" t="b">
        <f t="shared" si="80"/>
        <v>1</v>
      </c>
      <c r="CS145">
        <f t="shared" si="81"/>
        <v>867668.63052751834</v>
      </c>
      <c r="CT145">
        <f t="shared" si="82"/>
        <v>1481845.0524771076</v>
      </c>
      <c r="CV145">
        <f t="shared" si="83"/>
        <v>867668.63052751834</v>
      </c>
      <c r="CW145">
        <f t="shared" si="84"/>
        <v>1481845.0524771076</v>
      </c>
    </row>
    <row r="146" spans="1:101" x14ac:dyDescent="0.25">
      <c r="A146" t="s">
        <v>343</v>
      </c>
      <c r="B146" t="s">
        <v>316</v>
      </c>
      <c r="C146" t="s">
        <v>287</v>
      </c>
      <c r="D146" t="s">
        <v>288</v>
      </c>
      <c r="E146" t="s">
        <v>918</v>
      </c>
      <c r="F146" t="b">
        <v>0</v>
      </c>
      <c r="G146" t="b">
        <v>1</v>
      </c>
      <c r="H146" t="s">
        <v>15</v>
      </c>
      <c r="I146" t="s">
        <v>16</v>
      </c>
      <c r="J146">
        <v>0.22140000000000001</v>
      </c>
      <c r="K146">
        <v>0.43730000000000002</v>
      </c>
      <c r="L146">
        <v>0.61250000000000004</v>
      </c>
      <c r="N146">
        <v>4.6199999999999998E-2</v>
      </c>
      <c r="O146">
        <v>3.4200000000000001E-2</v>
      </c>
      <c r="P146">
        <v>4.5499999999999999E-2</v>
      </c>
      <c r="Q146">
        <v>0</v>
      </c>
      <c r="R146">
        <v>1.2735000000000001</v>
      </c>
      <c r="S146">
        <v>1.2583</v>
      </c>
      <c r="T146">
        <v>1.298</v>
      </c>
      <c r="U146">
        <v>1.2742</v>
      </c>
      <c r="V146" t="s">
        <v>17</v>
      </c>
      <c r="W146" t="s">
        <v>17</v>
      </c>
      <c r="AF146">
        <v>0.43730000000000002</v>
      </c>
      <c r="AG146">
        <v>0.42530000000000001</v>
      </c>
      <c r="AH146">
        <v>0.43659999999999999</v>
      </c>
      <c r="AI146">
        <v>0.3911</v>
      </c>
      <c r="AJ146">
        <v>1.6646000000000001</v>
      </c>
      <c r="AK146">
        <v>1.6494</v>
      </c>
      <c r="AL146">
        <v>1.6891</v>
      </c>
      <c r="AM146">
        <v>1.6653</v>
      </c>
      <c r="AX146">
        <v>366</v>
      </c>
      <c r="AY146" t="s">
        <v>581</v>
      </c>
      <c r="AZ146" s="1">
        <v>1.6671</v>
      </c>
      <c r="BA146">
        <v>0.13</v>
      </c>
      <c r="BB146">
        <v>110</v>
      </c>
      <c r="BC146">
        <v>25</v>
      </c>
      <c r="BD146" s="1">
        <v>1100000</v>
      </c>
      <c r="BG146">
        <v>1902</v>
      </c>
      <c r="BH146" t="s">
        <v>942</v>
      </c>
      <c r="BJ146" t="str">
        <f t="shared" si="60"/>
        <v/>
      </c>
      <c r="BK146">
        <v>300</v>
      </c>
      <c r="BM146" s="1">
        <f t="shared" si="61"/>
        <v>0.13</v>
      </c>
      <c r="BN146" s="2">
        <f t="shared" si="62"/>
        <v>1100000</v>
      </c>
      <c r="BO146" t="b">
        <f t="shared" si="58"/>
        <v>1</v>
      </c>
      <c r="BP146" s="16">
        <v>809671.24215176841</v>
      </c>
      <c r="BQ146" s="16">
        <f t="shared" si="65"/>
        <v>-290328.75784823159</v>
      </c>
      <c r="BS146" s="12">
        <f t="shared" si="66"/>
        <v>809671.24215176841</v>
      </c>
      <c r="BT146">
        <f t="shared" si="67"/>
        <v>-290328.75784823159</v>
      </c>
      <c r="BV146" s="7">
        <f t="shared" si="63"/>
        <v>1.6671</v>
      </c>
      <c r="BW146" s="10">
        <f t="shared" si="64"/>
        <v>6.0413926851582254</v>
      </c>
      <c r="BX146" t="b">
        <f t="shared" si="59"/>
        <v>1</v>
      </c>
      <c r="BY146" s="16">
        <v>6.1625865905065211</v>
      </c>
      <c r="BZ146" s="16">
        <f t="shared" si="68"/>
        <v>1454074.2729580624</v>
      </c>
      <c r="CA146" s="16">
        <f t="shared" si="69"/>
        <v>354074.27295806236</v>
      </c>
      <c r="CC146">
        <f t="shared" si="70"/>
        <v>6.1625865905065211</v>
      </c>
      <c r="CD146" s="12">
        <f t="shared" si="71"/>
        <v>1454074.2729580624</v>
      </c>
      <c r="CE146" s="14">
        <f t="shared" si="72"/>
        <v>354074.27295806236</v>
      </c>
      <c r="CG146">
        <f t="shared" si="73"/>
        <v>1131872.7575549153</v>
      </c>
      <c r="CH146">
        <f t="shared" si="74"/>
        <v>644403.03080629394</v>
      </c>
      <c r="CJ146">
        <f t="shared" si="75"/>
        <v>1131872.7575549153</v>
      </c>
      <c r="CK146">
        <f t="shared" si="76"/>
        <v>1.6671</v>
      </c>
      <c r="CM146">
        <f t="shared" si="77"/>
        <v>1.6671</v>
      </c>
      <c r="CN146">
        <f t="shared" si="78"/>
        <v>644403.03080629394</v>
      </c>
      <c r="CO146">
        <f t="shared" si="79"/>
        <v>-290328.75784823159</v>
      </c>
      <c r="CQ146" t="b">
        <f t="shared" si="80"/>
        <v>1</v>
      </c>
      <c r="CS146">
        <f t="shared" si="81"/>
        <v>809671.24215176841</v>
      </c>
      <c r="CT146">
        <f t="shared" si="82"/>
        <v>1454074.2729580624</v>
      </c>
      <c r="CV146">
        <f t="shared" si="83"/>
        <v>809671.24215176841</v>
      </c>
      <c r="CW146">
        <f t="shared" si="84"/>
        <v>1454074.2729580624</v>
      </c>
    </row>
    <row r="147" spans="1:101" x14ac:dyDescent="0.25">
      <c r="A147" t="s">
        <v>344</v>
      </c>
      <c r="B147" t="s">
        <v>316</v>
      </c>
      <c r="C147" t="s">
        <v>289</v>
      </c>
      <c r="D147" t="s">
        <v>290</v>
      </c>
      <c r="E147" t="s">
        <v>918</v>
      </c>
      <c r="F147" t="b">
        <v>0</v>
      </c>
      <c r="G147" t="b">
        <v>1</v>
      </c>
      <c r="H147" t="s">
        <v>15</v>
      </c>
      <c r="I147" t="s">
        <v>16</v>
      </c>
      <c r="J147">
        <v>0.21959999999999999</v>
      </c>
      <c r="K147">
        <v>0.3241</v>
      </c>
      <c r="L147">
        <v>0.50390000000000001</v>
      </c>
      <c r="N147">
        <v>3.9800000000000002E-2</v>
      </c>
      <c r="O147">
        <v>1.7999999999999999E-2</v>
      </c>
      <c r="P147">
        <v>2.86E-2</v>
      </c>
      <c r="Q147">
        <v>0</v>
      </c>
      <c r="R147">
        <v>1.5367</v>
      </c>
      <c r="S147">
        <v>1.5350999999999999</v>
      </c>
      <c r="T147">
        <v>1.5542</v>
      </c>
      <c r="U147">
        <v>1.5342</v>
      </c>
      <c r="V147" t="s">
        <v>17</v>
      </c>
      <c r="W147" t="s">
        <v>17</v>
      </c>
      <c r="AF147">
        <v>0.32410000000000005</v>
      </c>
      <c r="AG147">
        <v>0.30230000000000001</v>
      </c>
      <c r="AH147">
        <v>0.31289999999999996</v>
      </c>
      <c r="AI147">
        <v>0.2843</v>
      </c>
      <c r="AJ147">
        <v>1.821</v>
      </c>
      <c r="AK147">
        <v>1.8193999999999997</v>
      </c>
      <c r="AL147">
        <v>1.8385</v>
      </c>
      <c r="AM147">
        <v>1.8185</v>
      </c>
      <c r="AX147">
        <v>367</v>
      </c>
      <c r="AY147" t="s">
        <v>581</v>
      </c>
      <c r="AZ147" s="1">
        <v>1.8243499999999999</v>
      </c>
      <c r="BA147">
        <v>0.21299999999999999</v>
      </c>
      <c r="BB147">
        <v>79</v>
      </c>
      <c r="BC147">
        <v>25</v>
      </c>
      <c r="BD147" s="1">
        <v>790000</v>
      </c>
      <c r="BG147">
        <v>1903</v>
      </c>
      <c r="BH147" t="s">
        <v>942</v>
      </c>
      <c r="BJ147" t="str">
        <f t="shared" si="60"/>
        <v/>
      </c>
      <c r="BK147">
        <v>301</v>
      </c>
      <c r="BM147" s="1">
        <f t="shared" si="61"/>
        <v>0.21299999999999999</v>
      </c>
      <c r="BN147" s="2">
        <f t="shared" si="62"/>
        <v>790000</v>
      </c>
      <c r="BO147" t="b">
        <f t="shared" si="58"/>
        <v>1</v>
      </c>
      <c r="BP147" s="16">
        <v>1291049.5656704926</v>
      </c>
      <c r="BQ147" s="16">
        <f t="shared" si="65"/>
        <v>501049.56567049259</v>
      </c>
      <c r="BS147" s="12">
        <f t="shared" si="66"/>
        <v>1291049.5656704926</v>
      </c>
      <c r="BT147">
        <f t="shared" si="67"/>
        <v>501049.56567049259</v>
      </c>
      <c r="BV147" s="7">
        <f t="shared" si="63"/>
        <v>1.8243499999999999</v>
      </c>
      <c r="BW147" s="10">
        <f t="shared" si="64"/>
        <v>5.8976270912904418</v>
      </c>
      <c r="BX147" t="b">
        <f t="shared" si="59"/>
        <v>1</v>
      </c>
      <c r="BY147" s="16">
        <v>6.2824936044882964</v>
      </c>
      <c r="BZ147" s="16">
        <f t="shared" si="68"/>
        <v>1916432.8407352946</v>
      </c>
      <c r="CA147" s="16">
        <f t="shared" si="69"/>
        <v>1126432.8407352946</v>
      </c>
      <c r="CC147">
        <f t="shared" si="70"/>
        <v>6.2824936044882964</v>
      </c>
      <c r="CD147" s="12">
        <f t="shared" si="71"/>
        <v>1916432.8407352946</v>
      </c>
      <c r="CE147" s="14">
        <f t="shared" si="72"/>
        <v>1126432.8407352946</v>
      </c>
      <c r="CG147">
        <f t="shared" si="73"/>
        <v>1603741.2032028935</v>
      </c>
      <c r="CH147">
        <f t="shared" si="74"/>
        <v>625383.27506480203</v>
      </c>
      <c r="CJ147">
        <f t="shared" si="75"/>
        <v>1603741.2032028935</v>
      </c>
      <c r="CK147">
        <f t="shared" si="76"/>
        <v>1.8243499999999999</v>
      </c>
      <c r="CM147">
        <f t="shared" si="77"/>
        <v>1.8243499999999999</v>
      </c>
      <c r="CN147">
        <f t="shared" si="78"/>
        <v>625383.27506480203</v>
      </c>
      <c r="CO147">
        <f t="shared" si="79"/>
        <v>501049.56567049259</v>
      </c>
      <c r="CQ147" t="b">
        <f t="shared" si="80"/>
        <v>1</v>
      </c>
      <c r="CS147">
        <f t="shared" si="81"/>
        <v>1291049.5656704926</v>
      </c>
      <c r="CT147">
        <f t="shared" si="82"/>
        <v>1916432.8407352946</v>
      </c>
      <c r="CV147">
        <f t="shared" si="83"/>
        <v>1291049.5656704926</v>
      </c>
      <c r="CW147">
        <f t="shared" si="84"/>
        <v>1916432.8407352946</v>
      </c>
    </row>
    <row r="148" spans="1:101" x14ac:dyDescent="0.25">
      <c r="A148" t="s">
        <v>345</v>
      </c>
      <c r="B148" t="s">
        <v>316</v>
      </c>
      <c r="C148" t="s">
        <v>291</v>
      </c>
      <c r="D148" t="s">
        <v>292</v>
      </c>
      <c r="E148" t="s">
        <v>918</v>
      </c>
      <c r="F148" t="b">
        <v>0</v>
      </c>
      <c r="G148" t="b">
        <v>1</v>
      </c>
      <c r="H148" t="s">
        <v>15</v>
      </c>
      <c r="I148" t="s">
        <v>16</v>
      </c>
      <c r="J148">
        <v>0.21940000000000001</v>
      </c>
      <c r="K148">
        <v>0.28539999999999999</v>
      </c>
      <c r="L148">
        <v>0.49580000000000002</v>
      </c>
      <c r="N148">
        <v>8.9999999999999993E-3</v>
      </c>
      <c r="O148">
        <v>4.4000000000000003E-3</v>
      </c>
      <c r="P148">
        <v>0.02</v>
      </c>
      <c r="Q148">
        <v>0</v>
      </c>
      <c r="R148">
        <v>1.5024999999999999</v>
      </c>
      <c r="S148">
        <v>1.4922</v>
      </c>
      <c r="T148">
        <v>1.4991000000000001</v>
      </c>
      <c r="U148">
        <v>1.5165999999999999</v>
      </c>
      <c r="V148" t="s">
        <v>17</v>
      </c>
      <c r="W148" t="s">
        <v>17</v>
      </c>
      <c r="AF148">
        <v>0.28539999999999999</v>
      </c>
      <c r="AG148">
        <v>0.28079999999999994</v>
      </c>
      <c r="AH148">
        <v>0.2964</v>
      </c>
      <c r="AI148">
        <v>0.27639999999999998</v>
      </c>
      <c r="AJ148">
        <v>1.7788999999999999</v>
      </c>
      <c r="AK148">
        <v>1.7685999999999999</v>
      </c>
      <c r="AL148">
        <v>1.7755000000000001</v>
      </c>
      <c r="AM148">
        <v>1.7929999999999999</v>
      </c>
      <c r="AX148">
        <v>368</v>
      </c>
      <c r="AY148" t="s">
        <v>581</v>
      </c>
      <c r="AZ148" s="1">
        <v>1.7790000000000001</v>
      </c>
      <c r="BA148">
        <v>0.152</v>
      </c>
      <c r="BB148">
        <v>67</v>
      </c>
      <c r="BC148">
        <v>25</v>
      </c>
      <c r="BD148" s="1">
        <v>670000</v>
      </c>
      <c r="BG148">
        <v>1904</v>
      </c>
      <c r="BH148" t="s">
        <v>942</v>
      </c>
      <c r="BJ148" t="str">
        <f t="shared" si="60"/>
        <v/>
      </c>
      <c r="BK148">
        <v>302</v>
      </c>
      <c r="BM148" s="1">
        <f t="shared" si="61"/>
        <v>0.152</v>
      </c>
      <c r="BN148" s="2">
        <f t="shared" si="62"/>
        <v>670000</v>
      </c>
      <c r="BO148" t="b">
        <f t="shared" si="58"/>
        <v>1</v>
      </c>
      <c r="BP148" s="16">
        <v>937265.49657841818</v>
      </c>
      <c r="BQ148" s="16">
        <f t="shared" si="65"/>
        <v>267265.49657841818</v>
      </c>
      <c r="BS148" s="12">
        <f t="shared" si="66"/>
        <v>937265.49657841818</v>
      </c>
      <c r="BT148">
        <f t="shared" si="67"/>
        <v>267265.49657841818</v>
      </c>
      <c r="BV148" s="7">
        <f t="shared" si="63"/>
        <v>1.7790000000000001</v>
      </c>
      <c r="BW148" s="10">
        <f t="shared" si="64"/>
        <v>5.826074802700826</v>
      </c>
      <c r="BX148" t="b">
        <f t="shared" si="59"/>
        <v>1</v>
      </c>
      <c r="BY148" s="16">
        <v>6.2479131079282109</v>
      </c>
      <c r="BZ148" s="16">
        <f t="shared" si="68"/>
        <v>1769754.8367354169</v>
      </c>
      <c r="CA148" s="16">
        <f t="shared" si="69"/>
        <v>1099754.8367354169</v>
      </c>
      <c r="CC148">
        <f t="shared" si="70"/>
        <v>6.2479131079282109</v>
      </c>
      <c r="CD148" s="12">
        <f t="shared" si="71"/>
        <v>1769754.8367354169</v>
      </c>
      <c r="CE148" s="14">
        <f t="shared" si="72"/>
        <v>1099754.8367354169</v>
      </c>
      <c r="CG148">
        <f t="shared" si="73"/>
        <v>1353510.1666569174</v>
      </c>
      <c r="CH148">
        <f t="shared" si="74"/>
        <v>832489.34015699872</v>
      </c>
      <c r="CJ148">
        <f t="shared" si="75"/>
        <v>1353510.1666569174</v>
      </c>
      <c r="CK148">
        <f t="shared" si="76"/>
        <v>1.7790000000000001</v>
      </c>
      <c r="CM148">
        <f t="shared" si="77"/>
        <v>1.7790000000000001</v>
      </c>
      <c r="CN148">
        <f t="shared" si="78"/>
        <v>832489.34015699872</v>
      </c>
      <c r="CO148">
        <f t="shared" si="79"/>
        <v>267265.49657841818</v>
      </c>
      <c r="CQ148" t="b">
        <f t="shared" si="80"/>
        <v>1</v>
      </c>
      <c r="CS148">
        <f t="shared" si="81"/>
        <v>937265.49657841818</v>
      </c>
      <c r="CT148">
        <f t="shared" si="82"/>
        <v>1769754.8367354169</v>
      </c>
      <c r="CV148">
        <f t="shared" si="83"/>
        <v>937265.49657841818</v>
      </c>
      <c r="CW148">
        <f t="shared" si="84"/>
        <v>1769754.8367354169</v>
      </c>
    </row>
    <row r="149" spans="1:101" x14ac:dyDescent="0.25">
      <c r="A149" t="s">
        <v>346</v>
      </c>
      <c r="B149" t="s">
        <v>316</v>
      </c>
      <c r="C149" t="s">
        <v>293</v>
      </c>
      <c r="D149" t="s">
        <v>294</v>
      </c>
      <c r="E149" t="s">
        <v>918</v>
      </c>
      <c r="F149" t="b">
        <v>0</v>
      </c>
      <c r="G149" t="b">
        <v>1</v>
      </c>
      <c r="H149" t="s">
        <v>15</v>
      </c>
      <c r="I149" t="s">
        <v>16</v>
      </c>
      <c r="J149">
        <v>0.21740000000000001</v>
      </c>
      <c r="K149">
        <v>0.34610000000000002</v>
      </c>
      <c r="L149">
        <v>0.55969999999999998</v>
      </c>
      <c r="N149">
        <v>3.8E-3</v>
      </c>
      <c r="O149">
        <v>3.8999999999999998E-3</v>
      </c>
      <c r="P149">
        <v>1.5599999999999999E-2</v>
      </c>
      <c r="Q149">
        <v>0</v>
      </c>
      <c r="R149">
        <v>1.2959000000000001</v>
      </c>
      <c r="S149">
        <v>1.298</v>
      </c>
      <c r="T149">
        <v>1.3059000000000001</v>
      </c>
      <c r="U149">
        <v>1.2901</v>
      </c>
      <c r="V149" t="s">
        <v>17</v>
      </c>
      <c r="W149" t="s">
        <v>17</v>
      </c>
      <c r="AF149">
        <v>0.34609999999999996</v>
      </c>
      <c r="AG149">
        <v>0.34619999999999995</v>
      </c>
      <c r="AH149">
        <v>0.35789999999999988</v>
      </c>
      <c r="AI149">
        <v>0.34229999999999994</v>
      </c>
      <c r="AJ149">
        <v>1.6381999999999999</v>
      </c>
      <c r="AK149">
        <v>1.6402999999999999</v>
      </c>
      <c r="AL149">
        <v>1.6482000000000001</v>
      </c>
      <c r="AM149">
        <v>1.6324000000000001</v>
      </c>
      <c r="AX149">
        <v>369</v>
      </c>
      <c r="AY149" t="s">
        <v>581</v>
      </c>
      <c r="AZ149" s="1">
        <v>1.6397750000000002</v>
      </c>
      <c r="BA149">
        <v>0.111</v>
      </c>
      <c r="BB149">
        <v>62</v>
      </c>
      <c r="BC149">
        <v>25</v>
      </c>
      <c r="BD149" s="1">
        <v>620000</v>
      </c>
      <c r="BG149">
        <v>1905</v>
      </c>
      <c r="BH149" t="s">
        <v>942</v>
      </c>
      <c r="BJ149" t="str">
        <f t="shared" si="60"/>
        <v/>
      </c>
      <c r="BK149">
        <v>303</v>
      </c>
      <c r="BM149" s="1">
        <f t="shared" si="61"/>
        <v>0.111</v>
      </c>
      <c r="BN149" s="2">
        <f t="shared" si="62"/>
        <v>620000</v>
      </c>
      <c r="BO149" t="b">
        <f t="shared" si="58"/>
        <v>1</v>
      </c>
      <c r="BP149" s="16">
        <v>699476.20423784351</v>
      </c>
      <c r="BQ149" s="16">
        <f t="shared" si="65"/>
        <v>79476.204237843514</v>
      </c>
      <c r="BS149" s="12">
        <f t="shared" si="66"/>
        <v>699476.20423784351</v>
      </c>
      <c r="BT149">
        <f t="shared" si="67"/>
        <v>79476.204237843514</v>
      </c>
      <c r="BV149" s="7">
        <f t="shared" si="63"/>
        <v>1.6397750000000002</v>
      </c>
      <c r="BW149" s="10">
        <f t="shared" si="64"/>
        <v>5.7923916894982534</v>
      </c>
      <c r="BX149" t="b">
        <f t="shared" si="59"/>
        <v>1</v>
      </c>
      <c r="BY149" s="16">
        <v>6.1417506022263817</v>
      </c>
      <c r="BZ149" s="16">
        <f t="shared" si="68"/>
        <v>1385959.6996444869</v>
      </c>
      <c r="CA149" s="16">
        <f t="shared" si="69"/>
        <v>765959.69964448689</v>
      </c>
      <c r="CC149">
        <f t="shared" si="70"/>
        <v>6.1417506022263817</v>
      </c>
      <c r="CD149" s="12">
        <f t="shared" si="71"/>
        <v>1385959.6996444869</v>
      </c>
      <c r="CE149" s="14">
        <f t="shared" si="72"/>
        <v>765959.69964448689</v>
      </c>
      <c r="CG149">
        <f t="shared" si="73"/>
        <v>1042717.9519411651</v>
      </c>
      <c r="CH149">
        <f t="shared" si="74"/>
        <v>686483.49540664337</v>
      </c>
      <c r="CJ149">
        <f t="shared" si="75"/>
        <v>1042717.9519411651</v>
      </c>
      <c r="CK149">
        <f t="shared" si="76"/>
        <v>1.6397750000000002</v>
      </c>
      <c r="CM149">
        <f t="shared" si="77"/>
        <v>1.6397750000000002</v>
      </c>
      <c r="CN149">
        <f t="shared" si="78"/>
        <v>686483.49540664337</v>
      </c>
      <c r="CO149">
        <f t="shared" si="79"/>
        <v>79476.204237843514</v>
      </c>
      <c r="CQ149" t="b">
        <f t="shared" si="80"/>
        <v>1</v>
      </c>
      <c r="CS149">
        <f t="shared" si="81"/>
        <v>699476.20423784351</v>
      </c>
      <c r="CT149">
        <f t="shared" si="82"/>
        <v>1385959.6996444869</v>
      </c>
      <c r="CV149">
        <f t="shared" si="83"/>
        <v>699476.20423784351</v>
      </c>
      <c r="CW149">
        <f t="shared" si="84"/>
        <v>1385959.6996444869</v>
      </c>
    </row>
    <row r="150" spans="1:101" x14ac:dyDescent="0.25">
      <c r="A150" t="s">
        <v>347</v>
      </c>
      <c r="B150" t="s">
        <v>316</v>
      </c>
      <c r="C150" t="s">
        <v>295</v>
      </c>
      <c r="D150" t="s">
        <v>296</v>
      </c>
      <c r="E150" t="s">
        <v>918</v>
      </c>
      <c r="F150" t="b">
        <v>0</v>
      </c>
      <c r="G150" t="b">
        <v>1</v>
      </c>
      <c r="H150" t="s">
        <v>15</v>
      </c>
      <c r="I150" t="s">
        <v>16</v>
      </c>
      <c r="J150">
        <v>0.21709999999999999</v>
      </c>
      <c r="K150">
        <v>0.52859999999999996</v>
      </c>
      <c r="L150">
        <v>0.74570000000000003</v>
      </c>
      <c r="N150">
        <v>0</v>
      </c>
      <c r="O150">
        <v>1.0500000000000001E-2</v>
      </c>
      <c r="P150">
        <v>2.5899999999999999E-2</v>
      </c>
      <c r="Q150">
        <v>2.35E-2</v>
      </c>
      <c r="R150">
        <v>1.2098</v>
      </c>
      <c r="S150">
        <v>1.1758999999999999</v>
      </c>
      <c r="T150">
        <v>1.2010000000000001</v>
      </c>
      <c r="U150">
        <v>1.1994</v>
      </c>
      <c r="V150" t="s">
        <v>17</v>
      </c>
      <c r="W150" t="s">
        <v>17</v>
      </c>
      <c r="AF150">
        <v>0.52860000000000007</v>
      </c>
      <c r="AG150">
        <v>0.53910000000000002</v>
      </c>
      <c r="AH150">
        <v>0.5545000000000001</v>
      </c>
      <c r="AI150">
        <v>0.55210000000000004</v>
      </c>
      <c r="AJ150">
        <v>1.7383999999999999</v>
      </c>
      <c r="AK150">
        <v>1.7044999999999999</v>
      </c>
      <c r="AL150">
        <v>1.7296</v>
      </c>
      <c r="AM150">
        <v>1.728</v>
      </c>
      <c r="AX150">
        <v>370</v>
      </c>
      <c r="AY150" t="s">
        <v>581</v>
      </c>
      <c r="AZ150" s="1">
        <v>1.7251249999999998</v>
      </c>
      <c r="BA150">
        <v>0.14000000000000001</v>
      </c>
      <c r="BB150">
        <v>57</v>
      </c>
      <c r="BC150">
        <v>25</v>
      </c>
      <c r="BD150" s="1">
        <v>570000</v>
      </c>
      <c r="BG150">
        <v>1906</v>
      </c>
      <c r="BH150" t="s">
        <v>942</v>
      </c>
      <c r="BJ150" t="str">
        <f t="shared" si="60"/>
        <v/>
      </c>
      <c r="BK150">
        <v>304</v>
      </c>
      <c r="BM150" s="1">
        <f t="shared" si="61"/>
        <v>0.14000000000000001</v>
      </c>
      <c r="BN150" s="2">
        <f t="shared" si="62"/>
        <v>570000</v>
      </c>
      <c r="BO150" t="b">
        <f t="shared" si="58"/>
        <v>1</v>
      </c>
      <c r="BP150" s="16">
        <v>867668.63052751834</v>
      </c>
      <c r="BQ150" s="16">
        <f t="shared" si="65"/>
        <v>297668.63052751834</v>
      </c>
      <c r="BS150" s="12">
        <f t="shared" si="66"/>
        <v>867668.63052751834</v>
      </c>
      <c r="BT150">
        <f t="shared" si="67"/>
        <v>297668.63052751834</v>
      </c>
      <c r="BV150" s="7">
        <f t="shared" si="63"/>
        <v>1.7251249999999998</v>
      </c>
      <c r="BW150" s="10">
        <f t="shared" si="64"/>
        <v>5.7558748556724915</v>
      </c>
      <c r="BX150" t="b">
        <f t="shared" si="59"/>
        <v>1</v>
      </c>
      <c r="BY150" s="16">
        <v>6.2068320880346137</v>
      </c>
      <c r="BZ150" s="16">
        <f t="shared" si="68"/>
        <v>1610023.0290652898</v>
      </c>
      <c r="CA150" s="16">
        <f t="shared" si="69"/>
        <v>1040023.0290652898</v>
      </c>
      <c r="CC150">
        <f t="shared" si="70"/>
        <v>6.2068320880346137</v>
      </c>
      <c r="CD150" s="12">
        <f t="shared" si="71"/>
        <v>1610023.0290652898</v>
      </c>
      <c r="CE150" s="14">
        <f t="shared" si="72"/>
        <v>1040023.0290652898</v>
      </c>
      <c r="CG150">
        <f t="shared" si="73"/>
        <v>1238845.8297964041</v>
      </c>
      <c r="CH150">
        <f t="shared" si="74"/>
        <v>742354.39853777143</v>
      </c>
      <c r="CJ150">
        <f t="shared" si="75"/>
        <v>1238845.8297964041</v>
      </c>
      <c r="CK150">
        <f t="shared" si="76"/>
        <v>1.7251249999999998</v>
      </c>
      <c r="CM150">
        <f t="shared" si="77"/>
        <v>1.7251249999999998</v>
      </c>
      <c r="CN150">
        <f t="shared" si="78"/>
        <v>742354.39853777143</v>
      </c>
      <c r="CO150">
        <f t="shared" si="79"/>
        <v>297668.63052751834</v>
      </c>
      <c r="CQ150" t="b">
        <f t="shared" si="80"/>
        <v>1</v>
      </c>
      <c r="CS150">
        <f t="shared" si="81"/>
        <v>867668.63052751834</v>
      </c>
      <c r="CT150">
        <f t="shared" si="82"/>
        <v>1610023.0290652898</v>
      </c>
      <c r="CV150">
        <f t="shared" si="83"/>
        <v>867668.63052751834</v>
      </c>
      <c r="CW150">
        <f t="shared" si="84"/>
        <v>1610023.0290652898</v>
      </c>
    </row>
    <row r="151" spans="1:101" x14ac:dyDescent="0.25">
      <c r="A151" t="s">
        <v>348</v>
      </c>
      <c r="B151" t="s">
        <v>316</v>
      </c>
      <c r="C151" t="s">
        <v>297</v>
      </c>
      <c r="D151" t="s">
        <v>298</v>
      </c>
      <c r="E151" t="s">
        <v>918</v>
      </c>
      <c r="F151" t="b">
        <v>0</v>
      </c>
      <c r="G151" t="b">
        <v>1</v>
      </c>
      <c r="H151" t="s">
        <v>15</v>
      </c>
      <c r="I151" t="s">
        <v>16</v>
      </c>
      <c r="J151">
        <v>0.217</v>
      </c>
      <c r="K151">
        <v>0.42030000000000001</v>
      </c>
      <c r="L151">
        <v>0.63729999999999998</v>
      </c>
      <c r="N151">
        <v>0</v>
      </c>
      <c r="O151">
        <v>1.55E-2</v>
      </c>
      <c r="P151">
        <v>3.7699999999999997E-2</v>
      </c>
      <c r="Q151">
        <v>3.3599999999999998E-2</v>
      </c>
      <c r="R151">
        <v>1.2299</v>
      </c>
      <c r="S151">
        <v>1.2179</v>
      </c>
      <c r="T151">
        <v>1.2298</v>
      </c>
      <c r="U151">
        <v>1.2243999999999999</v>
      </c>
      <c r="V151" t="s">
        <v>17</v>
      </c>
      <c r="W151" t="s">
        <v>17</v>
      </c>
      <c r="AF151">
        <v>0.42030000000000001</v>
      </c>
      <c r="AG151">
        <v>0.43579999999999997</v>
      </c>
      <c r="AH151">
        <v>0.45799999999999996</v>
      </c>
      <c r="AI151">
        <v>0.45389999999999997</v>
      </c>
      <c r="AJ151">
        <v>1.6501999999999999</v>
      </c>
      <c r="AK151">
        <v>1.6381999999999999</v>
      </c>
      <c r="AL151">
        <v>1.6500999999999999</v>
      </c>
      <c r="AM151">
        <v>1.6446999999999998</v>
      </c>
      <c r="AX151">
        <v>371</v>
      </c>
      <c r="AY151" t="s">
        <v>581</v>
      </c>
      <c r="AZ151" s="1">
        <v>1.6457999999999999</v>
      </c>
      <c r="BA151">
        <v>0.15</v>
      </c>
      <c r="BB151">
        <v>60</v>
      </c>
      <c r="BC151">
        <v>25</v>
      </c>
      <c r="BD151" s="1">
        <v>600000</v>
      </c>
      <c r="BG151">
        <v>1907</v>
      </c>
      <c r="BH151" t="s">
        <v>942</v>
      </c>
      <c r="BJ151" t="str">
        <f t="shared" si="60"/>
        <v/>
      </c>
      <c r="BK151">
        <v>305</v>
      </c>
      <c r="BM151" s="1">
        <f t="shared" si="61"/>
        <v>0.15</v>
      </c>
      <c r="BN151" s="2">
        <f t="shared" si="62"/>
        <v>600000</v>
      </c>
      <c r="BO151" t="b">
        <f t="shared" si="58"/>
        <v>1</v>
      </c>
      <c r="BP151" s="16">
        <v>925666.01890326815</v>
      </c>
      <c r="BQ151" s="16">
        <f t="shared" si="65"/>
        <v>325666.01890326815</v>
      </c>
      <c r="BS151" s="12">
        <f t="shared" si="66"/>
        <v>925666.01890326815</v>
      </c>
      <c r="BT151">
        <f t="shared" si="67"/>
        <v>325666.01890326815</v>
      </c>
      <c r="BV151" s="7">
        <f t="shared" si="63"/>
        <v>1.6457999999999999</v>
      </c>
      <c r="BW151" s="10">
        <f t="shared" si="64"/>
        <v>5.7781512503836439</v>
      </c>
      <c r="BX151" t="b">
        <f t="shared" si="59"/>
        <v>1</v>
      </c>
      <c r="BY151" s="16">
        <v>6.1463448137318837</v>
      </c>
      <c r="BZ151" s="16">
        <f t="shared" si="68"/>
        <v>1400698.9843152086</v>
      </c>
      <c r="CA151" s="16">
        <f t="shared" si="69"/>
        <v>800698.98431520863</v>
      </c>
      <c r="CC151">
        <f t="shared" si="70"/>
        <v>6.1463448137318837</v>
      </c>
      <c r="CD151" s="12">
        <f t="shared" si="71"/>
        <v>1400698.9843152086</v>
      </c>
      <c r="CE151" s="14">
        <f t="shared" si="72"/>
        <v>800698.98431520863</v>
      </c>
      <c r="CG151">
        <f t="shared" si="73"/>
        <v>1163182.5016092383</v>
      </c>
      <c r="CH151">
        <f t="shared" si="74"/>
        <v>475032.96541194047</v>
      </c>
      <c r="CJ151">
        <f t="shared" si="75"/>
        <v>1163182.5016092383</v>
      </c>
      <c r="CK151">
        <f t="shared" si="76"/>
        <v>1.6457999999999999</v>
      </c>
      <c r="CM151">
        <f t="shared" si="77"/>
        <v>1.6457999999999999</v>
      </c>
      <c r="CN151">
        <f t="shared" si="78"/>
        <v>475032.96541194047</v>
      </c>
      <c r="CO151">
        <f t="shared" si="79"/>
        <v>325666.01890326815</v>
      </c>
      <c r="CQ151" t="b">
        <f t="shared" si="80"/>
        <v>1</v>
      </c>
      <c r="CS151">
        <f t="shared" si="81"/>
        <v>925666.01890326815</v>
      </c>
      <c r="CT151">
        <f t="shared" si="82"/>
        <v>1400698.9843152086</v>
      </c>
      <c r="CV151">
        <f t="shared" si="83"/>
        <v>925666.01890326815</v>
      </c>
      <c r="CW151">
        <f t="shared" si="84"/>
        <v>1400698.9843152086</v>
      </c>
    </row>
    <row r="152" spans="1:101" x14ac:dyDescent="0.25">
      <c r="A152" t="s">
        <v>350</v>
      </c>
      <c r="B152" t="s">
        <v>349</v>
      </c>
      <c r="C152" t="s">
        <v>18</v>
      </c>
      <c r="D152" t="s">
        <v>19</v>
      </c>
      <c r="E152" t="s">
        <v>918</v>
      </c>
      <c r="F152" t="b">
        <v>0</v>
      </c>
      <c r="G152" t="b">
        <v>1</v>
      </c>
      <c r="H152" t="s">
        <v>15</v>
      </c>
      <c r="I152" t="s">
        <v>16</v>
      </c>
      <c r="J152">
        <v>0.1885</v>
      </c>
      <c r="K152">
        <v>0.33019999999999999</v>
      </c>
      <c r="L152">
        <v>0.49580000000000002</v>
      </c>
      <c r="N152">
        <v>2.29E-2</v>
      </c>
      <c r="O152">
        <v>8.8999999999999999E-3</v>
      </c>
      <c r="P152">
        <v>1.4E-3</v>
      </c>
      <c r="Q152">
        <v>0</v>
      </c>
      <c r="R152">
        <v>1.7795000000000001</v>
      </c>
      <c r="S152">
        <v>1.8547</v>
      </c>
      <c r="T152">
        <v>1.8984000000000001</v>
      </c>
      <c r="U152">
        <v>1.8248</v>
      </c>
      <c r="V152">
        <v>2.0636000000000001</v>
      </c>
      <c r="W152">
        <v>2.0651000000000002</v>
      </c>
      <c r="X152">
        <v>2.0617000000000001</v>
      </c>
      <c r="Y152">
        <v>2.1507999999999998</v>
      </c>
      <c r="Z152" t="s">
        <v>17</v>
      </c>
      <c r="AA152" t="s">
        <v>17</v>
      </c>
      <c r="AG152">
        <v>0.33020000000000005</v>
      </c>
      <c r="AH152">
        <v>0.31620000000000004</v>
      </c>
      <c r="AI152">
        <v>0.30870000000000003</v>
      </c>
      <c r="AJ152">
        <v>0.30730000000000002</v>
      </c>
      <c r="AK152">
        <v>2.0868000000000002</v>
      </c>
      <c r="AL152">
        <v>2.1620000000000004</v>
      </c>
      <c r="AM152">
        <v>2.2057000000000002</v>
      </c>
      <c r="AN152">
        <v>2.1320999999999999</v>
      </c>
      <c r="AO152">
        <v>2.3709000000000002</v>
      </c>
      <c r="AP152">
        <v>2.3724000000000003</v>
      </c>
      <c r="AQ152">
        <v>2.3690000000000002</v>
      </c>
      <c r="AR152">
        <v>2.4581</v>
      </c>
      <c r="AX152">
        <v>2</v>
      </c>
      <c r="AY152" t="s">
        <v>579</v>
      </c>
      <c r="AZ152" s="1">
        <v>2.3926000000000003</v>
      </c>
      <c r="BA152">
        <v>1.044</v>
      </c>
      <c r="BB152">
        <v>119</v>
      </c>
      <c r="BC152">
        <v>5</v>
      </c>
      <c r="BD152" s="1">
        <v>5950000</v>
      </c>
      <c r="BE152">
        <v>0.111</v>
      </c>
      <c r="BG152">
        <v>1154</v>
      </c>
      <c r="BH152" t="s">
        <v>943</v>
      </c>
      <c r="BJ152" t="str">
        <f t="shared" si="60"/>
        <v>X</v>
      </c>
      <c r="BK152">
        <v>306</v>
      </c>
      <c r="BM152" s="1">
        <f t="shared" si="61"/>
        <v>1.1100000000000001</v>
      </c>
      <c r="BN152" s="2">
        <f t="shared" si="62"/>
        <v>5950000</v>
      </c>
      <c r="BO152" t="b">
        <f t="shared" si="58"/>
        <v>1</v>
      </c>
      <c r="BP152" s="16">
        <v>6493415.3029752607</v>
      </c>
      <c r="BQ152" s="16">
        <f t="shared" si="65"/>
        <v>543415.30297526065</v>
      </c>
      <c r="BS152" s="12">
        <f t="shared" si="66"/>
        <v>6493415.3029752607</v>
      </c>
      <c r="BT152">
        <f t="shared" si="67"/>
        <v>543415.30297526065</v>
      </c>
      <c r="BV152" s="7">
        <f t="shared" si="63"/>
        <v>2.3926000000000003</v>
      </c>
      <c r="BW152" s="10">
        <f t="shared" si="64"/>
        <v>6.7745169657285498</v>
      </c>
      <c r="BX152" t="b">
        <f t="shared" si="59"/>
        <v>1</v>
      </c>
      <c r="BY152" s="16">
        <v>6.7157982829947738</v>
      </c>
      <c r="BZ152" s="16">
        <f t="shared" si="68"/>
        <v>5197545.2977844747</v>
      </c>
      <c r="CA152" s="16">
        <f t="shared" si="69"/>
        <v>-752454.70221552532</v>
      </c>
      <c r="CC152">
        <f t="shared" si="70"/>
        <v>6.7157982829947738</v>
      </c>
      <c r="CD152" s="12">
        <f t="shared" si="71"/>
        <v>5197545.2977844747</v>
      </c>
      <c r="CE152" s="14">
        <f t="shared" si="72"/>
        <v>-752454.70221552532</v>
      </c>
      <c r="CG152">
        <f t="shared" si="73"/>
        <v>5845480.3003798677</v>
      </c>
      <c r="CH152">
        <f t="shared" si="74"/>
        <v>-1295870.005190786</v>
      </c>
      <c r="CJ152">
        <f t="shared" si="75"/>
        <v>5845480.3003798677</v>
      </c>
      <c r="CK152">
        <f t="shared" si="76"/>
        <v>2.3926000000000003</v>
      </c>
      <c r="CM152">
        <f t="shared" si="77"/>
        <v>2.3926000000000003</v>
      </c>
      <c r="CN152">
        <f t="shared" si="78"/>
        <v>-1295870.005190786</v>
      </c>
      <c r="CO152">
        <f t="shared" si="79"/>
        <v>543415.30297526065</v>
      </c>
      <c r="CQ152" t="b">
        <f t="shared" si="80"/>
        <v>1</v>
      </c>
      <c r="CS152">
        <f t="shared" si="81"/>
        <v>6493415.3029752607</v>
      </c>
      <c r="CT152">
        <f t="shared" si="82"/>
        <v>5197545.2977844747</v>
      </c>
      <c r="CV152">
        <f t="shared" si="83"/>
        <v>6493415.3029752607</v>
      </c>
      <c r="CW152">
        <f t="shared" si="84"/>
        <v>5197545.2977844747</v>
      </c>
    </row>
    <row r="153" spans="1:101" x14ac:dyDescent="0.25">
      <c r="A153" t="s">
        <v>353</v>
      </c>
      <c r="B153" t="s">
        <v>349</v>
      </c>
      <c r="C153" t="s">
        <v>32</v>
      </c>
      <c r="D153" t="s">
        <v>33</v>
      </c>
      <c r="E153" t="s">
        <v>918</v>
      </c>
      <c r="F153" t="b">
        <v>0</v>
      </c>
      <c r="G153" t="b">
        <v>0</v>
      </c>
      <c r="H153" t="s">
        <v>15</v>
      </c>
      <c r="I153" t="s">
        <v>16</v>
      </c>
      <c r="J153">
        <v>0.1832</v>
      </c>
      <c r="K153">
        <v>0.27339999999999998</v>
      </c>
      <c r="L153">
        <v>0.42620000000000002</v>
      </c>
      <c r="N153">
        <v>3.04E-2</v>
      </c>
      <c r="O153">
        <v>8.8000000000000005E-3</v>
      </c>
      <c r="P153">
        <v>4.0000000000000002E-4</v>
      </c>
      <c r="Q153">
        <v>0</v>
      </c>
      <c r="R153">
        <v>1.8935999999999999</v>
      </c>
      <c r="S153">
        <v>1.8761000000000001</v>
      </c>
      <c r="T153">
        <v>1.8581000000000001</v>
      </c>
      <c r="U153">
        <v>1.9064000000000001</v>
      </c>
      <c r="V153">
        <v>1.9812000000000001</v>
      </c>
      <c r="W153">
        <v>2.0834000000000001</v>
      </c>
      <c r="X153">
        <v>2.0844</v>
      </c>
      <c r="Y153">
        <v>2.0451999999999999</v>
      </c>
      <c r="Z153" t="s">
        <v>17</v>
      </c>
      <c r="AA153" t="s">
        <v>17</v>
      </c>
      <c r="AG153">
        <v>0.27339999999999998</v>
      </c>
      <c r="AH153">
        <v>0.25180000000000002</v>
      </c>
      <c r="AI153">
        <v>0.24340000000000003</v>
      </c>
      <c r="AJ153">
        <v>0.24300000000000002</v>
      </c>
      <c r="AK153">
        <v>2.1366000000000001</v>
      </c>
      <c r="AL153">
        <v>2.1191000000000004</v>
      </c>
      <c r="AM153">
        <v>2.1011000000000002</v>
      </c>
      <c r="AN153">
        <v>2.1494000000000004</v>
      </c>
      <c r="AO153">
        <v>2.2242000000000002</v>
      </c>
      <c r="AP153">
        <v>2.3264000000000005</v>
      </c>
      <c r="AQ153">
        <v>2.3274000000000004</v>
      </c>
      <c r="AR153">
        <v>2.2882000000000002</v>
      </c>
      <c r="AX153">
        <v>26</v>
      </c>
      <c r="AY153" t="s">
        <v>579</v>
      </c>
      <c r="AZ153" s="1">
        <v>2.2915500000000004</v>
      </c>
      <c r="BA153">
        <v>0.72399999999999998</v>
      </c>
      <c r="BB153">
        <v>101</v>
      </c>
      <c r="BC153">
        <v>10</v>
      </c>
      <c r="BD153" s="1">
        <v>2525000</v>
      </c>
      <c r="BE153">
        <v>6.7000000000000004E-2</v>
      </c>
      <c r="BG153">
        <v>1178</v>
      </c>
      <c r="BH153" t="s">
        <v>943</v>
      </c>
      <c r="BJ153" t="str">
        <f t="shared" si="60"/>
        <v/>
      </c>
      <c r="BK153">
        <v>307</v>
      </c>
      <c r="BM153" s="1">
        <f t="shared" si="61"/>
        <v>0.72399999999999998</v>
      </c>
      <c r="BN153" s="2">
        <f t="shared" si="62"/>
        <v>2525000</v>
      </c>
      <c r="BO153" t="b">
        <f t="shared" si="58"/>
        <v>1</v>
      </c>
      <c r="BP153" s="16">
        <v>4254716.1116713127</v>
      </c>
      <c r="BQ153" s="16">
        <f t="shared" si="65"/>
        <v>1729716.1116713127</v>
      </c>
      <c r="BS153" s="12">
        <f t="shared" si="66"/>
        <v>4254716.1116713127</v>
      </c>
      <c r="BT153">
        <f t="shared" si="67"/>
        <v>1729716.1116713127</v>
      </c>
      <c r="BV153" s="7">
        <f t="shared" si="63"/>
        <v>2.2915500000000004</v>
      </c>
      <c r="BW153" s="10">
        <f t="shared" si="64"/>
        <v>6.4022613824546806</v>
      </c>
      <c r="BX153" t="b">
        <f t="shared" si="59"/>
        <v>1</v>
      </c>
      <c r="BY153" s="16">
        <v>6.6387451589066444</v>
      </c>
      <c r="BZ153" s="16">
        <f t="shared" si="68"/>
        <v>4352563.9319931874</v>
      </c>
      <c r="CA153" s="16">
        <f t="shared" si="69"/>
        <v>1827563.9319931874</v>
      </c>
      <c r="CC153">
        <f t="shared" si="70"/>
        <v>6.6387451589066444</v>
      </c>
      <c r="CD153" s="12">
        <f t="shared" si="71"/>
        <v>4352563.9319931874</v>
      </c>
      <c r="CE153" s="14">
        <f t="shared" si="72"/>
        <v>1827563.9319931874</v>
      </c>
      <c r="CG153">
        <f t="shared" si="73"/>
        <v>4303640.0218322501</v>
      </c>
      <c r="CH153">
        <f t="shared" si="74"/>
        <v>97847.820321874693</v>
      </c>
      <c r="CJ153">
        <f t="shared" si="75"/>
        <v>4303640.0218322501</v>
      </c>
      <c r="CK153">
        <f t="shared" si="76"/>
        <v>2.2915500000000004</v>
      </c>
      <c r="CM153">
        <f t="shared" si="77"/>
        <v>2.2915500000000004</v>
      </c>
      <c r="CN153">
        <f t="shared" si="78"/>
        <v>97847.820321874693</v>
      </c>
      <c r="CO153">
        <f t="shared" si="79"/>
        <v>1729716.1116713127</v>
      </c>
      <c r="CQ153" t="b">
        <f t="shared" si="80"/>
        <v>1</v>
      </c>
      <c r="CS153">
        <f t="shared" si="81"/>
        <v>4254716.1116713127</v>
      </c>
      <c r="CT153">
        <f t="shared" si="82"/>
        <v>4352563.9319931874</v>
      </c>
      <c r="CV153">
        <f t="shared" si="83"/>
        <v>4254716.1116713127</v>
      </c>
      <c r="CW153">
        <f t="shared" si="84"/>
        <v>4352563.9319931874</v>
      </c>
    </row>
    <row r="154" spans="1:101" x14ac:dyDescent="0.25">
      <c r="A154" t="s">
        <v>356</v>
      </c>
      <c r="B154" t="s">
        <v>349</v>
      </c>
      <c r="C154" t="s">
        <v>48</v>
      </c>
      <c r="D154" t="s">
        <v>49</v>
      </c>
      <c r="E154" t="s">
        <v>918</v>
      </c>
      <c r="F154" t="b">
        <v>0</v>
      </c>
      <c r="G154" t="b">
        <v>0</v>
      </c>
      <c r="H154" t="s">
        <v>15</v>
      </c>
      <c r="I154" t="s">
        <v>16</v>
      </c>
      <c r="J154">
        <v>0.18140000000000001</v>
      </c>
      <c r="K154">
        <v>0.39340000000000003</v>
      </c>
      <c r="L154">
        <v>0.55320000000000003</v>
      </c>
      <c r="N154">
        <v>2.1600000000000001E-2</v>
      </c>
      <c r="O154">
        <v>0</v>
      </c>
      <c r="P154">
        <v>8.8999999999999999E-3</v>
      </c>
      <c r="Q154">
        <v>3.2000000000000002E-3</v>
      </c>
      <c r="R154">
        <v>1.7755000000000001</v>
      </c>
      <c r="S154">
        <v>1.7323</v>
      </c>
      <c r="T154">
        <v>1.6685000000000001</v>
      </c>
      <c r="U154">
        <v>1.7622</v>
      </c>
      <c r="V154">
        <v>1.9074</v>
      </c>
      <c r="W154">
        <v>1.9770000000000001</v>
      </c>
      <c r="X154">
        <v>1.9518</v>
      </c>
      <c r="Y154">
        <v>1.9265000000000001</v>
      </c>
      <c r="Z154" t="s">
        <v>17</v>
      </c>
      <c r="AA154" t="s">
        <v>17</v>
      </c>
      <c r="AG154">
        <v>0.39339999999999997</v>
      </c>
      <c r="AH154">
        <v>0.37180000000000002</v>
      </c>
      <c r="AI154">
        <v>0.38070000000000004</v>
      </c>
      <c r="AJ154">
        <v>0.375</v>
      </c>
      <c r="AK154">
        <v>2.1473</v>
      </c>
      <c r="AL154">
        <v>2.1040999999999999</v>
      </c>
      <c r="AM154">
        <v>2.0403000000000002</v>
      </c>
      <c r="AN154">
        <v>2.1339999999999999</v>
      </c>
      <c r="AO154">
        <v>2.2791999999999999</v>
      </c>
      <c r="AP154">
        <v>2.3488000000000002</v>
      </c>
      <c r="AQ154">
        <v>2.3235999999999999</v>
      </c>
      <c r="AR154">
        <v>2.2983000000000002</v>
      </c>
      <c r="AX154">
        <v>50</v>
      </c>
      <c r="AY154" t="s">
        <v>579</v>
      </c>
      <c r="AZ154" s="1">
        <v>2.3124750000000001</v>
      </c>
      <c r="BA154">
        <v>0.63100000000000001</v>
      </c>
      <c r="BB154">
        <v>110</v>
      </c>
      <c r="BC154">
        <v>10</v>
      </c>
      <c r="BD154" s="1">
        <v>2750000</v>
      </c>
      <c r="BE154">
        <v>5.8999999999999997E-2</v>
      </c>
      <c r="BG154">
        <v>1202</v>
      </c>
      <c r="BH154" t="s">
        <v>943</v>
      </c>
      <c r="BJ154" t="str">
        <f t="shared" si="60"/>
        <v/>
      </c>
      <c r="BK154">
        <v>308</v>
      </c>
      <c r="BM154" s="1">
        <f t="shared" si="61"/>
        <v>0.63100000000000001</v>
      </c>
      <c r="BN154" s="2">
        <f t="shared" si="62"/>
        <v>2750000</v>
      </c>
      <c r="BO154" t="b">
        <f t="shared" si="58"/>
        <v>1</v>
      </c>
      <c r="BP154" s="16">
        <v>3715340.3997768392</v>
      </c>
      <c r="BQ154" s="16">
        <f t="shared" si="65"/>
        <v>965340.39977683919</v>
      </c>
      <c r="BS154" s="12">
        <f t="shared" si="66"/>
        <v>3715340.3997768392</v>
      </c>
      <c r="BT154">
        <f t="shared" si="67"/>
        <v>965340.39977683919</v>
      </c>
      <c r="BV154" s="7">
        <f t="shared" si="63"/>
        <v>2.3124750000000001</v>
      </c>
      <c r="BW154" s="10">
        <f t="shared" si="64"/>
        <v>6.4393326938302629</v>
      </c>
      <c r="BX154" t="b">
        <f t="shared" si="59"/>
        <v>1</v>
      </c>
      <c r="BY154" s="16">
        <v>6.6547009889070807</v>
      </c>
      <c r="BZ154" s="16">
        <f t="shared" si="68"/>
        <v>4515449.4931379352</v>
      </c>
      <c r="CA154" s="16">
        <f t="shared" si="69"/>
        <v>1765449.4931379352</v>
      </c>
      <c r="CC154">
        <f t="shared" si="70"/>
        <v>6.6547009889070807</v>
      </c>
      <c r="CD154" s="12">
        <f t="shared" si="71"/>
        <v>4515449.4931379352</v>
      </c>
      <c r="CE154" s="14">
        <f t="shared" si="72"/>
        <v>1765449.4931379352</v>
      </c>
      <c r="CG154">
        <f t="shared" si="73"/>
        <v>4115394.9464573869</v>
      </c>
      <c r="CH154">
        <f t="shared" si="74"/>
        <v>800109.09336109599</v>
      </c>
      <c r="CJ154">
        <f t="shared" si="75"/>
        <v>4115394.9464573869</v>
      </c>
      <c r="CK154">
        <f t="shared" si="76"/>
        <v>2.3124750000000001</v>
      </c>
      <c r="CM154">
        <f t="shared" si="77"/>
        <v>2.3124750000000001</v>
      </c>
      <c r="CN154">
        <f t="shared" si="78"/>
        <v>800109.09336109599</v>
      </c>
      <c r="CO154">
        <f t="shared" si="79"/>
        <v>965340.39977683919</v>
      </c>
      <c r="CQ154" t="b">
        <f t="shared" si="80"/>
        <v>1</v>
      </c>
      <c r="CS154">
        <f t="shared" si="81"/>
        <v>3715340.3997768392</v>
      </c>
      <c r="CT154">
        <f t="shared" si="82"/>
        <v>4515449.4931379352</v>
      </c>
      <c r="CV154">
        <f t="shared" si="83"/>
        <v>3715340.3997768392</v>
      </c>
      <c r="CW154">
        <f t="shared" si="84"/>
        <v>4515449.4931379352</v>
      </c>
    </row>
    <row r="155" spans="1:101" x14ac:dyDescent="0.25">
      <c r="A155" t="s">
        <v>359</v>
      </c>
      <c r="B155" t="s">
        <v>349</v>
      </c>
      <c r="C155" t="s">
        <v>73</v>
      </c>
      <c r="D155" t="s">
        <v>74</v>
      </c>
      <c r="E155" t="s">
        <v>918</v>
      </c>
      <c r="F155" t="b">
        <v>0</v>
      </c>
      <c r="G155" t="b">
        <v>0</v>
      </c>
      <c r="H155" t="s">
        <v>15</v>
      </c>
      <c r="I155" t="s">
        <v>16</v>
      </c>
      <c r="J155">
        <v>0.17829999999999999</v>
      </c>
      <c r="K155">
        <v>0.30130000000000001</v>
      </c>
      <c r="L155">
        <v>0.45200000000000001</v>
      </c>
      <c r="N155">
        <v>2.76E-2</v>
      </c>
      <c r="O155">
        <v>6.1000000000000004E-3</v>
      </c>
      <c r="P155">
        <v>1.6999999999999999E-3</v>
      </c>
      <c r="Q155">
        <v>0</v>
      </c>
      <c r="R155">
        <v>1.8113999999999999</v>
      </c>
      <c r="S155">
        <v>1.7786999999999999</v>
      </c>
      <c r="T155">
        <v>1.8199000000000001</v>
      </c>
      <c r="U155">
        <v>1.8506</v>
      </c>
      <c r="V155">
        <v>2.0093000000000001</v>
      </c>
      <c r="W155">
        <v>2.0388999999999999</v>
      </c>
      <c r="X155">
        <v>2.0186999999999999</v>
      </c>
      <c r="Y155">
        <v>1.9548000000000001</v>
      </c>
      <c r="Z155" t="s">
        <v>17</v>
      </c>
      <c r="AA155" t="s">
        <v>17</v>
      </c>
      <c r="AG155">
        <v>0.30130000000000001</v>
      </c>
      <c r="AH155">
        <v>0.27980000000000005</v>
      </c>
      <c r="AI155">
        <v>0.27539999999999998</v>
      </c>
      <c r="AJ155">
        <v>0.27370000000000005</v>
      </c>
      <c r="AK155">
        <v>2.0850999999999997</v>
      </c>
      <c r="AL155">
        <v>2.0524</v>
      </c>
      <c r="AM155">
        <v>2.0935999999999999</v>
      </c>
      <c r="AN155">
        <v>2.1242999999999999</v>
      </c>
      <c r="AO155">
        <v>2.2829999999999999</v>
      </c>
      <c r="AP155">
        <v>2.3125999999999998</v>
      </c>
      <c r="AQ155">
        <v>2.2923999999999998</v>
      </c>
      <c r="AR155">
        <v>2.2284999999999999</v>
      </c>
      <c r="AX155">
        <v>74</v>
      </c>
      <c r="AY155" t="s">
        <v>579</v>
      </c>
      <c r="AZ155" s="1">
        <v>2.2791249999999996</v>
      </c>
      <c r="BA155">
        <v>0.61599999999999999</v>
      </c>
      <c r="BB155">
        <v>170</v>
      </c>
      <c r="BC155">
        <v>10</v>
      </c>
      <c r="BD155" s="1">
        <v>4250000</v>
      </c>
      <c r="BE155">
        <v>5.1999999999999998E-2</v>
      </c>
      <c r="BG155">
        <v>1226</v>
      </c>
      <c r="BH155" t="s">
        <v>943</v>
      </c>
      <c r="BJ155" t="str">
        <f t="shared" si="60"/>
        <v/>
      </c>
      <c r="BK155">
        <v>309</v>
      </c>
      <c r="BM155" s="1">
        <f t="shared" si="61"/>
        <v>0.61599999999999999</v>
      </c>
      <c r="BN155" s="2">
        <f t="shared" si="62"/>
        <v>4250000</v>
      </c>
      <c r="BO155" t="b">
        <f t="shared" si="58"/>
        <v>1</v>
      </c>
      <c r="BP155" s="16">
        <v>3628344.317213214</v>
      </c>
      <c r="BQ155" s="16">
        <f t="shared" si="65"/>
        <v>-621655.682786786</v>
      </c>
      <c r="BS155" s="12">
        <f t="shared" si="66"/>
        <v>3628344.317213214</v>
      </c>
      <c r="BT155">
        <f t="shared" si="67"/>
        <v>-621655.682786786</v>
      </c>
      <c r="BV155" s="7">
        <f t="shared" si="63"/>
        <v>2.2791249999999996</v>
      </c>
      <c r="BW155" s="10">
        <f t="shared" si="64"/>
        <v>6.6283889300503116</v>
      </c>
      <c r="BX155" t="b">
        <f t="shared" si="59"/>
        <v>1</v>
      </c>
      <c r="BY155" s="16">
        <v>6.6292707891214384</v>
      </c>
      <c r="BZ155" s="16">
        <f t="shared" si="68"/>
        <v>4258638.6287325844</v>
      </c>
      <c r="CA155" s="16">
        <f t="shared" si="69"/>
        <v>8638.6287325844169</v>
      </c>
      <c r="CC155">
        <f t="shared" si="70"/>
        <v>6.6292707891214384</v>
      </c>
      <c r="CD155" s="12">
        <f t="shared" si="71"/>
        <v>4258638.6287325844</v>
      </c>
      <c r="CE155" s="14">
        <f t="shared" si="72"/>
        <v>8638.6287325844169</v>
      </c>
      <c r="CG155">
        <f t="shared" si="73"/>
        <v>3943491.4729728992</v>
      </c>
      <c r="CH155">
        <f t="shared" si="74"/>
        <v>630294.31151937041</v>
      </c>
      <c r="CJ155">
        <f t="shared" si="75"/>
        <v>3943491.4729728992</v>
      </c>
      <c r="CK155">
        <f t="shared" si="76"/>
        <v>2.2791249999999996</v>
      </c>
      <c r="CM155">
        <f t="shared" si="77"/>
        <v>2.2791249999999996</v>
      </c>
      <c r="CN155">
        <f t="shared" si="78"/>
        <v>630294.31151937041</v>
      </c>
      <c r="CO155">
        <f t="shared" si="79"/>
        <v>-621655.682786786</v>
      </c>
      <c r="CQ155" t="b">
        <f t="shared" si="80"/>
        <v>1</v>
      </c>
      <c r="CS155">
        <f t="shared" si="81"/>
        <v>3628344.317213214</v>
      </c>
      <c r="CT155">
        <f t="shared" si="82"/>
        <v>4258638.6287325844</v>
      </c>
      <c r="CV155">
        <f t="shared" si="83"/>
        <v>3628344.317213214</v>
      </c>
      <c r="CW155">
        <f t="shared" si="84"/>
        <v>4258638.6287325844</v>
      </c>
    </row>
    <row r="156" spans="1:101" x14ac:dyDescent="0.25">
      <c r="A156" t="s">
        <v>362</v>
      </c>
      <c r="B156" t="s">
        <v>349</v>
      </c>
      <c r="C156" t="s">
        <v>90</v>
      </c>
      <c r="D156" t="s">
        <v>91</v>
      </c>
      <c r="E156" t="s">
        <v>918</v>
      </c>
      <c r="F156" t="b">
        <v>0</v>
      </c>
      <c r="G156" t="b">
        <v>0</v>
      </c>
      <c r="H156" t="s">
        <v>15</v>
      </c>
      <c r="I156" t="s">
        <v>16</v>
      </c>
      <c r="J156">
        <v>0.17749999999999999</v>
      </c>
      <c r="K156">
        <v>0.21679999999999999</v>
      </c>
      <c r="L156">
        <v>0.39429999999999998</v>
      </c>
      <c r="N156">
        <v>0</v>
      </c>
      <c r="O156">
        <v>9.5999999999999992E-3</v>
      </c>
      <c r="P156">
        <v>8.5000000000000006E-3</v>
      </c>
      <c r="Q156">
        <v>1.2E-2</v>
      </c>
      <c r="R156">
        <v>1.8873</v>
      </c>
      <c r="S156">
        <v>1.8536999999999999</v>
      </c>
      <c r="T156">
        <v>1.8872</v>
      </c>
      <c r="U156">
        <v>1.8814</v>
      </c>
      <c r="V156">
        <v>2.0257000000000001</v>
      </c>
      <c r="W156">
        <v>2.1206999999999998</v>
      </c>
      <c r="X156">
        <v>2.0767000000000002</v>
      </c>
      <c r="Y156">
        <v>2.0432000000000001</v>
      </c>
      <c r="Z156" t="s">
        <v>17</v>
      </c>
      <c r="AA156" t="s">
        <v>17</v>
      </c>
      <c r="AG156">
        <v>0.21679999999999999</v>
      </c>
      <c r="AH156">
        <v>0.22639999999999999</v>
      </c>
      <c r="AI156">
        <v>0.2253</v>
      </c>
      <c r="AJ156">
        <v>0.2288</v>
      </c>
      <c r="AK156">
        <v>2.1040999999999999</v>
      </c>
      <c r="AL156">
        <v>2.0705</v>
      </c>
      <c r="AM156">
        <v>2.1040000000000001</v>
      </c>
      <c r="AN156">
        <v>2.0982000000000003</v>
      </c>
      <c r="AO156">
        <v>2.2424999999999997</v>
      </c>
      <c r="AP156">
        <v>2.3374999999999995</v>
      </c>
      <c r="AQ156">
        <v>2.2934999999999999</v>
      </c>
      <c r="AR156">
        <v>2.2599999999999998</v>
      </c>
      <c r="AX156">
        <v>98</v>
      </c>
      <c r="AY156" t="s">
        <v>579</v>
      </c>
      <c r="AZ156" s="1">
        <v>2.2833749999999995</v>
      </c>
      <c r="BA156">
        <v>0.60399999999999998</v>
      </c>
      <c r="BB156">
        <v>93</v>
      </c>
      <c r="BC156">
        <v>10</v>
      </c>
      <c r="BD156" s="1">
        <v>2325000</v>
      </c>
      <c r="BE156">
        <v>5.3999999999999999E-2</v>
      </c>
      <c r="BG156">
        <v>1250</v>
      </c>
      <c r="BH156" t="s">
        <v>943</v>
      </c>
      <c r="BJ156" t="str">
        <f t="shared" si="60"/>
        <v/>
      </c>
      <c r="BK156">
        <v>310</v>
      </c>
      <c r="BM156" s="1">
        <f t="shared" si="61"/>
        <v>0.60399999999999998</v>
      </c>
      <c r="BN156" s="2">
        <f t="shared" si="62"/>
        <v>2325000</v>
      </c>
      <c r="BO156" t="b">
        <f t="shared" si="58"/>
        <v>1</v>
      </c>
      <c r="BP156" s="16">
        <v>3558747.451162314</v>
      </c>
      <c r="BQ156" s="16">
        <f t="shared" si="65"/>
        <v>1233747.451162314</v>
      </c>
      <c r="BS156" s="12">
        <f t="shared" si="66"/>
        <v>3558747.451162314</v>
      </c>
      <c r="BT156">
        <f t="shared" si="67"/>
        <v>1233747.451162314</v>
      </c>
      <c r="BV156" s="7">
        <f t="shared" si="63"/>
        <v>2.2833749999999995</v>
      </c>
      <c r="BW156" s="10">
        <f t="shared" si="64"/>
        <v>6.3664229572259723</v>
      </c>
      <c r="BX156" t="b">
        <f t="shared" si="59"/>
        <v>1</v>
      </c>
      <c r="BY156" s="16">
        <v>6.6325115192290536</v>
      </c>
      <c r="BZ156" s="16">
        <f t="shared" si="68"/>
        <v>4290535.6930702403</v>
      </c>
      <c r="CA156" s="16">
        <f t="shared" si="69"/>
        <v>1965535.6930702403</v>
      </c>
      <c r="CC156">
        <f t="shared" si="70"/>
        <v>6.6325115192290536</v>
      </c>
      <c r="CD156" s="12">
        <f t="shared" si="71"/>
        <v>4290535.6930702403</v>
      </c>
      <c r="CE156" s="14">
        <f t="shared" si="72"/>
        <v>1965535.6930702403</v>
      </c>
      <c r="CG156">
        <f t="shared" si="73"/>
        <v>3924641.5721162772</v>
      </c>
      <c r="CH156">
        <f t="shared" si="74"/>
        <v>731788.24190792628</v>
      </c>
      <c r="CJ156">
        <f t="shared" si="75"/>
        <v>3924641.5721162772</v>
      </c>
      <c r="CK156">
        <f t="shared" si="76"/>
        <v>2.2833749999999995</v>
      </c>
      <c r="CM156">
        <f t="shared" si="77"/>
        <v>2.2833749999999995</v>
      </c>
      <c r="CN156">
        <f t="shared" si="78"/>
        <v>731788.24190792628</v>
      </c>
      <c r="CO156">
        <f t="shared" si="79"/>
        <v>1233747.451162314</v>
      </c>
      <c r="CQ156" t="b">
        <f t="shared" si="80"/>
        <v>1</v>
      </c>
      <c r="CS156">
        <f t="shared" si="81"/>
        <v>3558747.451162314</v>
      </c>
      <c r="CT156">
        <f t="shared" si="82"/>
        <v>4290535.6930702403</v>
      </c>
      <c r="CV156">
        <f t="shared" si="83"/>
        <v>3558747.451162314</v>
      </c>
      <c r="CW156">
        <f t="shared" si="84"/>
        <v>4290535.6930702403</v>
      </c>
    </row>
    <row r="157" spans="1:101" x14ac:dyDescent="0.25">
      <c r="A157" t="s">
        <v>365</v>
      </c>
      <c r="B157" t="s">
        <v>349</v>
      </c>
      <c r="C157" t="s">
        <v>111</v>
      </c>
      <c r="D157" t="s">
        <v>112</v>
      </c>
      <c r="E157" t="s">
        <v>918</v>
      </c>
      <c r="F157" t="b">
        <v>0</v>
      </c>
      <c r="G157" t="b">
        <v>0</v>
      </c>
      <c r="H157" t="s">
        <v>15</v>
      </c>
      <c r="I157" t="s">
        <v>16</v>
      </c>
      <c r="J157">
        <v>0.1792</v>
      </c>
      <c r="K157">
        <v>0.19950000000000001</v>
      </c>
      <c r="L157">
        <v>0.37480000000000002</v>
      </c>
      <c r="N157">
        <v>3.8999999999999998E-3</v>
      </c>
      <c r="O157">
        <v>1.3299999999999999E-2</v>
      </c>
      <c r="P157">
        <v>8.0000000000000002E-3</v>
      </c>
      <c r="Q157">
        <v>0</v>
      </c>
      <c r="R157">
        <v>1.9083000000000001</v>
      </c>
      <c r="S157">
        <v>1.8929</v>
      </c>
      <c r="T157">
        <v>1.9056999999999999</v>
      </c>
      <c r="U157">
        <v>1.9188000000000001</v>
      </c>
      <c r="V157">
        <v>2.0971000000000002</v>
      </c>
      <c r="W157">
        <v>2.1299000000000001</v>
      </c>
      <c r="X157">
        <v>2.0849000000000002</v>
      </c>
      <c r="Y157">
        <v>2.0615000000000001</v>
      </c>
      <c r="Z157" t="s">
        <v>17</v>
      </c>
      <c r="AA157" t="s">
        <v>17</v>
      </c>
      <c r="AG157">
        <v>0.19950000000000004</v>
      </c>
      <c r="AH157">
        <v>0.2089</v>
      </c>
      <c r="AI157">
        <v>0.20360000000000003</v>
      </c>
      <c r="AJ157">
        <v>0.19560000000000002</v>
      </c>
      <c r="AK157">
        <v>2.1039000000000003</v>
      </c>
      <c r="AL157">
        <v>2.0885000000000002</v>
      </c>
      <c r="AM157">
        <v>2.1013000000000002</v>
      </c>
      <c r="AN157">
        <v>2.1144000000000003</v>
      </c>
      <c r="AO157">
        <v>2.2927000000000004</v>
      </c>
      <c r="AP157">
        <v>2.3255000000000003</v>
      </c>
      <c r="AQ157">
        <v>2.2805000000000004</v>
      </c>
      <c r="AR157">
        <v>2.2571000000000003</v>
      </c>
      <c r="AX157">
        <v>122</v>
      </c>
      <c r="AY157" t="s">
        <v>579</v>
      </c>
      <c r="AZ157" s="1">
        <v>2.2889500000000007</v>
      </c>
      <c r="BA157">
        <v>0.61199999999999999</v>
      </c>
      <c r="BB157">
        <v>177</v>
      </c>
      <c r="BC157">
        <v>10</v>
      </c>
      <c r="BD157" s="1">
        <v>4425000</v>
      </c>
      <c r="BE157">
        <v>5.8000000000000003E-2</v>
      </c>
      <c r="BG157">
        <v>1274</v>
      </c>
      <c r="BH157" t="s">
        <v>943</v>
      </c>
      <c r="BJ157" t="str">
        <f t="shared" si="60"/>
        <v/>
      </c>
      <c r="BK157">
        <v>311</v>
      </c>
      <c r="BM157" s="1">
        <f t="shared" si="61"/>
        <v>0.61199999999999999</v>
      </c>
      <c r="BN157" s="2">
        <f t="shared" si="62"/>
        <v>4425000</v>
      </c>
      <c r="BO157" t="b">
        <f t="shared" si="58"/>
        <v>1</v>
      </c>
      <c r="BP157" s="16">
        <v>3605145.3618629142</v>
      </c>
      <c r="BQ157" s="16">
        <f t="shared" si="65"/>
        <v>-819854.63813708583</v>
      </c>
      <c r="BS157" s="12">
        <f t="shared" si="66"/>
        <v>3605145.3618629142</v>
      </c>
      <c r="BT157">
        <f t="shared" si="67"/>
        <v>-819854.63813708583</v>
      </c>
      <c r="BV157" s="7">
        <f t="shared" si="63"/>
        <v>2.2889500000000007</v>
      </c>
      <c r="BW157" s="10">
        <f t="shared" si="64"/>
        <v>6.6459132750338439</v>
      </c>
      <c r="BX157" t="b">
        <f t="shared" si="59"/>
        <v>1</v>
      </c>
      <c r="BY157" s="16">
        <v>6.6367625946055151</v>
      </c>
      <c r="BZ157" s="16">
        <f t="shared" si="68"/>
        <v>4332739.6610635743</v>
      </c>
      <c r="CA157" s="16">
        <f t="shared" si="69"/>
        <v>-92260.338936425745</v>
      </c>
      <c r="CC157">
        <f t="shared" si="70"/>
        <v>6.6367625946055151</v>
      </c>
      <c r="CD157" s="12">
        <f t="shared" si="71"/>
        <v>4332739.6610635743</v>
      </c>
      <c r="CE157" s="14">
        <f t="shared" si="72"/>
        <v>-92260.338936425745</v>
      </c>
      <c r="CG157">
        <f t="shared" si="73"/>
        <v>3968942.5114632444</v>
      </c>
      <c r="CH157">
        <f t="shared" si="74"/>
        <v>727594.29920066008</v>
      </c>
      <c r="CJ157">
        <f t="shared" si="75"/>
        <v>3968942.5114632444</v>
      </c>
      <c r="CK157">
        <f t="shared" si="76"/>
        <v>2.2889500000000007</v>
      </c>
      <c r="CM157">
        <f t="shared" si="77"/>
        <v>2.2889500000000007</v>
      </c>
      <c r="CN157">
        <f t="shared" si="78"/>
        <v>727594.29920066008</v>
      </c>
      <c r="CO157">
        <f t="shared" si="79"/>
        <v>-819854.63813708583</v>
      </c>
      <c r="CQ157" t="b">
        <f t="shared" si="80"/>
        <v>1</v>
      </c>
      <c r="CS157">
        <f t="shared" si="81"/>
        <v>3605145.3618629142</v>
      </c>
      <c r="CT157">
        <f t="shared" si="82"/>
        <v>4332739.6610635743</v>
      </c>
      <c r="CV157">
        <f t="shared" si="83"/>
        <v>3605145.3618629142</v>
      </c>
      <c r="CW157">
        <f t="shared" si="84"/>
        <v>4332739.6610635743</v>
      </c>
    </row>
    <row r="158" spans="1:101" x14ac:dyDescent="0.25">
      <c r="A158" t="s">
        <v>368</v>
      </c>
      <c r="B158" t="s">
        <v>349</v>
      </c>
      <c r="C158" t="s">
        <v>128</v>
      </c>
      <c r="D158" t="s">
        <v>129</v>
      </c>
      <c r="E158" t="s">
        <v>918</v>
      </c>
      <c r="F158" t="b">
        <v>0</v>
      </c>
      <c r="G158" t="b">
        <v>0</v>
      </c>
      <c r="H158" t="s">
        <v>15</v>
      </c>
      <c r="I158" t="s">
        <v>16</v>
      </c>
      <c r="J158">
        <v>0.17829999999999999</v>
      </c>
      <c r="K158">
        <v>0.4652</v>
      </c>
      <c r="L158">
        <v>0.64149999999999996</v>
      </c>
      <c r="N158">
        <v>2E-3</v>
      </c>
      <c r="O158">
        <v>1.04E-2</v>
      </c>
      <c r="P158">
        <v>0</v>
      </c>
      <c r="Q158">
        <v>1.37E-2</v>
      </c>
      <c r="R158">
        <v>1.6480999999999999</v>
      </c>
      <c r="S158">
        <v>1.6636</v>
      </c>
      <c r="T158">
        <v>1.6712</v>
      </c>
      <c r="U158">
        <v>1.6476</v>
      </c>
      <c r="V158">
        <v>1.8525</v>
      </c>
      <c r="W158">
        <v>1.879</v>
      </c>
      <c r="X158">
        <v>1.8812</v>
      </c>
      <c r="Y158">
        <v>1.9268000000000001</v>
      </c>
      <c r="Z158" t="s">
        <v>17</v>
      </c>
      <c r="AA158" t="s">
        <v>17</v>
      </c>
      <c r="AG158">
        <v>0.46519999999999995</v>
      </c>
      <c r="AH158">
        <v>0.47359999999999991</v>
      </c>
      <c r="AI158">
        <v>0.46319999999999995</v>
      </c>
      <c r="AJ158">
        <v>0.47689999999999999</v>
      </c>
      <c r="AK158">
        <v>2.1113</v>
      </c>
      <c r="AL158">
        <v>2.1267999999999998</v>
      </c>
      <c r="AM158">
        <v>2.1343999999999999</v>
      </c>
      <c r="AN158">
        <v>2.1107999999999998</v>
      </c>
      <c r="AO158">
        <v>2.3156999999999996</v>
      </c>
      <c r="AP158">
        <v>2.3422000000000001</v>
      </c>
      <c r="AQ158">
        <v>2.3443999999999998</v>
      </c>
      <c r="AR158">
        <v>2.3899999999999997</v>
      </c>
      <c r="AX158">
        <v>146</v>
      </c>
      <c r="AY158" t="s">
        <v>579</v>
      </c>
      <c r="AZ158" s="1">
        <v>2.3480749999999997</v>
      </c>
      <c r="BA158">
        <v>0.58499999999999996</v>
      </c>
      <c r="BB158">
        <v>85</v>
      </c>
      <c r="BC158">
        <v>5</v>
      </c>
      <c r="BD158" s="1">
        <v>4250000</v>
      </c>
      <c r="BE158">
        <v>5.8000000000000003E-2</v>
      </c>
      <c r="BG158">
        <v>1298</v>
      </c>
      <c r="BH158" t="s">
        <v>943</v>
      </c>
      <c r="BJ158" t="str">
        <f t="shared" si="60"/>
        <v/>
      </c>
      <c r="BK158">
        <v>312</v>
      </c>
      <c r="BM158" s="1">
        <f t="shared" si="61"/>
        <v>0.58499999999999996</v>
      </c>
      <c r="BN158" s="2">
        <f t="shared" si="62"/>
        <v>4250000</v>
      </c>
      <c r="BO158" t="b">
        <f t="shared" si="58"/>
        <v>1</v>
      </c>
      <c r="BP158" s="16">
        <v>3448552.413248389</v>
      </c>
      <c r="BQ158" s="16">
        <f t="shared" si="65"/>
        <v>-801447.58675161097</v>
      </c>
      <c r="BS158" s="12">
        <f t="shared" si="66"/>
        <v>3448552.413248389</v>
      </c>
      <c r="BT158">
        <f t="shared" si="67"/>
        <v>-801447.58675161097</v>
      </c>
      <c r="BV158" s="7">
        <f t="shared" si="63"/>
        <v>2.3480749999999997</v>
      </c>
      <c r="BW158" s="10">
        <f t="shared" si="64"/>
        <v>6.6283889300503116</v>
      </c>
      <c r="BX158" t="b">
        <f t="shared" si="59"/>
        <v>1</v>
      </c>
      <c r="BY158" s="16">
        <v>6.6818468693379298</v>
      </c>
      <c r="BZ158" s="16">
        <f t="shared" si="68"/>
        <v>4806698.3612269107</v>
      </c>
      <c r="CA158" s="16">
        <f t="shared" si="69"/>
        <v>556698.36122691073</v>
      </c>
      <c r="CC158">
        <f t="shared" si="70"/>
        <v>6.6818468693379298</v>
      </c>
      <c r="CD158" s="12">
        <f t="shared" si="71"/>
        <v>4806698.3612269107</v>
      </c>
      <c r="CE158" s="14">
        <f t="shared" si="72"/>
        <v>556698.36122691073</v>
      </c>
      <c r="CG158">
        <f t="shared" si="73"/>
        <v>4127625.3872376499</v>
      </c>
      <c r="CH158">
        <f t="shared" si="74"/>
        <v>1358145.9479785217</v>
      </c>
      <c r="CJ158">
        <f t="shared" si="75"/>
        <v>4127625.3872376499</v>
      </c>
      <c r="CK158">
        <f t="shared" si="76"/>
        <v>2.3480749999999997</v>
      </c>
      <c r="CM158">
        <f t="shared" si="77"/>
        <v>2.3480749999999997</v>
      </c>
      <c r="CN158">
        <f t="shared" si="78"/>
        <v>1358145.9479785217</v>
      </c>
      <c r="CO158">
        <f t="shared" si="79"/>
        <v>-801447.58675161097</v>
      </c>
      <c r="CQ158" t="b">
        <f t="shared" si="80"/>
        <v>1</v>
      </c>
      <c r="CS158">
        <f t="shared" si="81"/>
        <v>3448552.413248389</v>
      </c>
      <c r="CT158">
        <f t="shared" si="82"/>
        <v>4806698.3612269107</v>
      </c>
      <c r="CV158">
        <f t="shared" si="83"/>
        <v>3448552.413248389</v>
      </c>
      <c r="CW158">
        <f t="shared" si="84"/>
        <v>4806698.3612269107</v>
      </c>
    </row>
    <row r="159" spans="1:101" x14ac:dyDescent="0.25">
      <c r="A159" t="s">
        <v>371</v>
      </c>
      <c r="B159" t="s">
        <v>349</v>
      </c>
      <c r="C159" t="s">
        <v>139</v>
      </c>
      <c r="D159" t="s">
        <v>140</v>
      </c>
      <c r="E159" t="s">
        <v>918</v>
      </c>
      <c r="F159" t="b">
        <v>0</v>
      </c>
      <c r="G159" t="b">
        <v>0</v>
      </c>
      <c r="H159" t="s">
        <v>15</v>
      </c>
      <c r="I159" t="s">
        <v>16</v>
      </c>
      <c r="J159">
        <v>0.17860000000000001</v>
      </c>
      <c r="K159">
        <v>0.29959999999999998</v>
      </c>
      <c r="L159">
        <v>0.47120000000000001</v>
      </c>
      <c r="N159">
        <v>7.0000000000000001E-3</v>
      </c>
      <c r="O159">
        <v>0</v>
      </c>
      <c r="P159">
        <v>7.7000000000000002E-3</v>
      </c>
      <c r="Q159">
        <v>1.52E-2</v>
      </c>
      <c r="R159">
        <v>1.8143</v>
      </c>
      <c r="S159">
        <v>1.8033999999999999</v>
      </c>
      <c r="T159">
        <v>1.7466999999999999</v>
      </c>
      <c r="U159">
        <v>1.7948999999999999</v>
      </c>
      <c r="V159">
        <v>1.9994000000000001</v>
      </c>
      <c r="W159">
        <v>2.0377000000000001</v>
      </c>
      <c r="X159">
        <v>2.0371000000000001</v>
      </c>
      <c r="Y159">
        <v>2.0948000000000002</v>
      </c>
      <c r="Z159" t="s">
        <v>17</v>
      </c>
      <c r="AA159" t="s">
        <v>17</v>
      </c>
      <c r="AG159">
        <v>0.29959999999999998</v>
      </c>
      <c r="AH159">
        <v>0.29259999999999997</v>
      </c>
      <c r="AI159">
        <v>0.30030000000000001</v>
      </c>
      <c r="AJ159">
        <v>0.30779999999999996</v>
      </c>
      <c r="AK159">
        <v>2.1069</v>
      </c>
      <c r="AL159">
        <v>2.0960000000000001</v>
      </c>
      <c r="AM159">
        <v>2.0392999999999999</v>
      </c>
      <c r="AN159">
        <v>2.0874999999999999</v>
      </c>
      <c r="AO159">
        <v>2.2920000000000003</v>
      </c>
      <c r="AP159">
        <v>2.3303000000000003</v>
      </c>
      <c r="AQ159">
        <v>2.3297000000000003</v>
      </c>
      <c r="AR159">
        <v>2.3874000000000004</v>
      </c>
      <c r="AX159">
        <v>170</v>
      </c>
      <c r="AY159" t="s">
        <v>579</v>
      </c>
      <c r="AZ159" s="1">
        <v>2.3348500000000003</v>
      </c>
      <c r="BA159">
        <v>0.63600000000000001</v>
      </c>
      <c r="BB159">
        <v>126</v>
      </c>
      <c r="BC159">
        <v>10</v>
      </c>
      <c r="BD159" s="1">
        <v>3150000</v>
      </c>
      <c r="BE159">
        <v>0.06</v>
      </c>
      <c r="BG159">
        <v>1322</v>
      </c>
      <c r="BH159" t="s">
        <v>943</v>
      </c>
      <c r="BJ159" t="str">
        <f t="shared" si="60"/>
        <v/>
      </c>
      <c r="BK159">
        <v>313</v>
      </c>
      <c r="BM159" s="1">
        <f t="shared" si="61"/>
        <v>0.63600000000000001</v>
      </c>
      <c r="BN159" s="2">
        <f t="shared" si="62"/>
        <v>3150000</v>
      </c>
      <c r="BO159" t="b">
        <f t="shared" si="58"/>
        <v>1</v>
      </c>
      <c r="BP159" s="16">
        <v>3744339.0939647141</v>
      </c>
      <c r="BQ159" s="16">
        <f t="shared" si="65"/>
        <v>594339.09396471409</v>
      </c>
      <c r="BS159" s="12">
        <f t="shared" si="66"/>
        <v>3744339.0939647141</v>
      </c>
      <c r="BT159">
        <f t="shared" si="67"/>
        <v>594339.09396471409</v>
      </c>
      <c r="BV159" s="7">
        <f t="shared" si="63"/>
        <v>2.3348500000000003</v>
      </c>
      <c r="BW159" s="10">
        <f t="shared" si="64"/>
        <v>6.4983105537896009</v>
      </c>
      <c r="BX159" t="b">
        <f t="shared" si="59"/>
        <v>1</v>
      </c>
      <c r="BY159" s="16">
        <v>6.6717624797677626</v>
      </c>
      <c r="BZ159" s="16">
        <f t="shared" si="68"/>
        <v>4696371.8882417316</v>
      </c>
      <c r="CA159" s="16">
        <f t="shared" si="69"/>
        <v>1546371.8882417316</v>
      </c>
      <c r="CC159">
        <f t="shared" si="70"/>
        <v>6.6717624797677626</v>
      </c>
      <c r="CD159" s="12">
        <f t="shared" si="71"/>
        <v>4696371.8882417316</v>
      </c>
      <c r="CE159" s="14">
        <f t="shared" si="72"/>
        <v>1546371.8882417316</v>
      </c>
      <c r="CG159">
        <f t="shared" si="73"/>
        <v>4220355.4911032226</v>
      </c>
      <c r="CH159">
        <f t="shared" si="74"/>
        <v>952032.79427701747</v>
      </c>
      <c r="CJ159">
        <f t="shared" si="75"/>
        <v>4220355.4911032226</v>
      </c>
      <c r="CK159">
        <f t="shared" si="76"/>
        <v>2.3348500000000003</v>
      </c>
      <c r="CM159">
        <f t="shared" si="77"/>
        <v>2.3348500000000003</v>
      </c>
      <c r="CN159">
        <f t="shared" si="78"/>
        <v>952032.79427701747</v>
      </c>
      <c r="CO159">
        <f t="shared" si="79"/>
        <v>594339.09396471409</v>
      </c>
      <c r="CQ159" t="b">
        <f t="shared" si="80"/>
        <v>1</v>
      </c>
      <c r="CS159">
        <f t="shared" si="81"/>
        <v>3744339.0939647141</v>
      </c>
      <c r="CT159">
        <f t="shared" si="82"/>
        <v>4696371.8882417316</v>
      </c>
      <c r="CV159">
        <f t="shared" si="83"/>
        <v>3744339.0939647141</v>
      </c>
      <c r="CW159">
        <f t="shared" si="84"/>
        <v>4696371.8882417316</v>
      </c>
    </row>
    <row r="160" spans="1:101" x14ac:dyDescent="0.25">
      <c r="A160" t="s">
        <v>374</v>
      </c>
      <c r="B160" t="s">
        <v>349</v>
      </c>
      <c r="C160" t="s">
        <v>150</v>
      </c>
      <c r="D160" t="s">
        <v>151</v>
      </c>
      <c r="E160" t="s">
        <v>918</v>
      </c>
      <c r="F160" t="b">
        <v>0</v>
      </c>
      <c r="G160" t="b">
        <v>0</v>
      </c>
      <c r="H160" t="s">
        <v>15</v>
      </c>
      <c r="I160" t="s">
        <v>16</v>
      </c>
      <c r="J160">
        <v>0.1784</v>
      </c>
      <c r="K160">
        <v>0.14749999999999999</v>
      </c>
      <c r="L160">
        <v>0.31900000000000001</v>
      </c>
      <c r="N160">
        <v>6.8999999999999999E-3</v>
      </c>
      <c r="O160">
        <v>0</v>
      </c>
      <c r="P160">
        <v>7.1999999999999998E-3</v>
      </c>
      <c r="Q160">
        <v>7.3000000000000001E-3</v>
      </c>
      <c r="R160">
        <v>1.9534</v>
      </c>
      <c r="S160">
        <v>1.9538</v>
      </c>
      <c r="T160">
        <v>1.9750000000000001</v>
      </c>
      <c r="U160">
        <v>1.9328000000000001</v>
      </c>
      <c r="V160">
        <v>2.0739000000000001</v>
      </c>
      <c r="W160">
        <v>2.1858</v>
      </c>
      <c r="X160">
        <v>2.1800999999999999</v>
      </c>
      <c r="Y160">
        <v>2.21</v>
      </c>
      <c r="Z160" t="s">
        <v>17</v>
      </c>
      <c r="AA160" t="s">
        <v>17</v>
      </c>
      <c r="AG160">
        <v>0.14750000000000002</v>
      </c>
      <c r="AH160">
        <v>0.1406</v>
      </c>
      <c r="AI160">
        <v>0.14779999999999999</v>
      </c>
      <c r="AJ160">
        <v>0.14789999999999998</v>
      </c>
      <c r="AK160">
        <v>2.0940000000000003</v>
      </c>
      <c r="AL160">
        <v>2.0944000000000003</v>
      </c>
      <c r="AM160">
        <v>2.1156000000000001</v>
      </c>
      <c r="AN160">
        <v>2.0734000000000004</v>
      </c>
      <c r="AO160">
        <v>2.2145000000000001</v>
      </c>
      <c r="AP160">
        <v>2.3264</v>
      </c>
      <c r="AQ160">
        <v>2.3207</v>
      </c>
      <c r="AR160">
        <v>2.3506</v>
      </c>
      <c r="AX160">
        <v>194</v>
      </c>
      <c r="AY160" t="s">
        <v>579</v>
      </c>
      <c r="AZ160" s="1">
        <v>2.3030500000000003</v>
      </c>
      <c r="BA160">
        <v>0.621</v>
      </c>
      <c r="BB160">
        <v>110</v>
      </c>
      <c r="BC160">
        <v>10</v>
      </c>
      <c r="BD160" s="1">
        <v>2750000</v>
      </c>
      <c r="BE160">
        <v>5.5E-2</v>
      </c>
      <c r="BG160">
        <v>1346</v>
      </c>
      <c r="BH160" t="s">
        <v>943</v>
      </c>
      <c r="BJ160" t="str">
        <f t="shared" si="60"/>
        <v/>
      </c>
      <c r="BK160">
        <v>314</v>
      </c>
      <c r="BM160" s="1">
        <f t="shared" si="61"/>
        <v>0.621</v>
      </c>
      <c r="BN160" s="2">
        <f t="shared" si="62"/>
        <v>2750000</v>
      </c>
      <c r="BO160" t="b">
        <f t="shared" si="58"/>
        <v>1</v>
      </c>
      <c r="BP160" s="16">
        <v>3657343.0114010889</v>
      </c>
      <c r="BQ160" s="16">
        <f t="shared" si="65"/>
        <v>907343.01140108891</v>
      </c>
      <c r="BS160" s="12">
        <f t="shared" si="66"/>
        <v>3657343.0114010889</v>
      </c>
      <c r="BT160">
        <f t="shared" si="67"/>
        <v>907343.01140108891</v>
      </c>
      <c r="BV160" s="7">
        <f t="shared" si="63"/>
        <v>2.3030500000000003</v>
      </c>
      <c r="BW160" s="10">
        <f t="shared" si="64"/>
        <v>6.4393326938302629</v>
      </c>
      <c r="BX160" t="b">
        <f t="shared" si="59"/>
        <v>1</v>
      </c>
      <c r="BY160" s="16">
        <v>6.6475141933154864</v>
      </c>
      <c r="BZ160" s="16">
        <f t="shared" si="68"/>
        <v>4441341.7601805525</v>
      </c>
      <c r="CA160" s="16">
        <f t="shared" si="69"/>
        <v>1691341.7601805525</v>
      </c>
      <c r="CC160">
        <f t="shared" si="70"/>
        <v>6.6475141933154864</v>
      </c>
      <c r="CD160" s="12">
        <f t="shared" si="71"/>
        <v>4441341.7601805525</v>
      </c>
      <c r="CE160" s="14">
        <f t="shared" si="72"/>
        <v>1691341.7601805525</v>
      </c>
      <c r="CG160">
        <f t="shared" si="73"/>
        <v>4049342.3857908207</v>
      </c>
      <c r="CH160">
        <f t="shared" si="74"/>
        <v>783998.74877946358</v>
      </c>
      <c r="CJ160">
        <f t="shared" si="75"/>
        <v>4049342.3857908207</v>
      </c>
      <c r="CK160">
        <f t="shared" si="76"/>
        <v>2.3030500000000003</v>
      </c>
      <c r="CM160">
        <f t="shared" si="77"/>
        <v>2.3030500000000003</v>
      </c>
      <c r="CN160">
        <f t="shared" si="78"/>
        <v>783998.74877946358</v>
      </c>
      <c r="CO160">
        <f t="shared" si="79"/>
        <v>907343.01140108891</v>
      </c>
      <c r="CQ160" t="b">
        <f t="shared" si="80"/>
        <v>1</v>
      </c>
      <c r="CS160">
        <f t="shared" si="81"/>
        <v>3657343.0114010889</v>
      </c>
      <c r="CT160">
        <f t="shared" si="82"/>
        <v>4441341.7601805525</v>
      </c>
      <c r="CV160">
        <f t="shared" si="83"/>
        <v>3657343.0114010889</v>
      </c>
      <c r="CW160">
        <f t="shared" si="84"/>
        <v>4441341.7601805525</v>
      </c>
    </row>
    <row r="161" spans="1:101" x14ac:dyDescent="0.25">
      <c r="A161" t="s">
        <v>377</v>
      </c>
      <c r="B161" t="s">
        <v>349</v>
      </c>
      <c r="C161" t="s">
        <v>171</v>
      </c>
      <c r="D161" t="s">
        <v>172</v>
      </c>
      <c r="E161" t="s">
        <v>918</v>
      </c>
      <c r="F161" t="b">
        <v>0</v>
      </c>
      <c r="G161" t="b">
        <v>0</v>
      </c>
      <c r="H161" t="s">
        <v>15</v>
      </c>
      <c r="I161" t="s">
        <v>16</v>
      </c>
      <c r="J161">
        <v>0.1769</v>
      </c>
      <c r="K161">
        <v>0.19600000000000001</v>
      </c>
      <c r="L161">
        <v>0.37209999999999999</v>
      </c>
      <c r="N161">
        <v>8.0000000000000004E-4</v>
      </c>
      <c r="O161">
        <v>0</v>
      </c>
      <c r="P161">
        <v>3.7000000000000002E-3</v>
      </c>
      <c r="Q161">
        <v>8.0999999999999996E-3</v>
      </c>
      <c r="R161">
        <v>1.8647</v>
      </c>
      <c r="S161">
        <v>1.9052</v>
      </c>
      <c r="T161">
        <v>1.8696999999999999</v>
      </c>
      <c r="U161">
        <v>1.8580000000000001</v>
      </c>
      <c r="V161">
        <v>2.0666000000000002</v>
      </c>
      <c r="W161">
        <v>2.09</v>
      </c>
      <c r="X161">
        <v>2.1190000000000002</v>
      </c>
      <c r="Y161">
        <v>2.0099</v>
      </c>
      <c r="Z161" t="s">
        <v>17</v>
      </c>
      <c r="AA161" t="s">
        <v>17</v>
      </c>
      <c r="AG161">
        <v>0.19600000000000001</v>
      </c>
      <c r="AH161">
        <v>0.19519999999999998</v>
      </c>
      <c r="AI161">
        <v>0.19889999999999997</v>
      </c>
      <c r="AJ161">
        <v>0.20329999999999998</v>
      </c>
      <c r="AK161">
        <v>2.0599000000000003</v>
      </c>
      <c r="AL161">
        <v>2.1004</v>
      </c>
      <c r="AM161">
        <v>2.0649000000000002</v>
      </c>
      <c r="AN161">
        <v>2.0532000000000004</v>
      </c>
      <c r="AO161">
        <v>2.2618000000000005</v>
      </c>
      <c r="AP161">
        <v>2.2852000000000001</v>
      </c>
      <c r="AQ161">
        <v>2.3142000000000005</v>
      </c>
      <c r="AR161">
        <v>2.2051000000000003</v>
      </c>
      <c r="AX161">
        <v>218</v>
      </c>
      <c r="AY161" t="s">
        <v>579</v>
      </c>
      <c r="AZ161" s="1">
        <v>2.2665750000000005</v>
      </c>
      <c r="BA161">
        <v>0.63500000000000001</v>
      </c>
      <c r="BB161">
        <v>108</v>
      </c>
      <c r="BC161">
        <v>10</v>
      </c>
      <c r="BD161" s="1">
        <v>2700000</v>
      </c>
      <c r="BE161">
        <v>6.2E-2</v>
      </c>
      <c r="BG161">
        <v>1370</v>
      </c>
      <c r="BH161" t="s">
        <v>943</v>
      </c>
      <c r="BJ161" t="str">
        <f t="shared" si="60"/>
        <v/>
      </c>
      <c r="BK161">
        <v>315</v>
      </c>
      <c r="BM161" s="1">
        <f t="shared" si="61"/>
        <v>0.63500000000000001</v>
      </c>
      <c r="BN161" s="2">
        <f t="shared" si="62"/>
        <v>2700000</v>
      </c>
      <c r="BO161" t="b">
        <f t="shared" si="58"/>
        <v>1</v>
      </c>
      <c r="BP161" s="16">
        <v>3738539.355127139</v>
      </c>
      <c r="BQ161" s="16">
        <f t="shared" si="65"/>
        <v>1038539.355127139</v>
      </c>
      <c r="BS161" s="12">
        <f t="shared" si="66"/>
        <v>3738539.355127139</v>
      </c>
      <c r="BT161">
        <f t="shared" si="67"/>
        <v>1038539.355127139</v>
      </c>
      <c r="BV161" s="7">
        <f t="shared" si="63"/>
        <v>2.2665750000000005</v>
      </c>
      <c r="BW161" s="10">
        <f t="shared" si="64"/>
        <v>6.4313637641589869</v>
      </c>
      <c r="BX161" t="b">
        <f t="shared" si="59"/>
        <v>1</v>
      </c>
      <c r="BY161" s="16">
        <v>6.6197011037448332</v>
      </c>
      <c r="BZ161" s="16">
        <f t="shared" si="68"/>
        <v>4165825.7846724284</v>
      </c>
      <c r="CA161" s="16">
        <f t="shared" si="69"/>
        <v>1465825.7846724284</v>
      </c>
      <c r="CC161">
        <f t="shared" si="70"/>
        <v>6.6197011037448332</v>
      </c>
      <c r="CD161" s="12">
        <f t="shared" si="71"/>
        <v>4165825.7846724284</v>
      </c>
      <c r="CE161" s="14">
        <f t="shared" si="72"/>
        <v>1465825.7846724284</v>
      </c>
      <c r="CG161">
        <f t="shared" si="73"/>
        <v>3952182.5698997835</v>
      </c>
      <c r="CH161">
        <f t="shared" si="74"/>
        <v>427286.42954528937</v>
      </c>
      <c r="CJ161">
        <f t="shared" si="75"/>
        <v>3952182.5698997835</v>
      </c>
      <c r="CK161">
        <f t="shared" si="76"/>
        <v>2.2665750000000005</v>
      </c>
      <c r="CM161">
        <f t="shared" si="77"/>
        <v>2.2665750000000005</v>
      </c>
      <c r="CN161">
        <f t="shared" si="78"/>
        <v>427286.42954528937</v>
      </c>
      <c r="CO161">
        <f t="shared" si="79"/>
        <v>1038539.355127139</v>
      </c>
      <c r="CQ161" t="b">
        <f t="shared" si="80"/>
        <v>1</v>
      </c>
      <c r="CS161">
        <f t="shared" si="81"/>
        <v>3738539.355127139</v>
      </c>
      <c r="CT161">
        <f t="shared" si="82"/>
        <v>4165825.7846724284</v>
      </c>
      <c r="CV161">
        <f t="shared" si="83"/>
        <v>3738539.355127139</v>
      </c>
      <c r="CW161">
        <f t="shared" si="84"/>
        <v>4165825.7846724284</v>
      </c>
    </row>
    <row r="162" spans="1:101" x14ac:dyDescent="0.25">
      <c r="A162" t="s">
        <v>380</v>
      </c>
      <c r="B162" t="s">
        <v>349</v>
      </c>
      <c r="C162" t="s">
        <v>182</v>
      </c>
      <c r="D162" t="s">
        <v>183</v>
      </c>
      <c r="E162" t="s">
        <v>918</v>
      </c>
      <c r="F162" t="b">
        <v>0</v>
      </c>
      <c r="G162" t="b">
        <v>0</v>
      </c>
      <c r="H162" t="s">
        <v>15</v>
      </c>
      <c r="I162" t="s">
        <v>16</v>
      </c>
      <c r="J162">
        <v>0.17710000000000001</v>
      </c>
      <c r="K162">
        <v>0.2104</v>
      </c>
      <c r="L162">
        <v>0.38690000000000002</v>
      </c>
      <c r="N162">
        <v>5.9999999999999995E-4</v>
      </c>
      <c r="O162">
        <v>0</v>
      </c>
      <c r="P162">
        <v>1.01E-2</v>
      </c>
      <c r="Q162">
        <v>1.67E-2</v>
      </c>
      <c r="R162">
        <v>1.8556999999999999</v>
      </c>
      <c r="S162">
        <v>1.8876999999999999</v>
      </c>
      <c r="T162">
        <v>1.9081999999999999</v>
      </c>
      <c r="U162">
        <v>1.8707</v>
      </c>
      <c r="V162">
        <v>2.1004</v>
      </c>
      <c r="W162">
        <v>2.0415000000000001</v>
      </c>
      <c r="X162">
        <v>2.1193</v>
      </c>
      <c r="Y162">
        <v>2.0518999999999998</v>
      </c>
      <c r="Z162" t="s">
        <v>17</v>
      </c>
      <c r="AA162" t="s">
        <v>17</v>
      </c>
      <c r="AG162">
        <v>0.2104</v>
      </c>
      <c r="AH162">
        <v>0.20980000000000001</v>
      </c>
      <c r="AI162">
        <v>0.21990000000000001</v>
      </c>
      <c r="AJ162">
        <v>0.22650000000000001</v>
      </c>
      <c r="AK162">
        <v>2.0655000000000001</v>
      </c>
      <c r="AL162">
        <v>2.0975000000000001</v>
      </c>
      <c r="AM162">
        <v>2.1179999999999999</v>
      </c>
      <c r="AN162">
        <v>2.0805000000000002</v>
      </c>
      <c r="AO162">
        <v>2.3102000000000005</v>
      </c>
      <c r="AP162">
        <v>2.2513000000000001</v>
      </c>
      <c r="AQ162">
        <v>2.3290999999999999</v>
      </c>
      <c r="AR162">
        <v>2.2616999999999998</v>
      </c>
      <c r="AX162">
        <v>242</v>
      </c>
      <c r="AY162" t="s">
        <v>579</v>
      </c>
      <c r="AZ162" s="1">
        <v>2.2880750000000001</v>
      </c>
      <c r="BA162">
        <v>0.71</v>
      </c>
      <c r="BB162">
        <v>134</v>
      </c>
      <c r="BC162">
        <v>10</v>
      </c>
      <c r="BD162" s="1">
        <v>3350000</v>
      </c>
      <c r="BE162">
        <v>7.3999999999999996E-2</v>
      </c>
      <c r="BG162">
        <v>1394</v>
      </c>
      <c r="BH162" t="s">
        <v>943</v>
      </c>
      <c r="BJ162" t="str">
        <f t="shared" si="60"/>
        <v/>
      </c>
      <c r="BK162">
        <v>316</v>
      </c>
      <c r="BM162" s="1">
        <f t="shared" si="61"/>
        <v>0.71</v>
      </c>
      <c r="BN162" s="2">
        <f t="shared" si="62"/>
        <v>3350000</v>
      </c>
      <c r="BO162" t="b">
        <f t="shared" si="58"/>
        <v>1</v>
      </c>
      <c r="BP162" s="16">
        <v>4173519.7679452631</v>
      </c>
      <c r="BQ162" s="16">
        <f t="shared" si="65"/>
        <v>823519.76794526307</v>
      </c>
      <c r="BS162" s="12">
        <f t="shared" si="66"/>
        <v>4173519.7679452631</v>
      </c>
      <c r="BT162">
        <f t="shared" si="67"/>
        <v>823519.76794526307</v>
      </c>
      <c r="BV162" s="7">
        <f t="shared" si="63"/>
        <v>2.2880750000000001</v>
      </c>
      <c r="BW162" s="10">
        <f t="shared" si="64"/>
        <v>6.5250448070368456</v>
      </c>
      <c r="BX162" t="b">
        <f t="shared" si="59"/>
        <v>1</v>
      </c>
      <c r="BY162" s="16">
        <v>6.636095385465711</v>
      </c>
      <c r="BZ162" s="16">
        <f t="shared" si="68"/>
        <v>4326088.3584347945</v>
      </c>
      <c r="CA162" s="16">
        <f t="shared" si="69"/>
        <v>976088.35843479447</v>
      </c>
      <c r="CC162">
        <f t="shared" si="70"/>
        <v>6.636095385465711</v>
      </c>
      <c r="CD162" s="12">
        <f t="shared" si="71"/>
        <v>4326088.3584347945</v>
      </c>
      <c r="CE162" s="14">
        <f t="shared" si="72"/>
        <v>976088.35843479447</v>
      </c>
      <c r="CG162">
        <f t="shared" si="73"/>
        <v>4249804.063190029</v>
      </c>
      <c r="CH162">
        <f t="shared" si="74"/>
        <v>152568.5904895314</v>
      </c>
      <c r="CJ162">
        <f t="shared" si="75"/>
        <v>4249804.063190029</v>
      </c>
      <c r="CK162">
        <f t="shared" si="76"/>
        <v>2.2880750000000001</v>
      </c>
      <c r="CM162">
        <f t="shared" si="77"/>
        <v>2.2880750000000001</v>
      </c>
      <c r="CN162">
        <f t="shared" si="78"/>
        <v>152568.5904895314</v>
      </c>
      <c r="CO162">
        <f t="shared" si="79"/>
        <v>823519.76794526307</v>
      </c>
      <c r="CQ162" t="b">
        <f t="shared" si="80"/>
        <v>1</v>
      </c>
      <c r="CS162">
        <f t="shared" si="81"/>
        <v>4173519.7679452631</v>
      </c>
      <c r="CT162">
        <f t="shared" si="82"/>
        <v>4326088.3584347945</v>
      </c>
      <c r="CV162">
        <f t="shared" si="83"/>
        <v>4173519.7679452631</v>
      </c>
      <c r="CW162">
        <f t="shared" si="84"/>
        <v>4326088.3584347945</v>
      </c>
    </row>
    <row r="163" spans="1:101" x14ac:dyDescent="0.25">
      <c r="A163" t="s">
        <v>383</v>
      </c>
      <c r="B163" t="s">
        <v>349</v>
      </c>
      <c r="C163" t="s">
        <v>192</v>
      </c>
      <c r="D163" t="s">
        <v>193</v>
      </c>
      <c r="E163" t="s">
        <v>918</v>
      </c>
      <c r="F163" t="b">
        <v>0</v>
      </c>
      <c r="G163" t="b">
        <v>0</v>
      </c>
      <c r="H163" t="s">
        <v>15</v>
      </c>
      <c r="I163" t="s">
        <v>16</v>
      </c>
      <c r="J163">
        <v>0.17829999999999999</v>
      </c>
      <c r="K163">
        <v>0.4985</v>
      </c>
      <c r="L163">
        <v>0.6714</v>
      </c>
      <c r="N163">
        <v>5.4000000000000003E-3</v>
      </c>
      <c r="O163">
        <v>4.0000000000000002E-4</v>
      </c>
      <c r="P163">
        <v>1.8E-3</v>
      </c>
      <c r="Q163">
        <v>0</v>
      </c>
      <c r="R163">
        <v>1.6620999999999999</v>
      </c>
      <c r="S163">
        <v>1.6725000000000001</v>
      </c>
      <c r="T163">
        <v>1.6733</v>
      </c>
      <c r="U163">
        <v>1.6378999999999999</v>
      </c>
      <c r="V163">
        <v>1.9422999999999999</v>
      </c>
      <c r="W163">
        <v>1.9551000000000001</v>
      </c>
      <c r="X163">
        <v>1.8718999999999999</v>
      </c>
      <c r="Y163">
        <v>1.9838</v>
      </c>
      <c r="Z163" t="s">
        <v>17</v>
      </c>
      <c r="AA163" t="s">
        <v>17</v>
      </c>
      <c r="AG163">
        <v>0.49849999999999994</v>
      </c>
      <c r="AH163">
        <v>0.49349999999999994</v>
      </c>
      <c r="AI163">
        <v>0.49490000000000001</v>
      </c>
      <c r="AJ163">
        <v>0.49309999999999998</v>
      </c>
      <c r="AK163">
        <v>2.1551999999999998</v>
      </c>
      <c r="AL163">
        <v>2.1656</v>
      </c>
      <c r="AM163">
        <v>2.1663999999999999</v>
      </c>
      <c r="AN163">
        <v>2.1309999999999998</v>
      </c>
      <c r="AO163">
        <v>2.4353999999999996</v>
      </c>
      <c r="AP163">
        <v>2.4481999999999999</v>
      </c>
      <c r="AQ163">
        <v>2.3649999999999998</v>
      </c>
      <c r="AR163">
        <v>2.4768999999999997</v>
      </c>
      <c r="AX163">
        <v>266</v>
      </c>
      <c r="AY163" t="s">
        <v>579</v>
      </c>
      <c r="AZ163" s="1">
        <v>2.4313750000000001</v>
      </c>
      <c r="BA163">
        <v>0.627</v>
      </c>
      <c r="BB163">
        <v>111</v>
      </c>
      <c r="BC163">
        <v>10</v>
      </c>
      <c r="BD163" s="1">
        <v>2775000</v>
      </c>
      <c r="BE163">
        <v>6.0999999999999999E-2</v>
      </c>
      <c r="BG163">
        <v>1418</v>
      </c>
      <c r="BH163" t="s">
        <v>943</v>
      </c>
      <c r="BJ163" t="str">
        <f t="shared" si="60"/>
        <v/>
      </c>
      <c r="BK163">
        <v>317</v>
      </c>
      <c r="BM163" s="1">
        <f t="shared" si="61"/>
        <v>0.627</v>
      </c>
      <c r="BN163" s="2">
        <f t="shared" si="62"/>
        <v>2775000</v>
      </c>
      <c r="BO163" t="b">
        <f t="shared" si="58"/>
        <v>1</v>
      </c>
      <c r="BP163" s="16">
        <v>3692141.4444265389</v>
      </c>
      <c r="BQ163" s="16">
        <f t="shared" si="65"/>
        <v>917141.44442653889</v>
      </c>
      <c r="BS163" s="12">
        <f t="shared" si="66"/>
        <v>3692141.4444265389</v>
      </c>
      <c r="BT163">
        <f t="shared" si="67"/>
        <v>917141.44442653889</v>
      </c>
      <c r="BV163" s="7">
        <f t="shared" si="63"/>
        <v>2.4313750000000001</v>
      </c>
      <c r="BW163" s="10">
        <f t="shared" si="64"/>
        <v>6.4432629874586951</v>
      </c>
      <c r="BX163" t="b">
        <f t="shared" si="59"/>
        <v>1</v>
      </c>
      <c r="BY163" s="16">
        <v>6.7453651794471945</v>
      </c>
      <c r="BZ163" s="16">
        <f t="shared" si="68"/>
        <v>5563718.896966381</v>
      </c>
      <c r="CA163" s="16">
        <f t="shared" si="69"/>
        <v>2788718.896966381</v>
      </c>
      <c r="CC163">
        <f t="shared" si="70"/>
        <v>6.7453651794471945</v>
      </c>
      <c r="CD163" s="12">
        <f t="shared" si="71"/>
        <v>5563718.896966381</v>
      </c>
      <c r="CE163" s="14">
        <f t="shared" si="72"/>
        <v>2788718.896966381</v>
      </c>
      <c r="CG163">
        <f t="shared" si="73"/>
        <v>4627930.1706964597</v>
      </c>
      <c r="CH163">
        <f t="shared" si="74"/>
        <v>1871577.4525398421</v>
      </c>
      <c r="CJ163">
        <f t="shared" si="75"/>
        <v>4627930.1706964597</v>
      </c>
      <c r="CK163">
        <f t="shared" si="76"/>
        <v>2.4313750000000001</v>
      </c>
      <c r="CM163">
        <f t="shared" si="77"/>
        <v>2.4313750000000001</v>
      </c>
      <c r="CN163">
        <f t="shared" si="78"/>
        <v>1871577.4525398421</v>
      </c>
      <c r="CO163">
        <f t="shared" si="79"/>
        <v>917141.44442653889</v>
      </c>
      <c r="CQ163" t="b">
        <f t="shared" si="80"/>
        <v>1</v>
      </c>
      <c r="CS163">
        <f t="shared" si="81"/>
        <v>3692141.4444265389</v>
      </c>
      <c r="CT163">
        <f t="shared" si="82"/>
        <v>5563718.896966381</v>
      </c>
      <c r="CV163">
        <f t="shared" si="83"/>
        <v>3692141.4444265389</v>
      </c>
      <c r="CW163">
        <f t="shared" si="84"/>
        <v>5563718.896966381</v>
      </c>
    </row>
    <row r="164" spans="1:101" x14ac:dyDescent="0.25">
      <c r="A164" t="s">
        <v>386</v>
      </c>
      <c r="B164" t="s">
        <v>349</v>
      </c>
      <c r="C164" t="s">
        <v>215</v>
      </c>
      <c r="D164" t="s">
        <v>216</v>
      </c>
      <c r="E164" t="s">
        <v>918</v>
      </c>
      <c r="F164" t="b">
        <v>0</v>
      </c>
      <c r="G164" t="b">
        <v>0</v>
      </c>
      <c r="H164" t="s">
        <v>15</v>
      </c>
      <c r="I164" t="s">
        <v>16</v>
      </c>
      <c r="J164">
        <v>0.17560000000000001</v>
      </c>
      <c r="K164">
        <v>0.59409999999999996</v>
      </c>
      <c r="L164">
        <v>0.76970000000000005</v>
      </c>
      <c r="N164">
        <v>0</v>
      </c>
      <c r="O164">
        <v>1.4E-2</v>
      </c>
      <c r="P164">
        <v>4.9000000000000002E-2</v>
      </c>
      <c r="Q164">
        <v>4.8399999999999999E-2</v>
      </c>
      <c r="R164">
        <v>1.5657000000000001</v>
      </c>
      <c r="S164">
        <v>1.5327</v>
      </c>
      <c r="T164">
        <v>1.5818000000000001</v>
      </c>
      <c r="U164">
        <v>1.5213000000000001</v>
      </c>
      <c r="V164">
        <v>1.7713000000000001</v>
      </c>
      <c r="W164">
        <v>1.9180999999999999</v>
      </c>
      <c r="X164">
        <v>1.8237000000000001</v>
      </c>
      <c r="Y164">
        <v>1.8062</v>
      </c>
      <c r="Z164" t="s">
        <v>17</v>
      </c>
      <c r="AA164" t="s">
        <v>17</v>
      </c>
      <c r="AG164">
        <v>0.59410000000000007</v>
      </c>
      <c r="AH164">
        <v>0.60810000000000008</v>
      </c>
      <c r="AI164">
        <v>0.64310000000000012</v>
      </c>
      <c r="AJ164">
        <v>0.64250000000000007</v>
      </c>
      <c r="AK164">
        <v>2.1597999999999997</v>
      </c>
      <c r="AL164">
        <v>2.1267999999999998</v>
      </c>
      <c r="AM164">
        <v>2.1758999999999999</v>
      </c>
      <c r="AN164">
        <v>2.1154000000000002</v>
      </c>
      <c r="AO164">
        <v>2.3654000000000002</v>
      </c>
      <c r="AP164">
        <v>2.5122</v>
      </c>
      <c r="AQ164">
        <v>2.4177999999999997</v>
      </c>
      <c r="AR164">
        <v>2.4002999999999997</v>
      </c>
      <c r="AX164">
        <v>290</v>
      </c>
      <c r="AY164" t="s">
        <v>579</v>
      </c>
      <c r="AZ164" s="1">
        <v>2.4239249999999997</v>
      </c>
      <c r="BA164">
        <v>0.621</v>
      </c>
      <c r="BB164">
        <v>151</v>
      </c>
      <c r="BC164">
        <v>10</v>
      </c>
      <c r="BD164" s="1">
        <v>3775000</v>
      </c>
      <c r="BE164">
        <v>5.8999999999999997E-2</v>
      </c>
      <c r="BG164">
        <v>1442</v>
      </c>
      <c r="BH164" t="s">
        <v>943</v>
      </c>
      <c r="BJ164" t="str">
        <f t="shared" si="60"/>
        <v/>
      </c>
      <c r="BK164">
        <v>318</v>
      </c>
      <c r="BM164" s="1">
        <f t="shared" si="61"/>
        <v>0.621</v>
      </c>
      <c r="BN164" s="2">
        <f t="shared" si="62"/>
        <v>3775000</v>
      </c>
      <c r="BO164" t="b">
        <f t="shared" si="58"/>
        <v>1</v>
      </c>
      <c r="BP164" s="16">
        <v>3657343.0114010889</v>
      </c>
      <c r="BQ164" s="16">
        <f t="shared" si="65"/>
        <v>-117656.98859891109</v>
      </c>
      <c r="BS164" s="12">
        <f t="shared" si="66"/>
        <v>3657343.0114010889</v>
      </c>
      <c r="BT164">
        <f t="shared" si="67"/>
        <v>-117656.98859891109</v>
      </c>
      <c r="BV164" s="7">
        <f t="shared" si="63"/>
        <v>2.4239249999999997</v>
      </c>
      <c r="BW164" s="10">
        <f t="shared" si="64"/>
        <v>6.5769169559652072</v>
      </c>
      <c r="BX164" t="b">
        <f t="shared" si="59"/>
        <v>1</v>
      </c>
      <c r="BY164" s="16">
        <v>6.7396843701997273</v>
      </c>
      <c r="BZ164" s="16">
        <f t="shared" si="68"/>
        <v>5491416.3216894753</v>
      </c>
      <c r="CA164" s="16">
        <f t="shared" si="69"/>
        <v>1716416.3216894753</v>
      </c>
      <c r="CC164">
        <f t="shared" si="70"/>
        <v>6.7396843701997273</v>
      </c>
      <c r="CD164" s="12">
        <f t="shared" si="71"/>
        <v>5491416.3216894753</v>
      </c>
      <c r="CE164" s="14">
        <f t="shared" si="72"/>
        <v>1716416.3216894753</v>
      </c>
      <c r="CG164">
        <f t="shared" si="73"/>
        <v>4574379.6665452821</v>
      </c>
      <c r="CH164">
        <f t="shared" si="74"/>
        <v>1834073.3102883864</v>
      </c>
      <c r="CJ164">
        <f t="shared" si="75"/>
        <v>4574379.6665452821</v>
      </c>
      <c r="CK164">
        <f t="shared" si="76"/>
        <v>2.4239249999999997</v>
      </c>
      <c r="CM164">
        <f t="shared" si="77"/>
        <v>2.4239249999999997</v>
      </c>
      <c r="CN164">
        <f t="shared" si="78"/>
        <v>1834073.3102883864</v>
      </c>
      <c r="CO164">
        <f t="shared" si="79"/>
        <v>-117656.98859891109</v>
      </c>
      <c r="CQ164" t="b">
        <f t="shared" si="80"/>
        <v>1</v>
      </c>
      <c r="CS164">
        <f t="shared" si="81"/>
        <v>3657343.0114010889</v>
      </c>
      <c r="CT164">
        <f t="shared" si="82"/>
        <v>5491416.3216894753</v>
      </c>
      <c r="CV164">
        <f t="shared" si="83"/>
        <v>3657343.0114010889</v>
      </c>
      <c r="CW164">
        <f t="shared" si="84"/>
        <v>5491416.3216894753</v>
      </c>
    </row>
    <row r="165" spans="1:101" x14ac:dyDescent="0.25">
      <c r="A165" t="s">
        <v>390</v>
      </c>
      <c r="B165" t="s">
        <v>349</v>
      </c>
      <c r="C165" t="s">
        <v>229</v>
      </c>
      <c r="D165" t="s">
        <v>230</v>
      </c>
      <c r="E165" t="s">
        <v>918</v>
      </c>
      <c r="F165" t="b">
        <v>0</v>
      </c>
      <c r="G165" t="b">
        <v>0</v>
      </c>
      <c r="H165" t="s">
        <v>15</v>
      </c>
      <c r="I165" t="s">
        <v>16</v>
      </c>
      <c r="J165">
        <v>0.1784</v>
      </c>
      <c r="K165">
        <v>0.1201</v>
      </c>
      <c r="L165">
        <v>0.29849999999999999</v>
      </c>
      <c r="N165">
        <v>0</v>
      </c>
      <c r="O165">
        <v>9.4999999999999998E-3</v>
      </c>
      <c r="P165">
        <v>2.0199999999999999E-2</v>
      </c>
      <c r="Q165">
        <v>3.15E-2</v>
      </c>
      <c r="R165">
        <v>1.9527000000000001</v>
      </c>
      <c r="S165">
        <v>2.0118</v>
      </c>
      <c r="T165">
        <v>2.0404</v>
      </c>
      <c r="U165">
        <v>2.0261999999999998</v>
      </c>
      <c r="V165">
        <v>2.2717000000000001</v>
      </c>
      <c r="W165">
        <v>2.2616000000000001</v>
      </c>
      <c r="X165">
        <v>2.2690000000000001</v>
      </c>
      <c r="Y165">
        <v>2.3693</v>
      </c>
      <c r="Z165" t="s">
        <v>17</v>
      </c>
      <c r="AA165" t="s">
        <v>17</v>
      </c>
      <c r="AG165">
        <v>0.12009999999999998</v>
      </c>
      <c r="AH165">
        <v>0.12959999999999999</v>
      </c>
      <c r="AI165">
        <v>0.14029999999999998</v>
      </c>
      <c r="AJ165">
        <v>0.15159999999999996</v>
      </c>
      <c r="AK165">
        <v>2.0728</v>
      </c>
      <c r="AL165">
        <v>2.1318999999999999</v>
      </c>
      <c r="AM165">
        <v>2.1604999999999999</v>
      </c>
      <c r="AN165">
        <v>2.1463000000000001</v>
      </c>
      <c r="AO165">
        <v>2.3917999999999999</v>
      </c>
      <c r="AP165">
        <v>2.3817000000000004</v>
      </c>
      <c r="AQ165">
        <v>2.3891</v>
      </c>
      <c r="AR165">
        <v>2.4893999999999998</v>
      </c>
      <c r="AX165">
        <v>314</v>
      </c>
      <c r="AY165" t="s">
        <v>579</v>
      </c>
      <c r="AZ165" s="1">
        <v>2.4130000000000003</v>
      </c>
      <c r="BA165">
        <v>0.755</v>
      </c>
      <c r="BB165">
        <v>113</v>
      </c>
      <c r="BC165">
        <v>5</v>
      </c>
      <c r="BD165" s="1">
        <v>5650000</v>
      </c>
      <c r="BE165">
        <v>7.0000000000000007E-2</v>
      </c>
      <c r="BG165">
        <v>1466</v>
      </c>
      <c r="BH165" t="s">
        <v>943</v>
      </c>
      <c r="BJ165" t="str">
        <f t="shared" si="60"/>
        <v/>
      </c>
      <c r="BK165">
        <v>319</v>
      </c>
      <c r="BM165" s="1">
        <f t="shared" si="61"/>
        <v>0.755</v>
      </c>
      <c r="BN165" s="2">
        <f t="shared" si="62"/>
        <v>5650000</v>
      </c>
      <c r="BO165" t="b">
        <f t="shared" si="58"/>
        <v>1</v>
      </c>
      <c r="BP165" s="16">
        <v>4434508.0156361377</v>
      </c>
      <c r="BQ165" s="16">
        <f t="shared" si="65"/>
        <v>-1215491.9843638623</v>
      </c>
      <c r="BS165" s="12">
        <f t="shared" si="66"/>
        <v>4434508.0156361377</v>
      </c>
      <c r="BT165">
        <f t="shared" si="67"/>
        <v>-1215491.9843638623</v>
      </c>
      <c r="BV165" s="7">
        <f t="shared" si="63"/>
        <v>2.4130000000000003</v>
      </c>
      <c r="BW165" s="10">
        <f t="shared" si="64"/>
        <v>6.7520484478194387</v>
      </c>
      <c r="BX165" t="b">
        <f t="shared" si="59"/>
        <v>1</v>
      </c>
      <c r="BY165" s="16">
        <v>6.7313537875113276</v>
      </c>
      <c r="BZ165" s="16">
        <f t="shared" si="68"/>
        <v>5387084.4964575563</v>
      </c>
      <c r="CA165" s="16">
        <f t="shared" si="69"/>
        <v>-262915.50354244374</v>
      </c>
      <c r="CC165">
        <f t="shared" si="70"/>
        <v>6.7313537875113276</v>
      </c>
      <c r="CD165" s="12">
        <f t="shared" si="71"/>
        <v>5387084.4964575563</v>
      </c>
      <c r="CE165" s="14">
        <f t="shared" si="72"/>
        <v>-262915.50354244374</v>
      </c>
      <c r="CG165">
        <f t="shared" si="73"/>
        <v>4910796.2560468465</v>
      </c>
      <c r="CH165">
        <f t="shared" si="74"/>
        <v>952576.48082141858</v>
      </c>
      <c r="CJ165">
        <f t="shared" si="75"/>
        <v>4910796.2560468465</v>
      </c>
      <c r="CK165">
        <f t="shared" si="76"/>
        <v>2.4130000000000003</v>
      </c>
      <c r="CM165">
        <f t="shared" si="77"/>
        <v>2.4130000000000003</v>
      </c>
      <c r="CN165">
        <f t="shared" si="78"/>
        <v>952576.48082141858</v>
      </c>
      <c r="CO165">
        <f t="shared" si="79"/>
        <v>-1215491.9843638623</v>
      </c>
      <c r="CQ165" t="b">
        <f t="shared" si="80"/>
        <v>1</v>
      </c>
      <c r="CS165">
        <f t="shared" si="81"/>
        <v>4434508.0156361377</v>
      </c>
      <c r="CT165">
        <f t="shared" si="82"/>
        <v>5387084.4964575563</v>
      </c>
      <c r="CV165">
        <f t="shared" si="83"/>
        <v>4434508.0156361377</v>
      </c>
      <c r="CW165">
        <f t="shared" si="84"/>
        <v>5387084.4964575563</v>
      </c>
    </row>
    <row r="166" spans="1:101" x14ac:dyDescent="0.25">
      <c r="A166" t="s">
        <v>394</v>
      </c>
      <c r="B166" t="s">
        <v>349</v>
      </c>
      <c r="C166" t="s">
        <v>248</v>
      </c>
      <c r="D166" t="s">
        <v>249</v>
      </c>
      <c r="E166" t="s">
        <v>918</v>
      </c>
      <c r="F166" t="b">
        <v>0</v>
      </c>
      <c r="G166" t="b">
        <v>0</v>
      </c>
      <c r="H166" t="s">
        <v>15</v>
      </c>
      <c r="I166" t="s">
        <v>16</v>
      </c>
      <c r="J166">
        <v>0.17710000000000001</v>
      </c>
      <c r="K166">
        <v>0.47749999999999998</v>
      </c>
      <c r="L166">
        <v>0.65459999999999996</v>
      </c>
      <c r="N166">
        <v>0</v>
      </c>
      <c r="O166">
        <v>1.21E-2</v>
      </c>
      <c r="P166">
        <v>3.3999999999999998E-3</v>
      </c>
      <c r="Q166">
        <v>1.03E-2</v>
      </c>
      <c r="R166">
        <v>1.6826000000000001</v>
      </c>
      <c r="S166">
        <v>1.7779</v>
      </c>
      <c r="T166">
        <v>1.7762</v>
      </c>
      <c r="U166">
        <v>1.7345999999999999</v>
      </c>
      <c r="V166">
        <v>2.0438000000000001</v>
      </c>
      <c r="W166">
        <v>2.1315</v>
      </c>
      <c r="X166">
        <v>2.1059000000000001</v>
      </c>
      <c r="Y166">
        <v>2.2766000000000002</v>
      </c>
      <c r="Z166" t="s">
        <v>17</v>
      </c>
      <c r="AA166" t="s">
        <v>17</v>
      </c>
      <c r="AG166">
        <v>0.47749999999999992</v>
      </c>
      <c r="AH166">
        <v>0.48959999999999992</v>
      </c>
      <c r="AI166">
        <v>0.48089999999999988</v>
      </c>
      <c r="AJ166">
        <v>0.4877999999999999</v>
      </c>
      <c r="AK166">
        <v>2.1601000000000004</v>
      </c>
      <c r="AL166">
        <v>2.2554000000000003</v>
      </c>
      <c r="AM166">
        <v>2.2537000000000003</v>
      </c>
      <c r="AN166">
        <v>2.2121</v>
      </c>
      <c r="AO166">
        <v>2.5213000000000001</v>
      </c>
      <c r="AP166">
        <v>2.609</v>
      </c>
      <c r="AQ166">
        <v>2.5834000000000001</v>
      </c>
      <c r="AR166">
        <v>2.7541000000000002</v>
      </c>
      <c r="AX166">
        <v>338</v>
      </c>
      <c r="AY166" t="s">
        <v>579</v>
      </c>
      <c r="AZ166" s="1">
        <v>2.6169500000000001</v>
      </c>
      <c r="BA166">
        <v>1.0169999999999999</v>
      </c>
      <c r="BB166">
        <v>93</v>
      </c>
      <c r="BC166">
        <v>5</v>
      </c>
      <c r="BD166" s="1">
        <v>4650000</v>
      </c>
      <c r="BE166">
        <v>8.2000000000000003E-2</v>
      </c>
      <c r="BG166">
        <v>1490</v>
      </c>
      <c r="BH166" t="s">
        <v>943</v>
      </c>
      <c r="BJ166" t="str">
        <f t="shared" si="60"/>
        <v>X</v>
      </c>
      <c r="BK166">
        <v>320</v>
      </c>
      <c r="BM166" s="1">
        <f t="shared" si="61"/>
        <v>0.82000000000000006</v>
      </c>
      <c r="BN166" s="2">
        <f t="shared" si="62"/>
        <v>4650000</v>
      </c>
      <c r="BO166" t="b">
        <f t="shared" si="58"/>
        <v>1</v>
      </c>
      <c r="BP166" s="16">
        <v>4811491.0400785124</v>
      </c>
      <c r="BQ166" s="16">
        <f t="shared" si="65"/>
        <v>161491.04007851239</v>
      </c>
      <c r="BS166" s="12">
        <f t="shared" si="66"/>
        <v>4811491.0400785124</v>
      </c>
      <c r="BT166">
        <f t="shared" si="67"/>
        <v>161491.04007851239</v>
      </c>
      <c r="BV166" s="7">
        <f t="shared" si="63"/>
        <v>2.6169500000000001</v>
      </c>
      <c r="BW166" s="10">
        <f t="shared" si="64"/>
        <v>6.6674529528899535</v>
      </c>
      <c r="BX166" t="b">
        <f t="shared" si="59"/>
        <v>1</v>
      </c>
      <c r="BY166" s="16">
        <v>6.8868707064403134</v>
      </c>
      <c r="BZ166" s="16">
        <f t="shared" si="68"/>
        <v>7706739.9799689241</v>
      </c>
      <c r="CA166" s="16">
        <f t="shared" si="69"/>
        <v>3056739.9799689241</v>
      </c>
      <c r="CC166">
        <f t="shared" si="70"/>
        <v>6.8868707064403134</v>
      </c>
      <c r="CD166" s="12">
        <f t="shared" si="71"/>
        <v>7706739.9799689241</v>
      </c>
      <c r="CE166" s="14">
        <f t="shared" si="72"/>
        <v>3056739.9799689241</v>
      </c>
      <c r="CG166">
        <f t="shared" si="73"/>
        <v>6259115.5100237187</v>
      </c>
      <c r="CH166">
        <f t="shared" si="74"/>
        <v>2895248.9398904117</v>
      </c>
      <c r="CJ166">
        <f t="shared" si="75"/>
        <v>6259115.5100237187</v>
      </c>
      <c r="CK166">
        <f t="shared" si="76"/>
        <v>2.6169500000000001</v>
      </c>
      <c r="CM166">
        <f t="shared" si="77"/>
        <v>2.6169500000000001</v>
      </c>
      <c r="CN166">
        <f t="shared" si="78"/>
        <v>2895248.9398904117</v>
      </c>
      <c r="CO166">
        <f t="shared" si="79"/>
        <v>161491.04007851239</v>
      </c>
      <c r="CQ166" t="b">
        <f t="shared" si="80"/>
        <v>0</v>
      </c>
      <c r="CS166" t="e">
        <f t="shared" si="81"/>
        <v>#N/A</v>
      </c>
      <c r="CT166" t="e">
        <f t="shared" si="82"/>
        <v>#N/A</v>
      </c>
      <c r="CV166" t="str">
        <f t="shared" si="83"/>
        <v/>
      </c>
      <c r="CW166" t="str">
        <f t="shared" si="84"/>
        <v/>
      </c>
    </row>
    <row r="167" spans="1:101" x14ac:dyDescent="0.25">
      <c r="A167" t="s">
        <v>396</v>
      </c>
      <c r="B167" t="s">
        <v>349</v>
      </c>
      <c r="C167" t="s">
        <v>279</v>
      </c>
      <c r="D167" t="s">
        <v>280</v>
      </c>
      <c r="E167" t="s">
        <v>918</v>
      </c>
      <c r="F167" t="b">
        <v>0</v>
      </c>
      <c r="G167" t="b">
        <v>1</v>
      </c>
      <c r="H167" t="s">
        <v>15</v>
      </c>
      <c r="I167" t="s">
        <v>16</v>
      </c>
      <c r="J167">
        <v>0.1804</v>
      </c>
      <c r="K167">
        <v>0.12620000000000001</v>
      </c>
      <c r="L167">
        <v>0.29110000000000003</v>
      </c>
      <c r="N167">
        <v>1.55E-2</v>
      </c>
      <c r="O167">
        <v>7.0000000000000001E-3</v>
      </c>
      <c r="P167">
        <v>5.9999999999999995E-4</v>
      </c>
      <c r="Q167">
        <v>0</v>
      </c>
      <c r="R167">
        <v>2.0869</v>
      </c>
      <c r="S167">
        <v>1.9953000000000001</v>
      </c>
      <c r="T167">
        <v>2.0661</v>
      </c>
      <c r="U167">
        <v>2.0108000000000001</v>
      </c>
      <c r="V167">
        <v>2.5430999999999999</v>
      </c>
      <c r="W167">
        <v>2.5592999999999999</v>
      </c>
      <c r="X167">
        <v>2.5886999999999998</v>
      </c>
      <c r="Y167">
        <v>2.6381000000000001</v>
      </c>
      <c r="Z167" t="s">
        <v>17</v>
      </c>
      <c r="AA167" t="s">
        <v>17</v>
      </c>
      <c r="AG167">
        <v>0.12620000000000003</v>
      </c>
      <c r="AH167">
        <v>0.11770000000000003</v>
      </c>
      <c r="AI167">
        <v>0.11130000000000001</v>
      </c>
      <c r="AJ167">
        <v>0.11070000000000002</v>
      </c>
      <c r="AK167">
        <v>2.1976</v>
      </c>
      <c r="AL167">
        <v>2.1059999999999999</v>
      </c>
      <c r="AM167">
        <v>2.1768000000000001</v>
      </c>
      <c r="AN167">
        <v>2.1215000000000002</v>
      </c>
      <c r="AO167">
        <v>2.6537999999999999</v>
      </c>
      <c r="AP167">
        <v>2.67</v>
      </c>
      <c r="AQ167">
        <v>2.6993999999999998</v>
      </c>
      <c r="AR167">
        <v>2.7488000000000001</v>
      </c>
      <c r="AX167">
        <v>362</v>
      </c>
      <c r="AY167" t="s">
        <v>579</v>
      </c>
      <c r="AZ167" s="1">
        <v>2.6929999999999996</v>
      </c>
      <c r="BA167">
        <v>1.25</v>
      </c>
      <c r="BB167">
        <v>145</v>
      </c>
      <c r="BC167">
        <v>5</v>
      </c>
      <c r="BD167" s="1">
        <v>7250000</v>
      </c>
      <c r="BE167">
        <v>0.16700000000000001</v>
      </c>
      <c r="BG167">
        <v>1514</v>
      </c>
      <c r="BH167" t="s">
        <v>943</v>
      </c>
      <c r="BJ167" t="str">
        <f t="shared" si="60"/>
        <v>X</v>
      </c>
      <c r="BK167">
        <v>321</v>
      </c>
      <c r="BM167" s="1">
        <f t="shared" si="61"/>
        <v>1.6700000000000002</v>
      </c>
      <c r="BN167" s="2">
        <f t="shared" si="62"/>
        <v>7250000</v>
      </c>
      <c r="BO167" t="b">
        <f t="shared" si="58"/>
        <v>1</v>
      </c>
      <c r="BP167" s="16">
        <v>9741269.0520172566</v>
      </c>
      <c r="BQ167" s="16">
        <f t="shared" si="65"/>
        <v>2491269.0520172566</v>
      </c>
      <c r="BS167" s="12">
        <f t="shared" si="66"/>
        <v>9741269.0520172566</v>
      </c>
      <c r="BT167">
        <f t="shared" si="67"/>
        <v>2491269.0520172566</v>
      </c>
      <c r="BV167" s="7">
        <f t="shared" si="63"/>
        <v>2.6929999999999996</v>
      </c>
      <c r="BW167" s="10">
        <f t="shared" si="64"/>
        <v>6.860338006570994</v>
      </c>
      <c r="BX167" t="b">
        <f t="shared" si="59"/>
        <v>1</v>
      </c>
      <c r="BY167" s="16">
        <v>6.9448607122483512</v>
      </c>
      <c r="BZ167" s="16">
        <f t="shared" si="68"/>
        <v>8807663.466475755</v>
      </c>
      <c r="CA167" s="16">
        <f t="shared" si="69"/>
        <v>1557663.466475755</v>
      </c>
      <c r="CC167">
        <f t="shared" si="70"/>
        <v>6.9448607122483512</v>
      </c>
      <c r="CD167" s="12">
        <f t="shared" si="71"/>
        <v>8807663.466475755</v>
      </c>
      <c r="CE167" s="14">
        <f t="shared" si="72"/>
        <v>1557663.466475755</v>
      </c>
      <c r="CG167">
        <f t="shared" si="73"/>
        <v>9274466.2592465058</v>
      </c>
      <c r="CH167">
        <f t="shared" si="74"/>
        <v>-933605.58554150164</v>
      </c>
      <c r="CJ167">
        <f t="shared" si="75"/>
        <v>9274466.2592465058</v>
      </c>
      <c r="CK167">
        <f t="shared" si="76"/>
        <v>2.6929999999999996</v>
      </c>
      <c r="CM167">
        <f t="shared" si="77"/>
        <v>2.6929999999999996</v>
      </c>
      <c r="CN167">
        <f t="shared" si="78"/>
        <v>-933605.58554150164</v>
      </c>
      <c r="CO167">
        <f t="shared" si="79"/>
        <v>2491269.0520172566</v>
      </c>
      <c r="CQ167" t="b">
        <f t="shared" si="80"/>
        <v>0</v>
      </c>
      <c r="CS167" t="e">
        <f t="shared" si="81"/>
        <v>#N/A</v>
      </c>
      <c r="CT167" t="e">
        <f t="shared" si="82"/>
        <v>#N/A</v>
      </c>
      <c r="CV167" t="str">
        <f t="shared" si="83"/>
        <v/>
      </c>
      <c r="CW167" t="str">
        <f t="shared" si="84"/>
        <v/>
      </c>
    </row>
    <row r="168" spans="1:101" x14ac:dyDescent="0.25">
      <c r="A168" t="s">
        <v>919</v>
      </c>
      <c r="B168" t="s">
        <v>920</v>
      </c>
      <c r="C168" t="s">
        <v>13</v>
      </c>
      <c r="D168" t="s">
        <v>14</v>
      </c>
      <c r="E168" t="s">
        <v>15</v>
      </c>
      <c r="F168" t="b">
        <v>0</v>
      </c>
      <c r="G168" t="b">
        <v>1</v>
      </c>
      <c r="H168" t="s">
        <v>15</v>
      </c>
      <c r="I168" t="s">
        <v>16</v>
      </c>
      <c r="J168">
        <v>0.2296</v>
      </c>
      <c r="K168">
        <v>2.0943999999999998</v>
      </c>
      <c r="L168">
        <v>2.2894000000000001</v>
      </c>
      <c r="N168">
        <v>3.4599999999999999E-2</v>
      </c>
      <c r="O168">
        <v>6.8999999999999999E-3</v>
      </c>
      <c r="P168">
        <v>0</v>
      </c>
      <c r="Q168">
        <v>6.59E-2</v>
      </c>
      <c r="R168">
        <v>0.27460000000000001</v>
      </c>
      <c r="S168">
        <v>0.21659999999999999</v>
      </c>
      <c r="T168">
        <v>0.2447</v>
      </c>
      <c r="U168">
        <v>0.25729999999999997</v>
      </c>
      <c r="V168">
        <v>0.30509999999999998</v>
      </c>
      <c r="W168">
        <v>0.28360000000000002</v>
      </c>
      <c r="X168">
        <v>0.2586</v>
      </c>
      <c r="Y168">
        <v>0.28449999999999998</v>
      </c>
      <c r="Z168" t="s">
        <v>17</v>
      </c>
      <c r="AA168" t="s">
        <v>17</v>
      </c>
      <c r="AG168">
        <v>2.0944000000000003</v>
      </c>
      <c r="AH168">
        <v>2.0667</v>
      </c>
      <c r="AI168">
        <v>2.0598000000000001</v>
      </c>
      <c r="AJ168">
        <v>2.1257000000000001</v>
      </c>
      <c r="AK168">
        <v>2.3344</v>
      </c>
      <c r="AL168">
        <v>2.2764000000000002</v>
      </c>
      <c r="AM168">
        <v>2.3045</v>
      </c>
      <c r="AN168">
        <v>2.3170999999999999</v>
      </c>
      <c r="AO168">
        <v>2.3649</v>
      </c>
      <c r="AP168">
        <v>2.3433999999999999</v>
      </c>
      <c r="AQ168">
        <v>2.3184</v>
      </c>
      <c r="AR168">
        <v>2.3443000000000001</v>
      </c>
      <c r="AX168">
        <v>1</v>
      </c>
      <c r="AY168" t="s">
        <v>936</v>
      </c>
      <c r="AZ168" s="1">
        <v>2.3427500000000001</v>
      </c>
      <c r="BA168">
        <v>1.175</v>
      </c>
      <c r="BB168">
        <v>53</v>
      </c>
      <c r="BC168">
        <v>2</v>
      </c>
      <c r="BD168" s="1">
        <v>6625000</v>
      </c>
      <c r="BE168">
        <v>0.14000000000000001</v>
      </c>
      <c r="BG168">
        <v>3073</v>
      </c>
      <c r="BH168" t="s">
        <v>944</v>
      </c>
      <c r="BJ168" t="str">
        <f t="shared" si="60"/>
        <v>X</v>
      </c>
      <c r="BK168">
        <v>322</v>
      </c>
      <c r="BM168" s="1">
        <f t="shared" si="61"/>
        <v>1.4000000000000001</v>
      </c>
      <c r="BN168" s="2">
        <f t="shared" si="62"/>
        <v>6625000</v>
      </c>
      <c r="BO168" t="b">
        <f t="shared" si="58"/>
        <v>1</v>
      </c>
      <c r="BP168" s="16">
        <v>8175339.565872008</v>
      </c>
      <c r="BQ168" s="16">
        <f t="shared" si="65"/>
        <v>1550339.565872008</v>
      </c>
      <c r="BS168" s="12">
        <f t="shared" si="66"/>
        <v>8175339.565872008</v>
      </c>
      <c r="BT168">
        <f t="shared" si="67"/>
        <v>1550339.565872008</v>
      </c>
      <c r="BV168" s="7">
        <f t="shared" si="63"/>
        <v>2.3427500000000001</v>
      </c>
      <c r="BW168" s="10">
        <f t="shared" si="64"/>
        <v>6.8211858826088454</v>
      </c>
      <c r="BX168" t="b">
        <f t="shared" si="59"/>
        <v>1</v>
      </c>
      <c r="BY168" s="16">
        <v>6.6777864251442711</v>
      </c>
      <c r="BZ168" s="16">
        <f t="shared" si="68"/>
        <v>4761967.4790142253</v>
      </c>
      <c r="CA168" s="16">
        <f t="shared" si="69"/>
        <v>-1863032.5209857747</v>
      </c>
      <c r="CC168">
        <f t="shared" si="70"/>
        <v>6.6777864251442711</v>
      </c>
      <c r="CD168" s="12">
        <f t="shared" si="71"/>
        <v>4761967.4790142253</v>
      </c>
      <c r="CE168" s="14">
        <f t="shared" si="72"/>
        <v>-1863032.5209857747</v>
      </c>
      <c r="CG168">
        <f t="shared" si="73"/>
        <v>6468653.5224431166</v>
      </c>
      <c r="CH168">
        <f t="shared" si="74"/>
        <v>-3413372.0868577827</v>
      </c>
      <c r="CJ168">
        <f t="shared" si="75"/>
        <v>6468653.5224431166</v>
      </c>
      <c r="CK168">
        <f t="shared" si="76"/>
        <v>2.3427500000000001</v>
      </c>
      <c r="CM168">
        <f t="shared" si="77"/>
        <v>2.3427500000000001</v>
      </c>
      <c r="CN168">
        <f t="shared" si="78"/>
        <v>-3413372.0868577827</v>
      </c>
      <c r="CO168">
        <f t="shared" si="79"/>
        <v>1550339.565872008</v>
      </c>
      <c r="CQ168" t="b">
        <f t="shared" si="80"/>
        <v>0</v>
      </c>
      <c r="CS168" t="e">
        <f t="shared" si="81"/>
        <v>#N/A</v>
      </c>
      <c r="CT168" t="e">
        <f t="shared" si="82"/>
        <v>#N/A</v>
      </c>
      <c r="CV168" t="str">
        <f t="shared" si="83"/>
        <v/>
      </c>
      <c r="CW168" t="str">
        <f t="shared" si="84"/>
        <v/>
      </c>
    </row>
    <row r="169" spans="1:101" x14ac:dyDescent="0.25">
      <c r="A169" t="s">
        <v>921</v>
      </c>
      <c r="B169" t="s">
        <v>920</v>
      </c>
      <c r="C169" t="s">
        <v>28</v>
      </c>
      <c r="D169" t="s">
        <v>29</v>
      </c>
      <c r="E169" t="s">
        <v>15</v>
      </c>
      <c r="F169" t="b">
        <v>0</v>
      </c>
      <c r="G169" t="b">
        <v>1</v>
      </c>
      <c r="H169" t="s">
        <v>15</v>
      </c>
      <c r="I169" t="s">
        <v>16</v>
      </c>
      <c r="J169">
        <v>0.22459999999999999</v>
      </c>
      <c r="K169">
        <v>2.0524</v>
      </c>
      <c r="L169">
        <v>2.2372000000000001</v>
      </c>
      <c r="N169">
        <v>3.9800000000000002E-2</v>
      </c>
      <c r="O169">
        <v>4.6899999999999997E-2</v>
      </c>
      <c r="P169">
        <v>0</v>
      </c>
      <c r="Q169">
        <v>3.0499999999999999E-2</v>
      </c>
      <c r="R169">
        <v>0.43880000000000002</v>
      </c>
      <c r="S169">
        <v>0.32940000000000003</v>
      </c>
      <c r="T169">
        <v>0.34539999999999998</v>
      </c>
      <c r="U169">
        <v>0.38109999999999999</v>
      </c>
      <c r="V169">
        <v>0.38219999999999998</v>
      </c>
      <c r="W169">
        <v>0.40279999999999999</v>
      </c>
      <c r="X169">
        <v>0.35970000000000002</v>
      </c>
      <c r="Y169">
        <v>0.33560000000000001</v>
      </c>
      <c r="Z169" t="s">
        <v>17</v>
      </c>
      <c r="AA169" t="s">
        <v>17</v>
      </c>
      <c r="AG169">
        <v>2.0524</v>
      </c>
      <c r="AH169">
        <v>2.0594999999999999</v>
      </c>
      <c r="AI169">
        <v>2.0125999999999999</v>
      </c>
      <c r="AJ169">
        <v>2.0430999999999999</v>
      </c>
      <c r="AK169">
        <v>2.4514</v>
      </c>
      <c r="AL169">
        <v>2.3420000000000001</v>
      </c>
      <c r="AM169">
        <v>2.3580000000000001</v>
      </c>
      <c r="AN169">
        <v>2.3936999999999999</v>
      </c>
      <c r="AO169">
        <v>2.3948</v>
      </c>
      <c r="AP169">
        <v>2.4154</v>
      </c>
      <c r="AQ169">
        <v>2.3723000000000001</v>
      </c>
      <c r="AR169">
        <v>2.3481999999999998</v>
      </c>
      <c r="AX169">
        <v>24</v>
      </c>
      <c r="AY169" t="s">
        <v>936</v>
      </c>
      <c r="AZ169" s="1">
        <v>2.3826749999999999</v>
      </c>
      <c r="BA169">
        <v>1.206</v>
      </c>
      <c r="BB169">
        <v>107</v>
      </c>
      <c r="BC169">
        <v>2</v>
      </c>
      <c r="BD169" s="1">
        <v>13375000</v>
      </c>
      <c r="BE169">
        <v>0.14000000000000001</v>
      </c>
      <c r="BG169">
        <v>3096</v>
      </c>
      <c r="BH169" t="s">
        <v>944</v>
      </c>
      <c r="BJ169" t="str">
        <f t="shared" si="60"/>
        <v>X</v>
      </c>
      <c r="BK169">
        <v>323</v>
      </c>
      <c r="BM169" s="1">
        <f t="shared" si="61"/>
        <v>1.4000000000000001</v>
      </c>
      <c r="BN169" s="2">
        <f t="shared" si="62"/>
        <v>13375000</v>
      </c>
      <c r="BO169" t="b">
        <f t="shared" ref="BO169:BO231" si="85">IF(OR(BM169="",BN169=""),FALSE,TRUE)</f>
        <v>1</v>
      </c>
      <c r="BP169" s="16">
        <v>8175339.565872008</v>
      </c>
      <c r="BQ169" s="16">
        <f t="shared" si="65"/>
        <v>-5199660.434127992</v>
      </c>
      <c r="BS169" s="12">
        <f t="shared" si="66"/>
        <v>8175339.565872008</v>
      </c>
      <c r="BT169">
        <f t="shared" si="67"/>
        <v>-5199660.434127992</v>
      </c>
      <c r="BV169" s="7">
        <f t="shared" si="63"/>
        <v>2.3826749999999999</v>
      </c>
      <c r="BW169" s="10">
        <f t="shared" si="64"/>
        <v>7.126293790693266</v>
      </c>
      <c r="BX169" t="b">
        <f t="shared" ref="BX169:BX231" si="86">IF(OR(BV169="",BW169=""),FALSE,TRUE)</f>
        <v>1</v>
      </c>
      <c r="BY169" s="16">
        <v>6.7082302250375765</v>
      </c>
      <c r="BZ169" s="16">
        <f t="shared" si="68"/>
        <v>5107756.9692311315</v>
      </c>
      <c r="CA169" s="16">
        <f t="shared" si="69"/>
        <v>-8267243.0307688685</v>
      </c>
      <c r="CC169">
        <f t="shared" si="70"/>
        <v>6.7082302250375765</v>
      </c>
      <c r="CD169" s="12">
        <f t="shared" si="71"/>
        <v>5107756.9692311315</v>
      </c>
      <c r="CE169" s="14">
        <f t="shared" si="72"/>
        <v>-8267243.0307688685</v>
      </c>
      <c r="CG169">
        <f t="shared" si="73"/>
        <v>6641548.2675515693</v>
      </c>
      <c r="CH169">
        <f t="shared" si="74"/>
        <v>-3067582.5966408765</v>
      </c>
      <c r="CJ169">
        <f t="shared" si="75"/>
        <v>6641548.2675515693</v>
      </c>
      <c r="CK169">
        <f t="shared" si="76"/>
        <v>2.3826749999999999</v>
      </c>
      <c r="CM169">
        <f t="shared" si="77"/>
        <v>2.3826749999999999</v>
      </c>
      <c r="CN169">
        <f t="shared" si="78"/>
        <v>-3067582.5966408765</v>
      </c>
      <c r="CO169">
        <f t="shared" si="79"/>
        <v>-5199660.434127992</v>
      </c>
      <c r="CQ169" t="b">
        <f t="shared" si="80"/>
        <v>0</v>
      </c>
      <c r="CS169" t="e">
        <f t="shared" si="81"/>
        <v>#N/A</v>
      </c>
      <c r="CT169" t="e">
        <f t="shared" si="82"/>
        <v>#N/A</v>
      </c>
      <c r="CV169" t="str">
        <f t="shared" si="83"/>
        <v/>
      </c>
      <c r="CW169" t="str">
        <f t="shared" si="84"/>
        <v/>
      </c>
    </row>
    <row r="170" spans="1:101" x14ac:dyDescent="0.25">
      <c r="A170" t="s">
        <v>922</v>
      </c>
      <c r="B170" t="s">
        <v>920</v>
      </c>
      <c r="C170" t="s">
        <v>32</v>
      </c>
      <c r="D170" t="s">
        <v>33</v>
      </c>
      <c r="E170" t="s">
        <v>15</v>
      </c>
      <c r="F170" t="b">
        <v>0</v>
      </c>
      <c r="G170" t="b">
        <v>0</v>
      </c>
      <c r="H170" t="s">
        <v>15</v>
      </c>
      <c r="I170" t="s">
        <v>16</v>
      </c>
      <c r="J170">
        <v>0.22539999999999999</v>
      </c>
      <c r="K170">
        <v>2.0415999999999999</v>
      </c>
      <c r="L170">
        <v>2.2307999999999999</v>
      </c>
      <c r="N170">
        <v>3.6200000000000003E-2</v>
      </c>
      <c r="O170">
        <v>6.8000000000000005E-2</v>
      </c>
      <c r="P170">
        <v>0</v>
      </c>
      <c r="Q170">
        <v>2.3800000000000002E-2</v>
      </c>
      <c r="R170">
        <v>0.191</v>
      </c>
      <c r="S170">
        <v>9.4E-2</v>
      </c>
      <c r="T170">
        <v>0.11509999999999999</v>
      </c>
      <c r="U170">
        <v>0.1799</v>
      </c>
      <c r="V170">
        <v>0.15279999999999999</v>
      </c>
      <c r="W170">
        <v>0.1464</v>
      </c>
      <c r="X170">
        <v>0.1366</v>
      </c>
      <c r="Y170">
        <v>0.1125</v>
      </c>
      <c r="Z170" t="s">
        <v>17</v>
      </c>
      <c r="AA170" t="s">
        <v>17</v>
      </c>
      <c r="AG170">
        <v>2.0415999999999999</v>
      </c>
      <c r="AH170">
        <v>2.0733999999999999</v>
      </c>
      <c r="AI170">
        <v>2.0053999999999998</v>
      </c>
      <c r="AJ170">
        <v>2.0291999999999999</v>
      </c>
      <c r="AK170">
        <v>2.1963999999999997</v>
      </c>
      <c r="AL170">
        <v>2.0993999999999997</v>
      </c>
      <c r="AM170">
        <v>2.1204999999999998</v>
      </c>
      <c r="AN170">
        <v>2.1852999999999998</v>
      </c>
      <c r="AO170">
        <v>2.1581999999999999</v>
      </c>
      <c r="AP170">
        <v>2.1517999999999997</v>
      </c>
      <c r="AQ170">
        <v>2.1419999999999999</v>
      </c>
      <c r="AR170">
        <v>2.1178999999999997</v>
      </c>
      <c r="AX170">
        <v>26</v>
      </c>
      <c r="AY170" t="s">
        <v>936</v>
      </c>
      <c r="AZ170" s="1">
        <v>2.1424750000000001</v>
      </c>
      <c r="BA170">
        <v>0.69</v>
      </c>
      <c r="BB170">
        <v>83</v>
      </c>
      <c r="BC170">
        <v>5</v>
      </c>
      <c r="BD170" s="1">
        <v>4150000</v>
      </c>
      <c r="BE170">
        <v>5.2999999999999999E-2</v>
      </c>
      <c r="BG170">
        <v>3098</v>
      </c>
      <c r="BH170" t="s">
        <v>944</v>
      </c>
      <c r="BJ170" t="str">
        <f t="shared" si="60"/>
        <v/>
      </c>
      <c r="BK170">
        <v>324</v>
      </c>
      <c r="BM170" s="1">
        <f t="shared" si="61"/>
        <v>0.69</v>
      </c>
      <c r="BN170" s="2">
        <f t="shared" si="62"/>
        <v>4150000</v>
      </c>
      <c r="BO170" t="b">
        <f t="shared" si="85"/>
        <v>1</v>
      </c>
      <c r="BP170" s="16">
        <v>4057524.9911937634</v>
      </c>
      <c r="BQ170" s="16">
        <f t="shared" si="65"/>
        <v>-92475.008806236554</v>
      </c>
      <c r="BS170" s="12">
        <f t="shared" si="66"/>
        <v>4057524.9911937634</v>
      </c>
      <c r="BT170">
        <f t="shared" si="67"/>
        <v>-92475.008806236554</v>
      </c>
      <c r="BV170" s="7">
        <f t="shared" si="63"/>
        <v>2.1424750000000001</v>
      </c>
      <c r="BW170" s="10">
        <f t="shared" si="64"/>
        <v>6.6180480967120925</v>
      </c>
      <c r="BX170" t="b">
        <f t="shared" si="86"/>
        <v>1</v>
      </c>
      <c r="BY170" s="16">
        <v>6.5250717846024591</v>
      </c>
      <c r="BZ170" s="16">
        <f t="shared" si="68"/>
        <v>3350208.1022338336</v>
      </c>
      <c r="CA170" s="16">
        <f t="shared" si="69"/>
        <v>-799791.89776616637</v>
      </c>
      <c r="CC170">
        <f t="shared" si="70"/>
        <v>6.5250717846024591</v>
      </c>
      <c r="CD170" s="12">
        <f t="shared" si="71"/>
        <v>3350208.1022338336</v>
      </c>
      <c r="CE170" s="14">
        <f t="shared" si="72"/>
        <v>-799791.89776616637</v>
      </c>
      <c r="CG170">
        <f t="shared" si="73"/>
        <v>3703866.5467137983</v>
      </c>
      <c r="CH170">
        <f t="shared" si="74"/>
        <v>-707316.88895992981</v>
      </c>
      <c r="CJ170">
        <f t="shared" si="75"/>
        <v>3703866.5467137983</v>
      </c>
      <c r="CK170">
        <f t="shared" si="76"/>
        <v>2.1424750000000001</v>
      </c>
      <c r="CM170">
        <f t="shared" si="77"/>
        <v>2.1424750000000001</v>
      </c>
      <c r="CN170">
        <f t="shared" si="78"/>
        <v>-707316.88895992981</v>
      </c>
      <c r="CO170">
        <f t="shared" si="79"/>
        <v>-92475.008806236554</v>
      </c>
      <c r="CQ170" t="b">
        <f t="shared" si="80"/>
        <v>1</v>
      </c>
      <c r="CS170">
        <f t="shared" si="81"/>
        <v>4057524.9911937634</v>
      </c>
      <c r="CT170">
        <f t="shared" si="82"/>
        <v>3350208.1022338336</v>
      </c>
      <c r="CV170">
        <f t="shared" si="83"/>
        <v>4057524.9911937634</v>
      </c>
      <c r="CW170">
        <f t="shared" si="84"/>
        <v>3350208.1022338336</v>
      </c>
    </row>
    <row r="171" spans="1:101" x14ac:dyDescent="0.25">
      <c r="A171" t="s">
        <v>923</v>
      </c>
      <c r="B171" t="s">
        <v>920</v>
      </c>
      <c r="C171" t="s">
        <v>50</v>
      </c>
      <c r="D171" t="s">
        <v>51</v>
      </c>
      <c r="E171" t="s">
        <v>15</v>
      </c>
      <c r="F171" t="b">
        <v>0</v>
      </c>
      <c r="G171" t="b">
        <v>0</v>
      </c>
      <c r="H171" t="s">
        <v>15</v>
      </c>
      <c r="I171" t="s">
        <v>16</v>
      </c>
      <c r="J171">
        <v>0.2238</v>
      </c>
      <c r="K171">
        <v>1.905</v>
      </c>
      <c r="L171">
        <v>2.1131000000000002</v>
      </c>
      <c r="N171">
        <v>1.5699999999999999E-2</v>
      </c>
      <c r="O171">
        <v>2.93E-2</v>
      </c>
      <c r="P171">
        <v>0</v>
      </c>
      <c r="Q171">
        <v>1.6799999999999999E-2</v>
      </c>
      <c r="R171">
        <v>8.8300000000000003E-2</v>
      </c>
      <c r="S171">
        <v>0.15759999999999999</v>
      </c>
      <c r="T171">
        <v>7.0499999999999993E-2</v>
      </c>
      <c r="U171">
        <v>0.1575</v>
      </c>
      <c r="V171">
        <v>0.1007</v>
      </c>
      <c r="W171">
        <v>0.17680000000000001</v>
      </c>
      <c r="X171">
        <v>0.1784</v>
      </c>
      <c r="Y171">
        <v>0.21079999999999999</v>
      </c>
      <c r="Z171" t="s">
        <v>17</v>
      </c>
      <c r="AA171" t="s">
        <v>17</v>
      </c>
      <c r="AG171">
        <v>1.905</v>
      </c>
      <c r="AH171">
        <v>1.9186000000000003</v>
      </c>
      <c r="AI171">
        <v>1.8893000000000002</v>
      </c>
      <c r="AJ171">
        <v>1.9061000000000001</v>
      </c>
      <c r="AK171">
        <v>1.9776</v>
      </c>
      <c r="AL171">
        <v>2.0468999999999999</v>
      </c>
      <c r="AM171">
        <v>1.9598000000000002</v>
      </c>
      <c r="AN171">
        <v>2.0468000000000002</v>
      </c>
      <c r="AO171">
        <v>1.99</v>
      </c>
      <c r="AP171">
        <v>2.0661000000000005</v>
      </c>
      <c r="AQ171">
        <v>2.0677000000000003</v>
      </c>
      <c r="AR171">
        <v>2.1001000000000003</v>
      </c>
      <c r="AX171">
        <v>51</v>
      </c>
      <c r="AY171" t="s">
        <v>936</v>
      </c>
      <c r="AZ171" s="1">
        <v>2.0559750000000001</v>
      </c>
      <c r="BA171">
        <v>0.50900000000000001</v>
      </c>
      <c r="BB171">
        <v>53</v>
      </c>
      <c r="BC171">
        <v>5</v>
      </c>
      <c r="BD171" s="1">
        <v>2650000</v>
      </c>
      <c r="BE171">
        <v>3.9E-2</v>
      </c>
      <c r="BG171">
        <v>3123</v>
      </c>
      <c r="BH171" t="s">
        <v>944</v>
      </c>
      <c r="BJ171" t="str">
        <f t="shared" si="60"/>
        <v/>
      </c>
      <c r="BK171">
        <v>325</v>
      </c>
      <c r="BM171" s="1">
        <f t="shared" si="61"/>
        <v>0.50900000000000001</v>
      </c>
      <c r="BN171" s="2">
        <f t="shared" si="62"/>
        <v>2650000</v>
      </c>
      <c r="BO171" t="b">
        <f t="shared" si="85"/>
        <v>1</v>
      </c>
      <c r="BP171" s="16">
        <v>3007772.2615926899</v>
      </c>
      <c r="BQ171" s="16">
        <f t="shared" si="65"/>
        <v>357772.2615926899</v>
      </c>
      <c r="BS171" s="12">
        <f t="shared" si="66"/>
        <v>3007772.2615926899</v>
      </c>
      <c r="BT171">
        <f t="shared" si="67"/>
        <v>357772.2615926899</v>
      </c>
      <c r="BV171" s="7">
        <f t="shared" si="63"/>
        <v>2.0559750000000001</v>
      </c>
      <c r="BW171" s="10">
        <f t="shared" si="64"/>
        <v>6.4232458739368079</v>
      </c>
      <c r="BX171" t="b">
        <f t="shared" si="86"/>
        <v>1</v>
      </c>
      <c r="BY171" s="16">
        <v>6.4591133953533433</v>
      </c>
      <c r="BZ171" s="16">
        <f t="shared" si="68"/>
        <v>2878149.8086031489</v>
      </c>
      <c r="CA171" s="16">
        <f t="shared" si="69"/>
        <v>228149.80860314891</v>
      </c>
      <c r="CC171">
        <f t="shared" si="70"/>
        <v>6.4591133953533433</v>
      </c>
      <c r="CD171" s="12">
        <f t="shared" si="71"/>
        <v>2878149.8086031489</v>
      </c>
      <c r="CE171" s="14">
        <f t="shared" si="72"/>
        <v>228149.80860314891</v>
      </c>
      <c r="CG171">
        <f t="shared" si="73"/>
        <v>2942961.0350979194</v>
      </c>
      <c r="CH171">
        <f t="shared" si="74"/>
        <v>-129622.45298954099</v>
      </c>
      <c r="CJ171">
        <f t="shared" si="75"/>
        <v>2942961.0350979194</v>
      </c>
      <c r="CK171">
        <f t="shared" si="76"/>
        <v>2.0559750000000001</v>
      </c>
      <c r="CM171">
        <f t="shared" si="77"/>
        <v>2.0559750000000001</v>
      </c>
      <c r="CN171">
        <f t="shared" si="78"/>
        <v>-129622.45298954099</v>
      </c>
      <c r="CO171">
        <f t="shared" si="79"/>
        <v>357772.2615926899</v>
      </c>
      <c r="CQ171" t="b">
        <f t="shared" si="80"/>
        <v>1</v>
      </c>
      <c r="CS171">
        <f t="shared" si="81"/>
        <v>3007772.2615926899</v>
      </c>
      <c r="CT171">
        <f t="shared" si="82"/>
        <v>2878149.8086031489</v>
      </c>
      <c r="CV171">
        <f t="shared" si="83"/>
        <v>3007772.2615926899</v>
      </c>
      <c r="CW171">
        <f t="shared" si="84"/>
        <v>2878149.8086031489</v>
      </c>
    </row>
    <row r="172" spans="1:101" x14ac:dyDescent="0.25">
      <c r="A172" t="s">
        <v>924</v>
      </c>
      <c r="B172" t="s">
        <v>920</v>
      </c>
      <c r="C172" t="s">
        <v>71</v>
      </c>
      <c r="D172" t="s">
        <v>72</v>
      </c>
      <c r="E172" t="s">
        <v>15</v>
      </c>
      <c r="F172" t="b">
        <v>0</v>
      </c>
      <c r="G172" t="b">
        <v>1</v>
      </c>
      <c r="H172" t="s">
        <v>15</v>
      </c>
      <c r="I172" t="s">
        <v>16</v>
      </c>
      <c r="J172">
        <v>0.2235</v>
      </c>
      <c r="K172">
        <v>2.137</v>
      </c>
      <c r="L172">
        <v>2.3125</v>
      </c>
      <c r="N172">
        <v>4.8000000000000001E-2</v>
      </c>
      <c r="O172">
        <v>5.3199999999999997E-2</v>
      </c>
      <c r="P172">
        <v>0</v>
      </c>
      <c r="Q172">
        <v>4.5600000000000002E-2</v>
      </c>
      <c r="R172">
        <v>0.1948</v>
      </c>
      <c r="S172">
        <v>0.23039999999999999</v>
      </c>
      <c r="T172">
        <v>0.1394</v>
      </c>
      <c r="U172">
        <v>0.19650000000000001</v>
      </c>
      <c r="V172">
        <v>0.20649999999999999</v>
      </c>
      <c r="W172">
        <v>0.156</v>
      </c>
      <c r="X172">
        <v>0.18840000000000001</v>
      </c>
      <c r="Y172">
        <v>0.17369999999999999</v>
      </c>
      <c r="Z172" t="s">
        <v>17</v>
      </c>
      <c r="AA172" t="s">
        <v>17</v>
      </c>
      <c r="AG172">
        <v>2.137</v>
      </c>
      <c r="AH172">
        <v>2.1421999999999999</v>
      </c>
      <c r="AI172">
        <v>2.089</v>
      </c>
      <c r="AJ172">
        <v>2.1345999999999998</v>
      </c>
      <c r="AK172">
        <v>2.2837999999999998</v>
      </c>
      <c r="AL172">
        <v>2.3193999999999999</v>
      </c>
      <c r="AM172">
        <v>2.2284000000000002</v>
      </c>
      <c r="AN172">
        <v>2.2854999999999999</v>
      </c>
      <c r="AO172">
        <v>2.2955000000000001</v>
      </c>
      <c r="AP172">
        <v>2.2450000000000001</v>
      </c>
      <c r="AQ172">
        <v>2.2774000000000001</v>
      </c>
      <c r="AR172">
        <v>2.2627000000000002</v>
      </c>
      <c r="AX172">
        <v>73</v>
      </c>
      <c r="AY172" t="s">
        <v>936</v>
      </c>
      <c r="AZ172" s="1">
        <v>2.2701500000000001</v>
      </c>
      <c r="BA172">
        <v>0.90400000000000003</v>
      </c>
      <c r="BB172">
        <v>89</v>
      </c>
      <c r="BC172">
        <v>5</v>
      </c>
      <c r="BD172" s="1">
        <v>4450000</v>
      </c>
      <c r="BE172">
        <v>9.0999999999999998E-2</v>
      </c>
      <c r="BG172">
        <v>3145</v>
      </c>
      <c r="BH172" t="s">
        <v>944</v>
      </c>
      <c r="BJ172" t="str">
        <f t="shared" si="60"/>
        <v/>
      </c>
      <c r="BK172">
        <v>326</v>
      </c>
      <c r="BM172" s="1">
        <f t="shared" si="61"/>
        <v>0.90400000000000003</v>
      </c>
      <c r="BN172" s="2">
        <f t="shared" si="62"/>
        <v>4450000</v>
      </c>
      <c r="BO172" t="b">
        <f t="shared" si="85"/>
        <v>1</v>
      </c>
      <c r="BP172" s="16">
        <v>5298669.1024348121</v>
      </c>
      <c r="BQ172" s="16">
        <f t="shared" si="65"/>
        <v>848669.10243481211</v>
      </c>
      <c r="BS172" s="12">
        <f t="shared" si="66"/>
        <v>5298669.1024348121</v>
      </c>
      <c r="BT172">
        <f t="shared" si="67"/>
        <v>848669.10243481211</v>
      </c>
      <c r="BV172" s="7">
        <f t="shared" si="63"/>
        <v>2.2701500000000001</v>
      </c>
      <c r="BW172" s="10">
        <f t="shared" si="64"/>
        <v>6.648360010980932</v>
      </c>
      <c r="BX172" t="b">
        <f t="shared" si="86"/>
        <v>1</v>
      </c>
      <c r="BY172" s="16">
        <v>6.6224271296588855</v>
      </c>
      <c r="BZ172" s="16">
        <f t="shared" si="68"/>
        <v>4192056.5219926802</v>
      </c>
      <c r="CA172" s="16">
        <f t="shared" si="69"/>
        <v>-257943.47800731985</v>
      </c>
      <c r="CC172">
        <f t="shared" si="70"/>
        <v>6.6224271296588855</v>
      </c>
      <c r="CD172" s="12">
        <f t="shared" si="71"/>
        <v>4192056.5219926802</v>
      </c>
      <c r="CE172" s="14">
        <f t="shared" si="72"/>
        <v>-257943.47800731985</v>
      </c>
      <c r="CG172">
        <f t="shared" si="73"/>
        <v>4745362.8122137459</v>
      </c>
      <c r="CH172">
        <f t="shared" si="74"/>
        <v>-1106612.580442132</v>
      </c>
      <c r="CJ172">
        <f t="shared" si="75"/>
        <v>4745362.8122137459</v>
      </c>
      <c r="CK172">
        <f t="shared" si="76"/>
        <v>2.2701500000000001</v>
      </c>
      <c r="CM172">
        <f t="shared" si="77"/>
        <v>2.2701500000000001</v>
      </c>
      <c r="CN172">
        <f t="shared" si="78"/>
        <v>-1106612.580442132</v>
      </c>
      <c r="CO172">
        <f t="shared" si="79"/>
        <v>848669.10243481211</v>
      </c>
      <c r="CQ172" t="b">
        <f t="shared" si="80"/>
        <v>1</v>
      </c>
      <c r="CS172">
        <f t="shared" si="81"/>
        <v>5298669.1024348121</v>
      </c>
      <c r="CT172">
        <f t="shared" si="82"/>
        <v>4192056.5219926802</v>
      </c>
      <c r="CV172">
        <f t="shared" si="83"/>
        <v>5298669.1024348121</v>
      </c>
      <c r="CW172">
        <f t="shared" si="84"/>
        <v>4192056.5219926802</v>
      </c>
    </row>
    <row r="173" spans="1:101" x14ac:dyDescent="0.25">
      <c r="A173" t="s">
        <v>925</v>
      </c>
      <c r="B173" t="s">
        <v>920</v>
      </c>
      <c r="C173" t="s">
        <v>90</v>
      </c>
      <c r="D173" t="s">
        <v>91</v>
      </c>
      <c r="E173" t="s">
        <v>15</v>
      </c>
      <c r="F173" t="b">
        <v>0</v>
      </c>
      <c r="G173" t="b">
        <v>0</v>
      </c>
      <c r="H173" t="s">
        <v>15</v>
      </c>
      <c r="I173" t="s">
        <v>16</v>
      </c>
      <c r="J173">
        <v>0.2288</v>
      </c>
      <c r="K173">
        <v>1.9423999999999999</v>
      </c>
      <c r="L173">
        <v>2.1644000000000001</v>
      </c>
      <c r="N173">
        <v>6.7999999999999996E-3</v>
      </c>
      <c r="O173">
        <v>1.9099999999999999E-2</v>
      </c>
      <c r="P173">
        <v>8.9999999999999998E-4</v>
      </c>
      <c r="Q173">
        <v>0</v>
      </c>
      <c r="R173">
        <v>0.19700000000000001</v>
      </c>
      <c r="S173">
        <v>0.2016</v>
      </c>
      <c r="T173">
        <v>0.1096</v>
      </c>
      <c r="U173">
        <v>0.21970000000000001</v>
      </c>
      <c r="V173">
        <v>0.23580000000000001</v>
      </c>
      <c r="W173">
        <v>0.26140000000000002</v>
      </c>
      <c r="X173">
        <v>0.18129999999999999</v>
      </c>
      <c r="Y173">
        <v>0.1946</v>
      </c>
      <c r="Z173" t="s">
        <v>17</v>
      </c>
      <c r="AA173" t="s">
        <v>17</v>
      </c>
      <c r="AG173">
        <v>1.9424000000000001</v>
      </c>
      <c r="AH173">
        <v>1.9546999999999999</v>
      </c>
      <c r="AI173">
        <v>1.9365000000000001</v>
      </c>
      <c r="AJ173">
        <v>1.9356</v>
      </c>
      <c r="AK173">
        <v>2.1326000000000001</v>
      </c>
      <c r="AL173">
        <v>2.1372</v>
      </c>
      <c r="AM173">
        <v>2.0451999999999999</v>
      </c>
      <c r="AN173">
        <v>2.1553</v>
      </c>
      <c r="AO173">
        <v>2.1713999999999998</v>
      </c>
      <c r="AP173">
        <v>2.1970000000000001</v>
      </c>
      <c r="AQ173">
        <v>2.1168999999999998</v>
      </c>
      <c r="AR173">
        <v>2.1301999999999999</v>
      </c>
      <c r="AX173">
        <v>98</v>
      </c>
      <c r="AY173" t="s">
        <v>936</v>
      </c>
      <c r="AZ173" s="1">
        <v>2.1538749999999998</v>
      </c>
      <c r="BA173">
        <v>0.56200000000000006</v>
      </c>
      <c r="BB173">
        <v>51</v>
      </c>
      <c r="BC173">
        <v>5</v>
      </c>
      <c r="BD173" s="1">
        <v>2550000</v>
      </c>
      <c r="BE173">
        <v>4.7E-2</v>
      </c>
      <c r="BG173">
        <v>3170</v>
      </c>
      <c r="BH173" t="s">
        <v>944</v>
      </c>
      <c r="BJ173" t="str">
        <f t="shared" si="60"/>
        <v/>
      </c>
      <c r="BK173">
        <v>327</v>
      </c>
      <c r="BM173" s="1">
        <f t="shared" si="61"/>
        <v>0.56200000000000006</v>
      </c>
      <c r="BN173" s="2">
        <f t="shared" si="62"/>
        <v>2550000</v>
      </c>
      <c r="BO173" t="b">
        <f t="shared" si="85"/>
        <v>1</v>
      </c>
      <c r="BP173" s="16">
        <v>3315158.4199841651</v>
      </c>
      <c r="BQ173" s="16">
        <f t="shared" si="65"/>
        <v>765158.41998416511</v>
      </c>
      <c r="BS173" s="12">
        <f t="shared" si="66"/>
        <v>3315158.4199841651</v>
      </c>
      <c r="BT173">
        <f t="shared" si="67"/>
        <v>765158.41998416511</v>
      </c>
      <c r="BV173" s="7">
        <f t="shared" si="63"/>
        <v>2.1538749999999998</v>
      </c>
      <c r="BW173" s="10">
        <f t="shared" si="64"/>
        <v>6.4065401804339555</v>
      </c>
      <c r="BX173" t="b">
        <f t="shared" si="86"/>
        <v>1</v>
      </c>
      <c r="BY173" s="16">
        <v>6.5337645665381805</v>
      </c>
      <c r="BZ173" s="16">
        <f t="shared" si="68"/>
        <v>3417941.0379093881</v>
      </c>
      <c r="CA173" s="16">
        <f t="shared" si="69"/>
        <v>867941.03790938808</v>
      </c>
      <c r="CC173">
        <f t="shared" si="70"/>
        <v>6.5337645665381805</v>
      </c>
      <c r="CD173" s="12">
        <f t="shared" si="71"/>
        <v>3417941.0379093881</v>
      </c>
      <c r="CE173" s="14">
        <f t="shared" si="72"/>
        <v>867941.03790938808</v>
      </c>
      <c r="CG173">
        <f t="shared" si="73"/>
        <v>3366549.7289467766</v>
      </c>
      <c r="CH173">
        <f t="shared" si="74"/>
        <v>102782.61792522296</v>
      </c>
      <c r="CJ173">
        <f t="shared" si="75"/>
        <v>3366549.7289467766</v>
      </c>
      <c r="CK173">
        <f t="shared" si="76"/>
        <v>2.1538749999999998</v>
      </c>
      <c r="CM173">
        <f t="shared" si="77"/>
        <v>2.1538749999999998</v>
      </c>
      <c r="CN173">
        <f t="shared" si="78"/>
        <v>102782.61792522296</v>
      </c>
      <c r="CO173">
        <f t="shared" si="79"/>
        <v>765158.41998416511</v>
      </c>
      <c r="CQ173" t="b">
        <f t="shared" si="80"/>
        <v>1</v>
      </c>
      <c r="CS173">
        <f t="shared" si="81"/>
        <v>3315158.4199841651</v>
      </c>
      <c r="CT173">
        <f t="shared" si="82"/>
        <v>3417941.0379093881</v>
      </c>
      <c r="CV173">
        <f t="shared" si="83"/>
        <v>3315158.4199841651</v>
      </c>
      <c r="CW173">
        <f t="shared" si="84"/>
        <v>3417941.0379093881</v>
      </c>
    </row>
    <row r="174" spans="1:101" x14ac:dyDescent="0.25">
      <c r="A174" t="s">
        <v>926</v>
      </c>
      <c r="B174" t="s">
        <v>920</v>
      </c>
      <c r="C174" t="s">
        <v>113</v>
      </c>
      <c r="D174" t="s">
        <v>114</v>
      </c>
      <c r="E174" t="s">
        <v>15</v>
      </c>
      <c r="F174" t="b">
        <v>0</v>
      </c>
      <c r="G174" t="b">
        <v>0</v>
      </c>
      <c r="H174" t="s">
        <v>15</v>
      </c>
      <c r="I174" t="s">
        <v>16</v>
      </c>
      <c r="J174">
        <v>0.21740000000000001</v>
      </c>
      <c r="K174">
        <v>1.9790000000000001</v>
      </c>
      <c r="L174">
        <v>2.1964000000000001</v>
      </c>
      <c r="N174">
        <v>0</v>
      </c>
      <c r="O174">
        <v>2.35E-2</v>
      </c>
      <c r="P174">
        <v>8.2000000000000007E-3</v>
      </c>
      <c r="Q174">
        <v>6.08E-2</v>
      </c>
      <c r="R174">
        <v>0.16819999999999999</v>
      </c>
      <c r="S174">
        <v>0.17530000000000001</v>
      </c>
      <c r="T174">
        <v>5.5199999999999999E-2</v>
      </c>
      <c r="U174">
        <v>0.13420000000000001</v>
      </c>
      <c r="V174">
        <v>0.13</v>
      </c>
      <c r="W174">
        <v>0.1021</v>
      </c>
      <c r="X174">
        <v>9.0499999999999997E-2</v>
      </c>
      <c r="Y174">
        <v>8.4900000000000003E-2</v>
      </c>
      <c r="Z174" t="s">
        <v>17</v>
      </c>
      <c r="AA174" t="s">
        <v>17</v>
      </c>
      <c r="AG174">
        <v>1.9790000000000001</v>
      </c>
      <c r="AH174">
        <v>2.0024999999999999</v>
      </c>
      <c r="AI174">
        <v>1.9872000000000001</v>
      </c>
      <c r="AJ174">
        <v>2.0398000000000001</v>
      </c>
      <c r="AK174">
        <v>2.1472000000000002</v>
      </c>
      <c r="AL174">
        <v>2.1543000000000001</v>
      </c>
      <c r="AM174">
        <v>2.0342000000000002</v>
      </c>
      <c r="AN174">
        <v>2.1132</v>
      </c>
      <c r="AO174">
        <v>2.109</v>
      </c>
      <c r="AP174">
        <v>2.0811000000000002</v>
      </c>
      <c r="AQ174">
        <v>2.0695000000000001</v>
      </c>
      <c r="AR174">
        <v>2.0639000000000003</v>
      </c>
      <c r="AX174">
        <v>123</v>
      </c>
      <c r="AY174" t="s">
        <v>936</v>
      </c>
      <c r="AZ174" s="1">
        <v>2.0808750000000003</v>
      </c>
      <c r="BA174">
        <v>0.57499999999999996</v>
      </c>
      <c r="BB174">
        <v>50</v>
      </c>
      <c r="BC174">
        <v>5</v>
      </c>
      <c r="BD174" s="1">
        <v>2500000</v>
      </c>
      <c r="BE174">
        <v>4.9000000000000002E-2</v>
      </c>
      <c r="BG174">
        <v>3195</v>
      </c>
      <c r="BH174" t="s">
        <v>944</v>
      </c>
      <c r="BJ174" t="str">
        <f t="shared" si="60"/>
        <v/>
      </c>
      <c r="BK174">
        <v>328</v>
      </c>
      <c r="BM174" s="1">
        <f t="shared" si="61"/>
        <v>0.57499999999999996</v>
      </c>
      <c r="BN174" s="2">
        <f t="shared" si="62"/>
        <v>2500000</v>
      </c>
      <c r="BO174" t="b">
        <f t="shared" si="85"/>
        <v>1</v>
      </c>
      <c r="BP174" s="16">
        <v>3390555.0248726392</v>
      </c>
      <c r="BQ174" s="16">
        <f t="shared" si="65"/>
        <v>890555.02487263922</v>
      </c>
      <c r="BS174" s="12">
        <f t="shared" si="66"/>
        <v>3390555.0248726392</v>
      </c>
      <c r="BT174">
        <f t="shared" si="67"/>
        <v>890555.02487263922</v>
      </c>
      <c r="BV174" s="7">
        <f t="shared" si="63"/>
        <v>2.0808750000000003</v>
      </c>
      <c r="BW174" s="10">
        <f t="shared" si="64"/>
        <v>6.3979400086720375</v>
      </c>
      <c r="BX174" t="b">
        <f t="shared" si="86"/>
        <v>1</v>
      </c>
      <c r="BY174" s="16">
        <v>6.4781002611603142</v>
      </c>
      <c r="BZ174" s="16">
        <f t="shared" si="68"/>
        <v>3006770.3650745009</v>
      </c>
      <c r="CA174" s="16">
        <f t="shared" si="69"/>
        <v>506770.36507450091</v>
      </c>
      <c r="CC174">
        <f t="shared" si="70"/>
        <v>6.4781002611603142</v>
      </c>
      <c r="CD174" s="12">
        <f t="shared" si="71"/>
        <v>3006770.3650745009</v>
      </c>
      <c r="CE174" s="14">
        <f t="shared" si="72"/>
        <v>506770.36507450091</v>
      </c>
      <c r="CG174">
        <f t="shared" si="73"/>
        <v>3198662.6949735703</v>
      </c>
      <c r="CH174">
        <f t="shared" si="74"/>
        <v>-383784.65979813831</v>
      </c>
      <c r="CJ174">
        <f t="shared" si="75"/>
        <v>3198662.6949735703</v>
      </c>
      <c r="CK174">
        <f t="shared" si="76"/>
        <v>2.0808750000000003</v>
      </c>
      <c r="CM174">
        <f t="shared" si="77"/>
        <v>2.0808750000000003</v>
      </c>
      <c r="CN174">
        <f t="shared" si="78"/>
        <v>-383784.65979813831</v>
      </c>
      <c r="CO174">
        <f t="shared" si="79"/>
        <v>890555.02487263922</v>
      </c>
      <c r="CQ174" t="b">
        <f t="shared" si="80"/>
        <v>1</v>
      </c>
      <c r="CS174">
        <f t="shared" si="81"/>
        <v>3390555.0248726392</v>
      </c>
      <c r="CT174">
        <f t="shared" si="82"/>
        <v>3006770.3650745009</v>
      </c>
      <c r="CV174">
        <f t="shared" si="83"/>
        <v>3390555.0248726392</v>
      </c>
      <c r="CW174">
        <f t="shared" si="84"/>
        <v>3006770.3650745009</v>
      </c>
    </row>
    <row r="175" spans="1:101" x14ac:dyDescent="0.25">
      <c r="A175" t="s">
        <v>927</v>
      </c>
      <c r="B175" t="s">
        <v>920</v>
      </c>
      <c r="C175" t="s">
        <v>126</v>
      </c>
      <c r="D175" t="s">
        <v>127</v>
      </c>
      <c r="E175" t="s">
        <v>15</v>
      </c>
      <c r="F175" t="b">
        <v>0</v>
      </c>
      <c r="G175" t="b">
        <v>1</v>
      </c>
      <c r="H175" t="s">
        <v>15</v>
      </c>
      <c r="I175" t="s">
        <v>16</v>
      </c>
      <c r="J175">
        <v>0.21829999999999999</v>
      </c>
      <c r="K175">
        <v>2.0550000000000002</v>
      </c>
      <c r="L175">
        <v>2.2363</v>
      </c>
      <c r="N175">
        <v>3.6999999999999998E-2</v>
      </c>
      <c r="O175">
        <v>1.4E-3</v>
      </c>
      <c r="P175">
        <v>0</v>
      </c>
      <c r="Q175">
        <v>7.2900000000000006E-2</v>
      </c>
      <c r="R175">
        <v>0.2369</v>
      </c>
      <c r="S175">
        <v>0.25659999999999999</v>
      </c>
      <c r="T175">
        <v>5.9799999999999999E-2</v>
      </c>
      <c r="U175">
        <v>0.18940000000000001</v>
      </c>
      <c r="V175">
        <v>0.2283</v>
      </c>
      <c r="W175">
        <v>0.23300000000000001</v>
      </c>
      <c r="X175">
        <v>0.1416</v>
      </c>
      <c r="Y175">
        <v>0.1069</v>
      </c>
      <c r="Z175" t="s">
        <v>17</v>
      </c>
      <c r="AA175" t="s">
        <v>17</v>
      </c>
      <c r="AG175">
        <v>2.0549999999999997</v>
      </c>
      <c r="AH175">
        <v>2.0193999999999996</v>
      </c>
      <c r="AI175">
        <v>2.0179999999999998</v>
      </c>
      <c r="AJ175">
        <v>2.0909</v>
      </c>
      <c r="AK175">
        <v>2.2548999999999997</v>
      </c>
      <c r="AL175">
        <v>2.2746</v>
      </c>
      <c r="AM175">
        <v>2.0777999999999999</v>
      </c>
      <c r="AN175">
        <v>2.2073999999999998</v>
      </c>
      <c r="AO175">
        <v>2.2462999999999997</v>
      </c>
      <c r="AP175">
        <v>2.2509999999999999</v>
      </c>
      <c r="AQ175">
        <v>2.1595999999999997</v>
      </c>
      <c r="AR175">
        <v>2.1248999999999998</v>
      </c>
      <c r="AX175">
        <v>145</v>
      </c>
      <c r="AY175" t="s">
        <v>936</v>
      </c>
      <c r="AZ175" s="1">
        <v>2.1954499999999997</v>
      </c>
      <c r="BA175">
        <v>0.88800000000000001</v>
      </c>
      <c r="BB175">
        <v>69</v>
      </c>
      <c r="BC175">
        <v>5</v>
      </c>
      <c r="BD175" s="1">
        <v>3450000</v>
      </c>
      <c r="BE175">
        <v>8.5999999999999993E-2</v>
      </c>
      <c r="BG175">
        <v>3217</v>
      </c>
      <c r="BH175" t="s">
        <v>944</v>
      </c>
      <c r="BJ175" t="str">
        <f t="shared" si="60"/>
        <v/>
      </c>
      <c r="BK175">
        <v>329</v>
      </c>
      <c r="BM175" s="1">
        <f t="shared" si="61"/>
        <v>0.88800000000000001</v>
      </c>
      <c r="BN175" s="2">
        <f t="shared" si="62"/>
        <v>3450000</v>
      </c>
      <c r="BO175" t="b">
        <f t="shared" si="85"/>
        <v>1</v>
      </c>
      <c r="BP175" s="16">
        <v>5205873.2810336119</v>
      </c>
      <c r="BQ175" s="16">
        <f t="shared" si="65"/>
        <v>1755873.2810336119</v>
      </c>
      <c r="BS175" s="12">
        <f t="shared" si="66"/>
        <v>5205873.2810336119</v>
      </c>
      <c r="BT175">
        <f t="shared" si="67"/>
        <v>1755873.2810336119</v>
      </c>
      <c r="BV175" s="7">
        <f t="shared" si="63"/>
        <v>2.1954499999999997</v>
      </c>
      <c r="BW175" s="10">
        <f t="shared" si="64"/>
        <v>6.5378190950732744</v>
      </c>
      <c r="BX175" t="b">
        <f t="shared" si="86"/>
        <v>1</v>
      </c>
      <c r="BY175" s="16">
        <v>6.5654665322379726</v>
      </c>
      <c r="BZ175" s="16">
        <f t="shared" si="68"/>
        <v>3676770.5822096337</v>
      </c>
      <c r="CA175" s="16">
        <f t="shared" si="69"/>
        <v>226770.58220963366</v>
      </c>
      <c r="CC175">
        <f t="shared" si="70"/>
        <v>6.5654665322379726</v>
      </c>
      <c r="CD175" s="12">
        <f t="shared" si="71"/>
        <v>3676770.5822096337</v>
      </c>
      <c r="CE175" s="14">
        <f t="shared" si="72"/>
        <v>226770.58220963366</v>
      </c>
      <c r="CG175">
        <f t="shared" si="73"/>
        <v>4441321.9316216223</v>
      </c>
      <c r="CH175">
        <f t="shared" si="74"/>
        <v>-1529102.6988239782</v>
      </c>
      <c r="CJ175">
        <f t="shared" si="75"/>
        <v>4441321.9316216223</v>
      </c>
      <c r="CK175">
        <f t="shared" si="76"/>
        <v>2.1954499999999997</v>
      </c>
      <c r="CM175">
        <f t="shared" si="77"/>
        <v>2.1954499999999997</v>
      </c>
      <c r="CN175">
        <f t="shared" si="78"/>
        <v>-1529102.6988239782</v>
      </c>
      <c r="CO175">
        <f t="shared" si="79"/>
        <v>1755873.2810336119</v>
      </c>
      <c r="CQ175" t="b">
        <f t="shared" si="80"/>
        <v>1</v>
      </c>
      <c r="CS175">
        <f t="shared" si="81"/>
        <v>5205873.2810336119</v>
      </c>
      <c r="CT175">
        <f t="shared" si="82"/>
        <v>3676770.5822096337</v>
      </c>
      <c r="CV175">
        <f t="shared" si="83"/>
        <v>5205873.2810336119</v>
      </c>
      <c r="CW175">
        <f t="shared" si="84"/>
        <v>3676770.5822096337</v>
      </c>
    </row>
    <row r="176" spans="1:101" x14ac:dyDescent="0.25">
      <c r="A176" t="s">
        <v>928</v>
      </c>
      <c r="B176" t="s">
        <v>920</v>
      </c>
      <c r="C176" t="s">
        <v>139</v>
      </c>
      <c r="D176" t="s">
        <v>140</v>
      </c>
      <c r="E176" t="s">
        <v>15</v>
      </c>
      <c r="F176" t="b">
        <v>0</v>
      </c>
      <c r="G176" t="b">
        <v>0</v>
      </c>
      <c r="H176" t="s">
        <v>15</v>
      </c>
      <c r="I176" t="s">
        <v>16</v>
      </c>
      <c r="J176">
        <v>0.21609999999999999</v>
      </c>
      <c r="K176">
        <v>1.9538</v>
      </c>
      <c r="L176">
        <v>2.1642000000000001</v>
      </c>
      <c r="N176">
        <v>5.7000000000000002E-3</v>
      </c>
      <c r="O176">
        <v>3.1199999999999999E-2</v>
      </c>
      <c r="P176">
        <v>0</v>
      </c>
      <c r="Q176">
        <v>5.8500000000000003E-2</v>
      </c>
      <c r="R176">
        <v>0.22589999999999999</v>
      </c>
      <c r="S176">
        <v>0.2215</v>
      </c>
      <c r="T176">
        <v>0.1772</v>
      </c>
      <c r="U176">
        <v>0.126</v>
      </c>
      <c r="V176">
        <v>0.17230000000000001</v>
      </c>
      <c r="W176">
        <v>0.24560000000000001</v>
      </c>
      <c r="X176">
        <v>0.23580000000000001</v>
      </c>
      <c r="Y176">
        <v>0.1065</v>
      </c>
      <c r="Z176" t="s">
        <v>17</v>
      </c>
      <c r="AA176" t="s">
        <v>17</v>
      </c>
      <c r="AG176">
        <v>1.9538000000000002</v>
      </c>
      <c r="AH176">
        <v>1.9793000000000003</v>
      </c>
      <c r="AI176">
        <v>1.9481000000000002</v>
      </c>
      <c r="AJ176">
        <v>2.0066000000000002</v>
      </c>
      <c r="AK176">
        <v>2.1740000000000004</v>
      </c>
      <c r="AL176">
        <v>2.1696</v>
      </c>
      <c r="AM176">
        <v>2.1253000000000002</v>
      </c>
      <c r="AN176">
        <v>2.0741000000000001</v>
      </c>
      <c r="AO176">
        <v>2.1204000000000001</v>
      </c>
      <c r="AP176">
        <v>2.1937000000000002</v>
      </c>
      <c r="AQ176">
        <v>2.1839000000000004</v>
      </c>
      <c r="AR176">
        <v>2.0546000000000002</v>
      </c>
      <c r="AX176">
        <v>170</v>
      </c>
      <c r="AY176" t="s">
        <v>936</v>
      </c>
      <c r="AZ176" s="1">
        <v>2.13815</v>
      </c>
      <c r="BA176">
        <v>0.55800000000000005</v>
      </c>
      <c r="BB176">
        <v>84</v>
      </c>
      <c r="BC176">
        <v>10</v>
      </c>
      <c r="BD176" s="1">
        <v>2100000</v>
      </c>
      <c r="BE176">
        <v>4.7E-2</v>
      </c>
      <c r="BG176">
        <v>3242</v>
      </c>
      <c r="BH176" t="s">
        <v>944</v>
      </c>
      <c r="BJ176" t="str">
        <f t="shared" si="60"/>
        <v/>
      </c>
      <c r="BK176">
        <v>330</v>
      </c>
      <c r="BM176" s="1">
        <f t="shared" si="61"/>
        <v>0.55800000000000005</v>
      </c>
      <c r="BN176" s="2">
        <f t="shared" si="62"/>
        <v>2100000</v>
      </c>
      <c r="BO176" t="b">
        <f t="shared" si="85"/>
        <v>1</v>
      </c>
      <c r="BP176" s="16">
        <v>3291959.4646338648</v>
      </c>
      <c r="BQ176" s="16">
        <f t="shared" si="65"/>
        <v>1191959.4646338648</v>
      </c>
      <c r="BS176" s="12">
        <f t="shared" si="66"/>
        <v>3291959.4646338648</v>
      </c>
      <c r="BT176">
        <f t="shared" si="67"/>
        <v>1191959.4646338648</v>
      </c>
      <c r="BV176" s="7">
        <f t="shared" si="63"/>
        <v>2.13815</v>
      </c>
      <c r="BW176" s="10">
        <f t="shared" si="64"/>
        <v>6.3222192947339195</v>
      </c>
      <c r="BX176" t="b">
        <f t="shared" si="86"/>
        <v>1</v>
      </c>
      <c r="BY176" s="16">
        <v>6.5217738651400037</v>
      </c>
      <c r="BZ176" s="16">
        <f t="shared" si="68"/>
        <v>3324863.8429653486</v>
      </c>
      <c r="CA176" s="16">
        <f t="shared" si="69"/>
        <v>1224863.8429653486</v>
      </c>
      <c r="CC176">
        <f t="shared" si="70"/>
        <v>6.5217738651400037</v>
      </c>
      <c r="CD176" s="12">
        <f t="shared" si="71"/>
        <v>3324863.8429653486</v>
      </c>
      <c r="CE176" s="14">
        <f t="shared" si="72"/>
        <v>1224863.8429653486</v>
      </c>
      <c r="CG176">
        <f t="shared" si="73"/>
        <v>3308411.6537996065</v>
      </c>
      <c r="CH176">
        <f t="shared" si="74"/>
        <v>32904.378331483807</v>
      </c>
      <c r="CJ176">
        <f t="shared" si="75"/>
        <v>3308411.6537996065</v>
      </c>
      <c r="CK176">
        <f t="shared" si="76"/>
        <v>2.13815</v>
      </c>
      <c r="CM176">
        <f t="shared" si="77"/>
        <v>2.13815</v>
      </c>
      <c r="CN176">
        <f t="shared" si="78"/>
        <v>32904.378331483807</v>
      </c>
      <c r="CO176">
        <f t="shared" si="79"/>
        <v>1191959.4646338648</v>
      </c>
      <c r="CQ176" t="b">
        <f t="shared" si="80"/>
        <v>1</v>
      </c>
      <c r="CS176">
        <f t="shared" si="81"/>
        <v>3291959.4646338648</v>
      </c>
      <c r="CT176">
        <f t="shared" si="82"/>
        <v>3324863.8429653486</v>
      </c>
      <c r="CV176">
        <f t="shared" si="83"/>
        <v>3291959.4646338648</v>
      </c>
      <c r="CW176">
        <f t="shared" si="84"/>
        <v>3324863.8429653486</v>
      </c>
    </row>
    <row r="177" spans="1:101" x14ac:dyDescent="0.25">
      <c r="A177" t="s">
        <v>929</v>
      </c>
      <c r="B177" t="s">
        <v>920</v>
      </c>
      <c r="C177" t="s">
        <v>152</v>
      </c>
      <c r="D177" t="s">
        <v>153</v>
      </c>
      <c r="E177" t="s">
        <v>15</v>
      </c>
      <c r="F177" t="b">
        <v>0</v>
      </c>
      <c r="G177" t="b">
        <v>0</v>
      </c>
      <c r="H177" t="s">
        <v>15</v>
      </c>
      <c r="I177" t="s">
        <v>16</v>
      </c>
      <c r="J177">
        <v>0.216</v>
      </c>
      <c r="K177">
        <v>1.9963</v>
      </c>
      <c r="L177">
        <v>2.1335000000000002</v>
      </c>
      <c r="N177">
        <v>7.8799999999999995E-2</v>
      </c>
      <c r="O177">
        <v>6.3399999999999998E-2</v>
      </c>
      <c r="P177">
        <v>0</v>
      </c>
      <c r="Q177">
        <v>7.7499999999999999E-2</v>
      </c>
      <c r="R177">
        <v>0.1847</v>
      </c>
      <c r="S177">
        <v>0.2296</v>
      </c>
      <c r="T177">
        <v>0.1318</v>
      </c>
      <c r="U177">
        <v>0.111</v>
      </c>
      <c r="V177">
        <v>0.19220000000000001</v>
      </c>
      <c r="W177">
        <v>0.19550000000000001</v>
      </c>
      <c r="X177">
        <v>0.15679999999999999</v>
      </c>
      <c r="Y177">
        <v>9.0800000000000006E-2</v>
      </c>
      <c r="Z177" t="s">
        <v>17</v>
      </c>
      <c r="AA177" t="s">
        <v>17</v>
      </c>
      <c r="AG177">
        <v>1.9963000000000004</v>
      </c>
      <c r="AH177">
        <v>1.9809000000000003</v>
      </c>
      <c r="AI177">
        <v>1.9175000000000002</v>
      </c>
      <c r="AJ177">
        <v>1.9950000000000003</v>
      </c>
      <c r="AK177">
        <v>2.1021999999999998</v>
      </c>
      <c r="AL177">
        <v>2.1471</v>
      </c>
      <c r="AM177">
        <v>2.0493000000000001</v>
      </c>
      <c r="AN177">
        <v>2.0285000000000002</v>
      </c>
      <c r="AO177">
        <v>2.1097000000000001</v>
      </c>
      <c r="AP177">
        <v>2.113</v>
      </c>
      <c r="AQ177">
        <v>2.0743</v>
      </c>
      <c r="AR177">
        <v>2.0083000000000002</v>
      </c>
      <c r="AX177">
        <v>195</v>
      </c>
      <c r="AY177" t="s">
        <v>936</v>
      </c>
      <c r="AZ177" s="1">
        <v>2.0763249999999998</v>
      </c>
      <c r="BA177">
        <v>0.52100000000000002</v>
      </c>
      <c r="BB177">
        <v>65</v>
      </c>
      <c r="BC177">
        <v>10</v>
      </c>
      <c r="BD177" s="1">
        <v>1625000</v>
      </c>
      <c r="BE177">
        <v>4.3999999999999997E-2</v>
      </c>
      <c r="BG177">
        <v>3267</v>
      </c>
      <c r="BH177" t="s">
        <v>944</v>
      </c>
      <c r="BJ177" t="str">
        <f t="shared" si="60"/>
        <v/>
      </c>
      <c r="BK177">
        <v>331</v>
      </c>
      <c r="BM177" s="1">
        <f t="shared" si="61"/>
        <v>0.52100000000000002</v>
      </c>
      <c r="BN177" s="2">
        <f t="shared" si="62"/>
        <v>1625000</v>
      </c>
      <c r="BO177" t="b">
        <f t="shared" si="85"/>
        <v>1</v>
      </c>
      <c r="BP177" s="16">
        <v>3077369.1276435899</v>
      </c>
      <c r="BQ177" s="16">
        <f t="shared" si="65"/>
        <v>1452369.1276435899</v>
      </c>
      <c r="BS177" s="12">
        <f t="shared" si="66"/>
        <v>3077369.1276435899</v>
      </c>
      <c r="BT177">
        <f t="shared" si="67"/>
        <v>1452369.1276435899</v>
      </c>
      <c r="BV177" s="7">
        <f t="shared" si="63"/>
        <v>2.0763249999999998</v>
      </c>
      <c r="BW177" s="10">
        <f t="shared" si="64"/>
        <v>6.2108533653148932</v>
      </c>
      <c r="BX177" t="b">
        <f t="shared" si="86"/>
        <v>1</v>
      </c>
      <c r="BY177" s="16">
        <v>6.4746307736333373</v>
      </c>
      <c r="BZ177" s="16">
        <f t="shared" si="68"/>
        <v>2982845.5994765689</v>
      </c>
      <c r="CA177" s="16">
        <f t="shared" si="69"/>
        <v>1357845.5994765689</v>
      </c>
      <c r="CC177">
        <f t="shared" si="70"/>
        <v>6.4746307736333373</v>
      </c>
      <c r="CD177" s="12">
        <f t="shared" si="71"/>
        <v>2982845.5994765689</v>
      </c>
      <c r="CE177" s="14">
        <f t="shared" si="72"/>
        <v>1357845.5994765689</v>
      </c>
      <c r="CG177">
        <f t="shared" si="73"/>
        <v>3030107.3635600796</v>
      </c>
      <c r="CH177">
        <f t="shared" si="74"/>
        <v>-94523.528167020995</v>
      </c>
      <c r="CJ177">
        <f t="shared" si="75"/>
        <v>3030107.3635600796</v>
      </c>
      <c r="CK177">
        <f t="shared" si="76"/>
        <v>2.0763249999999998</v>
      </c>
      <c r="CM177">
        <f t="shared" si="77"/>
        <v>2.0763249999999998</v>
      </c>
      <c r="CN177">
        <f t="shared" si="78"/>
        <v>-94523.528167020995</v>
      </c>
      <c r="CO177">
        <f t="shared" si="79"/>
        <v>1452369.1276435899</v>
      </c>
      <c r="CQ177" t="b">
        <f t="shared" si="80"/>
        <v>1</v>
      </c>
      <c r="CS177">
        <f t="shared" si="81"/>
        <v>3077369.1276435899</v>
      </c>
      <c r="CT177">
        <f t="shared" si="82"/>
        <v>2982845.5994765689</v>
      </c>
      <c r="CV177">
        <f t="shared" si="83"/>
        <v>3077369.1276435899</v>
      </c>
      <c r="CW177">
        <f t="shared" si="84"/>
        <v>2982845.5994765689</v>
      </c>
    </row>
    <row r="178" spans="1:101" x14ac:dyDescent="0.25">
      <c r="A178" t="s">
        <v>930</v>
      </c>
      <c r="B178" t="s">
        <v>920</v>
      </c>
      <c r="C178" t="s">
        <v>160</v>
      </c>
      <c r="D178" t="s">
        <v>161</v>
      </c>
      <c r="E178" t="s">
        <v>15</v>
      </c>
      <c r="F178" t="b">
        <v>0</v>
      </c>
      <c r="G178" t="b">
        <v>0</v>
      </c>
      <c r="H178" t="s">
        <v>15</v>
      </c>
      <c r="I178" t="s">
        <v>16</v>
      </c>
      <c r="J178">
        <v>0.20910000000000001</v>
      </c>
      <c r="K178">
        <v>1.9006000000000001</v>
      </c>
      <c r="L178">
        <v>2.0796000000000001</v>
      </c>
      <c r="N178">
        <v>3.0099999999999998E-2</v>
      </c>
      <c r="O178">
        <v>4.3700000000000003E-2</v>
      </c>
      <c r="P178">
        <v>0</v>
      </c>
      <c r="Q178">
        <v>3.5999999999999997E-2</v>
      </c>
      <c r="R178">
        <v>0.16009999999999999</v>
      </c>
      <c r="S178">
        <v>0.16400000000000001</v>
      </c>
      <c r="T178">
        <v>0.1487</v>
      </c>
      <c r="U178">
        <v>0.1439</v>
      </c>
      <c r="V178">
        <v>0.14230000000000001</v>
      </c>
      <c r="W178">
        <v>0.12</v>
      </c>
      <c r="X178">
        <v>8.9200000000000002E-2</v>
      </c>
      <c r="Y178">
        <v>0.14510000000000001</v>
      </c>
      <c r="Z178" t="s">
        <v>17</v>
      </c>
      <c r="AA178" t="s">
        <v>17</v>
      </c>
      <c r="AG178">
        <v>1.9006000000000001</v>
      </c>
      <c r="AH178">
        <v>1.9141999999999999</v>
      </c>
      <c r="AI178">
        <v>1.8705000000000001</v>
      </c>
      <c r="AJ178">
        <v>1.9065000000000001</v>
      </c>
      <c r="AK178">
        <v>2.0306000000000002</v>
      </c>
      <c r="AL178">
        <v>2.0345000000000004</v>
      </c>
      <c r="AM178">
        <v>2.0192000000000001</v>
      </c>
      <c r="AN178">
        <v>2.0144000000000002</v>
      </c>
      <c r="AO178">
        <v>2.0128000000000004</v>
      </c>
      <c r="AP178">
        <v>1.9905000000000002</v>
      </c>
      <c r="AQ178">
        <v>1.9597</v>
      </c>
      <c r="AR178">
        <v>2.0156000000000005</v>
      </c>
      <c r="AX178">
        <v>203</v>
      </c>
      <c r="AY178" t="s">
        <v>936</v>
      </c>
      <c r="AZ178" s="1">
        <v>1.99465</v>
      </c>
      <c r="BA178">
        <v>0.49399999999999999</v>
      </c>
      <c r="BB178">
        <v>75</v>
      </c>
      <c r="BC178">
        <v>5</v>
      </c>
      <c r="BD178" s="1">
        <v>3750000</v>
      </c>
      <c r="BE178">
        <v>4.1000000000000002E-2</v>
      </c>
      <c r="BG178">
        <v>3275</v>
      </c>
      <c r="BH178" t="s">
        <v>944</v>
      </c>
      <c r="BJ178" t="str">
        <f t="shared" si="60"/>
        <v/>
      </c>
      <c r="BK178">
        <v>332</v>
      </c>
      <c r="BM178" s="1">
        <f t="shared" si="61"/>
        <v>0.49399999999999999</v>
      </c>
      <c r="BN178" s="2">
        <f t="shared" si="62"/>
        <v>3750000</v>
      </c>
      <c r="BO178" t="b">
        <f t="shared" si="85"/>
        <v>1</v>
      </c>
      <c r="BP178" s="16">
        <v>2920776.1790290652</v>
      </c>
      <c r="BQ178" s="16">
        <f t="shared" si="65"/>
        <v>-829223.82097093482</v>
      </c>
      <c r="BS178" s="12">
        <f t="shared" si="66"/>
        <v>2920776.1790290652</v>
      </c>
      <c r="BT178">
        <f t="shared" si="67"/>
        <v>-829223.82097093482</v>
      </c>
      <c r="BV178" s="7">
        <f t="shared" si="63"/>
        <v>1.99465</v>
      </c>
      <c r="BW178" s="10">
        <f t="shared" si="64"/>
        <v>6.5740312677277188</v>
      </c>
      <c r="BX178" t="b">
        <f t="shared" si="86"/>
        <v>1</v>
      </c>
      <c r="BY178" s="16">
        <v>6.412351566212279</v>
      </c>
      <c r="BZ178" s="16">
        <f t="shared" si="68"/>
        <v>2584351.4052891629</v>
      </c>
      <c r="CA178" s="16">
        <f t="shared" si="69"/>
        <v>-1165648.5947108371</v>
      </c>
      <c r="CC178">
        <f t="shared" si="70"/>
        <v>6.412351566212279</v>
      </c>
      <c r="CD178" s="12">
        <f t="shared" si="71"/>
        <v>2584351.4052891629</v>
      </c>
      <c r="CE178" s="14">
        <f t="shared" si="72"/>
        <v>-1165648.5947108371</v>
      </c>
      <c r="CG178">
        <f t="shared" si="73"/>
        <v>2752563.792159114</v>
      </c>
      <c r="CH178">
        <f t="shared" si="74"/>
        <v>-336424.7737399023</v>
      </c>
      <c r="CJ178">
        <f t="shared" si="75"/>
        <v>2752563.792159114</v>
      </c>
      <c r="CK178">
        <f t="shared" si="76"/>
        <v>1.99465</v>
      </c>
      <c r="CM178">
        <f t="shared" si="77"/>
        <v>1.99465</v>
      </c>
      <c r="CN178">
        <f t="shared" si="78"/>
        <v>-336424.7737399023</v>
      </c>
      <c r="CO178">
        <f t="shared" si="79"/>
        <v>-829223.82097093482</v>
      </c>
      <c r="CQ178" t="b">
        <f t="shared" si="80"/>
        <v>1</v>
      </c>
      <c r="CS178">
        <f t="shared" si="81"/>
        <v>2920776.1790290652</v>
      </c>
      <c r="CT178">
        <f t="shared" si="82"/>
        <v>2584351.4052891629</v>
      </c>
      <c r="CV178">
        <f t="shared" si="83"/>
        <v>2920776.1790290652</v>
      </c>
      <c r="CW178">
        <f t="shared" si="84"/>
        <v>2584351.4052891629</v>
      </c>
    </row>
    <row r="179" spans="1:101" x14ac:dyDescent="0.25">
      <c r="A179" t="s">
        <v>931</v>
      </c>
      <c r="B179" t="s">
        <v>920</v>
      </c>
      <c r="C179" t="s">
        <v>162</v>
      </c>
      <c r="D179" t="s">
        <v>163</v>
      </c>
      <c r="E179" t="s">
        <v>15</v>
      </c>
      <c r="F179" t="b">
        <v>0</v>
      </c>
      <c r="G179" t="b">
        <v>0</v>
      </c>
      <c r="H179" t="s">
        <v>15</v>
      </c>
      <c r="I179" t="s">
        <v>16</v>
      </c>
      <c r="J179">
        <v>0.21590000000000001</v>
      </c>
      <c r="K179">
        <v>1.8565</v>
      </c>
      <c r="L179">
        <v>2.0611999999999999</v>
      </c>
      <c r="N179">
        <v>1.12E-2</v>
      </c>
      <c r="O179">
        <v>4.4400000000000002E-2</v>
      </c>
      <c r="P179">
        <v>0</v>
      </c>
      <c r="Q179">
        <v>3.73E-2</v>
      </c>
      <c r="R179">
        <v>0.15989999999999999</v>
      </c>
      <c r="S179">
        <v>0.1971</v>
      </c>
      <c r="T179">
        <v>0.16070000000000001</v>
      </c>
      <c r="U179">
        <v>0.1552</v>
      </c>
      <c r="V179">
        <v>0.151</v>
      </c>
      <c r="W179">
        <v>8.6499999999999994E-2</v>
      </c>
      <c r="X179">
        <v>6.4600000000000005E-2</v>
      </c>
      <c r="Y179">
        <v>0.10979999999999999</v>
      </c>
      <c r="Z179" t="s">
        <v>17</v>
      </c>
      <c r="AA179" t="s">
        <v>17</v>
      </c>
      <c r="AG179">
        <v>1.8565</v>
      </c>
      <c r="AH179">
        <v>1.8896999999999999</v>
      </c>
      <c r="AI179">
        <v>1.8452999999999999</v>
      </c>
      <c r="AJ179">
        <v>1.8826000000000001</v>
      </c>
      <c r="AK179">
        <v>2.0051999999999999</v>
      </c>
      <c r="AL179">
        <v>2.0423999999999998</v>
      </c>
      <c r="AM179">
        <v>2.0059999999999998</v>
      </c>
      <c r="AN179">
        <v>2.0005000000000002</v>
      </c>
      <c r="AO179">
        <v>1.9962999999999997</v>
      </c>
      <c r="AP179">
        <v>1.9318</v>
      </c>
      <c r="AQ179">
        <v>1.9098999999999999</v>
      </c>
      <c r="AR179">
        <v>1.9550999999999998</v>
      </c>
      <c r="AX179">
        <v>204</v>
      </c>
      <c r="AY179" t="s">
        <v>936</v>
      </c>
      <c r="AZ179" s="1">
        <v>1.9482749999999998</v>
      </c>
      <c r="BA179">
        <v>0.47799999999999998</v>
      </c>
      <c r="BB179">
        <v>40</v>
      </c>
      <c r="BC179">
        <v>5</v>
      </c>
      <c r="BD179" s="1">
        <v>2000000</v>
      </c>
      <c r="BE179">
        <v>0.04</v>
      </c>
      <c r="BG179">
        <v>3276</v>
      </c>
      <c r="BH179" t="s">
        <v>944</v>
      </c>
      <c r="BJ179" t="str">
        <f t="shared" si="60"/>
        <v/>
      </c>
      <c r="BK179">
        <v>333</v>
      </c>
      <c r="BM179" s="1">
        <f t="shared" si="61"/>
        <v>0.47799999999999998</v>
      </c>
      <c r="BN179" s="2">
        <f t="shared" si="62"/>
        <v>2000000</v>
      </c>
      <c r="BO179" t="b">
        <f t="shared" si="85"/>
        <v>1</v>
      </c>
      <c r="BP179" s="16">
        <v>2827980.3576278654</v>
      </c>
      <c r="BQ179" s="16">
        <f t="shared" si="65"/>
        <v>827980.35762786539</v>
      </c>
      <c r="BS179" s="12">
        <f t="shared" si="66"/>
        <v>2827980.3576278654</v>
      </c>
      <c r="BT179">
        <f t="shared" si="67"/>
        <v>827980.35762786539</v>
      </c>
      <c r="BV179" s="7">
        <f t="shared" si="63"/>
        <v>1.9482749999999998</v>
      </c>
      <c r="BW179" s="10">
        <f t="shared" si="64"/>
        <v>6.3010299956639813</v>
      </c>
      <c r="BX179" t="b">
        <f t="shared" si="86"/>
        <v>1</v>
      </c>
      <c r="BY179" s="16">
        <v>6.3769894818027089</v>
      </c>
      <c r="BZ179" s="16">
        <f t="shared" si="68"/>
        <v>2382261.772556643</v>
      </c>
      <c r="CA179" s="16">
        <f t="shared" si="69"/>
        <v>382261.772556643</v>
      </c>
      <c r="CC179">
        <f t="shared" si="70"/>
        <v>6.3769894818027089</v>
      </c>
      <c r="CD179" s="12">
        <f t="shared" si="71"/>
        <v>2382261.772556643</v>
      </c>
      <c r="CE179" s="14">
        <f t="shared" si="72"/>
        <v>382261.772556643</v>
      </c>
      <c r="CG179">
        <f t="shared" si="73"/>
        <v>2605121.0650922544</v>
      </c>
      <c r="CH179">
        <f t="shared" si="74"/>
        <v>-445718.58507122239</v>
      </c>
      <c r="CJ179">
        <f t="shared" si="75"/>
        <v>2605121.0650922544</v>
      </c>
      <c r="CK179">
        <f t="shared" si="76"/>
        <v>1.9482749999999998</v>
      </c>
      <c r="CM179">
        <f t="shared" si="77"/>
        <v>1.9482749999999998</v>
      </c>
      <c r="CN179">
        <f t="shared" si="78"/>
        <v>-445718.58507122239</v>
      </c>
      <c r="CO179">
        <f t="shared" si="79"/>
        <v>827980.35762786539</v>
      </c>
      <c r="CQ179" t="b">
        <f t="shared" si="80"/>
        <v>1</v>
      </c>
      <c r="CS179">
        <f t="shared" si="81"/>
        <v>2827980.3576278654</v>
      </c>
      <c r="CT179">
        <f t="shared" si="82"/>
        <v>2382261.772556643</v>
      </c>
      <c r="CV179">
        <f t="shared" si="83"/>
        <v>2827980.3576278654</v>
      </c>
      <c r="CW179">
        <f t="shared" si="84"/>
        <v>2382261.772556643</v>
      </c>
    </row>
    <row r="180" spans="1:101" x14ac:dyDescent="0.25">
      <c r="A180" t="s">
        <v>932</v>
      </c>
      <c r="B180" t="s">
        <v>920</v>
      </c>
      <c r="C180" t="s">
        <v>169</v>
      </c>
      <c r="D180" t="s">
        <v>170</v>
      </c>
      <c r="E180" t="s">
        <v>15</v>
      </c>
      <c r="F180" t="b">
        <v>0</v>
      </c>
      <c r="G180" t="b">
        <v>1</v>
      </c>
      <c r="H180" t="s">
        <v>15</v>
      </c>
      <c r="I180" t="s">
        <v>16</v>
      </c>
      <c r="J180">
        <v>0.2132</v>
      </c>
      <c r="K180">
        <v>2.1240000000000001</v>
      </c>
      <c r="L180">
        <v>2.2364000000000002</v>
      </c>
      <c r="N180">
        <v>0.1008</v>
      </c>
      <c r="O180">
        <v>0.1007</v>
      </c>
      <c r="P180">
        <v>0</v>
      </c>
      <c r="Q180">
        <v>9.3700000000000006E-2</v>
      </c>
      <c r="R180">
        <v>0.2752</v>
      </c>
      <c r="S180">
        <v>0.29220000000000002</v>
      </c>
      <c r="T180">
        <v>0.251</v>
      </c>
      <c r="U180">
        <v>0.2767</v>
      </c>
      <c r="V180">
        <v>0.2442</v>
      </c>
      <c r="W180">
        <v>0.27039999999999997</v>
      </c>
      <c r="X180">
        <v>0.30559999999999998</v>
      </c>
      <c r="Y180">
        <v>0.28649999999999998</v>
      </c>
      <c r="Z180" t="s">
        <v>17</v>
      </c>
      <c r="AA180" t="s">
        <v>17</v>
      </c>
      <c r="AG180">
        <v>2.1240000000000001</v>
      </c>
      <c r="AH180">
        <v>2.1238999999999999</v>
      </c>
      <c r="AI180">
        <v>2.0232000000000001</v>
      </c>
      <c r="AJ180">
        <v>2.1169000000000002</v>
      </c>
      <c r="AK180">
        <v>2.2984</v>
      </c>
      <c r="AL180">
        <v>2.3153999999999999</v>
      </c>
      <c r="AM180">
        <v>2.2742</v>
      </c>
      <c r="AN180">
        <v>2.2999000000000001</v>
      </c>
      <c r="AO180">
        <v>2.2674000000000003</v>
      </c>
      <c r="AP180">
        <v>2.2936000000000001</v>
      </c>
      <c r="AQ180">
        <v>2.3288000000000002</v>
      </c>
      <c r="AR180">
        <v>2.3096999999999999</v>
      </c>
      <c r="AX180">
        <v>217</v>
      </c>
      <c r="AY180" t="s">
        <v>936</v>
      </c>
      <c r="AZ180" s="1">
        <v>2.2998750000000001</v>
      </c>
      <c r="BA180">
        <v>0.92900000000000005</v>
      </c>
      <c r="BB180">
        <v>73</v>
      </c>
      <c r="BC180">
        <v>5</v>
      </c>
      <c r="BD180" s="1">
        <v>3650000</v>
      </c>
      <c r="BE180">
        <v>9.1999999999999998E-2</v>
      </c>
      <c r="BG180">
        <v>3289</v>
      </c>
      <c r="BH180" t="s">
        <v>944</v>
      </c>
      <c r="BJ180" t="str">
        <f t="shared" si="60"/>
        <v/>
      </c>
      <c r="BK180">
        <v>334</v>
      </c>
      <c r="BM180" s="1">
        <f t="shared" si="61"/>
        <v>0.92900000000000005</v>
      </c>
      <c r="BN180" s="2">
        <f t="shared" si="62"/>
        <v>3650000</v>
      </c>
      <c r="BO180" t="b">
        <f t="shared" si="85"/>
        <v>1</v>
      </c>
      <c r="BP180" s="16">
        <v>5443662.5733741866</v>
      </c>
      <c r="BQ180" s="16">
        <f t="shared" si="65"/>
        <v>1793662.5733741866</v>
      </c>
      <c r="BS180" s="12">
        <f t="shared" si="66"/>
        <v>5443662.5733741866</v>
      </c>
      <c r="BT180">
        <f t="shared" si="67"/>
        <v>1793662.5733741866</v>
      </c>
      <c r="BV180" s="7">
        <f t="shared" si="63"/>
        <v>2.2998750000000001</v>
      </c>
      <c r="BW180" s="10">
        <f t="shared" si="64"/>
        <v>6.5622928644564746</v>
      </c>
      <c r="BX180" t="b">
        <f t="shared" si="86"/>
        <v>1</v>
      </c>
      <c r="BY180" s="16">
        <v>6.6450931772939139</v>
      </c>
      <c r="BZ180" s="16">
        <f t="shared" si="68"/>
        <v>4416651.9585949574</v>
      </c>
      <c r="CA180" s="16">
        <f t="shared" si="69"/>
        <v>766651.95859495737</v>
      </c>
      <c r="CC180">
        <f t="shared" si="70"/>
        <v>6.6450931772939139</v>
      </c>
      <c r="CD180" s="12">
        <f t="shared" si="71"/>
        <v>4416651.9585949574</v>
      </c>
      <c r="CE180" s="14">
        <f t="shared" si="72"/>
        <v>766651.95859495737</v>
      </c>
      <c r="CG180">
        <f t="shared" si="73"/>
        <v>4930157.2659845725</v>
      </c>
      <c r="CH180">
        <f t="shared" si="74"/>
        <v>-1027010.6147792293</v>
      </c>
      <c r="CJ180">
        <f t="shared" si="75"/>
        <v>4930157.2659845725</v>
      </c>
      <c r="CK180">
        <f t="shared" si="76"/>
        <v>2.2998750000000001</v>
      </c>
      <c r="CM180">
        <f t="shared" si="77"/>
        <v>2.2998750000000001</v>
      </c>
      <c r="CN180">
        <f t="shared" si="78"/>
        <v>-1027010.6147792293</v>
      </c>
      <c r="CO180">
        <f t="shared" si="79"/>
        <v>1793662.5733741866</v>
      </c>
      <c r="CQ180" t="b">
        <f t="shared" si="80"/>
        <v>1</v>
      </c>
      <c r="CS180">
        <f t="shared" si="81"/>
        <v>5443662.5733741866</v>
      </c>
      <c r="CT180">
        <f t="shared" si="82"/>
        <v>4416651.9585949574</v>
      </c>
      <c r="CV180">
        <f t="shared" si="83"/>
        <v>5443662.5733741866</v>
      </c>
      <c r="CW180">
        <f t="shared" si="84"/>
        <v>4416651.9585949574</v>
      </c>
    </row>
    <row r="181" spans="1:101" x14ac:dyDescent="0.25">
      <c r="A181" t="s">
        <v>933</v>
      </c>
      <c r="B181" t="s">
        <v>920</v>
      </c>
      <c r="C181" t="s">
        <v>182</v>
      </c>
      <c r="D181" t="s">
        <v>183</v>
      </c>
      <c r="E181" t="s">
        <v>15</v>
      </c>
      <c r="F181" t="b">
        <v>0</v>
      </c>
      <c r="G181" t="b">
        <v>0</v>
      </c>
      <c r="H181" t="s">
        <v>15</v>
      </c>
      <c r="I181" t="s">
        <v>16</v>
      </c>
      <c r="J181">
        <v>0.22059999999999999</v>
      </c>
      <c r="K181">
        <v>2.0059</v>
      </c>
      <c r="L181">
        <v>2.1537999999999999</v>
      </c>
      <c r="N181">
        <v>7.2700000000000001E-2</v>
      </c>
      <c r="O181">
        <v>2.6599999999999999E-2</v>
      </c>
      <c r="P181">
        <v>0</v>
      </c>
      <c r="Q181">
        <v>1.8800000000000001E-2</v>
      </c>
      <c r="R181">
        <v>0.25729999999999997</v>
      </c>
      <c r="S181">
        <v>0.25969999999999999</v>
      </c>
      <c r="T181">
        <v>0.22939999999999999</v>
      </c>
      <c r="U181">
        <v>0.25919999999999999</v>
      </c>
      <c r="V181">
        <v>0.23949999999999999</v>
      </c>
      <c r="W181">
        <v>0.27839999999999998</v>
      </c>
      <c r="X181">
        <v>0.2767</v>
      </c>
      <c r="Y181">
        <v>0.26729999999999998</v>
      </c>
      <c r="Z181" t="s">
        <v>17</v>
      </c>
      <c r="AA181" t="s">
        <v>17</v>
      </c>
      <c r="AG181">
        <v>2.0059</v>
      </c>
      <c r="AH181">
        <v>1.9598000000000002</v>
      </c>
      <c r="AI181">
        <v>1.9332</v>
      </c>
      <c r="AJ181">
        <v>1.9520000000000002</v>
      </c>
      <c r="AK181">
        <v>2.1904999999999997</v>
      </c>
      <c r="AL181">
        <v>2.1928999999999998</v>
      </c>
      <c r="AM181">
        <v>2.1625999999999999</v>
      </c>
      <c r="AN181">
        <v>2.1923999999999997</v>
      </c>
      <c r="AO181">
        <v>2.1726999999999999</v>
      </c>
      <c r="AP181">
        <v>2.2115999999999998</v>
      </c>
      <c r="AQ181">
        <v>2.2098999999999998</v>
      </c>
      <c r="AR181">
        <v>2.2004999999999999</v>
      </c>
      <c r="AX181">
        <v>242</v>
      </c>
      <c r="AY181" t="s">
        <v>936</v>
      </c>
      <c r="AZ181" s="1">
        <v>2.1986749999999997</v>
      </c>
      <c r="BA181">
        <v>0.497</v>
      </c>
      <c r="BB181">
        <v>54</v>
      </c>
      <c r="BC181">
        <v>5</v>
      </c>
      <c r="BD181" s="1">
        <v>2700000</v>
      </c>
      <c r="BE181">
        <v>4.1000000000000002E-2</v>
      </c>
      <c r="BG181">
        <v>3314</v>
      </c>
      <c r="BH181" t="s">
        <v>944</v>
      </c>
      <c r="BJ181" t="str">
        <f t="shared" si="60"/>
        <v/>
      </c>
      <c r="BK181">
        <v>335</v>
      </c>
      <c r="BM181" s="1">
        <f t="shared" si="61"/>
        <v>0.497</v>
      </c>
      <c r="BN181" s="2">
        <f t="shared" si="62"/>
        <v>2700000</v>
      </c>
      <c r="BO181" t="b">
        <f t="shared" si="85"/>
        <v>1</v>
      </c>
      <c r="BP181" s="16">
        <v>2938175.3955417904</v>
      </c>
      <c r="BQ181" s="16">
        <f t="shared" si="65"/>
        <v>238175.39554179041</v>
      </c>
      <c r="BS181" s="12">
        <f t="shared" si="66"/>
        <v>2938175.3955417904</v>
      </c>
      <c r="BT181">
        <f t="shared" si="67"/>
        <v>238175.39554179041</v>
      </c>
      <c r="BV181" s="7">
        <f t="shared" si="63"/>
        <v>2.1986749999999997</v>
      </c>
      <c r="BW181" s="10">
        <f t="shared" si="64"/>
        <v>6.4313637641589869</v>
      </c>
      <c r="BX181" t="b">
        <f t="shared" si="86"/>
        <v>1</v>
      </c>
      <c r="BY181" s="16">
        <v>6.5679256744961041</v>
      </c>
      <c r="BZ181" s="16">
        <f t="shared" si="68"/>
        <v>3697648.9250638662</v>
      </c>
      <c r="CA181" s="16">
        <f t="shared" si="69"/>
        <v>997648.92506386619</v>
      </c>
      <c r="CC181">
        <f t="shared" si="70"/>
        <v>6.5679256744961041</v>
      </c>
      <c r="CD181" s="12">
        <f t="shared" si="71"/>
        <v>3697648.9250638662</v>
      </c>
      <c r="CE181" s="14">
        <f t="shared" si="72"/>
        <v>997648.92506386619</v>
      </c>
      <c r="CG181">
        <f t="shared" si="73"/>
        <v>3317912.1603028281</v>
      </c>
      <c r="CH181">
        <f t="shared" si="74"/>
        <v>759473.52952207578</v>
      </c>
      <c r="CJ181">
        <f t="shared" si="75"/>
        <v>3317912.1603028281</v>
      </c>
      <c r="CK181">
        <f t="shared" si="76"/>
        <v>2.1986749999999997</v>
      </c>
      <c r="CM181">
        <f t="shared" si="77"/>
        <v>2.1986749999999997</v>
      </c>
      <c r="CN181">
        <f t="shared" si="78"/>
        <v>759473.52952207578</v>
      </c>
      <c r="CO181">
        <f t="shared" si="79"/>
        <v>238175.39554179041</v>
      </c>
      <c r="CQ181" t="b">
        <f t="shared" si="80"/>
        <v>1</v>
      </c>
      <c r="CS181">
        <f t="shared" si="81"/>
        <v>2938175.3955417904</v>
      </c>
      <c r="CT181">
        <f t="shared" si="82"/>
        <v>3697648.9250638662</v>
      </c>
      <c r="CV181">
        <f t="shared" si="83"/>
        <v>2938175.3955417904</v>
      </c>
      <c r="CW181">
        <f t="shared" si="84"/>
        <v>3697648.9250638662</v>
      </c>
    </row>
    <row r="182" spans="1:101" x14ac:dyDescent="0.25">
      <c r="A182" t="s">
        <v>934</v>
      </c>
      <c r="B182" t="s">
        <v>920</v>
      </c>
      <c r="C182" t="s">
        <v>277</v>
      </c>
      <c r="D182" t="s">
        <v>278</v>
      </c>
      <c r="E182" t="s">
        <v>15</v>
      </c>
      <c r="F182" t="b">
        <v>0</v>
      </c>
      <c r="G182" t="b">
        <v>1</v>
      </c>
      <c r="H182" t="s">
        <v>15</v>
      </c>
      <c r="I182" t="s">
        <v>16</v>
      </c>
      <c r="J182">
        <v>0.2147</v>
      </c>
      <c r="K182">
        <v>2.1177000000000001</v>
      </c>
      <c r="L182">
        <v>2.2738999999999998</v>
      </c>
      <c r="N182">
        <v>5.8500000000000003E-2</v>
      </c>
      <c r="O182">
        <v>3.3700000000000001E-2</v>
      </c>
      <c r="P182">
        <v>0</v>
      </c>
      <c r="Q182">
        <v>0.08</v>
      </c>
      <c r="R182">
        <v>0.45929999999999999</v>
      </c>
      <c r="S182">
        <v>0.23050000000000001</v>
      </c>
      <c r="T182">
        <v>0.25800000000000001</v>
      </c>
      <c r="U182">
        <v>0.4</v>
      </c>
      <c r="V182">
        <v>0.28000000000000003</v>
      </c>
      <c r="W182">
        <v>0.27079999999999999</v>
      </c>
      <c r="X182">
        <v>0.38879999999999998</v>
      </c>
      <c r="Y182">
        <v>0.24640000000000001</v>
      </c>
      <c r="Z182" t="s">
        <v>17</v>
      </c>
      <c r="AA182" t="s">
        <v>17</v>
      </c>
      <c r="AG182">
        <v>2.1176999999999997</v>
      </c>
      <c r="AH182">
        <v>2.0928999999999998</v>
      </c>
      <c r="AI182">
        <v>2.0591999999999997</v>
      </c>
      <c r="AJ182">
        <v>2.1391999999999998</v>
      </c>
      <c r="AK182">
        <v>2.5184999999999995</v>
      </c>
      <c r="AL182">
        <v>2.2896999999999998</v>
      </c>
      <c r="AM182">
        <v>2.3171999999999997</v>
      </c>
      <c r="AN182">
        <v>2.4591999999999996</v>
      </c>
      <c r="AO182">
        <v>2.3391999999999995</v>
      </c>
      <c r="AP182">
        <v>2.3299999999999996</v>
      </c>
      <c r="AQ182">
        <v>2.4479999999999995</v>
      </c>
      <c r="AR182">
        <v>2.3055999999999996</v>
      </c>
      <c r="AX182">
        <v>361</v>
      </c>
      <c r="AY182" t="s">
        <v>936</v>
      </c>
      <c r="AZ182" s="1">
        <v>2.3556999999999997</v>
      </c>
      <c r="BA182">
        <v>1.244</v>
      </c>
      <c r="BB182">
        <v>96</v>
      </c>
      <c r="BC182">
        <v>2</v>
      </c>
      <c r="BD182" s="1">
        <v>12000000</v>
      </c>
      <c r="BE182">
        <v>0.16500000000000001</v>
      </c>
      <c r="BG182">
        <v>3433</v>
      </c>
      <c r="BH182" t="s">
        <v>944</v>
      </c>
      <c r="BJ182" t="str">
        <f t="shared" si="60"/>
        <v>X</v>
      </c>
      <c r="BK182">
        <v>336</v>
      </c>
      <c r="BM182" s="1">
        <f t="shared" si="61"/>
        <v>1.6500000000000001</v>
      </c>
      <c r="BN182" s="2">
        <f t="shared" si="62"/>
        <v>12000000</v>
      </c>
      <c r="BO182" t="b">
        <f t="shared" si="85"/>
        <v>1</v>
      </c>
      <c r="BP182" s="16">
        <v>9625274.2752657551</v>
      </c>
      <c r="BQ182" s="16">
        <f t="shared" si="65"/>
        <v>-2374725.7247342449</v>
      </c>
      <c r="BS182" s="12">
        <f t="shared" si="66"/>
        <v>9625274.2752657551</v>
      </c>
      <c r="BT182">
        <f t="shared" si="67"/>
        <v>-2374725.7247342449</v>
      </c>
      <c r="BV182" s="7">
        <f t="shared" si="63"/>
        <v>2.3556999999999997</v>
      </c>
      <c r="BW182" s="10">
        <f t="shared" si="64"/>
        <v>7.0791812460476251</v>
      </c>
      <c r="BX182" t="b">
        <f t="shared" si="86"/>
        <v>1</v>
      </c>
      <c r="BY182" s="16">
        <v>6.6876611204133578</v>
      </c>
      <c r="BZ182" s="16">
        <f t="shared" si="68"/>
        <v>4871482.2045020638</v>
      </c>
      <c r="CA182" s="16">
        <f t="shared" si="69"/>
        <v>-7128517.7954979362</v>
      </c>
      <c r="CC182">
        <f t="shared" si="70"/>
        <v>6.6876611204133578</v>
      </c>
      <c r="CD182" s="12">
        <f t="shared" si="71"/>
        <v>4871482.2045020638</v>
      </c>
      <c r="CE182" s="14">
        <f t="shared" si="72"/>
        <v>-7128517.7954979362</v>
      </c>
      <c r="CG182">
        <f t="shared" si="73"/>
        <v>7248378.239883909</v>
      </c>
      <c r="CH182">
        <f t="shared" si="74"/>
        <v>-4753792.0707636913</v>
      </c>
      <c r="CJ182">
        <f t="shared" si="75"/>
        <v>7248378.239883909</v>
      </c>
      <c r="CK182">
        <f t="shared" si="76"/>
        <v>2.3556999999999997</v>
      </c>
      <c r="CM182">
        <f t="shared" si="77"/>
        <v>2.3556999999999997</v>
      </c>
      <c r="CN182">
        <f t="shared" si="78"/>
        <v>-4753792.0707636913</v>
      </c>
      <c r="CO182">
        <f t="shared" si="79"/>
        <v>-2374725.7247342449</v>
      </c>
      <c r="CQ182" t="b">
        <f t="shared" si="80"/>
        <v>0</v>
      </c>
      <c r="CS182" t="e">
        <f t="shared" si="81"/>
        <v>#N/A</v>
      </c>
      <c r="CT182" t="e">
        <f t="shared" si="82"/>
        <v>#N/A</v>
      </c>
      <c r="CV182" t="str">
        <f t="shared" si="83"/>
        <v/>
      </c>
      <c r="CW182" t="str">
        <f t="shared" si="84"/>
        <v/>
      </c>
    </row>
    <row r="183" spans="1:101" x14ac:dyDescent="0.25">
      <c r="A183" t="s">
        <v>935</v>
      </c>
      <c r="B183" t="s">
        <v>920</v>
      </c>
      <c r="C183" t="s">
        <v>314</v>
      </c>
      <c r="D183" t="s">
        <v>315</v>
      </c>
      <c r="E183" t="s">
        <v>15</v>
      </c>
      <c r="F183" t="b">
        <v>0</v>
      </c>
      <c r="G183" t="b">
        <v>1</v>
      </c>
      <c r="H183" t="s">
        <v>15</v>
      </c>
      <c r="I183" t="s">
        <v>16</v>
      </c>
      <c r="J183">
        <v>0.2177</v>
      </c>
      <c r="K183">
        <v>2.1274999999999999</v>
      </c>
      <c r="L183">
        <v>2.2881</v>
      </c>
      <c r="N183">
        <v>5.7099999999999998E-2</v>
      </c>
      <c r="O183">
        <v>5.8999999999999997E-2</v>
      </c>
      <c r="P183">
        <v>0</v>
      </c>
      <c r="Q183">
        <v>8.9599999999999999E-2</v>
      </c>
      <c r="R183">
        <v>0.32329999999999998</v>
      </c>
      <c r="S183">
        <v>0.55900000000000005</v>
      </c>
      <c r="T183">
        <v>0.43719999999999998</v>
      </c>
      <c r="U183">
        <v>0.46510000000000001</v>
      </c>
      <c r="V183">
        <v>0.38479999999999998</v>
      </c>
      <c r="W183">
        <v>0.43120000000000003</v>
      </c>
      <c r="X183">
        <v>0.48659999999999998</v>
      </c>
      <c r="Y183">
        <v>0.26429999999999998</v>
      </c>
      <c r="Z183" t="s">
        <v>17</v>
      </c>
      <c r="AA183" t="s">
        <v>17</v>
      </c>
      <c r="AG183">
        <v>2.1275000000000004</v>
      </c>
      <c r="AH183">
        <v>2.1294000000000004</v>
      </c>
      <c r="AI183">
        <v>2.0704000000000002</v>
      </c>
      <c r="AJ183">
        <v>2.16</v>
      </c>
      <c r="AK183">
        <v>2.3936999999999999</v>
      </c>
      <c r="AL183">
        <v>2.6294000000000004</v>
      </c>
      <c r="AM183">
        <v>2.5076000000000001</v>
      </c>
      <c r="AN183">
        <v>2.5354999999999999</v>
      </c>
      <c r="AO183">
        <v>2.4551999999999996</v>
      </c>
      <c r="AP183">
        <v>2.5015999999999998</v>
      </c>
      <c r="AQ183">
        <v>2.5570000000000004</v>
      </c>
      <c r="AR183">
        <v>2.3346999999999998</v>
      </c>
      <c r="AX183">
        <v>384</v>
      </c>
      <c r="AY183" t="s">
        <v>936</v>
      </c>
      <c r="AZ183" s="1">
        <v>2.4621249999999999</v>
      </c>
      <c r="BA183">
        <v>1.173</v>
      </c>
      <c r="BB183">
        <v>67</v>
      </c>
      <c r="BC183">
        <v>2</v>
      </c>
      <c r="BD183" s="1">
        <v>8375000</v>
      </c>
      <c r="BE183">
        <v>0.13400000000000001</v>
      </c>
      <c r="BG183">
        <v>3456</v>
      </c>
      <c r="BH183" t="s">
        <v>944</v>
      </c>
      <c r="BJ183" t="str">
        <f t="shared" si="60"/>
        <v>X</v>
      </c>
      <c r="BK183">
        <v>337</v>
      </c>
      <c r="BM183" s="1">
        <f t="shared" si="61"/>
        <v>1.34</v>
      </c>
      <c r="BN183" s="2">
        <f t="shared" si="62"/>
        <v>8375000</v>
      </c>
      <c r="BO183" t="b">
        <f t="shared" si="85"/>
        <v>1</v>
      </c>
      <c r="BP183" s="16">
        <v>7827355.2356175082</v>
      </c>
      <c r="BQ183" s="16">
        <f t="shared" si="65"/>
        <v>-547644.76438249182</v>
      </c>
      <c r="BS183" s="12">
        <f t="shared" si="66"/>
        <v>7827355.2356175082</v>
      </c>
      <c r="BT183">
        <f t="shared" si="67"/>
        <v>-547644.76438249182</v>
      </c>
      <c r="BV183" s="7">
        <f t="shared" si="63"/>
        <v>2.4621249999999999</v>
      </c>
      <c r="BW183" s="10">
        <f t="shared" si="64"/>
        <v>6.9229848157088831</v>
      </c>
      <c r="BX183" t="b">
        <f t="shared" si="86"/>
        <v>1</v>
      </c>
      <c r="BY183" s="16">
        <v>6.7688128149317075</v>
      </c>
      <c r="BZ183" s="16">
        <f t="shared" si="68"/>
        <v>5872361.9357044231</v>
      </c>
      <c r="CA183" s="16">
        <f t="shared" si="69"/>
        <v>-2502638.0642955769</v>
      </c>
      <c r="CC183">
        <f t="shared" si="70"/>
        <v>6.7688128149317075</v>
      </c>
      <c r="CD183" s="12">
        <f t="shared" si="71"/>
        <v>5872361.9357044231</v>
      </c>
      <c r="CE183" s="14">
        <f t="shared" si="72"/>
        <v>-2502638.0642955769</v>
      </c>
      <c r="CG183">
        <f t="shared" si="73"/>
        <v>6849858.5856609661</v>
      </c>
      <c r="CH183">
        <f t="shared" si="74"/>
        <v>-1954993.2999130851</v>
      </c>
      <c r="CJ183">
        <f t="shared" si="75"/>
        <v>6849858.5856609661</v>
      </c>
      <c r="CK183">
        <f t="shared" si="76"/>
        <v>2.4621249999999999</v>
      </c>
      <c r="CM183">
        <f t="shared" si="77"/>
        <v>2.4621249999999999</v>
      </c>
      <c r="CN183">
        <f t="shared" si="78"/>
        <v>-1954993.2999130851</v>
      </c>
      <c r="CO183">
        <f t="shared" si="79"/>
        <v>-547644.76438249182</v>
      </c>
      <c r="CQ183" t="b">
        <f t="shared" si="80"/>
        <v>0</v>
      </c>
      <c r="CS183" t="e">
        <f t="shared" si="81"/>
        <v>#N/A</v>
      </c>
      <c r="CT183" t="e">
        <f t="shared" si="82"/>
        <v>#N/A</v>
      </c>
      <c r="CV183" t="str">
        <f t="shared" si="83"/>
        <v/>
      </c>
      <c r="CW183" t="str">
        <f t="shared" si="84"/>
        <v/>
      </c>
    </row>
    <row r="184" spans="1:101" x14ac:dyDescent="0.25">
      <c r="A184" t="s">
        <v>948</v>
      </c>
      <c r="B184" t="s">
        <v>949</v>
      </c>
      <c r="C184" t="s">
        <v>950</v>
      </c>
      <c r="D184" t="s">
        <v>951</v>
      </c>
      <c r="E184" t="s">
        <v>15</v>
      </c>
      <c r="F184" t="b">
        <v>0</v>
      </c>
      <c r="G184" t="b">
        <v>1</v>
      </c>
      <c r="H184" t="s">
        <v>15</v>
      </c>
      <c r="I184" t="s">
        <v>16</v>
      </c>
      <c r="J184">
        <v>0.24890000000000001</v>
      </c>
      <c r="K184">
        <v>1.6675</v>
      </c>
      <c r="L184">
        <v>1.8993</v>
      </c>
      <c r="N184">
        <v>1.7100000000000001E-2</v>
      </c>
      <c r="O184">
        <v>3.27E-2</v>
      </c>
      <c r="P184">
        <v>5.4600000000000003E-2</v>
      </c>
      <c r="Q184">
        <v>0</v>
      </c>
      <c r="R184">
        <v>0.72819999999999996</v>
      </c>
      <c r="S184">
        <v>0.57399999999999995</v>
      </c>
      <c r="T184">
        <v>0.55900000000000005</v>
      </c>
      <c r="U184">
        <v>0.61140000000000005</v>
      </c>
      <c r="V184" t="s">
        <v>17</v>
      </c>
      <c r="W184" t="s">
        <v>17</v>
      </c>
      <c r="AG184">
        <v>1.6675</v>
      </c>
      <c r="AH184">
        <v>1.6831</v>
      </c>
      <c r="AI184">
        <v>1.7050000000000001</v>
      </c>
      <c r="AJ184">
        <v>1.6503999999999999</v>
      </c>
      <c r="AK184">
        <v>2.3786</v>
      </c>
      <c r="AL184">
        <v>2.2244000000000002</v>
      </c>
      <c r="AM184">
        <v>2.2094</v>
      </c>
      <c r="AN184">
        <v>2.2618</v>
      </c>
      <c r="AX184">
        <v>1</v>
      </c>
      <c r="AY184" t="s">
        <v>1157</v>
      </c>
      <c r="AZ184" s="1">
        <v>2.2685500000000003</v>
      </c>
      <c r="BA184">
        <v>1.5069999999999999</v>
      </c>
      <c r="BB184">
        <v>123</v>
      </c>
      <c r="BC184">
        <v>2</v>
      </c>
      <c r="BD184" s="1">
        <v>15375000</v>
      </c>
      <c r="BE184">
        <v>0.159</v>
      </c>
      <c r="BG184">
        <v>3457</v>
      </c>
      <c r="BH184" t="s">
        <v>1158</v>
      </c>
      <c r="BJ184" t="str">
        <f t="shared" si="60"/>
        <v>X</v>
      </c>
      <c r="BK184">
        <v>338</v>
      </c>
      <c r="BM184" s="1">
        <f t="shared" si="61"/>
        <v>1.59</v>
      </c>
      <c r="BN184" s="2">
        <f t="shared" si="62"/>
        <v>15375000</v>
      </c>
      <c r="BO184" t="b">
        <f t="shared" si="85"/>
        <v>1</v>
      </c>
      <c r="BP184" s="16">
        <v>9277289.9450112563</v>
      </c>
      <c r="BQ184" s="16">
        <f t="shared" si="65"/>
        <v>-6097710.0549887437</v>
      </c>
      <c r="BS184" s="12">
        <f t="shared" si="66"/>
        <v>9277289.9450112563</v>
      </c>
      <c r="BT184">
        <f t="shared" si="67"/>
        <v>-6097710.0549887437</v>
      </c>
      <c r="BV184" s="7">
        <f t="shared" si="63"/>
        <v>2.2685500000000003</v>
      </c>
      <c r="BW184" s="10">
        <f t="shared" si="64"/>
        <v>7.1868151244474543</v>
      </c>
      <c r="BX184" t="b">
        <f t="shared" si="86"/>
        <v>1</v>
      </c>
      <c r="BY184" s="16">
        <v>6.6212070900889604</v>
      </c>
      <c r="BZ184" s="16">
        <f t="shared" si="68"/>
        <v>4180296.5345529038</v>
      </c>
      <c r="CA184" s="16">
        <f t="shared" si="69"/>
        <v>-11194703.465447096</v>
      </c>
      <c r="CC184">
        <f t="shared" si="70"/>
        <v>6.6212070900889604</v>
      </c>
      <c r="CD184" s="12">
        <f t="shared" si="71"/>
        <v>4180296.5345529038</v>
      </c>
      <c r="CE184" s="14">
        <f t="shared" si="72"/>
        <v>-11194703.465447096</v>
      </c>
      <c r="CG184">
        <f t="shared" si="73"/>
        <v>6728793.2397820801</v>
      </c>
      <c r="CH184">
        <f t="shared" si="74"/>
        <v>-5096993.4104583524</v>
      </c>
      <c r="CJ184">
        <f t="shared" si="75"/>
        <v>6728793.2397820801</v>
      </c>
      <c r="CK184">
        <f t="shared" si="76"/>
        <v>2.2685500000000003</v>
      </c>
      <c r="CM184">
        <f t="shared" si="77"/>
        <v>2.2685500000000003</v>
      </c>
      <c r="CN184">
        <f t="shared" si="78"/>
        <v>-5096993.4104583524</v>
      </c>
      <c r="CO184">
        <f t="shared" si="79"/>
        <v>-6097710.0549887437</v>
      </c>
      <c r="CQ184" t="b">
        <f t="shared" si="80"/>
        <v>0</v>
      </c>
      <c r="CS184" t="e">
        <f t="shared" si="81"/>
        <v>#N/A</v>
      </c>
      <c r="CT184" t="e">
        <f t="shared" si="82"/>
        <v>#N/A</v>
      </c>
      <c r="CV184" t="str">
        <f t="shared" si="83"/>
        <v/>
      </c>
      <c r="CW184" t="str">
        <f t="shared" si="84"/>
        <v/>
      </c>
    </row>
    <row r="185" spans="1:101" x14ac:dyDescent="0.25">
      <c r="A185" t="s">
        <v>952</v>
      </c>
      <c r="B185" t="s">
        <v>949</v>
      </c>
      <c r="C185" t="s">
        <v>953</v>
      </c>
      <c r="D185" t="s">
        <v>954</v>
      </c>
      <c r="E185" t="s">
        <v>15</v>
      </c>
      <c r="F185" t="b">
        <v>0</v>
      </c>
      <c r="G185" t="b">
        <v>1</v>
      </c>
      <c r="H185" t="s">
        <v>15</v>
      </c>
      <c r="I185" t="s">
        <v>16</v>
      </c>
      <c r="J185">
        <v>0.2228</v>
      </c>
      <c r="K185">
        <v>1.6222000000000001</v>
      </c>
      <c r="L185">
        <v>1.8432999999999999</v>
      </c>
      <c r="N185">
        <v>1.6999999999999999E-3</v>
      </c>
      <c r="O185">
        <v>2.3099999999999999E-2</v>
      </c>
      <c r="P185">
        <v>3.7600000000000001E-2</v>
      </c>
      <c r="Q185">
        <v>0</v>
      </c>
      <c r="R185">
        <v>0.77039999999999997</v>
      </c>
      <c r="S185">
        <v>0.60599999999999998</v>
      </c>
      <c r="T185">
        <v>0.58260000000000001</v>
      </c>
      <c r="U185">
        <v>0.74590000000000001</v>
      </c>
      <c r="V185" t="s">
        <v>17</v>
      </c>
      <c r="W185" t="s">
        <v>17</v>
      </c>
      <c r="AG185">
        <v>1.6221999999999999</v>
      </c>
      <c r="AH185">
        <v>1.6435999999999997</v>
      </c>
      <c r="AI185">
        <v>1.6581000000000001</v>
      </c>
      <c r="AJ185">
        <v>1.6204999999999998</v>
      </c>
      <c r="AK185">
        <v>2.3908999999999998</v>
      </c>
      <c r="AL185">
        <v>2.2265000000000001</v>
      </c>
      <c r="AM185">
        <v>2.2031000000000001</v>
      </c>
      <c r="AN185">
        <v>2.3664000000000001</v>
      </c>
      <c r="AX185">
        <v>2</v>
      </c>
      <c r="AY185" t="s">
        <v>1157</v>
      </c>
      <c r="AZ185" s="1">
        <v>2.2967249999999999</v>
      </c>
      <c r="BA185">
        <v>1.403</v>
      </c>
      <c r="BB185">
        <v>118</v>
      </c>
      <c r="BC185">
        <v>2</v>
      </c>
      <c r="BD185" s="1">
        <v>14750000</v>
      </c>
      <c r="BE185">
        <v>0.19900000000000001</v>
      </c>
      <c r="BG185">
        <v>3458</v>
      </c>
      <c r="BH185" t="s">
        <v>1158</v>
      </c>
      <c r="BJ185" t="str">
        <f t="shared" si="60"/>
        <v>X</v>
      </c>
      <c r="BK185">
        <v>339</v>
      </c>
      <c r="BM185" s="1">
        <f t="shared" si="61"/>
        <v>1.9900000000000002</v>
      </c>
      <c r="BN185" s="2">
        <f t="shared" si="62"/>
        <v>14750000</v>
      </c>
      <c r="BO185" t="b">
        <f t="shared" si="85"/>
        <v>1</v>
      </c>
      <c r="BP185" s="16">
        <v>11597185.480041254</v>
      </c>
      <c r="BQ185" s="16">
        <f t="shared" si="65"/>
        <v>-3152814.5199587457</v>
      </c>
      <c r="BS185" s="12">
        <f t="shared" si="66"/>
        <v>11597185.480041254</v>
      </c>
      <c r="BT185">
        <f t="shared" si="67"/>
        <v>-3152814.5199587457</v>
      </c>
      <c r="BV185" s="7">
        <f t="shared" si="63"/>
        <v>2.2967249999999999</v>
      </c>
      <c r="BW185" s="10">
        <f t="shared" si="64"/>
        <v>7.1687920203141822</v>
      </c>
      <c r="BX185" t="b">
        <f t="shared" si="86"/>
        <v>1</v>
      </c>
      <c r="BY185" s="16">
        <v>6.6426912243906227</v>
      </c>
      <c r="BZ185" s="16">
        <f t="shared" si="68"/>
        <v>4392292.2027719412</v>
      </c>
      <c r="CA185" s="16">
        <f t="shared" si="69"/>
        <v>-10357707.797228059</v>
      </c>
      <c r="CC185">
        <f t="shared" si="70"/>
        <v>6.6426912243906227</v>
      </c>
      <c r="CD185" s="12">
        <f t="shared" si="71"/>
        <v>4392292.2027719412</v>
      </c>
      <c r="CE185" s="14">
        <f t="shared" si="72"/>
        <v>-10357707.797228059</v>
      </c>
      <c r="CG185">
        <f t="shared" si="73"/>
        <v>7994738.8414065978</v>
      </c>
      <c r="CH185">
        <f t="shared" si="74"/>
        <v>-7204893.2772693131</v>
      </c>
      <c r="CJ185">
        <f t="shared" si="75"/>
        <v>7994738.8414065978</v>
      </c>
      <c r="CK185">
        <f t="shared" si="76"/>
        <v>2.2967249999999999</v>
      </c>
      <c r="CM185">
        <f t="shared" si="77"/>
        <v>2.2967249999999999</v>
      </c>
      <c r="CN185">
        <f t="shared" si="78"/>
        <v>-7204893.2772693131</v>
      </c>
      <c r="CO185">
        <f t="shared" si="79"/>
        <v>-3152814.5199587457</v>
      </c>
      <c r="CQ185" t="b">
        <f t="shared" si="80"/>
        <v>0</v>
      </c>
      <c r="CS185" t="e">
        <f t="shared" si="81"/>
        <v>#N/A</v>
      </c>
      <c r="CT185" t="e">
        <f t="shared" si="82"/>
        <v>#N/A</v>
      </c>
      <c r="CV185" t="str">
        <f t="shared" si="83"/>
        <v/>
      </c>
      <c r="CW185" t="str">
        <f t="shared" si="84"/>
        <v/>
      </c>
    </row>
    <row r="186" spans="1:101" x14ac:dyDescent="0.25">
      <c r="A186" t="s">
        <v>955</v>
      </c>
      <c r="B186" t="s">
        <v>949</v>
      </c>
      <c r="C186" t="s">
        <v>956</v>
      </c>
      <c r="D186" t="s">
        <v>957</v>
      </c>
      <c r="E186" t="s">
        <v>15</v>
      </c>
      <c r="F186" t="b">
        <v>0</v>
      </c>
      <c r="G186" t="b">
        <v>1</v>
      </c>
      <c r="H186" t="s">
        <v>15</v>
      </c>
      <c r="I186" t="s">
        <v>16</v>
      </c>
      <c r="J186">
        <v>0.2641</v>
      </c>
      <c r="K186">
        <v>1.5470999999999999</v>
      </c>
      <c r="L186">
        <v>1.8111999999999999</v>
      </c>
      <c r="N186">
        <v>0</v>
      </c>
      <c r="O186">
        <v>2.29E-2</v>
      </c>
      <c r="P186">
        <v>2.2800000000000001E-2</v>
      </c>
      <c r="Q186">
        <v>4.1999999999999997E-3</v>
      </c>
      <c r="R186">
        <v>0.77969999999999995</v>
      </c>
      <c r="S186">
        <v>0.65920000000000001</v>
      </c>
      <c r="T186">
        <v>0.68710000000000004</v>
      </c>
      <c r="U186">
        <v>0.74209999999999998</v>
      </c>
      <c r="V186" t="s">
        <v>17</v>
      </c>
      <c r="W186" t="s">
        <v>17</v>
      </c>
      <c r="AG186">
        <v>1.5470999999999999</v>
      </c>
      <c r="AH186">
        <v>1.5699999999999998</v>
      </c>
      <c r="AI186">
        <v>1.5698999999999999</v>
      </c>
      <c r="AJ186">
        <v>1.5512999999999999</v>
      </c>
      <c r="AK186">
        <v>2.3268</v>
      </c>
      <c r="AL186">
        <v>2.2062999999999997</v>
      </c>
      <c r="AM186">
        <v>2.2342</v>
      </c>
      <c r="AN186">
        <v>2.2892000000000001</v>
      </c>
      <c r="AX186">
        <v>3</v>
      </c>
      <c r="AY186" t="s">
        <v>1157</v>
      </c>
      <c r="AZ186" s="1">
        <v>2.2641249999999999</v>
      </c>
      <c r="BA186">
        <v>1.3220000000000001</v>
      </c>
      <c r="BB186">
        <v>92</v>
      </c>
      <c r="BC186">
        <v>2</v>
      </c>
      <c r="BD186" s="1">
        <v>11500000</v>
      </c>
      <c r="BE186">
        <v>0.156</v>
      </c>
      <c r="BG186">
        <v>3459</v>
      </c>
      <c r="BH186" t="s">
        <v>1158</v>
      </c>
      <c r="BJ186" t="str">
        <f t="shared" si="60"/>
        <v>X</v>
      </c>
      <c r="BK186">
        <v>340</v>
      </c>
      <c r="BM186" s="1">
        <f t="shared" si="61"/>
        <v>1.56</v>
      </c>
      <c r="BN186" s="2">
        <f t="shared" si="62"/>
        <v>11500000</v>
      </c>
      <c r="BO186" t="b">
        <f t="shared" si="85"/>
        <v>1</v>
      </c>
      <c r="BP186" s="16">
        <v>9103297.7798840068</v>
      </c>
      <c r="BQ186" s="16">
        <f t="shared" si="65"/>
        <v>-2396702.2201159932</v>
      </c>
      <c r="BS186" s="12">
        <f t="shared" si="66"/>
        <v>9103297.7798840068</v>
      </c>
      <c r="BT186">
        <f t="shared" si="67"/>
        <v>-2396702.2201159932</v>
      </c>
      <c r="BV186" s="7">
        <f t="shared" si="63"/>
        <v>2.2641249999999999</v>
      </c>
      <c r="BW186" s="10">
        <f t="shared" si="64"/>
        <v>7.0606978403536118</v>
      </c>
      <c r="BX186" t="b">
        <f t="shared" si="86"/>
        <v>1</v>
      </c>
      <c r="BY186" s="16">
        <v>6.6178329181533835</v>
      </c>
      <c r="BZ186" s="16">
        <f t="shared" si="68"/>
        <v>4147944.3214947241</v>
      </c>
      <c r="CA186" s="16">
        <f t="shared" si="69"/>
        <v>-7352055.6785052754</v>
      </c>
      <c r="CC186">
        <f t="shared" si="70"/>
        <v>6.6178329181533835</v>
      </c>
      <c r="CD186" s="12">
        <f t="shared" si="71"/>
        <v>4147944.3214947241</v>
      </c>
      <c r="CE186" s="14">
        <f t="shared" si="72"/>
        <v>-7352055.6785052754</v>
      </c>
      <c r="CG186">
        <f t="shared" si="73"/>
        <v>6625621.0506893657</v>
      </c>
      <c r="CH186">
        <f t="shared" si="74"/>
        <v>-4955353.4583892822</v>
      </c>
      <c r="CJ186">
        <f t="shared" si="75"/>
        <v>6625621.0506893657</v>
      </c>
      <c r="CK186">
        <f t="shared" si="76"/>
        <v>2.2641249999999999</v>
      </c>
      <c r="CM186">
        <f t="shared" si="77"/>
        <v>2.2641249999999999</v>
      </c>
      <c r="CN186">
        <f t="shared" si="78"/>
        <v>-4955353.4583892822</v>
      </c>
      <c r="CO186">
        <f t="shared" si="79"/>
        <v>-2396702.2201159932</v>
      </c>
      <c r="CQ186" t="b">
        <f t="shared" si="80"/>
        <v>0</v>
      </c>
      <c r="CS186" t="e">
        <f t="shared" si="81"/>
        <v>#N/A</v>
      </c>
      <c r="CT186" t="e">
        <f t="shared" si="82"/>
        <v>#N/A</v>
      </c>
      <c r="CV186" t="str">
        <f t="shared" si="83"/>
        <v/>
      </c>
      <c r="CW186" t="str">
        <f t="shared" si="84"/>
        <v/>
      </c>
    </row>
    <row r="187" spans="1:101" x14ac:dyDescent="0.25">
      <c r="A187" t="s">
        <v>958</v>
      </c>
      <c r="B187" t="s">
        <v>949</v>
      </c>
      <c r="C187" t="s">
        <v>959</v>
      </c>
      <c r="D187" t="s">
        <v>960</v>
      </c>
      <c r="E187" t="s">
        <v>15</v>
      </c>
      <c r="F187" t="b">
        <v>0</v>
      </c>
      <c r="G187" t="b">
        <v>1</v>
      </c>
      <c r="H187" t="s">
        <v>15</v>
      </c>
      <c r="I187" t="s">
        <v>16</v>
      </c>
      <c r="J187">
        <v>0.21690000000000001</v>
      </c>
      <c r="K187">
        <v>1.4778</v>
      </c>
      <c r="L187">
        <v>1.673</v>
      </c>
      <c r="N187">
        <v>2.1700000000000001E-2</v>
      </c>
      <c r="O187">
        <v>2.9399999999999999E-2</v>
      </c>
      <c r="P187">
        <v>3.0300000000000001E-2</v>
      </c>
      <c r="Q187">
        <v>0</v>
      </c>
      <c r="R187">
        <v>0.89639999999999997</v>
      </c>
      <c r="S187">
        <v>0.75109999999999999</v>
      </c>
      <c r="T187">
        <v>0.72960000000000003</v>
      </c>
      <c r="U187">
        <v>0.7802</v>
      </c>
      <c r="V187" t="s">
        <v>17</v>
      </c>
      <c r="W187" t="s">
        <v>17</v>
      </c>
      <c r="AG187">
        <v>1.4778</v>
      </c>
      <c r="AH187">
        <v>1.4855</v>
      </c>
      <c r="AI187">
        <v>1.4863999999999999</v>
      </c>
      <c r="AJ187">
        <v>1.4560999999999999</v>
      </c>
      <c r="AK187">
        <v>2.3525</v>
      </c>
      <c r="AL187">
        <v>2.2072000000000003</v>
      </c>
      <c r="AM187">
        <v>2.1857000000000002</v>
      </c>
      <c r="AN187">
        <v>2.2363</v>
      </c>
      <c r="AX187">
        <v>4</v>
      </c>
      <c r="AY187" t="s">
        <v>1157</v>
      </c>
      <c r="AZ187" s="1">
        <v>2.245425</v>
      </c>
      <c r="BA187">
        <v>1.462</v>
      </c>
      <c r="BB187">
        <v>116</v>
      </c>
      <c r="BC187">
        <v>2</v>
      </c>
      <c r="BD187" s="1">
        <v>14500000</v>
      </c>
      <c r="BE187">
        <v>0.218</v>
      </c>
      <c r="BG187">
        <v>3460</v>
      </c>
      <c r="BH187" t="s">
        <v>1158</v>
      </c>
      <c r="BJ187" t="str">
        <f t="shared" si="60"/>
        <v>X</v>
      </c>
      <c r="BK187">
        <v>341</v>
      </c>
      <c r="BM187" s="1">
        <f t="shared" si="61"/>
        <v>2.1800000000000002</v>
      </c>
      <c r="BN187" s="2">
        <f t="shared" si="62"/>
        <v>14500000</v>
      </c>
      <c r="BO187" t="b">
        <f t="shared" si="85"/>
        <v>1</v>
      </c>
      <c r="BP187" s="16">
        <v>12699135.859180501</v>
      </c>
      <c r="BQ187" s="16">
        <f t="shared" si="65"/>
        <v>-1800864.1408194993</v>
      </c>
      <c r="BS187" s="12">
        <f t="shared" si="66"/>
        <v>12699135.859180501</v>
      </c>
      <c r="BT187">
        <f t="shared" si="67"/>
        <v>-1800864.1408194993</v>
      </c>
      <c r="BV187" s="7">
        <f t="shared" si="63"/>
        <v>2.245425</v>
      </c>
      <c r="BW187" s="10">
        <f t="shared" si="64"/>
        <v>7.1613680022349753</v>
      </c>
      <c r="BX187" t="b">
        <f t="shared" si="86"/>
        <v>1</v>
      </c>
      <c r="BY187" s="16">
        <v>6.6035737056798753</v>
      </c>
      <c r="BZ187" s="16">
        <f t="shared" si="68"/>
        <v>4013966.1494686441</v>
      </c>
      <c r="CA187" s="16">
        <f t="shared" si="69"/>
        <v>-10486033.850531356</v>
      </c>
      <c r="CC187">
        <f t="shared" si="70"/>
        <v>6.6035737056798753</v>
      </c>
      <c r="CD187" s="12">
        <f t="shared" si="71"/>
        <v>4013966.1494686441</v>
      </c>
      <c r="CE187" s="14">
        <f t="shared" si="72"/>
        <v>-10486033.850531356</v>
      </c>
      <c r="CG187">
        <f t="shared" si="73"/>
        <v>8356551.0043245722</v>
      </c>
      <c r="CH187">
        <f t="shared" si="74"/>
        <v>-8685169.7097118571</v>
      </c>
      <c r="CJ187">
        <f t="shared" si="75"/>
        <v>8356551.0043245722</v>
      </c>
      <c r="CK187">
        <f t="shared" si="76"/>
        <v>2.245425</v>
      </c>
      <c r="CM187">
        <f t="shared" si="77"/>
        <v>2.245425</v>
      </c>
      <c r="CN187">
        <f t="shared" si="78"/>
        <v>-8685169.7097118571</v>
      </c>
      <c r="CO187">
        <f t="shared" si="79"/>
        <v>-1800864.1408194993</v>
      </c>
      <c r="CQ187" t="b">
        <f t="shared" si="80"/>
        <v>0</v>
      </c>
      <c r="CS187" t="e">
        <f t="shared" si="81"/>
        <v>#N/A</v>
      </c>
      <c r="CT187" t="e">
        <f t="shared" si="82"/>
        <v>#N/A</v>
      </c>
      <c r="CV187" t="str">
        <f t="shared" si="83"/>
        <v/>
      </c>
      <c r="CW187" t="str">
        <f t="shared" si="84"/>
        <v/>
      </c>
    </row>
    <row r="188" spans="1:101" x14ac:dyDescent="0.25">
      <c r="A188" t="s">
        <v>961</v>
      </c>
      <c r="B188" t="s">
        <v>949</v>
      </c>
      <c r="C188" t="s">
        <v>962</v>
      </c>
      <c r="D188" t="s">
        <v>963</v>
      </c>
      <c r="E188" t="s">
        <v>15</v>
      </c>
      <c r="F188" t="b">
        <v>0</v>
      </c>
      <c r="G188" t="b">
        <v>1</v>
      </c>
      <c r="H188" t="s">
        <v>15</v>
      </c>
      <c r="I188" t="s">
        <v>16</v>
      </c>
      <c r="J188">
        <v>0.2238</v>
      </c>
      <c r="K188">
        <v>1.6540999999999999</v>
      </c>
      <c r="L188">
        <v>1.8705000000000001</v>
      </c>
      <c r="N188">
        <v>7.4000000000000003E-3</v>
      </c>
      <c r="O188">
        <v>2.4400000000000002E-2</v>
      </c>
      <c r="P188">
        <v>2.1499999999999998E-2</v>
      </c>
      <c r="Q188">
        <v>0</v>
      </c>
      <c r="R188">
        <v>0.7581</v>
      </c>
      <c r="S188">
        <v>0.56130000000000002</v>
      </c>
      <c r="T188">
        <v>0.52590000000000003</v>
      </c>
      <c r="U188">
        <v>0.67230000000000001</v>
      </c>
      <c r="V188" t="s">
        <v>17</v>
      </c>
      <c r="W188" t="s">
        <v>17</v>
      </c>
      <c r="AG188">
        <v>1.6541000000000001</v>
      </c>
      <c r="AH188">
        <v>1.6711</v>
      </c>
      <c r="AI188">
        <v>1.6682000000000001</v>
      </c>
      <c r="AJ188">
        <v>1.6467000000000001</v>
      </c>
      <c r="AK188">
        <v>2.4047999999999998</v>
      </c>
      <c r="AL188">
        <v>2.2080000000000002</v>
      </c>
      <c r="AM188">
        <v>2.1726000000000001</v>
      </c>
      <c r="AN188">
        <v>2.319</v>
      </c>
      <c r="AX188">
        <v>5</v>
      </c>
      <c r="AY188" t="s">
        <v>1157</v>
      </c>
      <c r="AZ188" s="1">
        <v>2.2761</v>
      </c>
      <c r="BA188">
        <v>1.365</v>
      </c>
      <c r="BB188">
        <v>95</v>
      </c>
      <c r="BC188">
        <v>2</v>
      </c>
      <c r="BD188" s="1">
        <v>11875000</v>
      </c>
      <c r="BE188">
        <v>0.187</v>
      </c>
      <c r="BG188">
        <v>3461</v>
      </c>
      <c r="BH188" t="s">
        <v>1158</v>
      </c>
      <c r="BJ188" t="str">
        <f t="shared" si="60"/>
        <v>X</v>
      </c>
      <c r="BK188">
        <v>342</v>
      </c>
      <c r="BM188" s="1">
        <f t="shared" si="61"/>
        <v>1.87</v>
      </c>
      <c r="BN188" s="2">
        <f t="shared" si="62"/>
        <v>11875000</v>
      </c>
      <c r="BO188" t="b">
        <f t="shared" si="85"/>
        <v>1</v>
      </c>
      <c r="BP188" s="16">
        <v>10901216.819532255</v>
      </c>
      <c r="BQ188" s="16">
        <f t="shared" si="65"/>
        <v>-973783.18046774529</v>
      </c>
      <c r="BS188" s="12">
        <f t="shared" si="66"/>
        <v>10901216.819532255</v>
      </c>
      <c r="BT188">
        <f t="shared" si="67"/>
        <v>-973783.18046774529</v>
      </c>
      <c r="BV188" s="7">
        <f t="shared" si="63"/>
        <v>2.2761</v>
      </c>
      <c r="BW188" s="10">
        <f t="shared" si="64"/>
        <v>7.0746336182969038</v>
      </c>
      <c r="BX188" t="b">
        <f t="shared" si="86"/>
        <v>1</v>
      </c>
      <c r="BY188" s="16">
        <v>6.6269641518095472</v>
      </c>
      <c r="BZ188" s="16">
        <f t="shared" si="68"/>
        <v>4236079.9851577487</v>
      </c>
      <c r="CA188" s="16">
        <f t="shared" si="69"/>
        <v>-7638920.0148422513</v>
      </c>
      <c r="CC188">
        <f t="shared" si="70"/>
        <v>6.6269641518095472</v>
      </c>
      <c r="CD188" s="12">
        <f t="shared" si="71"/>
        <v>4236079.9851577487</v>
      </c>
      <c r="CE188" s="14">
        <f t="shared" si="72"/>
        <v>-7638920.0148422513</v>
      </c>
      <c r="CG188">
        <f t="shared" si="73"/>
        <v>7568648.4023450017</v>
      </c>
      <c r="CH188">
        <f t="shared" si="74"/>
        <v>-6665136.834374506</v>
      </c>
      <c r="CJ188">
        <f t="shared" si="75"/>
        <v>7568648.4023450017</v>
      </c>
      <c r="CK188">
        <f t="shared" si="76"/>
        <v>2.2761</v>
      </c>
      <c r="CM188">
        <f t="shared" si="77"/>
        <v>2.2761</v>
      </c>
      <c r="CN188">
        <f t="shared" si="78"/>
        <v>-6665136.834374506</v>
      </c>
      <c r="CO188">
        <f t="shared" si="79"/>
        <v>-973783.18046774529</v>
      </c>
      <c r="CQ188" t="b">
        <f t="shared" si="80"/>
        <v>0</v>
      </c>
      <c r="CS188" t="e">
        <f t="shared" si="81"/>
        <v>#N/A</v>
      </c>
      <c r="CT188" t="e">
        <f t="shared" si="82"/>
        <v>#N/A</v>
      </c>
      <c r="CV188" t="str">
        <f t="shared" si="83"/>
        <v/>
      </c>
      <c r="CW188" t="str">
        <f t="shared" si="84"/>
        <v/>
      </c>
    </row>
    <row r="189" spans="1:101" x14ac:dyDescent="0.25">
      <c r="A189" t="s">
        <v>964</v>
      </c>
      <c r="B189" t="s">
        <v>949</v>
      </c>
      <c r="C189" t="s">
        <v>965</v>
      </c>
      <c r="D189" t="s">
        <v>966</v>
      </c>
      <c r="E189" t="s">
        <v>15</v>
      </c>
      <c r="F189" t="b">
        <v>0</v>
      </c>
      <c r="G189" t="b">
        <v>1</v>
      </c>
      <c r="H189" t="s">
        <v>15</v>
      </c>
      <c r="I189" t="s">
        <v>16</v>
      </c>
      <c r="J189">
        <v>0.219</v>
      </c>
      <c r="K189">
        <v>1.6558999999999999</v>
      </c>
      <c r="L189">
        <v>1.8571</v>
      </c>
      <c r="N189">
        <v>1.78E-2</v>
      </c>
      <c r="O189">
        <v>1.67E-2</v>
      </c>
      <c r="P189">
        <v>2.3800000000000002E-2</v>
      </c>
      <c r="Q189">
        <v>0</v>
      </c>
      <c r="R189">
        <v>0.82509999999999994</v>
      </c>
      <c r="S189">
        <v>0.59789999999999999</v>
      </c>
      <c r="T189">
        <v>0.59030000000000005</v>
      </c>
      <c r="U189">
        <v>0.73509999999999998</v>
      </c>
      <c r="V189" t="s">
        <v>17</v>
      </c>
      <c r="W189" t="s">
        <v>17</v>
      </c>
      <c r="AG189">
        <v>1.6558999999999999</v>
      </c>
      <c r="AH189">
        <v>1.6547999999999998</v>
      </c>
      <c r="AI189">
        <v>1.6618999999999999</v>
      </c>
      <c r="AJ189">
        <v>1.6380999999999999</v>
      </c>
      <c r="AK189">
        <v>2.4632000000000001</v>
      </c>
      <c r="AL189">
        <v>2.2360000000000002</v>
      </c>
      <c r="AM189">
        <v>2.2284000000000002</v>
      </c>
      <c r="AN189">
        <v>2.3732000000000002</v>
      </c>
      <c r="AX189">
        <v>6</v>
      </c>
      <c r="AY189" t="s">
        <v>1157</v>
      </c>
      <c r="AZ189" s="1">
        <v>2.3252000000000002</v>
      </c>
      <c r="BA189">
        <v>1.343</v>
      </c>
      <c r="BB189">
        <v>85</v>
      </c>
      <c r="BC189">
        <v>2</v>
      </c>
      <c r="BD189" s="1">
        <v>10625000</v>
      </c>
      <c r="BE189">
        <v>0.17100000000000001</v>
      </c>
      <c r="BG189">
        <v>3462</v>
      </c>
      <c r="BH189" t="s">
        <v>1158</v>
      </c>
      <c r="BJ189" t="str">
        <f t="shared" si="60"/>
        <v>X</v>
      </c>
      <c r="BK189">
        <v>343</v>
      </c>
      <c r="BM189" s="1">
        <f t="shared" si="61"/>
        <v>1.7100000000000002</v>
      </c>
      <c r="BN189" s="2">
        <f t="shared" si="62"/>
        <v>10625000</v>
      </c>
      <c r="BO189" t="b">
        <f t="shared" si="85"/>
        <v>1</v>
      </c>
      <c r="BP189" s="16">
        <v>9973258.6055202559</v>
      </c>
      <c r="BQ189" s="16">
        <f t="shared" si="65"/>
        <v>-651741.39447974414</v>
      </c>
      <c r="BS189" s="12">
        <f t="shared" si="66"/>
        <v>9973258.6055202559</v>
      </c>
      <c r="BT189">
        <f t="shared" si="67"/>
        <v>-651741.39447974414</v>
      </c>
      <c r="BV189" s="7">
        <f t="shared" si="63"/>
        <v>2.3252000000000002</v>
      </c>
      <c r="BW189" s="10">
        <f t="shared" si="64"/>
        <v>7.0263289387223491</v>
      </c>
      <c r="BX189" t="b">
        <f t="shared" si="86"/>
        <v>1</v>
      </c>
      <c r="BY189" s="16">
        <v>6.6644041161116467</v>
      </c>
      <c r="BZ189" s="16">
        <f t="shared" si="68"/>
        <v>4617470.3575520022</v>
      </c>
      <c r="CA189" s="16">
        <f t="shared" si="69"/>
        <v>-6007529.6424479978</v>
      </c>
      <c r="CC189">
        <f t="shared" si="70"/>
        <v>6.6644041161116467</v>
      </c>
      <c r="CD189" s="12">
        <f t="shared" si="71"/>
        <v>4617470.3575520022</v>
      </c>
      <c r="CE189" s="14">
        <f t="shared" si="72"/>
        <v>-6007529.6424479978</v>
      </c>
      <c r="CG189">
        <f t="shared" si="73"/>
        <v>7295364.4815361295</v>
      </c>
      <c r="CH189">
        <f t="shared" si="74"/>
        <v>-5355788.2479682537</v>
      </c>
      <c r="CJ189">
        <f t="shared" si="75"/>
        <v>7295364.4815361295</v>
      </c>
      <c r="CK189">
        <f t="shared" si="76"/>
        <v>2.3252000000000002</v>
      </c>
      <c r="CM189">
        <f t="shared" si="77"/>
        <v>2.3252000000000002</v>
      </c>
      <c r="CN189">
        <f t="shared" si="78"/>
        <v>-5355788.2479682537</v>
      </c>
      <c r="CO189">
        <f t="shared" si="79"/>
        <v>-651741.39447974414</v>
      </c>
      <c r="CQ189" t="b">
        <f t="shared" si="80"/>
        <v>0</v>
      </c>
      <c r="CS189" t="e">
        <f t="shared" si="81"/>
        <v>#N/A</v>
      </c>
      <c r="CT189" t="e">
        <f t="shared" si="82"/>
        <v>#N/A</v>
      </c>
      <c r="CV189" t="str">
        <f t="shared" si="83"/>
        <v/>
      </c>
      <c r="CW189" t="str">
        <f t="shared" si="84"/>
        <v/>
      </c>
    </row>
    <row r="190" spans="1:101" x14ac:dyDescent="0.25">
      <c r="A190" t="s">
        <v>967</v>
      </c>
      <c r="B190" t="s">
        <v>949</v>
      </c>
      <c r="C190" t="s">
        <v>968</v>
      </c>
      <c r="D190" t="s">
        <v>969</v>
      </c>
      <c r="E190" t="s">
        <v>15</v>
      </c>
      <c r="F190" t="b">
        <v>0</v>
      </c>
      <c r="G190" t="b">
        <v>1</v>
      </c>
      <c r="H190" t="s">
        <v>15</v>
      </c>
      <c r="I190" t="s">
        <v>16</v>
      </c>
      <c r="J190">
        <v>0.21790000000000001</v>
      </c>
      <c r="K190">
        <v>1.6157999999999999</v>
      </c>
      <c r="L190">
        <v>1.8129</v>
      </c>
      <c r="N190">
        <v>2.0799999999999999E-2</v>
      </c>
      <c r="O190">
        <v>3.8199999999999998E-2</v>
      </c>
      <c r="P190">
        <v>4.2700000000000002E-2</v>
      </c>
      <c r="Q190">
        <v>0</v>
      </c>
      <c r="R190">
        <v>0.85570000000000002</v>
      </c>
      <c r="S190">
        <v>0.8236</v>
      </c>
      <c r="T190">
        <v>0.67179999999999995</v>
      </c>
      <c r="U190">
        <v>0.85319999999999996</v>
      </c>
      <c r="V190" t="s">
        <v>17</v>
      </c>
      <c r="W190" t="s">
        <v>17</v>
      </c>
      <c r="AG190">
        <v>1.6157999999999999</v>
      </c>
      <c r="AH190">
        <v>1.6332</v>
      </c>
      <c r="AI190">
        <v>1.6376999999999999</v>
      </c>
      <c r="AJ190">
        <v>1.595</v>
      </c>
      <c r="AK190">
        <v>2.4506999999999999</v>
      </c>
      <c r="AL190">
        <v>2.4185999999999996</v>
      </c>
      <c r="AM190">
        <v>2.2667999999999999</v>
      </c>
      <c r="AN190">
        <v>2.4481999999999999</v>
      </c>
      <c r="AX190">
        <v>7</v>
      </c>
      <c r="AY190" t="s">
        <v>1157</v>
      </c>
      <c r="AZ190" s="1">
        <v>2.3960749999999997</v>
      </c>
      <c r="BA190">
        <v>1.349</v>
      </c>
      <c r="BB190">
        <v>63</v>
      </c>
      <c r="BC190">
        <v>2</v>
      </c>
      <c r="BD190" s="1">
        <v>7875000</v>
      </c>
      <c r="BE190">
        <v>0.17399999999999999</v>
      </c>
      <c r="BG190">
        <v>3463</v>
      </c>
      <c r="BH190" t="s">
        <v>1158</v>
      </c>
      <c r="BJ190" t="str">
        <f t="shared" si="60"/>
        <v>X</v>
      </c>
      <c r="BK190">
        <v>344</v>
      </c>
      <c r="BM190" s="1">
        <f t="shared" si="61"/>
        <v>1.7399999999999998</v>
      </c>
      <c r="BN190" s="2">
        <f t="shared" si="62"/>
        <v>7875000</v>
      </c>
      <c r="BO190" t="b">
        <f t="shared" si="85"/>
        <v>1</v>
      </c>
      <c r="BP190" s="16">
        <v>10147250.770647503</v>
      </c>
      <c r="BQ190" s="16">
        <f t="shared" si="65"/>
        <v>2272250.7706475034</v>
      </c>
      <c r="BS190" s="12">
        <f t="shared" si="66"/>
        <v>10147250.770647503</v>
      </c>
      <c r="BT190">
        <f t="shared" si="67"/>
        <v>2272250.7706475034</v>
      </c>
      <c r="BV190" s="7">
        <f t="shared" si="63"/>
        <v>2.3960749999999997</v>
      </c>
      <c r="BW190" s="10">
        <f t="shared" si="64"/>
        <v>6.8962505624616384</v>
      </c>
      <c r="BX190" t="b">
        <f t="shared" si="86"/>
        <v>1</v>
      </c>
      <c r="BY190" s="16">
        <v>6.7184480564357054</v>
      </c>
      <c r="BZ190" s="16">
        <f t="shared" si="68"/>
        <v>5229354.1702468675</v>
      </c>
      <c r="CA190" s="16">
        <f t="shared" si="69"/>
        <v>-2645645.8297531325</v>
      </c>
      <c r="CC190">
        <f t="shared" si="70"/>
        <v>6.7184480564357054</v>
      </c>
      <c r="CD190" s="12">
        <f t="shared" si="71"/>
        <v>5229354.1702468675</v>
      </c>
      <c r="CE190" s="14">
        <f t="shared" si="72"/>
        <v>-2645645.8297531325</v>
      </c>
      <c r="CG190">
        <f t="shared" si="73"/>
        <v>7688302.4704471854</v>
      </c>
      <c r="CH190">
        <f t="shared" si="74"/>
        <v>-4917896.600400636</v>
      </c>
      <c r="CJ190">
        <f t="shared" si="75"/>
        <v>7688302.4704471854</v>
      </c>
      <c r="CK190">
        <f t="shared" si="76"/>
        <v>2.3960749999999997</v>
      </c>
      <c r="CM190">
        <f t="shared" si="77"/>
        <v>2.3960749999999997</v>
      </c>
      <c r="CN190">
        <f t="shared" si="78"/>
        <v>-4917896.600400636</v>
      </c>
      <c r="CO190">
        <f t="shared" si="79"/>
        <v>2272250.7706475034</v>
      </c>
      <c r="CQ190" t="b">
        <f t="shared" si="80"/>
        <v>0</v>
      </c>
      <c r="CS190" t="e">
        <f t="shared" si="81"/>
        <v>#N/A</v>
      </c>
      <c r="CT190" t="e">
        <f t="shared" si="82"/>
        <v>#N/A</v>
      </c>
      <c r="CV190" t="str">
        <f t="shared" si="83"/>
        <v/>
      </c>
      <c r="CW190" t="str">
        <f t="shared" si="84"/>
        <v/>
      </c>
    </row>
    <row r="191" spans="1:101" x14ac:dyDescent="0.25">
      <c r="A191" t="s">
        <v>978</v>
      </c>
      <c r="B191" t="s">
        <v>949</v>
      </c>
      <c r="C191" t="s">
        <v>979</v>
      </c>
      <c r="D191" t="s">
        <v>980</v>
      </c>
      <c r="E191" t="s">
        <v>15</v>
      </c>
      <c r="F191" t="b">
        <v>0</v>
      </c>
      <c r="G191" t="b">
        <v>1</v>
      </c>
      <c r="H191" t="s">
        <v>15</v>
      </c>
      <c r="I191" t="s">
        <v>16</v>
      </c>
      <c r="J191">
        <v>0.21110000000000001</v>
      </c>
      <c r="K191">
        <v>1.2377</v>
      </c>
      <c r="L191">
        <v>1.4127000000000001</v>
      </c>
      <c r="N191">
        <v>3.61E-2</v>
      </c>
      <c r="O191">
        <v>4.4299999999999999E-2</v>
      </c>
      <c r="P191">
        <v>4.2299999999999997E-2</v>
      </c>
      <c r="Q191">
        <v>0</v>
      </c>
      <c r="R191">
        <v>1.2049000000000001</v>
      </c>
      <c r="S191">
        <v>1.3624000000000001</v>
      </c>
      <c r="T191">
        <v>1.0945</v>
      </c>
      <c r="U191">
        <v>1.3048</v>
      </c>
      <c r="V191" t="s">
        <v>17</v>
      </c>
      <c r="W191" t="s">
        <v>17</v>
      </c>
      <c r="AG191">
        <v>1.2377</v>
      </c>
      <c r="AH191">
        <v>1.2459</v>
      </c>
      <c r="AI191">
        <v>1.2439</v>
      </c>
      <c r="AJ191">
        <v>1.2016</v>
      </c>
      <c r="AK191">
        <v>2.4065000000000003</v>
      </c>
      <c r="AL191">
        <v>2.5640000000000001</v>
      </c>
      <c r="AM191">
        <v>2.2961</v>
      </c>
      <c r="AN191">
        <v>2.5064000000000002</v>
      </c>
      <c r="AX191">
        <v>12</v>
      </c>
      <c r="AY191" t="s">
        <v>1157</v>
      </c>
      <c r="AZ191" s="1">
        <v>2.4432499999999999</v>
      </c>
      <c r="BA191">
        <v>1.4379999999999999</v>
      </c>
      <c r="BB191">
        <v>131</v>
      </c>
      <c r="BC191">
        <v>2</v>
      </c>
      <c r="BD191" s="1">
        <v>16375000</v>
      </c>
      <c r="BE191">
        <v>0.215</v>
      </c>
      <c r="BG191">
        <v>3464</v>
      </c>
      <c r="BH191" t="s">
        <v>1158</v>
      </c>
      <c r="BJ191" t="str">
        <f t="shared" si="60"/>
        <v>X</v>
      </c>
      <c r="BK191">
        <v>345</v>
      </c>
      <c r="BM191" s="1">
        <f t="shared" si="61"/>
        <v>2.15</v>
      </c>
      <c r="BN191" s="2">
        <f t="shared" si="62"/>
        <v>16375000</v>
      </c>
      <c r="BO191" t="b">
        <f t="shared" si="85"/>
        <v>1</v>
      </c>
      <c r="BP191" s="16">
        <v>12525143.694053251</v>
      </c>
      <c r="BQ191" s="16">
        <f t="shared" si="65"/>
        <v>-3849856.3059467487</v>
      </c>
      <c r="BS191" s="12">
        <f t="shared" si="66"/>
        <v>12525143.694053251</v>
      </c>
      <c r="BT191">
        <f t="shared" si="67"/>
        <v>-3849856.3059467487</v>
      </c>
      <c r="BV191" s="7">
        <f t="shared" si="63"/>
        <v>2.4432499999999999</v>
      </c>
      <c r="BW191" s="10">
        <f t="shared" si="64"/>
        <v>7.2141813086638207</v>
      </c>
      <c r="BX191" t="b">
        <f t="shared" si="86"/>
        <v>1</v>
      </c>
      <c r="BY191" s="16">
        <v>6.7544201606302385</v>
      </c>
      <c r="BZ191" s="16">
        <f t="shared" si="68"/>
        <v>5680939.4530561892</v>
      </c>
      <c r="CA191" s="16">
        <f t="shared" si="69"/>
        <v>-10694060.54694381</v>
      </c>
      <c r="CC191">
        <f t="shared" si="70"/>
        <v>6.7544201606302385</v>
      </c>
      <c r="CD191" s="12">
        <f t="shared" si="71"/>
        <v>5680939.4530561892</v>
      </c>
      <c r="CE191" s="14">
        <f t="shared" si="72"/>
        <v>-10694060.54694381</v>
      </c>
      <c r="CG191">
        <f t="shared" si="73"/>
        <v>9103041.5735547207</v>
      </c>
      <c r="CH191">
        <f t="shared" si="74"/>
        <v>-6844204.2409970621</v>
      </c>
      <c r="CJ191">
        <f t="shared" si="75"/>
        <v>9103041.5735547207</v>
      </c>
      <c r="CK191">
        <f t="shared" si="76"/>
        <v>2.4432499999999999</v>
      </c>
      <c r="CM191">
        <f t="shared" si="77"/>
        <v>2.4432499999999999</v>
      </c>
      <c r="CN191">
        <f t="shared" si="78"/>
        <v>-6844204.2409970621</v>
      </c>
      <c r="CO191">
        <f t="shared" si="79"/>
        <v>-3849856.3059467487</v>
      </c>
      <c r="CQ191" t="b">
        <f t="shared" si="80"/>
        <v>0</v>
      </c>
      <c r="CS191" t="e">
        <f t="shared" si="81"/>
        <v>#N/A</v>
      </c>
      <c r="CT191" t="e">
        <f t="shared" si="82"/>
        <v>#N/A</v>
      </c>
      <c r="CV191" t="str">
        <f t="shared" si="83"/>
        <v/>
      </c>
      <c r="CW191" t="str">
        <f t="shared" si="84"/>
        <v/>
      </c>
    </row>
    <row r="192" spans="1:101" x14ac:dyDescent="0.25">
      <c r="A192" t="s">
        <v>991</v>
      </c>
      <c r="B192" t="s">
        <v>949</v>
      </c>
      <c r="C192" t="s">
        <v>992</v>
      </c>
      <c r="D192" t="s">
        <v>993</v>
      </c>
      <c r="E192" t="s">
        <v>15</v>
      </c>
      <c r="F192" t="b">
        <v>0</v>
      </c>
      <c r="G192" t="b">
        <v>0</v>
      </c>
      <c r="H192" t="s">
        <v>15</v>
      </c>
      <c r="I192" t="s">
        <v>16</v>
      </c>
      <c r="J192">
        <v>0.21179999999999999</v>
      </c>
      <c r="K192">
        <v>1.5063</v>
      </c>
      <c r="L192">
        <v>1.6829000000000001</v>
      </c>
      <c r="N192">
        <v>3.5200000000000002E-2</v>
      </c>
      <c r="O192">
        <v>3.4200000000000001E-2</v>
      </c>
      <c r="P192">
        <v>1.8100000000000002E-2</v>
      </c>
      <c r="Q192">
        <v>0</v>
      </c>
      <c r="R192">
        <v>0.86170000000000002</v>
      </c>
      <c r="S192">
        <v>0.86040000000000005</v>
      </c>
      <c r="T192">
        <v>0.89370000000000005</v>
      </c>
      <c r="U192">
        <v>0.75819999999999999</v>
      </c>
      <c r="V192" t="s">
        <v>17</v>
      </c>
      <c r="W192" t="s">
        <v>17</v>
      </c>
      <c r="AG192">
        <v>1.5063</v>
      </c>
      <c r="AH192">
        <v>1.5053000000000001</v>
      </c>
      <c r="AI192">
        <v>1.4892000000000001</v>
      </c>
      <c r="AJ192">
        <v>1.4711000000000001</v>
      </c>
      <c r="AK192">
        <v>2.3327999999999998</v>
      </c>
      <c r="AL192">
        <v>2.3315000000000001</v>
      </c>
      <c r="AM192">
        <v>2.3647999999999998</v>
      </c>
      <c r="AN192">
        <v>2.2293000000000003</v>
      </c>
      <c r="AX192">
        <v>18</v>
      </c>
      <c r="AY192" t="s">
        <v>1157</v>
      </c>
      <c r="AZ192" s="1">
        <v>2.3146</v>
      </c>
      <c r="BA192">
        <v>1.2190000000000001</v>
      </c>
      <c r="BB192">
        <v>63</v>
      </c>
      <c r="BC192">
        <v>2</v>
      </c>
      <c r="BD192" s="1">
        <v>7875000</v>
      </c>
      <c r="BE192">
        <v>0.14899999999999999</v>
      </c>
      <c r="BG192">
        <v>3465</v>
      </c>
      <c r="BH192" t="s">
        <v>1158</v>
      </c>
      <c r="BJ192" t="str">
        <f t="shared" si="60"/>
        <v>X</v>
      </c>
      <c r="BK192">
        <v>346</v>
      </c>
      <c r="BM192" s="1">
        <f t="shared" si="61"/>
        <v>1.49</v>
      </c>
      <c r="BN192" s="2">
        <f t="shared" si="62"/>
        <v>7875000</v>
      </c>
      <c r="BO192" t="b">
        <f t="shared" si="85"/>
        <v>1</v>
      </c>
      <c r="BP192" s="16">
        <v>8697316.0612537563</v>
      </c>
      <c r="BQ192" s="16">
        <f t="shared" si="65"/>
        <v>822316.06125375628</v>
      </c>
      <c r="BS192" s="12">
        <f t="shared" si="66"/>
        <v>8697316.0612537563</v>
      </c>
      <c r="BT192">
        <f t="shared" si="67"/>
        <v>822316.06125375628</v>
      </c>
      <c r="BV192" s="7">
        <f t="shared" si="63"/>
        <v>2.3146</v>
      </c>
      <c r="BW192" s="10">
        <f t="shared" si="64"/>
        <v>6.8962505624616384</v>
      </c>
      <c r="BX192" t="b">
        <f t="shared" si="86"/>
        <v>1</v>
      </c>
      <c r="BY192" s="16">
        <v>6.6563213539608883</v>
      </c>
      <c r="BZ192" s="16">
        <f t="shared" si="68"/>
        <v>4532328.2314633913</v>
      </c>
      <c r="CA192" s="16">
        <f t="shared" si="69"/>
        <v>-3342671.7685366087</v>
      </c>
      <c r="CC192">
        <f t="shared" si="70"/>
        <v>6.6563213539608883</v>
      </c>
      <c r="CD192" s="12">
        <f t="shared" si="71"/>
        <v>4532328.2314633913</v>
      </c>
      <c r="CE192" s="14">
        <f t="shared" si="72"/>
        <v>-3342671.7685366087</v>
      </c>
      <c r="CG192">
        <f t="shared" si="73"/>
        <v>6614822.1463585738</v>
      </c>
      <c r="CH192">
        <f t="shared" si="74"/>
        <v>-4164987.829790365</v>
      </c>
      <c r="CJ192">
        <f t="shared" si="75"/>
        <v>6614822.1463585738</v>
      </c>
      <c r="CK192">
        <f t="shared" si="76"/>
        <v>2.3146</v>
      </c>
      <c r="CM192">
        <f t="shared" si="77"/>
        <v>2.3146</v>
      </c>
      <c r="CN192">
        <f t="shared" si="78"/>
        <v>-4164987.829790365</v>
      </c>
      <c r="CO192">
        <f t="shared" si="79"/>
        <v>822316.06125375628</v>
      </c>
      <c r="CQ192" t="b">
        <f t="shared" si="80"/>
        <v>0</v>
      </c>
      <c r="CS192" t="e">
        <f t="shared" si="81"/>
        <v>#N/A</v>
      </c>
      <c r="CT192" t="e">
        <f t="shared" si="82"/>
        <v>#N/A</v>
      </c>
      <c r="CV192" t="str">
        <f t="shared" si="83"/>
        <v/>
      </c>
      <c r="CW192" t="str">
        <f t="shared" si="84"/>
        <v/>
      </c>
    </row>
    <row r="193" spans="1:101" x14ac:dyDescent="0.25">
      <c r="A193" t="s">
        <v>1016</v>
      </c>
      <c r="B193" t="s">
        <v>949</v>
      </c>
      <c r="C193" t="s">
        <v>1017</v>
      </c>
      <c r="D193" t="s">
        <v>1018</v>
      </c>
      <c r="E193" t="s">
        <v>15</v>
      </c>
      <c r="F193" t="b">
        <v>0</v>
      </c>
      <c r="G193" t="b">
        <v>0</v>
      </c>
      <c r="H193" t="s">
        <v>15</v>
      </c>
      <c r="I193" t="s">
        <v>16</v>
      </c>
      <c r="J193">
        <v>0.21779999999999999</v>
      </c>
      <c r="K193">
        <v>1.5430999999999999</v>
      </c>
      <c r="L193">
        <v>1.7255</v>
      </c>
      <c r="N193">
        <v>3.5400000000000001E-2</v>
      </c>
      <c r="O193">
        <v>3.1399999999999997E-2</v>
      </c>
      <c r="P193">
        <v>4.1399999999999999E-2</v>
      </c>
      <c r="Q193">
        <v>0</v>
      </c>
      <c r="R193">
        <v>0.82840000000000003</v>
      </c>
      <c r="S193">
        <v>0.77769999999999995</v>
      </c>
      <c r="T193">
        <v>0.74260000000000004</v>
      </c>
      <c r="U193">
        <v>0.75980000000000003</v>
      </c>
      <c r="V193" t="s">
        <v>17</v>
      </c>
      <c r="W193" t="s">
        <v>17</v>
      </c>
      <c r="AG193">
        <v>1.5431000000000001</v>
      </c>
      <c r="AH193">
        <v>1.5391000000000001</v>
      </c>
      <c r="AI193">
        <v>1.5491000000000001</v>
      </c>
      <c r="AJ193">
        <v>1.5077</v>
      </c>
      <c r="AK193">
        <v>2.3361000000000001</v>
      </c>
      <c r="AL193">
        <v>2.2854000000000001</v>
      </c>
      <c r="AM193">
        <v>2.2503000000000002</v>
      </c>
      <c r="AN193">
        <v>2.2675000000000001</v>
      </c>
      <c r="AX193">
        <v>30</v>
      </c>
      <c r="AY193" t="s">
        <v>1157</v>
      </c>
      <c r="AZ193" s="1">
        <v>2.2848250000000001</v>
      </c>
      <c r="BA193">
        <v>1.125</v>
      </c>
      <c r="BB193">
        <v>60</v>
      </c>
      <c r="BC193">
        <v>2</v>
      </c>
      <c r="BD193" s="1">
        <v>7500000</v>
      </c>
      <c r="BE193">
        <v>0.13600000000000001</v>
      </c>
      <c r="BG193">
        <v>3466</v>
      </c>
      <c r="BH193" t="s">
        <v>1158</v>
      </c>
      <c r="BJ193" t="str">
        <f t="shared" si="60"/>
        <v>X</v>
      </c>
      <c r="BK193">
        <v>347</v>
      </c>
      <c r="BM193" s="1">
        <f t="shared" si="61"/>
        <v>1.36</v>
      </c>
      <c r="BN193" s="2">
        <f t="shared" si="62"/>
        <v>7500000</v>
      </c>
      <c r="BO193" t="b">
        <f t="shared" si="85"/>
        <v>1</v>
      </c>
      <c r="BP193" s="16">
        <v>7943350.0123690087</v>
      </c>
      <c r="BQ193" s="16">
        <f t="shared" si="65"/>
        <v>443350.01236900873</v>
      </c>
      <c r="BS193" s="12">
        <f t="shared" si="66"/>
        <v>7943350.0123690087</v>
      </c>
      <c r="BT193">
        <f t="shared" si="67"/>
        <v>443350.01236900873</v>
      </c>
      <c r="BV193" s="7">
        <f t="shared" si="63"/>
        <v>2.2848250000000001</v>
      </c>
      <c r="BW193" s="10">
        <f t="shared" si="64"/>
        <v>6.8750612633917001</v>
      </c>
      <c r="BX193" t="b">
        <f t="shared" si="86"/>
        <v>1</v>
      </c>
      <c r="BY193" s="16">
        <v>6.6336171800892991</v>
      </c>
      <c r="BZ193" s="16">
        <f t="shared" si="68"/>
        <v>4301472.7907726448</v>
      </c>
      <c r="CA193" s="16">
        <f t="shared" si="69"/>
        <v>-3198527.2092273552</v>
      </c>
      <c r="CC193">
        <f t="shared" si="70"/>
        <v>6.6336171800892991</v>
      </c>
      <c r="CD193" s="12">
        <f t="shared" si="71"/>
        <v>4301472.7907726448</v>
      </c>
      <c r="CE193" s="14">
        <f t="shared" si="72"/>
        <v>-3198527.2092273552</v>
      </c>
      <c r="CG193">
        <f t="shared" si="73"/>
        <v>6122411.4015708268</v>
      </c>
      <c r="CH193">
        <f t="shared" si="74"/>
        <v>-3641877.2215963639</v>
      </c>
      <c r="CJ193">
        <f t="shared" si="75"/>
        <v>6122411.4015708268</v>
      </c>
      <c r="CK193">
        <f t="shared" si="76"/>
        <v>2.2848250000000001</v>
      </c>
      <c r="CM193">
        <f t="shared" si="77"/>
        <v>2.2848250000000001</v>
      </c>
      <c r="CN193">
        <f t="shared" si="78"/>
        <v>-3641877.2215963639</v>
      </c>
      <c r="CO193">
        <f t="shared" si="79"/>
        <v>443350.01236900873</v>
      </c>
      <c r="CQ193" t="b">
        <f t="shared" si="80"/>
        <v>0</v>
      </c>
      <c r="CS193" t="e">
        <f t="shared" si="81"/>
        <v>#N/A</v>
      </c>
      <c r="CT193" t="e">
        <f t="shared" si="82"/>
        <v>#N/A</v>
      </c>
      <c r="CV193" t="str">
        <f t="shared" si="83"/>
        <v/>
      </c>
      <c r="CW193" t="str">
        <f t="shared" si="84"/>
        <v/>
      </c>
    </row>
    <row r="194" spans="1:101" x14ac:dyDescent="0.25">
      <c r="A194" t="s">
        <v>1031</v>
      </c>
      <c r="B194" t="s">
        <v>949</v>
      </c>
      <c r="C194" t="s">
        <v>1032</v>
      </c>
      <c r="D194" t="s">
        <v>1033</v>
      </c>
      <c r="E194" t="s">
        <v>15</v>
      </c>
      <c r="F194" t="b">
        <v>0</v>
      </c>
      <c r="G194" t="b">
        <v>1</v>
      </c>
      <c r="H194" t="s">
        <v>15</v>
      </c>
      <c r="I194" t="s">
        <v>16</v>
      </c>
      <c r="J194">
        <v>0.21060000000000001</v>
      </c>
      <c r="K194">
        <v>1.7010000000000001</v>
      </c>
      <c r="L194">
        <v>1.9063000000000001</v>
      </c>
      <c r="N194">
        <v>5.3E-3</v>
      </c>
      <c r="O194">
        <v>3.6799999999999999E-2</v>
      </c>
      <c r="P194">
        <v>1.9800000000000002E-2</v>
      </c>
      <c r="Q194">
        <v>0</v>
      </c>
      <c r="R194">
        <v>0.68469999999999998</v>
      </c>
      <c r="S194">
        <v>0.66590000000000005</v>
      </c>
      <c r="T194">
        <v>0.65229999999999999</v>
      </c>
      <c r="U194">
        <v>0.70079999999999998</v>
      </c>
      <c r="V194" t="s">
        <v>17</v>
      </c>
      <c r="W194" t="s">
        <v>17</v>
      </c>
      <c r="AG194">
        <v>1.7010000000000001</v>
      </c>
      <c r="AH194">
        <v>1.7324999999999999</v>
      </c>
      <c r="AI194">
        <v>1.7155</v>
      </c>
      <c r="AJ194">
        <v>1.6957</v>
      </c>
      <c r="AK194">
        <v>2.3804000000000003</v>
      </c>
      <c r="AL194">
        <v>2.3616000000000001</v>
      </c>
      <c r="AM194">
        <v>2.3480000000000003</v>
      </c>
      <c r="AN194">
        <v>2.3965000000000001</v>
      </c>
      <c r="AX194">
        <v>37</v>
      </c>
      <c r="AY194" t="s">
        <v>1157</v>
      </c>
      <c r="AZ194" s="1">
        <v>2.3716250000000003</v>
      </c>
      <c r="BA194">
        <v>1.4419999999999999</v>
      </c>
      <c r="BB194">
        <v>116</v>
      </c>
      <c r="BC194">
        <v>2</v>
      </c>
      <c r="BD194" s="1">
        <v>14500000</v>
      </c>
      <c r="BE194">
        <v>0.2</v>
      </c>
      <c r="BG194">
        <v>3467</v>
      </c>
      <c r="BH194" t="s">
        <v>1158</v>
      </c>
      <c r="BJ194" t="str">
        <f t="shared" ref="BJ194:BJ231" si="87">IF(BA194&gt;1,"X","")</f>
        <v>X</v>
      </c>
      <c r="BK194">
        <v>348</v>
      </c>
      <c r="BM194" s="1">
        <f t="shared" ref="BM194:BM261" si="88">IF(BA194&gt;1,IF(BE194,BE194*10,""),BA194)</f>
        <v>2</v>
      </c>
      <c r="BN194" s="2">
        <f t="shared" ref="BN194:BN261" si="89">IF(ISBLANK(BD194),"",BD194)</f>
        <v>14500000</v>
      </c>
      <c r="BO194" t="b">
        <f t="shared" si="85"/>
        <v>1</v>
      </c>
      <c r="BP194" s="16">
        <v>11655182.868417002</v>
      </c>
      <c r="BQ194" s="16">
        <f t="shared" si="65"/>
        <v>-2844817.1315829977</v>
      </c>
      <c r="BS194" s="12">
        <f t="shared" si="66"/>
        <v>11655182.868417002</v>
      </c>
      <c r="BT194">
        <f t="shared" si="67"/>
        <v>-2844817.1315829977</v>
      </c>
      <c r="BV194" s="7">
        <f t="shared" ref="BV194:BV261" si="90">AZ194</f>
        <v>2.3716250000000003</v>
      </c>
      <c r="BW194" s="10">
        <f t="shared" ref="BW194:BW261" si="91">IF(BN194="","",IFERROR(LOG10(BN194),""))</f>
        <v>7.1613680022349753</v>
      </c>
      <c r="BX194" t="b">
        <f t="shared" si="86"/>
        <v>1</v>
      </c>
      <c r="BY194" s="16">
        <v>6.6998043267577767</v>
      </c>
      <c r="BZ194" s="16">
        <f t="shared" si="68"/>
        <v>5009614.724314048</v>
      </c>
      <c r="CA194" s="16">
        <f t="shared" si="69"/>
        <v>-9490385.2756859511</v>
      </c>
      <c r="CC194">
        <f t="shared" si="70"/>
        <v>6.6998043267577767</v>
      </c>
      <c r="CD194" s="12">
        <f t="shared" si="71"/>
        <v>5009614.724314048</v>
      </c>
      <c r="CE194" s="14">
        <f t="shared" si="72"/>
        <v>-9490385.2756859511</v>
      </c>
      <c r="CG194">
        <f t="shared" si="73"/>
        <v>8332398.7963655256</v>
      </c>
      <c r="CH194">
        <f t="shared" si="74"/>
        <v>-6645568.1441029543</v>
      </c>
      <c r="CJ194">
        <f t="shared" si="75"/>
        <v>8332398.7963655256</v>
      </c>
      <c r="CK194">
        <f t="shared" si="76"/>
        <v>2.3716250000000003</v>
      </c>
      <c r="CM194">
        <f t="shared" si="77"/>
        <v>2.3716250000000003</v>
      </c>
      <c r="CN194">
        <f t="shared" si="78"/>
        <v>-6645568.1441029543</v>
      </c>
      <c r="CO194">
        <f t="shared" si="79"/>
        <v>-2844817.1315829977</v>
      </c>
      <c r="CQ194" t="b">
        <f t="shared" si="80"/>
        <v>0</v>
      </c>
      <c r="CS194" t="e">
        <f t="shared" si="81"/>
        <v>#N/A</v>
      </c>
      <c r="CT194" t="e">
        <f t="shared" si="82"/>
        <v>#N/A</v>
      </c>
      <c r="CV194" t="str">
        <f t="shared" si="83"/>
        <v/>
      </c>
      <c r="CW194" t="str">
        <f t="shared" si="84"/>
        <v/>
      </c>
    </row>
    <row r="195" spans="1:101" x14ac:dyDescent="0.25">
      <c r="A195" t="s">
        <v>1056</v>
      </c>
      <c r="B195" t="s">
        <v>949</v>
      </c>
      <c r="C195" t="s">
        <v>1057</v>
      </c>
      <c r="D195" t="s">
        <v>1058</v>
      </c>
      <c r="E195" t="s">
        <v>15</v>
      </c>
      <c r="F195" t="b">
        <v>0</v>
      </c>
      <c r="G195" t="b">
        <v>1</v>
      </c>
      <c r="H195" t="s">
        <v>15</v>
      </c>
      <c r="I195" t="s">
        <v>16</v>
      </c>
      <c r="J195">
        <v>0.20630000000000001</v>
      </c>
      <c r="K195">
        <v>1.7910999999999999</v>
      </c>
      <c r="L195">
        <v>1.9669000000000001</v>
      </c>
      <c r="N195">
        <v>3.0499999999999999E-2</v>
      </c>
      <c r="O195">
        <v>4.4499999999999998E-2</v>
      </c>
      <c r="P195">
        <v>4.5499999999999999E-2</v>
      </c>
      <c r="Q195">
        <v>0</v>
      </c>
      <c r="R195">
        <v>0.7218</v>
      </c>
      <c r="S195">
        <v>0.67520000000000002</v>
      </c>
      <c r="T195">
        <v>0.68230000000000002</v>
      </c>
      <c r="U195">
        <v>0.69399999999999995</v>
      </c>
      <c r="V195" t="s">
        <v>17</v>
      </c>
      <c r="W195" t="s">
        <v>17</v>
      </c>
      <c r="AG195">
        <v>1.7911000000000001</v>
      </c>
      <c r="AH195">
        <v>1.8051000000000001</v>
      </c>
      <c r="AI195">
        <v>1.8061</v>
      </c>
      <c r="AJ195">
        <v>1.7606000000000002</v>
      </c>
      <c r="AK195">
        <v>2.4823999999999997</v>
      </c>
      <c r="AL195">
        <v>2.4358</v>
      </c>
      <c r="AM195">
        <v>2.4428999999999998</v>
      </c>
      <c r="AN195">
        <v>2.4545999999999997</v>
      </c>
      <c r="AX195">
        <v>49</v>
      </c>
      <c r="AY195" t="s">
        <v>1157</v>
      </c>
      <c r="AZ195" s="1">
        <v>2.4539249999999999</v>
      </c>
      <c r="BA195">
        <v>1.3919999999999999</v>
      </c>
      <c r="BB195">
        <v>119</v>
      </c>
      <c r="BC195">
        <v>2</v>
      </c>
      <c r="BD195" s="1">
        <v>14875000</v>
      </c>
      <c r="BE195">
        <v>0.20499999999999999</v>
      </c>
      <c r="BG195">
        <v>3468</v>
      </c>
      <c r="BH195" t="s">
        <v>1158</v>
      </c>
      <c r="BJ195" t="str">
        <f t="shared" si="87"/>
        <v>X</v>
      </c>
      <c r="BK195">
        <v>349</v>
      </c>
      <c r="BM195" s="1">
        <f t="shared" si="88"/>
        <v>2.0499999999999998</v>
      </c>
      <c r="BN195" s="2">
        <f t="shared" si="89"/>
        <v>14875000</v>
      </c>
      <c r="BO195" t="b">
        <f t="shared" si="85"/>
        <v>1</v>
      </c>
      <c r="BP195" s="16">
        <v>11945169.810295751</v>
      </c>
      <c r="BQ195" s="16">
        <f t="shared" ref="BQ195:BQ258" si="92">BP195-BN195</f>
        <v>-2929830.1897042487</v>
      </c>
      <c r="BS195" s="12">
        <f t="shared" ref="BS195:BS258" si="93">($BR$2*BM195)+$BR$3</f>
        <v>11945169.810295751</v>
      </c>
      <c r="BT195">
        <f t="shared" ref="BT195:BT258" si="94">BS195-BN195</f>
        <v>-2929830.1897042487</v>
      </c>
      <c r="BV195" s="7">
        <f t="shared" si="90"/>
        <v>2.4539249999999999</v>
      </c>
      <c r="BW195" s="10">
        <f t="shared" si="91"/>
        <v>7.1724569744005873</v>
      </c>
      <c r="BX195" t="b">
        <f t="shared" si="86"/>
        <v>1</v>
      </c>
      <c r="BY195" s="16">
        <v>6.7625601121358372</v>
      </c>
      <c r="BZ195" s="16">
        <f t="shared" ref="BZ195:BZ258" si="95">10^BY195</f>
        <v>5788421.0225469554</v>
      </c>
      <c r="CA195" s="16">
        <f t="shared" ref="CA195:CA258" si="96">BZ195-BN195</f>
        <v>-9086578.9774530455</v>
      </c>
      <c r="CC195">
        <f t="shared" ref="CC195:CC258" si="97">(($CB$2*BV195)+$CB$3)</f>
        <v>6.7625601121358372</v>
      </c>
      <c r="CD195" s="12">
        <f t="shared" ref="CD195:CD258" si="98">10^CC195</f>
        <v>5788421.0225469554</v>
      </c>
      <c r="CE195" s="14">
        <f t="shared" ref="CE195:CE258" si="99">CD195-BN195</f>
        <v>-9086578.9774530455</v>
      </c>
      <c r="CG195">
        <f t="shared" ref="CG195:CG258" si="100">AVERAGE(BS195,CD195)</f>
        <v>8866795.4164213538</v>
      </c>
      <c r="CH195">
        <f t="shared" ref="CH195:CH258" si="101">CD195-BS195</f>
        <v>-6156748.7877487959</v>
      </c>
      <c r="CJ195">
        <f t="shared" ref="CJ195:CJ258" si="102">CG195</f>
        <v>8866795.4164213538</v>
      </c>
      <c r="CK195">
        <f t="shared" ref="CK195:CK258" si="103">BV195</f>
        <v>2.4539249999999999</v>
      </c>
      <c r="CM195">
        <f t="shared" ref="CM195:CM258" si="104">CK195</f>
        <v>2.4539249999999999</v>
      </c>
      <c r="CN195">
        <f t="shared" ref="CN195:CN258" si="105">CH195</f>
        <v>-6156748.7877487959</v>
      </c>
      <c r="CO195">
        <f t="shared" ref="CO195:CO258" si="106">BT195</f>
        <v>-2929830.1897042487</v>
      </c>
      <c r="CQ195" t="b">
        <f t="shared" ref="CQ195:CQ258" si="107">IF(AND($CP$1&lt;=CG195,CG195&lt;=$CR$1),TRUE,FALSE)</f>
        <v>0</v>
      </c>
      <c r="CS195" t="e">
        <f t="shared" ref="CS195:CS258" si="108">IF(CQ195,BS195,NA())</f>
        <v>#N/A</v>
      </c>
      <c r="CT195" t="e">
        <f t="shared" ref="CT195:CT258" si="109">IF(CQ195,CD195,NA())</f>
        <v>#N/A</v>
      </c>
      <c r="CV195" t="str">
        <f t="shared" ref="CV195:CV258" si="110">IFERROR(CS195,"")</f>
        <v/>
      </c>
      <c r="CW195" t="str">
        <f t="shared" ref="CW195:CW258" si="111">IFERROR(CT195,"")</f>
        <v/>
      </c>
    </row>
    <row r="196" spans="1:101" x14ac:dyDescent="0.25">
      <c r="A196" t="s">
        <v>1067</v>
      </c>
      <c r="B196" t="s">
        <v>949</v>
      </c>
      <c r="C196" t="s">
        <v>1068</v>
      </c>
      <c r="D196" t="s">
        <v>1069</v>
      </c>
      <c r="E196" t="s">
        <v>15</v>
      </c>
      <c r="F196" t="b">
        <v>0</v>
      </c>
      <c r="G196" t="b">
        <v>0</v>
      </c>
      <c r="H196" t="s">
        <v>15</v>
      </c>
      <c r="I196" t="s">
        <v>16</v>
      </c>
      <c r="J196">
        <v>0.2046</v>
      </c>
      <c r="K196">
        <v>1.6887000000000001</v>
      </c>
      <c r="L196">
        <v>1.8374999999999999</v>
      </c>
      <c r="N196">
        <v>5.5800000000000002E-2</v>
      </c>
      <c r="O196">
        <v>7.9000000000000008E-3</v>
      </c>
      <c r="P196">
        <v>0.01</v>
      </c>
      <c r="Q196">
        <v>0</v>
      </c>
      <c r="R196">
        <v>0.74160000000000004</v>
      </c>
      <c r="S196">
        <v>0.76300000000000001</v>
      </c>
      <c r="T196">
        <v>0.62670000000000003</v>
      </c>
      <c r="U196">
        <v>0.66110000000000002</v>
      </c>
      <c r="V196" t="s">
        <v>17</v>
      </c>
      <c r="W196" t="s">
        <v>17</v>
      </c>
      <c r="AG196">
        <v>1.6886999999999999</v>
      </c>
      <c r="AH196">
        <v>1.6408</v>
      </c>
      <c r="AI196">
        <v>1.6429</v>
      </c>
      <c r="AJ196">
        <v>1.6328999999999998</v>
      </c>
      <c r="AK196">
        <v>2.3744999999999998</v>
      </c>
      <c r="AL196">
        <v>2.3958999999999997</v>
      </c>
      <c r="AM196">
        <v>2.2595999999999998</v>
      </c>
      <c r="AN196">
        <v>2.2939999999999996</v>
      </c>
      <c r="AX196">
        <v>54</v>
      </c>
      <c r="AY196" t="s">
        <v>1157</v>
      </c>
      <c r="AZ196" s="1">
        <v>2.3309999999999995</v>
      </c>
      <c r="BA196">
        <v>1.1759999999999999</v>
      </c>
      <c r="BB196">
        <v>169</v>
      </c>
      <c r="BC196">
        <v>2</v>
      </c>
      <c r="BD196" s="1">
        <v>21125000</v>
      </c>
      <c r="BE196">
        <v>0.14399999999999999</v>
      </c>
      <c r="BG196">
        <v>3469</v>
      </c>
      <c r="BH196" t="s">
        <v>1158</v>
      </c>
      <c r="BJ196" t="str">
        <f t="shared" si="87"/>
        <v>X</v>
      </c>
      <c r="BK196">
        <v>350</v>
      </c>
      <c r="BM196" s="1">
        <f t="shared" si="88"/>
        <v>1.44</v>
      </c>
      <c r="BN196" s="2">
        <f t="shared" si="89"/>
        <v>21125000</v>
      </c>
      <c r="BO196" t="b">
        <f t="shared" si="85"/>
        <v>1</v>
      </c>
      <c r="BP196" s="16">
        <v>8407329.1193750072</v>
      </c>
      <c r="BQ196" s="16">
        <f t="shared" si="92"/>
        <v>-12717670.880624993</v>
      </c>
      <c r="BS196" s="12">
        <f t="shared" si="93"/>
        <v>8407329.1193750072</v>
      </c>
      <c r="BT196">
        <f t="shared" si="94"/>
        <v>-12717670.880624993</v>
      </c>
      <c r="BV196" s="7">
        <f t="shared" si="90"/>
        <v>2.3309999999999995</v>
      </c>
      <c r="BW196" s="10">
        <f t="shared" si="91"/>
        <v>7.3247967176217301</v>
      </c>
      <c r="BX196" t="b">
        <f t="shared" si="86"/>
        <v>1</v>
      </c>
      <c r="BY196" s="16">
        <v>6.668826759552628</v>
      </c>
      <c r="BZ196" s="16">
        <f t="shared" si="95"/>
        <v>4664732.6660366012</v>
      </c>
      <c r="CA196" s="16">
        <f t="shared" si="96"/>
        <v>-16460267.333963398</v>
      </c>
      <c r="CC196">
        <f t="shared" si="97"/>
        <v>6.668826759552628</v>
      </c>
      <c r="CD196" s="12">
        <f t="shared" si="98"/>
        <v>4664732.6660366012</v>
      </c>
      <c r="CE196" s="14">
        <f t="shared" si="99"/>
        <v>-16460267.333963398</v>
      </c>
      <c r="CG196">
        <f t="shared" si="100"/>
        <v>6536030.8927058037</v>
      </c>
      <c r="CH196">
        <f t="shared" si="101"/>
        <v>-3742596.453338406</v>
      </c>
      <c r="CJ196">
        <f t="shared" si="102"/>
        <v>6536030.8927058037</v>
      </c>
      <c r="CK196">
        <f t="shared" si="103"/>
        <v>2.3309999999999995</v>
      </c>
      <c r="CM196">
        <f t="shared" si="104"/>
        <v>2.3309999999999995</v>
      </c>
      <c r="CN196">
        <f t="shared" si="105"/>
        <v>-3742596.453338406</v>
      </c>
      <c r="CO196">
        <f t="shared" si="106"/>
        <v>-12717670.880624993</v>
      </c>
      <c r="CQ196" t="b">
        <f t="shared" si="107"/>
        <v>0</v>
      </c>
      <c r="CS196" t="e">
        <f t="shared" si="108"/>
        <v>#N/A</v>
      </c>
      <c r="CT196" t="e">
        <f t="shared" si="109"/>
        <v>#N/A</v>
      </c>
      <c r="CV196" t="str">
        <f t="shared" si="110"/>
        <v/>
      </c>
      <c r="CW196" t="str">
        <f t="shared" si="111"/>
        <v/>
      </c>
    </row>
    <row r="197" spans="1:101" x14ac:dyDescent="0.25">
      <c r="A197" t="s">
        <v>1082</v>
      </c>
      <c r="B197" t="s">
        <v>949</v>
      </c>
      <c r="C197" t="s">
        <v>1083</v>
      </c>
      <c r="D197" t="s">
        <v>1084</v>
      </c>
      <c r="E197" t="s">
        <v>15</v>
      </c>
      <c r="F197" t="b">
        <v>0</v>
      </c>
      <c r="G197" t="b">
        <v>1</v>
      </c>
      <c r="H197" t="s">
        <v>15</v>
      </c>
      <c r="I197" t="s">
        <v>16</v>
      </c>
      <c r="J197">
        <v>0.2059</v>
      </c>
      <c r="K197">
        <v>1.8244</v>
      </c>
      <c r="L197">
        <v>2.0303</v>
      </c>
      <c r="N197">
        <v>0</v>
      </c>
      <c r="O197">
        <v>3.2800000000000003E-2</v>
      </c>
      <c r="P197">
        <v>6.2300000000000001E-2</v>
      </c>
      <c r="Q197">
        <v>6.8999999999999999E-3</v>
      </c>
      <c r="R197">
        <v>0.62790000000000001</v>
      </c>
      <c r="S197">
        <v>0.61460000000000004</v>
      </c>
      <c r="T197">
        <v>0.48409999999999997</v>
      </c>
      <c r="U197">
        <v>0.63649999999999995</v>
      </c>
      <c r="V197" t="s">
        <v>17</v>
      </c>
      <c r="W197" t="s">
        <v>17</v>
      </c>
      <c r="AG197">
        <v>1.8244</v>
      </c>
      <c r="AH197">
        <v>1.8572</v>
      </c>
      <c r="AI197">
        <v>1.8867</v>
      </c>
      <c r="AJ197">
        <v>1.8312999999999999</v>
      </c>
      <c r="AK197">
        <v>2.4522999999999997</v>
      </c>
      <c r="AL197">
        <v>2.4389999999999996</v>
      </c>
      <c r="AM197">
        <v>2.3085</v>
      </c>
      <c r="AN197">
        <v>2.4608999999999996</v>
      </c>
      <c r="AX197">
        <v>61</v>
      </c>
      <c r="AY197" t="s">
        <v>1157</v>
      </c>
      <c r="AZ197" s="1">
        <v>2.4151749999999996</v>
      </c>
      <c r="BA197">
        <v>1.4339999999999999</v>
      </c>
      <c r="BB197">
        <v>69</v>
      </c>
      <c r="BC197">
        <v>2</v>
      </c>
      <c r="BD197" s="1">
        <v>8625000</v>
      </c>
      <c r="BE197">
        <v>0.221</v>
      </c>
      <c r="BG197">
        <v>3470</v>
      </c>
      <c r="BH197" t="s">
        <v>1158</v>
      </c>
      <c r="BJ197" t="str">
        <f t="shared" si="87"/>
        <v>X</v>
      </c>
      <c r="BK197">
        <v>351</v>
      </c>
      <c r="BM197" s="1">
        <f t="shared" si="88"/>
        <v>2.21</v>
      </c>
      <c r="BN197" s="2">
        <f t="shared" si="89"/>
        <v>8625000</v>
      </c>
      <c r="BO197" t="b">
        <f t="shared" si="85"/>
        <v>1</v>
      </c>
      <c r="BP197" s="16">
        <v>12873128.02430775</v>
      </c>
      <c r="BQ197" s="16">
        <f t="shared" si="92"/>
        <v>4248128.0243077502</v>
      </c>
      <c r="BS197" s="12">
        <f t="shared" si="93"/>
        <v>12873128.02430775</v>
      </c>
      <c r="BT197">
        <f t="shared" si="94"/>
        <v>4248128.0243077502</v>
      </c>
      <c r="BV197" s="7">
        <f t="shared" si="90"/>
        <v>2.4151749999999996</v>
      </c>
      <c r="BW197" s="10">
        <f t="shared" si="91"/>
        <v>6.9357591037453119</v>
      </c>
      <c r="BX197" t="b">
        <f t="shared" si="86"/>
        <v>1</v>
      </c>
      <c r="BY197" s="16">
        <v>6.7330122788016951</v>
      </c>
      <c r="BZ197" s="16">
        <f t="shared" si="95"/>
        <v>5407696.1190097602</v>
      </c>
      <c r="CA197" s="16">
        <f t="shared" si="96"/>
        <v>-3217303.8809902398</v>
      </c>
      <c r="CC197">
        <f t="shared" si="97"/>
        <v>6.7330122788016951</v>
      </c>
      <c r="CD197" s="12">
        <f t="shared" si="98"/>
        <v>5407696.1190097602</v>
      </c>
      <c r="CE197" s="14">
        <f t="shared" si="99"/>
        <v>-3217303.8809902398</v>
      </c>
      <c r="CG197">
        <f t="shared" si="100"/>
        <v>9140412.0716587547</v>
      </c>
      <c r="CH197">
        <f t="shared" si="101"/>
        <v>-7465431.90529799</v>
      </c>
      <c r="CJ197">
        <f t="shared" si="102"/>
        <v>9140412.0716587547</v>
      </c>
      <c r="CK197">
        <f t="shared" si="103"/>
        <v>2.4151749999999996</v>
      </c>
      <c r="CM197">
        <f t="shared" si="104"/>
        <v>2.4151749999999996</v>
      </c>
      <c r="CN197">
        <f t="shared" si="105"/>
        <v>-7465431.90529799</v>
      </c>
      <c r="CO197">
        <f t="shared" si="106"/>
        <v>4248128.0243077502</v>
      </c>
      <c r="CQ197" t="b">
        <f t="shared" si="107"/>
        <v>0</v>
      </c>
      <c r="CS197" t="e">
        <f t="shared" si="108"/>
        <v>#N/A</v>
      </c>
      <c r="CT197" t="e">
        <f t="shared" si="109"/>
        <v>#N/A</v>
      </c>
      <c r="CV197" t="str">
        <f t="shared" si="110"/>
        <v/>
      </c>
      <c r="CW197" t="str">
        <f t="shared" si="111"/>
        <v/>
      </c>
    </row>
    <row r="198" spans="1:101" x14ac:dyDescent="0.25">
      <c r="A198" t="s">
        <v>1093</v>
      </c>
      <c r="B198" t="s">
        <v>949</v>
      </c>
      <c r="C198" t="s">
        <v>1094</v>
      </c>
      <c r="D198" t="s">
        <v>1095</v>
      </c>
      <c r="E198" t="s">
        <v>15</v>
      </c>
      <c r="F198" t="b">
        <v>0</v>
      </c>
      <c r="G198" t="b">
        <v>0</v>
      </c>
      <c r="H198" t="s">
        <v>15</v>
      </c>
      <c r="I198" t="s">
        <v>16</v>
      </c>
      <c r="J198">
        <v>0.2039</v>
      </c>
      <c r="K198">
        <v>1.6894</v>
      </c>
      <c r="L198">
        <v>1.8613999999999999</v>
      </c>
      <c r="N198">
        <v>3.1899999999999998E-2</v>
      </c>
      <c r="O198">
        <v>5.3E-3</v>
      </c>
      <c r="P198">
        <v>4.3299999999999998E-2</v>
      </c>
      <c r="Q198">
        <v>0</v>
      </c>
      <c r="R198">
        <v>0.6986</v>
      </c>
      <c r="S198">
        <v>0.68700000000000006</v>
      </c>
      <c r="T198">
        <v>0.70269999999999999</v>
      </c>
      <c r="U198">
        <v>0.72419999999999995</v>
      </c>
      <c r="V198" t="s">
        <v>17</v>
      </c>
      <c r="W198" t="s">
        <v>17</v>
      </c>
      <c r="AG198">
        <v>1.6894</v>
      </c>
      <c r="AH198">
        <v>1.6628000000000001</v>
      </c>
      <c r="AI198">
        <v>1.7007999999999999</v>
      </c>
      <c r="AJ198">
        <v>1.6575</v>
      </c>
      <c r="AK198">
        <v>2.3561000000000001</v>
      </c>
      <c r="AL198">
        <v>2.3445</v>
      </c>
      <c r="AM198">
        <v>2.3601999999999999</v>
      </c>
      <c r="AN198">
        <v>2.3816999999999999</v>
      </c>
      <c r="AX198">
        <v>66</v>
      </c>
      <c r="AY198" t="s">
        <v>1157</v>
      </c>
      <c r="AZ198" s="1">
        <v>2.3606249999999998</v>
      </c>
      <c r="BA198">
        <v>1.2390000000000001</v>
      </c>
      <c r="BB198">
        <v>82</v>
      </c>
      <c r="BC198">
        <v>2</v>
      </c>
      <c r="BD198" s="1">
        <v>10250000</v>
      </c>
      <c r="BE198">
        <v>0.158</v>
      </c>
      <c r="BG198">
        <v>3471</v>
      </c>
      <c r="BH198" t="s">
        <v>1158</v>
      </c>
      <c r="BJ198" t="str">
        <f t="shared" si="87"/>
        <v>X</v>
      </c>
      <c r="BK198">
        <v>352</v>
      </c>
      <c r="BM198" s="1">
        <f t="shared" si="88"/>
        <v>1.58</v>
      </c>
      <c r="BN198" s="2">
        <f t="shared" si="89"/>
        <v>10250000</v>
      </c>
      <c r="BO198" t="b">
        <f t="shared" si="85"/>
        <v>1</v>
      </c>
      <c r="BP198" s="16">
        <v>9219292.5566355065</v>
      </c>
      <c r="BQ198" s="16">
        <f t="shared" si="92"/>
        <v>-1030707.4433644935</v>
      </c>
      <c r="BS198" s="12">
        <f t="shared" si="93"/>
        <v>9219292.5566355065</v>
      </c>
      <c r="BT198">
        <f t="shared" si="94"/>
        <v>-1030707.4433644935</v>
      </c>
      <c r="BV198" s="7">
        <f t="shared" si="90"/>
        <v>2.3606249999999998</v>
      </c>
      <c r="BW198" s="10">
        <f t="shared" si="91"/>
        <v>7.0107238653917729</v>
      </c>
      <c r="BX198" t="b">
        <f t="shared" si="86"/>
        <v>1</v>
      </c>
      <c r="BY198" s="16">
        <v>6.6914165547145359</v>
      </c>
      <c r="BZ198" s="16">
        <f t="shared" si="95"/>
        <v>4913789.5763915684</v>
      </c>
      <c r="CA198" s="16">
        <f t="shared" si="96"/>
        <v>-5336210.4236084316</v>
      </c>
      <c r="CC198">
        <f t="shared" si="97"/>
        <v>6.6914165547145359</v>
      </c>
      <c r="CD198" s="12">
        <f t="shared" si="98"/>
        <v>4913789.5763915684</v>
      </c>
      <c r="CE198" s="14">
        <f t="shared" si="99"/>
        <v>-5336210.4236084316</v>
      </c>
      <c r="CG198">
        <f t="shared" si="100"/>
        <v>7066541.0665135374</v>
      </c>
      <c r="CH198">
        <f t="shared" si="101"/>
        <v>-4305502.980243938</v>
      </c>
      <c r="CJ198">
        <f t="shared" si="102"/>
        <v>7066541.0665135374</v>
      </c>
      <c r="CK198">
        <f t="shared" si="103"/>
        <v>2.3606249999999998</v>
      </c>
      <c r="CM198">
        <f t="shared" si="104"/>
        <v>2.3606249999999998</v>
      </c>
      <c r="CN198">
        <f t="shared" si="105"/>
        <v>-4305502.980243938</v>
      </c>
      <c r="CO198">
        <f t="shared" si="106"/>
        <v>-1030707.4433644935</v>
      </c>
      <c r="CQ198" t="b">
        <f t="shared" si="107"/>
        <v>0</v>
      </c>
      <c r="CS198" t="e">
        <f t="shared" si="108"/>
        <v>#N/A</v>
      </c>
      <c r="CT198" t="e">
        <f t="shared" si="109"/>
        <v>#N/A</v>
      </c>
      <c r="CV198" t="str">
        <f t="shared" si="110"/>
        <v/>
      </c>
      <c r="CW198" t="str">
        <f t="shared" si="111"/>
        <v/>
      </c>
    </row>
    <row r="199" spans="1:101" x14ac:dyDescent="0.25">
      <c r="A199" t="s">
        <v>1118</v>
      </c>
      <c r="B199" t="s">
        <v>949</v>
      </c>
      <c r="C199" t="s">
        <v>1119</v>
      </c>
      <c r="D199" t="s">
        <v>1120</v>
      </c>
      <c r="E199" t="s">
        <v>15</v>
      </c>
      <c r="F199" t="b">
        <v>0</v>
      </c>
      <c r="G199" t="b">
        <v>0</v>
      </c>
      <c r="H199" t="s">
        <v>15</v>
      </c>
      <c r="I199" t="s">
        <v>16</v>
      </c>
      <c r="J199">
        <v>0.20660000000000001</v>
      </c>
      <c r="K199">
        <v>1.1180000000000001</v>
      </c>
      <c r="L199">
        <v>1.3246</v>
      </c>
      <c r="N199">
        <v>0</v>
      </c>
      <c r="O199">
        <v>2.7400000000000001E-2</v>
      </c>
      <c r="P199">
        <v>4.9099999999999998E-2</v>
      </c>
      <c r="Q199">
        <v>2.6700000000000002E-2</v>
      </c>
      <c r="R199">
        <v>1.2211000000000001</v>
      </c>
      <c r="S199">
        <v>1.0944</v>
      </c>
      <c r="T199">
        <v>1.0522</v>
      </c>
      <c r="U199">
        <v>1.1500999999999999</v>
      </c>
      <c r="V199" t="s">
        <v>17</v>
      </c>
      <c r="W199" t="s">
        <v>17</v>
      </c>
      <c r="AG199">
        <v>1.1179999999999999</v>
      </c>
      <c r="AH199">
        <v>1.1454</v>
      </c>
      <c r="AI199">
        <v>1.1671</v>
      </c>
      <c r="AJ199">
        <v>1.1446999999999998</v>
      </c>
      <c r="AK199">
        <v>2.3391000000000002</v>
      </c>
      <c r="AL199">
        <v>2.2124000000000001</v>
      </c>
      <c r="AM199">
        <v>2.1702000000000004</v>
      </c>
      <c r="AN199">
        <v>2.2681</v>
      </c>
      <c r="AX199">
        <v>78</v>
      </c>
      <c r="AY199" t="s">
        <v>1157</v>
      </c>
      <c r="AZ199" s="1">
        <v>2.2474500000000002</v>
      </c>
      <c r="BA199">
        <v>1.2889999999999999</v>
      </c>
      <c r="BB199">
        <v>113</v>
      </c>
      <c r="BC199">
        <v>2</v>
      </c>
      <c r="BD199" s="1">
        <v>14125000</v>
      </c>
      <c r="BE199">
        <v>0.17100000000000001</v>
      </c>
      <c r="BG199">
        <v>3472</v>
      </c>
      <c r="BH199" t="s">
        <v>1158</v>
      </c>
      <c r="BJ199" t="str">
        <f t="shared" si="87"/>
        <v>X</v>
      </c>
      <c r="BK199">
        <v>353</v>
      </c>
      <c r="BM199" s="1">
        <f t="shared" si="88"/>
        <v>1.7100000000000002</v>
      </c>
      <c r="BN199" s="2">
        <f t="shared" si="89"/>
        <v>14125000</v>
      </c>
      <c r="BO199" t="b">
        <f t="shared" si="85"/>
        <v>1</v>
      </c>
      <c r="BP199" s="16">
        <v>9973258.6055202559</v>
      </c>
      <c r="BQ199" s="16">
        <f t="shared" si="92"/>
        <v>-4151741.3944797441</v>
      </c>
      <c r="BS199" s="12">
        <f t="shared" si="93"/>
        <v>9973258.6055202559</v>
      </c>
      <c r="BT199">
        <f t="shared" si="94"/>
        <v>-4151741.3944797441</v>
      </c>
      <c r="BV199" s="7">
        <f t="shared" si="90"/>
        <v>2.2474500000000002</v>
      </c>
      <c r="BW199" s="10">
        <f t="shared" si="91"/>
        <v>7.1499884564914762</v>
      </c>
      <c r="BX199" t="b">
        <f t="shared" si="86"/>
        <v>1</v>
      </c>
      <c r="BY199" s="16">
        <v>6.6051178182605632</v>
      </c>
      <c r="BZ199" s="16">
        <f t="shared" si="95"/>
        <v>4028263.0086916857</v>
      </c>
      <c r="CA199" s="16">
        <f t="shared" si="96"/>
        <v>-10096736.991308315</v>
      </c>
      <c r="CC199">
        <f t="shared" si="97"/>
        <v>6.6051178182605632</v>
      </c>
      <c r="CD199" s="12">
        <f t="shared" si="98"/>
        <v>4028263.0086916857</v>
      </c>
      <c r="CE199" s="14">
        <f t="shared" si="99"/>
        <v>-10096736.991308315</v>
      </c>
      <c r="CG199">
        <f t="shared" si="100"/>
        <v>7000760.8071059706</v>
      </c>
      <c r="CH199">
        <f t="shared" si="101"/>
        <v>-5944995.5968285706</v>
      </c>
      <c r="CJ199">
        <f t="shared" si="102"/>
        <v>7000760.8071059706</v>
      </c>
      <c r="CK199">
        <f t="shared" si="103"/>
        <v>2.2474500000000002</v>
      </c>
      <c r="CM199">
        <f t="shared" si="104"/>
        <v>2.2474500000000002</v>
      </c>
      <c r="CN199">
        <f t="shared" si="105"/>
        <v>-5944995.5968285706</v>
      </c>
      <c r="CO199">
        <f t="shared" si="106"/>
        <v>-4151741.3944797441</v>
      </c>
      <c r="CQ199" t="b">
        <f t="shared" si="107"/>
        <v>0</v>
      </c>
      <c r="CS199" t="e">
        <f t="shared" si="108"/>
        <v>#N/A</v>
      </c>
      <c r="CT199" t="e">
        <f t="shared" si="109"/>
        <v>#N/A</v>
      </c>
      <c r="CV199" t="str">
        <f t="shared" si="110"/>
        <v/>
      </c>
      <c r="CW199" t="str">
        <f t="shared" si="111"/>
        <v/>
      </c>
    </row>
    <row r="200" spans="1:101" x14ac:dyDescent="0.25">
      <c r="A200" t="s">
        <v>1176</v>
      </c>
      <c r="B200" t="s">
        <v>1177</v>
      </c>
      <c r="C200" t="s">
        <v>950</v>
      </c>
      <c r="D200" t="s">
        <v>951</v>
      </c>
      <c r="E200" t="s">
        <v>15</v>
      </c>
      <c r="F200" t="b">
        <v>0</v>
      </c>
      <c r="G200" t="b">
        <v>1</v>
      </c>
      <c r="H200" t="s">
        <v>15</v>
      </c>
      <c r="I200" t="s">
        <v>16</v>
      </c>
      <c r="J200">
        <v>0.21429999999999999</v>
      </c>
      <c r="K200">
        <v>0.20760000000000001</v>
      </c>
      <c r="L200">
        <v>0.40329999999999999</v>
      </c>
      <c r="N200">
        <v>1.8599999999999998E-2</v>
      </c>
      <c r="O200">
        <v>8.0999999999999996E-3</v>
      </c>
      <c r="P200">
        <v>0</v>
      </c>
      <c r="Q200">
        <v>3.8E-3</v>
      </c>
      <c r="R200">
        <v>2.3067000000000002</v>
      </c>
      <c r="S200">
        <v>2.4483999999999999</v>
      </c>
      <c r="T200">
        <v>2.3685</v>
      </c>
      <c r="U200">
        <v>2.4163999999999999</v>
      </c>
      <c r="V200" t="s">
        <v>17</v>
      </c>
      <c r="W200" t="s">
        <v>17</v>
      </c>
      <c r="AG200">
        <v>0.20760000000000001</v>
      </c>
      <c r="AH200">
        <v>0.1971</v>
      </c>
      <c r="AI200">
        <v>0.189</v>
      </c>
      <c r="AJ200">
        <v>0.19280000000000003</v>
      </c>
      <c r="AK200">
        <v>2.4956999999999998</v>
      </c>
      <c r="AL200">
        <v>2.6374</v>
      </c>
      <c r="AM200">
        <v>2.5574999999999997</v>
      </c>
      <c r="AN200">
        <v>2.6053999999999999</v>
      </c>
      <c r="AX200">
        <v>1</v>
      </c>
      <c r="AY200" t="s">
        <v>1194</v>
      </c>
      <c r="AZ200" s="1">
        <v>2.5739999999999998</v>
      </c>
      <c r="BA200">
        <v>1.758</v>
      </c>
      <c r="BB200">
        <v>88</v>
      </c>
      <c r="BC200">
        <v>1</v>
      </c>
      <c r="BD200" s="1">
        <v>22000000</v>
      </c>
      <c r="BE200">
        <v>0.35</v>
      </c>
      <c r="BG200">
        <v>3553</v>
      </c>
      <c r="BH200" t="s">
        <v>1195</v>
      </c>
      <c r="BJ200" t="str">
        <f t="shared" si="87"/>
        <v>X</v>
      </c>
      <c r="BK200">
        <v>354</v>
      </c>
      <c r="BM200" s="1">
        <f t="shared" si="88"/>
        <v>3.5</v>
      </c>
      <c r="BN200" s="2">
        <f t="shared" si="89"/>
        <v>22000000</v>
      </c>
      <c r="BO200" t="b">
        <f t="shared" si="85"/>
        <v>1</v>
      </c>
      <c r="BP200" s="16">
        <v>20354791.124779493</v>
      </c>
      <c r="BQ200" s="16">
        <f t="shared" si="92"/>
        <v>-1645208.8752205074</v>
      </c>
      <c r="BS200" s="12">
        <f t="shared" si="93"/>
        <v>20354791.124779493</v>
      </c>
      <c r="BT200">
        <f t="shared" si="94"/>
        <v>-1645208.8752205074</v>
      </c>
      <c r="BV200" s="7">
        <f t="shared" si="90"/>
        <v>2.5739999999999998</v>
      </c>
      <c r="BW200" s="10">
        <f t="shared" si="91"/>
        <v>7.3424226808222066</v>
      </c>
      <c r="BX200" t="b">
        <f t="shared" si="86"/>
        <v>1</v>
      </c>
      <c r="BY200" s="16">
        <v>6.854120269235116</v>
      </c>
      <c r="BZ200" s="16">
        <f t="shared" si="95"/>
        <v>7146942.1904878626</v>
      </c>
      <c r="CA200" s="16">
        <f t="shared" si="96"/>
        <v>-14853057.809512138</v>
      </c>
      <c r="CC200">
        <f t="shared" si="97"/>
        <v>6.854120269235116</v>
      </c>
      <c r="CD200" s="12">
        <f t="shared" si="98"/>
        <v>7146942.1904878626</v>
      </c>
      <c r="CE200" s="14">
        <f t="shared" si="99"/>
        <v>-14853057.809512138</v>
      </c>
      <c r="CG200">
        <f t="shared" si="100"/>
        <v>13750866.657633677</v>
      </c>
      <c r="CH200">
        <f t="shared" si="101"/>
        <v>-13207848.934291631</v>
      </c>
      <c r="CJ200">
        <f t="shared" si="102"/>
        <v>13750866.657633677</v>
      </c>
      <c r="CK200">
        <f t="shared" si="103"/>
        <v>2.5739999999999998</v>
      </c>
      <c r="CM200">
        <f t="shared" si="104"/>
        <v>2.5739999999999998</v>
      </c>
      <c r="CN200">
        <f t="shared" si="105"/>
        <v>-13207848.934291631</v>
      </c>
      <c r="CO200">
        <f t="shared" si="106"/>
        <v>-1645208.8752205074</v>
      </c>
      <c r="CQ200" t="b">
        <f t="shared" si="107"/>
        <v>0</v>
      </c>
      <c r="CS200" t="e">
        <f t="shared" si="108"/>
        <v>#N/A</v>
      </c>
      <c r="CT200" t="e">
        <f t="shared" si="109"/>
        <v>#N/A</v>
      </c>
      <c r="CV200" t="str">
        <f t="shared" si="110"/>
        <v/>
      </c>
      <c r="CW200" t="str">
        <f t="shared" si="111"/>
        <v/>
      </c>
    </row>
    <row r="201" spans="1:101" x14ac:dyDescent="0.25">
      <c r="A201" t="s">
        <v>1178</v>
      </c>
      <c r="B201" t="s">
        <v>1177</v>
      </c>
      <c r="C201" t="s">
        <v>953</v>
      </c>
      <c r="D201" t="s">
        <v>954</v>
      </c>
      <c r="E201" t="s">
        <v>15</v>
      </c>
      <c r="F201" t="b">
        <v>0</v>
      </c>
      <c r="G201" t="b">
        <v>1</v>
      </c>
      <c r="H201" t="s">
        <v>15</v>
      </c>
      <c r="I201" t="s">
        <v>16</v>
      </c>
      <c r="J201">
        <v>0.21759999999999999</v>
      </c>
      <c r="K201">
        <v>0.3659</v>
      </c>
      <c r="L201">
        <v>0.56659999999999999</v>
      </c>
      <c r="N201">
        <v>1.6899999999999998E-2</v>
      </c>
      <c r="O201">
        <v>9.1999999999999998E-3</v>
      </c>
      <c r="P201">
        <v>3.5000000000000001E-3</v>
      </c>
      <c r="Q201">
        <v>0</v>
      </c>
      <c r="R201">
        <v>2.0674000000000001</v>
      </c>
      <c r="S201">
        <v>2.2357999999999998</v>
      </c>
      <c r="T201">
        <v>2.1141000000000001</v>
      </c>
      <c r="U201">
        <v>2.1806999999999999</v>
      </c>
      <c r="V201" t="s">
        <v>17</v>
      </c>
      <c r="W201" t="s">
        <v>17</v>
      </c>
      <c r="AG201">
        <v>0.3659</v>
      </c>
      <c r="AH201">
        <v>0.35819999999999996</v>
      </c>
      <c r="AI201">
        <v>0.35249999999999992</v>
      </c>
      <c r="AJ201">
        <v>0.34899999999999998</v>
      </c>
      <c r="AK201">
        <v>2.4164000000000003</v>
      </c>
      <c r="AL201">
        <v>2.5847999999999995</v>
      </c>
      <c r="AM201">
        <v>2.4630999999999998</v>
      </c>
      <c r="AN201">
        <v>2.5297000000000001</v>
      </c>
      <c r="AX201">
        <v>2</v>
      </c>
      <c r="AY201" t="s">
        <v>1194</v>
      </c>
      <c r="AZ201" s="1">
        <v>2.4984999999999999</v>
      </c>
      <c r="BA201">
        <v>1.5389999999999999</v>
      </c>
      <c r="BB201">
        <v>86</v>
      </c>
      <c r="BC201">
        <v>2</v>
      </c>
      <c r="BD201" s="1">
        <v>10750000</v>
      </c>
      <c r="BE201">
        <v>0.25900000000000001</v>
      </c>
      <c r="BG201">
        <v>3554</v>
      </c>
      <c r="BH201" t="s">
        <v>1195</v>
      </c>
      <c r="BJ201" t="str">
        <f t="shared" si="87"/>
        <v>X</v>
      </c>
      <c r="BK201">
        <v>355</v>
      </c>
      <c r="BM201" s="1">
        <f t="shared" si="88"/>
        <v>2.59</v>
      </c>
      <c r="BN201" s="2">
        <f t="shared" si="89"/>
        <v>10750000</v>
      </c>
      <c r="BO201" t="b">
        <f t="shared" si="85"/>
        <v>1</v>
      </c>
      <c r="BP201" s="16">
        <v>15077028.782586247</v>
      </c>
      <c r="BQ201" s="16">
        <f t="shared" si="92"/>
        <v>4327028.7825862467</v>
      </c>
      <c r="BS201" s="12">
        <f t="shared" si="93"/>
        <v>15077028.782586247</v>
      </c>
      <c r="BT201">
        <f t="shared" si="94"/>
        <v>4327028.7825862467</v>
      </c>
      <c r="BV201" s="7">
        <f t="shared" si="90"/>
        <v>2.4984999999999999</v>
      </c>
      <c r="BW201" s="10">
        <f t="shared" si="91"/>
        <v>7.0314084642516246</v>
      </c>
      <c r="BX201" t="b">
        <f t="shared" si="86"/>
        <v>1</v>
      </c>
      <c r="BY201" s="16">
        <v>6.7965496520292401</v>
      </c>
      <c r="BZ201" s="16">
        <f t="shared" si="95"/>
        <v>6259644.2510543261</v>
      </c>
      <c r="CA201" s="16">
        <f t="shared" si="96"/>
        <v>-4490355.7489456739</v>
      </c>
      <c r="CC201">
        <f t="shared" si="97"/>
        <v>6.7965496520292401</v>
      </c>
      <c r="CD201" s="12">
        <f t="shared" si="98"/>
        <v>6259644.2510543261</v>
      </c>
      <c r="CE201" s="14">
        <f t="shared" si="99"/>
        <v>-4490355.7489456739</v>
      </c>
      <c r="CG201">
        <f t="shared" si="100"/>
        <v>10668336.516820285</v>
      </c>
      <c r="CH201">
        <f t="shared" si="101"/>
        <v>-8817384.5315319207</v>
      </c>
      <c r="CJ201">
        <f t="shared" si="102"/>
        <v>10668336.516820285</v>
      </c>
      <c r="CK201">
        <f t="shared" si="103"/>
        <v>2.4984999999999999</v>
      </c>
      <c r="CM201">
        <f t="shared" si="104"/>
        <v>2.4984999999999999</v>
      </c>
      <c r="CN201">
        <f t="shared" si="105"/>
        <v>-8817384.5315319207</v>
      </c>
      <c r="CO201">
        <f t="shared" si="106"/>
        <v>4327028.7825862467</v>
      </c>
      <c r="CQ201" t="b">
        <f t="shared" si="107"/>
        <v>0</v>
      </c>
      <c r="CS201" t="e">
        <f t="shared" si="108"/>
        <v>#N/A</v>
      </c>
      <c r="CT201" t="e">
        <f t="shared" si="109"/>
        <v>#N/A</v>
      </c>
      <c r="CV201" t="str">
        <f t="shared" si="110"/>
        <v/>
      </c>
      <c r="CW201" t="str">
        <f t="shared" si="111"/>
        <v/>
      </c>
    </row>
    <row r="202" spans="1:101" x14ac:dyDescent="0.25">
      <c r="A202" t="s">
        <v>1179</v>
      </c>
      <c r="B202" t="s">
        <v>1177</v>
      </c>
      <c r="C202" t="s">
        <v>956</v>
      </c>
      <c r="D202" t="s">
        <v>957</v>
      </c>
      <c r="E202" t="s">
        <v>15</v>
      </c>
      <c r="F202" t="b">
        <v>0</v>
      </c>
      <c r="G202" t="b">
        <v>1</v>
      </c>
      <c r="H202" t="s">
        <v>15</v>
      </c>
      <c r="I202" t="s">
        <v>16</v>
      </c>
      <c r="J202">
        <v>0.2077</v>
      </c>
      <c r="K202">
        <v>0.18379999999999999</v>
      </c>
      <c r="L202">
        <v>0.38419999999999999</v>
      </c>
      <c r="N202">
        <v>7.3000000000000001E-3</v>
      </c>
      <c r="O202">
        <v>7.1000000000000004E-3</v>
      </c>
      <c r="P202">
        <v>8.9999999999999998E-4</v>
      </c>
      <c r="Q202">
        <v>0</v>
      </c>
      <c r="R202">
        <v>2.2191999999999998</v>
      </c>
      <c r="S202">
        <v>2.3698000000000001</v>
      </c>
      <c r="T202">
        <v>2.2035999999999998</v>
      </c>
      <c r="U202">
        <v>2.2841999999999998</v>
      </c>
      <c r="V202" t="s">
        <v>17</v>
      </c>
      <c r="W202" t="s">
        <v>17</v>
      </c>
      <c r="AG202">
        <v>0.18379999999999996</v>
      </c>
      <c r="AH202">
        <v>0.18359999999999999</v>
      </c>
      <c r="AI202">
        <v>0.1774</v>
      </c>
      <c r="AJ202">
        <v>0.17649999999999999</v>
      </c>
      <c r="AK202">
        <v>2.3956999999999997</v>
      </c>
      <c r="AL202">
        <v>2.5463</v>
      </c>
      <c r="AM202">
        <v>2.3800999999999997</v>
      </c>
      <c r="AN202">
        <v>2.4606999999999997</v>
      </c>
      <c r="AX202">
        <v>3</v>
      </c>
      <c r="AY202" t="s">
        <v>1194</v>
      </c>
      <c r="AZ202" s="1">
        <v>2.4457</v>
      </c>
      <c r="BA202">
        <v>1.468</v>
      </c>
      <c r="BB202">
        <v>135</v>
      </c>
      <c r="BC202">
        <v>2</v>
      </c>
      <c r="BD202" s="1">
        <v>16875000</v>
      </c>
      <c r="BE202">
        <v>0.23499999999999999</v>
      </c>
      <c r="BG202">
        <v>3555</v>
      </c>
      <c r="BH202" t="s">
        <v>1195</v>
      </c>
      <c r="BJ202" t="str">
        <f t="shared" si="87"/>
        <v>X</v>
      </c>
      <c r="BK202">
        <v>356</v>
      </c>
      <c r="BM202" s="1">
        <f t="shared" si="88"/>
        <v>2.3499999999999996</v>
      </c>
      <c r="BN202" s="2">
        <f t="shared" si="89"/>
        <v>16875000</v>
      </c>
      <c r="BO202" t="b">
        <f t="shared" si="85"/>
        <v>1</v>
      </c>
      <c r="BP202" s="16">
        <v>13685091.461568248</v>
      </c>
      <c r="BQ202" s="16">
        <f t="shared" si="92"/>
        <v>-3189908.5384317525</v>
      </c>
      <c r="BS202" s="12">
        <f t="shared" si="93"/>
        <v>13685091.461568248</v>
      </c>
      <c r="BT202">
        <f t="shared" si="94"/>
        <v>-3189908.5384317525</v>
      </c>
      <c r="BV202" s="7">
        <f t="shared" si="90"/>
        <v>2.4457</v>
      </c>
      <c r="BW202" s="10">
        <f t="shared" si="91"/>
        <v>7.2272437815030628</v>
      </c>
      <c r="BX202" t="b">
        <f t="shared" si="86"/>
        <v>1</v>
      </c>
      <c r="BY202" s="16">
        <v>6.7562883462216874</v>
      </c>
      <c r="BZ202" s="16">
        <f t="shared" si="95"/>
        <v>5705429.5382094886</v>
      </c>
      <c r="CA202" s="16">
        <f t="shared" si="96"/>
        <v>-11169570.461790511</v>
      </c>
      <c r="CC202">
        <f t="shared" si="97"/>
        <v>6.7562883462216874</v>
      </c>
      <c r="CD202" s="12">
        <f t="shared" si="98"/>
        <v>5705429.5382094886</v>
      </c>
      <c r="CE202" s="14">
        <f t="shared" si="99"/>
        <v>-11169570.461790511</v>
      </c>
      <c r="CG202">
        <f t="shared" si="100"/>
        <v>9695260.4998888671</v>
      </c>
      <c r="CH202">
        <f t="shared" si="101"/>
        <v>-7979661.9233587589</v>
      </c>
      <c r="CJ202">
        <f t="shared" si="102"/>
        <v>9695260.4998888671</v>
      </c>
      <c r="CK202">
        <f t="shared" si="103"/>
        <v>2.4457</v>
      </c>
      <c r="CM202">
        <f t="shared" si="104"/>
        <v>2.4457</v>
      </c>
      <c r="CN202">
        <f t="shared" si="105"/>
        <v>-7979661.9233587589</v>
      </c>
      <c r="CO202">
        <f t="shared" si="106"/>
        <v>-3189908.5384317525</v>
      </c>
      <c r="CQ202" t="b">
        <f t="shared" si="107"/>
        <v>0</v>
      </c>
      <c r="CS202" t="e">
        <f t="shared" si="108"/>
        <v>#N/A</v>
      </c>
      <c r="CT202" t="e">
        <f t="shared" si="109"/>
        <v>#N/A</v>
      </c>
      <c r="CV202" t="str">
        <f t="shared" si="110"/>
        <v/>
      </c>
      <c r="CW202" t="str">
        <f t="shared" si="111"/>
        <v/>
      </c>
    </row>
    <row r="203" spans="1:101" x14ac:dyDescent="0.25">
      <c r="A203" t="s">
        <v>1180</v>
      </c>
      <c r="B203" t="s">
        <v>1177</v>
      </c>
      <c r="C203" t="s">
        <v>959</v>
      </c>
      <c r="D203" t="s">
        <v>960</v>
      </c>
      <c r="E203" t="s">
        <v>15</v>
      </c>
      <c r="F203" t="b">
        <v>0</v>
      </c>
      <c r="G203" t="b">
        <v>1</v>
      </c>
      <c r="H203" t="s">
        <v>15</v>
      </c>
      <c r="I203" t="s">
        <v>16</v>
      </c>
      <c r="J203">
        <v>0.2059</v>
      </c>
      <c r="K203">
        <v>0.21</v>
      </c>
      <c r="L203">
        <v>0.40789999999999998</v>
      </c>
      <c r="N203">
        <v>8.0000000000000002E-3</v>
      </c>
      <c r="O203">
        <v>6.4999999999999997E-3</v>
      </c>
      <c r="P203">
        <v>1.8E-3</v>
      </c>
      <c r="Q203">
        <v>0</v>
      </c>
      <c r="R203">
        <v>2.1985000000000001</v>
      </c>
      <c r="S203">
        <v>2.4074</v>
      </c>
      <c r="T203">
        <v>2.1583999999999999</v>
      </c>
      <c r="U203">
        <v>2.2195</v>
      </c>
      <c r="V203" t="s">
        <v>17</v>
      </c>
      <c r="W203" t="s">
        <v>17</v>
      </c>
      <c r="AG203">
        <v>0.21</v>
      </c>
      <c r="AH203">
        <v>0.20849999999999999</v>
      </c>
      <c r="AI203">
        <v>0.20380000000000001</v>
      </c>
      <c r="AJ203">
        <v>0.20199999999999999</v>
      </c>
      <c r="AK203">
        <v>2.4005000000000001</v>
      </c>
      <c r="AL203">
        <v>2.6093999999999999</v>
      </c>
      <c r="AM203">
        <v>2.3603999999999998</v>
      </c>
      <c r="AN203">
        <v>2.4215</v>
      </c>
      <c r="AX203">
        <v>4</v>
      </c>
      <c r="AY203" t="s">
        <v>1194</v>
      </c>
      <c r="AZ203" s="1">
        <v>2.4479500000000001</v>
      </c>
      <c r="BA203">
        <v>1.4410000000000001</v>
      </c>
      <c r="BB203">
        <v>130</v>
      </c>
      <c r="BC203">
        <v>2</v>
      </c>
      <c r="BD203" s="1">
        <v>16250000</v>
      </c>
      <c r="BE203">
        <v>0.22</v>
      </c>
      <c r="BG203">
        <v>3556</v>
      </c>
      <c r="BH203" t="s">
        <v>1195</v>
      </c>
      <c r="BJ203" t="str">
        <f t="shared" si="87"/>
        <v>X</v>
      </c>
      <c r="BK203">
        <v>357</v>
      </c>
      <c r="BM203" s="1">
        <f t="shared" si="88"/>
        <v>2.2000000000000002</v>
      </c>
      <c r="BN203" s="2">
        <f t="shared" si="89"/>
        <v>16250000</v>
      </c>
      <c r="BO203" t="b">
        <f t="shared" si="85"/>
        <v>1</v>
      </c>
      <c r="BP203" s="16">
        <v>12815130.635932002</v>
      </c>
      <c r="BQ203" s="16">
        <f t="shared" si="92"/>
        <v>-3434869.3640679978</v>
      </c>
      <c r="BS203" s="12">
        <f t="shared" si="93"/>
        <v>12815130.635932002</v>
      </c>
      <c r="BT203">
        <f t="shared" si="94"/>
        <v>-3434869.3640679978</v>
      </c>
      <c r="BV203" s="7">
        <f t="shared" si="90"/>
        <v>2.4479500000000001</v>
      </c>
      <c r="BW203" s="10">
        <f t="shared" si="91"/>
        <v>7.2108533653148932</v>
      </c>
      <c r="BX203" t="b">
        <f t="shared" si="86"/>
        <v>1</v>
      </c>
      <c r="BY203" s="16">
        <v>6.7580040268668959</v>
      </c>
      <c r="BZ203" s="16">
        <f t="shared" si="95"/>
        <v>5728013.4209192256</v>
      </c>
      <c r="CA203" s="16">
        <f t="shared" si="96"/>
        <v>-10521986.579080775</v>
      </c>
      <c r="CC203">
        <f t="shared" si="97"/>
        <v>6.7580040268668959</v>
      </c>
      <c r="CD203" s="12">
        <f t="shared" si="98"/>
        <v>5728013.4209192256</v>
      </c>
      <c r="CE203" s="14">
        <f t="shared" si="99"/>
        <v>-10521986.579080775</v>
      </c>
      <c r="CG203">
        <f t="shared" si="100"/>
        <v>9271572.0284256134</v>
      </c>
      <c r="CH203">
        <f t="shared" si="101"/>
        <v>-7087117.2150127767</v>
      </c>
      <c r="CJ203">
        <f t="shared" si="102"/>
        <v>9271572.0284256134</v>
      </c>
      <c r="CK203">
        <f t="shared" si="103"/>
        <v>2.4479500000000001</v>
      </c>
      <c r="CM203">
        <f t="shared" si="104"/>
        <v>2.4479500000000001</v>
      </c>
      <c r="CN203">
        <f t="shared" si="105"/>
        <v>-7087117.2150127767</v>
      </c>
      <c r="CO203">
        <f t="shared" si="106"/>
        <v>-3434869.3640679978</v>
      </c>
      <c r="CQ203" t="b">
        <f t="shared" si="107"/>
        <v>0</v>
      </c>
      <c r="CS203" t="e">
        <f t="shared" si="108"/>
        <v>#N/A</v>
      </c>
      <c r="CT203" t="e">
        <f t="shared" si="109"/>
        <v>#N/A</v>
      </c>
      <c r="CV203" t="str">
        <f t="shared" si="110"/>
        <v/>
      </c>
      <c r="CW203" t="str">
        <f t="shared" si="111"/>
        <v/>
      </c>
    </row>
    <row r="204" spans="1:101" x14ac:dyDescent="0.25">
      <c r="A204" t="s">
        <v>1181</v>
      </c>
      <c r="B204" t="s">
        <v>1177</v>
      </c>
      <c r="C204" t="s">
        <v>962</v>
      </c>
      <c r="D204" t="s">
        <v>963</v>
      </c>
      <c r="E204" t="s">
        <v>15</v>
      </c>
      <c r="F204" t="b">
        <v>0</v>
      </c>
      <c r="G204" t="b">
        <v>1</v>
      </c>
      <c r="H204" t="s">
        <v>15</v>
      </c>
      <c r="I204" t="s">
        <v>16</v>
      </c>
      <c r="J204">
        <v>0.20599999999999999</v>
      </c>
      <c r="K204">
        <v>0.32079999999999997</v>
      </c>
      <c r="L204">
        <v>0.51229999999999998</v>
      </c>
      <c r="N204">
        <v>1.4500000000000001E-2</v>
      </c>
      <c r="O204">
        <v>1.37E-2</v>
      </c>
      <c r="P204">
        <v>8.3999999999999995E-3</v>
      </c>
      <c r="Q204">
        <v>0</v>
      </c>
      <c r="R204">
        <v>2.1274000000000002</v>
      </c>
      <c r="S204">
        <v>2.2818000000000001</v>
      </c>
      <c r="T204">
        <v>2.0270000000000001</v>
      </c>
      <c r="U204">
        <v>2.1535000000000002</v>
      </c>
      <c r="V204" t="s">
        <v>17</v>
      </c>
      <c r="W204" t="s">
        <v>17</v>
      </c>
      <c r="AG204">
        <v>0.32079999999999997</v>
      </c>
      <c r="AH204">
        <v>0.32000000000000006</v>
      </c>
      <c r="AI204">
        <v>0.31469999999999998</v>
      </c>
      <c r="AJ204">
        <v>0.30630000000000002</v>
      </c>
      <c r="AK204">
        <v>2.4337000000000004</v>
      </c>
      <c r="AL204">
        <v>2.5881000000000003</v>
      </c>
      <c r="AM204">
        <v>2.3332999999999999</v>
      </c>
      <c r="AN204">
        <v>2.4598</v>
      </c>
      <c r="AX204">
        <v>5</v>
      </c>
      <c r="AY204" t="s">
        <v>1194</v>
      </c>
      <c r="AZ204" s="1">
        <v>2.4537249999999999</v>
      </c>
      <c r="BA204">
        <v>1.4530000000000001</v>
      </c>
      <c r="BB204">
        <v>108</v>
      </c>
      <c r="BC204">
        <v>3</v>
      </c>
      <c r="BD204" s="1">
        <v>9000000.0000000019</v>
      </c>
      <c r="BE204">
        <v>0.222</v>
      </c>
      <c r="BG204">
        <v>3557</v>
      </c>
      <c r="BH204" t="s">
        <v>1195</v>
      </c>
      <c r="BJ204" t="str">
        <f t="shared" si="87"/>
        <v>X</v>
      </c>
      <c r="BK204">
        <v>358</v>
      </c>
      <c r="BM204" s="1">
        <f t="shared" si="88"/>
        <v>2.2200000000000002</v>
      </c>
      <c r="BN204" s="2">
        <f t="shared" si="89"/>
        <v>9000000.0000000019</v>
      </c>
      <c r="BO204" t="b">
        <f t="shared" si="85"/>
        <v>1</v>
      </c>
      <c r="BP204" s="16">
        <v>12931125.412683502</v>
      </c>
      <c r="BQ204" s="16">
        <f t="shared" si="92"/>
        <v>3931125.4126835</v>
      </c>
      <c r="BS204" s="12">
        <f t="shared" si="93"/>
        <v>12931125.412683502</v>
      </c>
      <c r="BT204">
        <f t="shared" si="94"/>
        <v>3931125.4126835</v>
      </c>
      <c r="BV204" s="7">
        <f t="shared" si="90"/>
        <v>2.4537249999999999</v>
      </c>
      <c r="BW204" s="10">
        <f t="shared" si="91"/>
        <v>6.9542425094393252</v>
      </c>
      <c r="BX204" t="b">
        <f t="shared" si="86"/>
        <v>1</v>
      </c>
      <c r="BY204" s="16">
        <v>6.7624076071895969</v>
      </c>
      <c r="BZ204" s="16">
        <f t="shared" si="95"/>
        <v>5786388.7428422514</v>
      </c>
      <c r="CA204" s="16">
        <f t="shared" si="96"/>
        <v>-3213611.2571577504</v>
      </c>
      <c r="CC204">
        <f t="shared" si="97"/>
        <v>6.7624076071895969</v>
      </c>
      <c r="CD204" s="12">
        <f t="shared" si="98"/>
        <v>5786388.7428422514</v>
      </c>
      <c r="CE204" s="14">
        <f t="shared" si="99"/>
        <v>-3213611.2571577504</v>
      </c>
      <c r="CG204">
        <f t="shared" si="100"/>
        <v>9358757.0777628757</v>
      </c>
      <c r="CH204">
        <f t="shared" si="101"/>
        <v>-7144736.6698412504</v>
      </c>
      <c r="CJ204">
        <f t="shared" si="102"/>
        <v>9358757.0777628757</v>
      </c>
      <c r="CK204">
        <f t="shared" si="103"/>
        <v>2.4537249999999999</v>
      </c>
      <c r="CM204">
        <f t="shared" si="104"/>
        <v>2.4537249999999999</v>
      </c>
      <c r="CN204">
        <f t="shared" si="105"/>
        <v>-7144736.6698412504</v>
      </c>
      <c r="CO204">
        <f t="shared" si="106"/>
        <v>3931125.4126835</v>
      </c>
      <c r="CQ204" t="b">
        <f t="shared" si="107"/>
        <v>0</v>
      </c>
      <c r="CS204" t="e">
        <f t="shared" si="108"/>
        <v>#N/A</v>
      </c>
      <c r="CT204" t="e">
        <f t="shared" si="109"/>
        <v>#N/A</v>
      </c>
      <c r="CV204" t="str">
        <f t="shared" si="110"/>
        <v/>
      </c>
      <c r="CW204" t="str">
        <f t="shared" si="111"/>
        <v/>
      </c>
    </row>
    <row r="205" spans="1:101" x14ac:dyDescent="0.25">
      <c r="A205" t="s">
        <v>1182</v>
      </c>
      <c r="B205" t="s">
        <v>1177</v>
      </c>
      <c r="C205" t="s">
        <v>965</v>
      </c>
      <c r="D205" t="s">
        <v>966</v>
      </c>
      <c r="E205" t="s">
        <v>15</v>
      </c>
      <c r="F205" t="b">
        <v>0</v>
      </c>
      <c r="G205" t="b">
        <v>1</v>
      </c>
      <c r="H205" t="s">
        <v>15</v>
      </c>
      <c r="I205" t="s">
        <v>16</v>
      </c>
      <c r="J205">
        <v>0.2114</v>
      </c>
      <c r="K205">
        <v>0.23680000000000001</v>
      </c>
      <c r="L205">
        <v>0.441</v>
      </c>
      <c r="N205">
        <v>7.1999999999999998E-3</v>
      </c>
      <c r="O205">
        <v>5.1999999999999998E-3</v>
      </c>
      <c r="P205">
        <v>3.0000000000000001E-3</v>
      </c>
      <c r="Q205">
        <v>0</v>
      </c>
      <c r="R205">
        <v>2.3229000000000002</v>
      </c>
      <c r="S205">
        <v>2.5920000000000001</v>
      </c>
      <c r="T205">
        <v>2.3428</v>
      </c>
      <c r="U205">
        <v>2.5512999999999999</v>
      </c>
      <c r="V205" t="s">
        <v>17</v>
      </c>
      <c r="W205" t="s">
        <v>17</v>
      </c>
      <c r="AG205">
        <v>0.23679999999999998</v>
      </c>
      <c r="AH205">
        <v>0.23479999999999998</v>
      </c>
      <c r="AI205">
        <v>0.2326</v>
      </c>
      <c r="AJ205">
        <v>0.2296</v>
      </c>
      <c r="AK205">
        <v>2.5525000000000002</v>
      </c>
      <c r="AL205">
        <v>2.8216000000000001</v>
      </c>
      <c r="AM205">
        <v>2.5724</v>
      </c>
      <c r="AN205">
        <v>2.7808999999999999</v>
      </c>
      <c r="AX205">
        <v>6</v>
      </c>
      <c r="AY205" t="s">
        <v>1194</v>
      </c>
      <c r="AZ205" s="1">
        <v>2.6818499999999998</v>
      </c>
      <c r="BA205">
        <v>1.5109999999999999</v>
      </c>
      <c r="BB205">
        <v>124</v>
      </c>
      <c r="BC205">
        <v>2</v>
      </c>
      <c r="BD205" s="1">
        <v>15500000</v>
      </c>
      <c r="BE205">
        <v>0.27</v>
      </c>
      <c r="BG205">
        <v>3558</v>
      </c>
      <c r="BH205" t="s">
        <v>1195</v>
      </c>
      <c r="BJ205" t="str">
        <f t="shared" si="87"/>
        <v>X</v>
      </c>
      <c r="BK205">
        <v>359</v>
      </c>
      <c r="BM205" s="1">
        <f t="shared" si="88"/>
        <v>2.7</v>
      </c>
      <c r="BN205" s="2">
        <f t="shared" si="89"/>
        <v>15500000</v>
      </c>
      <c r="BO205" t="b">
        <f t="shared" si="85"/>
        <v>1</v>
      </c>
      <c r="BP205" s="16">
        <v>15715000.054719497</v>
      </c>
      <c r="BQ205" s="16">
        <f t="shared" si="92"/>
        <v>215000.05471949652</v>
      </c>
      <c r="BS205" s="12">
        <f t="shared" si="93"/>
        <v>15715000.054719497</v>
      </c>
      <c r="BT205">
        <f t="shared" si="94"/>
        <v>215000.05471949652</v>
      </c>
      <c r="BV205" s="7">
        <f t="shared" si="90"/>
        <v>2.6818499999999998</v>
      </c>
      <c r="BW205" s="10">
        <f t="shared" si="91"/>
        <v>7.1903316981702918</v>
      </c>
      <c r="BX205" t="b">
        <f t="shared" si="86"/>
        <v>1</v>
      </c>
      <c r="BY205" s="16">
        <v>6.93635856149543</v>
      </c>
      <c r="BZ205" s="16">
        <f t="shared" si="95"/>
        <v>8636913.3289912902</v>
      </c>
      <c r="CA205" s="16">
        <f t="shared" si="96"/>
        <v>-6863086.6710087098</v>
      </c>
      <c r="CC205">
        <f t="shared" si="97"/>
        <v>6.93635856149543</v>
      </c>
      <c r="CD205" s="12">
        <f t="shared" si="98"/>
        <v>8636913.3289912902</v>
      </c>
      <c r="CE205" s="14">
        <f t="shared" si="99"/>
        <v>-6863086.6710087098</v>
      </c>
      <c r="CG205">
        <f t="shared" si="100"/>
        <v>12175956.691855393</v>
      </c>
      <c r="CH205">
        <f t="shared" si="101"/>
        <v>-7078086.7257282063</v>
      </c>
      <c r="CJ205">
        <f t="shared" si="102"/>
        <v>12175956.691855393</v>
      </c>
      <c r="CK205">
        <f t="shared" si="103"/>
        <v>2.6818499999999998</v>
      </c>
      <c r="CM205">
        <f t="shared" si="104"/>
        <v>2.6818499999999998</v>
      </c>
      <c r="CN205">
        <f t="shared" si="105"/>
        <v>-7078086.7257282063</v>
      </c>
      <c r="CO205">
        <f t="shared" si="106"/>
        <v>215000.05471949652</v>
      </c>
      <c r="CQ205" t="b">
        <f t="shared" si="107"/>
        <v>0</v>
      </c>
      <c r="CS205" t="e">
        <f t="shared" si="108"/>
        <v>#N/A</v>
      </c>
      <c r="CT205" t="e">
        <f t="shared" si="109"/>
        <v>#N/A</v>
      </c>
      <c r="CV205" t="str">
        <f t="shared" si="110"/>
        <v/>
      </c>
      <c r="CW205" t="str">
        <f t="shared" si="111"/>
        <v/>
      </c>
    </row>
    <row r="206" spans="1:101" x14ac:dyDescent="0.25">
      <c r="A206" t="s">
        <v>1183</v>
      </c>
      <c r="B206" t="s">
        <v>1177</v>
      </c>
      <c r="C206" t="s">
        <v>981</v>
      </c>
      <c r="D206" t="s">
        <v>982</v>
      </c>
      <c r="E206" t="s">
        <v>15</v>
      </c>
      <c r="F206" t="b">
        <v>0</v>
      </c>
      <c r="G206" t="b">
        <v>1</v>
      </c>
      <c r="H206" t="s">
        <v>15</v>
      </c>
      <c r="I206" t="s">
        <v>16</v>
      </c>
      <c r="J206">
        <v>0.20619999999999999</v>
      </c>
      <c r="K206">
        <v>0.48980000000000001</v>
      </c>
      <c r="L206">
        <v>0.6663</v>
      </c>
      <c r="N206">
        <v>2.9700000000000001E-2</v>
      </c>
      <c r="O206">
        <v>1.78E-2</v>
      </c>
      <c r="P206">
        <v>7.4999999999999997E-3</v>
      </c>
      <c r="Q206">
        <v>0</v>
      </c>
      <c r="R206">
        <v>1.9547000000000001</v>
      </c>
      <c r="S206">
        <v>2.0482999999999998</v>
      </c>
      <c r="T206">
        <v>2.1857000000000002</v>
      </c>
      <c r="U206">
        <v>2.0937000000000001</v>
      </c>
      <c r="V206" t="s">
        <v>17</v>
      </c>
      <c r="W206" t="s">
        <v>17</v>
      </c>
      <c r="AG206">
        <v>0.48979999999999996</v>
      </c>
      <c r="AH206">
        <v>0.47790000000000005</v>
      </c>
      <c r="AI206">
        <v>0.46759999999999996</v>
      </c>
      <c r="AJ206">
        <v>0.46010000000000001</v>
      </c>
      <c r="AK206">
        <v>2.4148000000000001</v>
      </c>
      <c r="AL206">
        <v>2.5084</v>
      </c>
      <c r="AM206">
        <v>2.6458000000000004</v>
      </c>
      <c r="AN206">
        <v>2.5538000000000003</v>
      </c>
      <c r="AX206">
        <v>13</v>
      </c>
      <c r="AY206" t="s">
        <v>1194</v>
      </c>
      <c r="AZ206" s="1">
        <v>2.5306999999999999</v>
      </c>
      <c r="BA206">
        <v>1.5129999999999999</v>
      </c>
      <c r="BB206">
        <v>167</v>
      </c>
      <c r="BC206">
        <v>2</v>
      </c>
      <c r="BD206" s="1">
        <v>20875000</v>
      </c>
      <c r="BE206">
        <v>0.32800000000000001</v>
      </c>
      <c r="BG206">
        <v>3565</v>
      </c>
      <c r="BH206" t="s">
        <v>1195</v>
      </c>
      <c r="BJ206" t="str">
        <f t="shared" si="87"/>
        <v>X</v>
      </c>
      <c r="BK206">
        <v>360</v>
      </c>
      <c r="BM206" s="1">
        <f t="shared" si="88"/>
        <v>3.2800000000000002</v>
      </c>
      <c r="BN206" s="2">
        <f t="shared" si="89"/>
        <v>20875000</v>
      </c>
      <c r="BO206" t="b">
        <f t="shared" si="85"/>
        <v>1</v>
      </c>
      <c r="BP206" s="16">
        <v>19078848.580512993</v>
      </c>
      <c r="BQ206" s="16">
        <f t="shared" si="92"/>
        <v>-1796151.419487007</v>
      </c>
      <c r="BS206" s="12">
        <f t="shared" si="93"/>
        <v>19078848.580512993</v>
      </c>
      <c r="BT206">
        <f t="shared" si="94"/>
        <v>-1796151.419487007</v>
      </c>
      <c r="BV206" s="7">
        <f t="shared" si="90"/>
        <v>2.5306999999999999</v>
      </c>
      <c r="BW206" s="10">
        <f t="shared" si="91"/>
        <v>7.3196264841556395</v>
      </c>
      <c r="BX206" t="b">
        <f t="shared" si="86"/>
        <v>1</v>
      </c>
      <c r="BY206" s="16">
        <v>6.8211029483739978</v>
      </c>
      <c r="BZ206" s="16">
        <f t="shared" si="95"/>
        <v>6623734.9900337989</v>
      </c>
      <c r="CA206" s="16">
        <f t="shared" si="96"/>
        <v>-14251265.009966202</v>
      </c>
      <c r="CC206">
        <f t="shared" si="97"/>
        <v>6.8211029483739978</v>
      </c>
      <c r="CD206" s="12">
        <f t="shared" si="98"/>
        <v>6623734.9900337989</v>
      </c>
      <c r="CE206" s="14">
        <f t="shared" si="99"/>
        <v>-14251265.009966202</v>
      </c>
      <c r="CG206">
        <f t="shared" si="100"/>
        <v>12851291.785273395</v>
      </c>
      <c r="CH206">
        <f t="shared" si="101"/>
        <v>-12455113.590479195</v>
      </c>
      <c r="CJ206">
        <f t="shared" si="102"/>
        <v>12851291.785273395</v>
      </c>
      <c r="CK206">
        <f t="shared" si="103"/>
        <v>2.5306999999999999</v>
      </c>
      <c r="CM206">
        <f t="shared" si="104"/>
        <v>2.5306999999999999</v>
      </c>
      <c r="CN206">
        <f t="shared" si="105"/>
        <v>-12455113.590479195</v>
      </c>
      <c r="CO206">
        <f t="shared" si="106"/>
        <v>-1796151.419487007</v>
      </c>
      <c r="CQ206" t="b">
        <f t="shared" si="107"/>
        <v>0</v>
      </c>
      <c r="CS206" t="e">
        <f t="shared" si="108"/>
        <v>#N/A</v>
      </c>
      <c r="CT206" t="e">
        <f t="shared" si="109"/>
        <v>#N/A</v>
      </c>
      <c r="CV206" t="str">
        <f t="shared" si="110"/>
        <v/>
      </c>
      <c r="CW206" t="str">
        <f t="shared" si="111"/>
        <v/>
      </c>
    </row>
    <row r="207" spans="1:101" x14ac:dyDescent="0.25">
      <c r="A207" t="s">
        <v>1184</v>
      </c>
      <c r="B207" t="s">
        <v>1177</v>
      </c>
      <c r="C207" t="s">
        <v>1006</v>
      </c>
      <c r="D207" t="s">
        <v>1007</v>
      </c>
      <c r="E207" t="s">
        <v>15</v>
      </c>
      <c r="F207" t="b">
        <v>0</v>
      </c>
      <c r="G207" t="b">
        <v>1</v>
      </c>
      <c r="H207" t="s">
        <v>15</v>
      </c>
      <c r="I207" t="s">
        <v>16</v>
      </c>
      <c r="J207">
        <v>0.2069</v>
      </c>
      <c r="K207">
        <v>0.56869999999999998</v>
      </c>
      <c r="L207">
        <v>0.72750000000000004</v>
      </c>
      <c r="N207">
        <v>4.8099999999999997E-2</v>
      </c>
      <c r="O207">
        <v>2.1299999999999999E-2</v>
      </c>
      <c r="P207">
        <v>6.3E-3</v>
      </c>
      <c r="Q207">
        <v>0</v>
      </c>
      <c r="R207">
        <v>1.8763000000000001</v>
      </c>
      <c r="S207">
        <v>2.1507000000000001</v>
      </c>
      <c r="T207">
        <v>2.0371999999999999</v>
      </c>
      <c r="U207">
        <v>2.0013000000000001</v>
      </c>
      <c r="V207" t="s">
        <v>17</v>
      </c>
      <c r="W207" t="s">
        <v>17</v>
      </c>
      <c r="AG207">
        <v>0.56870000000000009</v>
      </c>
      <c r="AH207">
        <v>0.54190000000000005</v>
      </c>
      <c r="AI207">
        <v>0.52690000000000003</v>
      </c>
      <c r="AJ207">
        <v>0.52060000000000006</v>
      </c>
      <c r="AK207">
        <v>2.3969</v>
      </c>
      <c r="AL207">
        <v>2.6713</v>
      </c>
      <c r="AM207">
        <v>2.5577999999999999</v>
      </c>
      <c r="AN207">
        <v>2.5219</v>
      </c>
      <c r="AX207">
        <v>25</v>
      </c>
      <c r="AY207" t="s">
        <v>1194</v>
      </c>
      <c r="AZ207" s="1">
        <v>2.536975</v>
      </c>
      <c r="BA207">
        <v>1.5369999999999999</v>
      </c>
      <c r="BB207">
        <v>108</v>
      </c>
      <c r="BC207">
        <v>2</v>
      </c>
      <c r="BD207" s="1">
        <v>13500000</v>
      </c>
      <c r="BE207">
        <v>0.25600000000000001</v>
      </c>
      <c r="BG207">
        <v>3577</v>
      </c>
      <c r="BH207" t="s">
        <v>1195</v>
      </c>
      <c r="BJ207" t="str">
        <f t="shared" si="87"/>
        <v>X</v>
      </c>
      <c r="BK207">
        <v>361</v>
      </c>
      <c r="BM207" s="1">
        <f t="shared" si="88"/>
        <v>2.56</v>
      </c>
      <c r="BN207" s="2">
        <f t="shared" si="89"/>
        <v>13500000</v>
      </c>
      <c r="BO207" t="b">
        <f t="shared" si="85"/>
        <v>1</v>
      </c>
      <c r="BP207" s="16">
        <v>14903036.617458997</v>
      </c>
      <c r="BQ207" s="16">
        <f t="shared" si="92"/>
        <v>1403036.6174589973</v>
      </c>
      <c r="BS207" s="12">
        <f t="shared" si="93"/>
        <v>14903036.617458997</v>
      </c>
      <c r="BT207">
        <f t="shared" si="94"/>
        <v>1403036.6174589973</v>
      </c>
      <c r="BV207" s="7">
        <f t="shared" si="90"/>
        <v>2.536975</v>
      </c>
      <c r="BW207" s="10">
        <f t="shared" si="91"/>
        <v>7.1303337684950066</v>
      </c>
      <c r="BX207" t="b">
        <f t="shared" si="86"/>
        <v>1</v>
      </c>
      <c r="BY207" s="16">
        <v>6.8258877910623008</v>
      </c>
      <c r="BZ207" s="16">
        <f t="shared" si="95"/>
        <v>6697115.5326708499</v>
      </c>
      <c r="CA207" s="16">
        <f t="shared" si="96"/>
        <v>-6802884.4673291501</v>
      </c>
      <c r="CC207">
        <f t="shared" si="97"/>
        <v>6.8258877910623008</v>
      </c>
      <c r="CD207" s="12">
        <f t="shared" si="98"/>
        <v>6697115.5326708499</v>
      </c>
      <c r="CE207" s="14">
        <f t="shared" si="99"/>
        <v>-6802884.4673291501</v>
      </c>
      <c r="CG207">
        <f t="shared" si="100"/>
        <v>10800076.075064924</v>
      </c>
      <c r="CH207">
        <f t="shared" si="101"/>
        <v>-8205921.0847881474</v>
      </c>
      <c r="CJ207">
        <f t="shared" si="102"/>
        <v>10800076.075064924</v>
      </c>
      <c r="CK207">
        <f t="shared" si="103"/>
        <v>2.536975</v>
      </c>
      <c r="CM207">
        <f t="shared" si="104"/>
        <v>2.536975</v>
      </c>
      <c r="CN207">
        <f t="shared" si="105"/>
        <v>-8205921.0847881474</v>
      </c>
      <c r="CO207">
        <f t="shared" si="106"/>
        <v>1403036.6174589973</v>
      </c>
      <c r="CQ207" t="b">
        <f t="shared" si="107"/>
        <v>0</v>
      </c>
      <c r="CS207" t="e">
        <f t="shared" si="108"/>
        <v>#N/A</v>
      </c>
      <c r="CT207" t="e">
        <f t="shared" si="109"/>
        <v>#N/A</v>
      </c>
      <c r="CV207" t="str">
        <f t="shared" si="110"/>
        <v/>
      </c>
      <c r="CW207" t="str">
        <f t="shared" si="111"/>
        <v/>
      </c>
    </row>
    <row r="208" spans="1:101" x14ac:dyDescent="0.25">
      <c r="A208" t="s">
        <v>1185</v>
      </c>
      <c r="B208" t="s">
        <v>1177</v>
      </c>
      <c r="C208" t="s">
        <v>1032</v>
      </c>
      <c r="D208" t="s">
        <v>1033</v>
      </c>
      <c r="E208" t="s">
        <v>15</v>
      </c>
      <c r="F208" t="b">
        <v>0</v>
      </c>
      <c r="G208" t="b">
        <v>1</v>
      </c>
      <c r="H208" t="s">
        <v>15</v>
      </c>
      <c r="I208" t="s">
        <v>16</v>
      </c>
      <c r="J208">
        <v>0.2102</v>
      </c>
      <c r="K208">
        <v>0.42159999999999997</v>
      </c>
      <c r="L208">
        <v>0.61799999999999999</v>
      </c>
      <c r="N208">
        <v>1.38E-2</v>
      </c>
      <c r="O208">
        <v>8.8000000000000005E-3</v>
      </c>
      <c r="P208">
        <v>0</v>
      </c>
      <c r="Q208">
        <v>5.0000000000000001E-4</v>
      </c>
      <c r="R208">
        <v>1.9315</v>
      </c>
      <c r="S208">
        <v>2.2042999999999999</v>
      </c>
      <c r="T208">
        <v>2.0394000000000001</v>
      </c>
      <c r="U208">
        <v>2.0821999999999998</v>
      </c>
      <c r="V208" t="s">
        <v>17</v>
      </c>
      <c r="W208" t="s">
        <v>17</v>
      </c>
      <c r="AG208">
        <v>0.42160000000000003</v>
      </c>
      <c r="AH208">
        <v>0.41660000000000003</v>
      </c>
      <c r="AI208">
        <v>0.4078</v>
      </c>
      <c r="AJ208">
        <v>0.40829999999999994</v>
      </c>
      <c r="AK208">
        <v>2.3393000000000002</v>
      </c>
      <c r="AL208">
        <v>2.6120999999999999</v>
      </c>
      <c r="AM208">
        <v>2.4472</v>
      </c>
      <c r="AN208">
        <v>2.4899999999999998</v>
      </c>
      <c r="AX208">
        <v>37</v>
      </c>
      <c r="AY208" t="s">
        <v>1194</v>
      </c>
      <c r="AZ208" s="1">
        <v>2.4721500000000001</v>
      </c>
      <c r="BA208">
        <v>1.49</v>
      </c>
      <c r="BB208">
        <v>144</v>
      </c>
      <c r="BC208">
        <v>2</v>
      </c>
      <c r="BD208" s="1">
        <v>18000000</v>
      </c>
      <c r="BE208">
        <v>0.26200000000000001</v>
      </c>
      <c r="BG208">
        <v>3589</v>
      </c>
      <c r="BH208" t="s">
        <v>1195</v>
      </c>
      <c r="BJ208" t="str">
        <f t="shared" si="87"/>
        <v>X</v>
      </c>
      <c r="BK208">
        <v>362</v>
      </c>
      <c r="BM208" s="1">
        <f t="shared" si="88"/>
        <v>2.62</v>
      </c>
      <c r="BN208" s="2">
        <f t="shared" si="89"/>
        <v>18000000</v>
      </c>
      <c r="BO208" t="b">
        <f t="shared" si="85"/>
        <v>1</v>
      </c>
      <c r="BP208" s="16">
        <v>15251020.947713498</v>
      </c>
      <c r="BQ208" s="16">
        <f t="shared" si="92"/>
        <v>-2748979.052286502</v>
      </c>
      <c r="BS208" s="12">
        <f t="shared" si="93"/>
        <v>15251020.947713498</v>
      </c>
      <c r="BT208">
        <f t="shared" si="94"/>
        <v>-2748979.052286502</v>
      </c>
      <c r="BV208" s="7">
        <f t="shared" si="90"/>
        <v>2.4721500000000001</v>
      </c>
      <c r="BW208" s="10">
        <f t="shared" si="91"/>
        <v>7.2552725051033065</v>
      </c>
      <c r="BX208" t="b">
        <f t="shared" si="86"/>
        <v>1</v>
      </c>
      <c r="BY208" s="16">
        <v>6.7764571253620236</v>
      </c>
      <c r="BZ208" s="16">
        <f t="shared" si="95"/>
        <v>5976640.3888671109</v>
      </c>
      <c r="CA208" s="16">
        <f t="shared" si="96"/>
        <v>-12023359.61113289</v>
      </c>
      <c r="CC208">
        <f t="shared" si="97"/>
        <v>6.7764571253620236</v>
      </c>
      <c r="CD208" s="12">
        <f t="shared" si="98"/>
        <v>5976640.3888671109</v>
      </c>
      <c r="CE208" s="14">
        <f t="shared" si="99"/>
        <v>-12023359.61113289</v>
      </c>
      <c r="CG208">
        <f t="shared" si="100"/>
        <v>10613830.668290304</v>
      </c>
      <c r="CH208">
        <f t="shared" si="101"/>
        <v>-9274380.558846388</v>
      </c>
      <c r="CJ208">
        <f t="shared" si="102"/>
        <v>10613830.668290304</v>
      </c>
      <c r="CK208">
        <f t="shared" si="103"/>
        <v>2.4721500000000001</v>
      </c>
      <c r="CM208">
        <f t="shared" si="104"/>
        <v>2.4721500000000001</v>
      </c>
      <c r="CN208">
        <f t="shared" si="105"/>
        <v>-9274380.558846388</v>
      </c>
      <c r="CO208">
        <f t="shared" si="106"/>
        <v>-2748979.052286502</v>
      </c>
      <c r="CQ208" t="b">
        <f t="shared" si="107"/>
        <v>0</v>
      </c>
      <c r="CS208" t="e">
        <f t="shared" si="108"/>
        <v>#N/A</v>
      </c>
      <c r="CT208" t="e">
        <f t="shared" si="109"/>
        <v>#N/A</v>
      </c>
      <c r="CV208" t="str">
        <f t="shared" si="110"/>
        <v/>
      </c>
      <c r="CW208" t="str">
        <f t="shared" si="111"/>
        <v/>
      </c>
    </row>
    <row r="209" spans="1:101" x14ac:dyDescent="0.25">
      <c r="A209" t="s">
        <v>1186</v>
      </c>
      <c r="B209" t="s">
        <v>1177</v>
      </c>
      <c r="C209" t="s">
        <v>1057</v>
      </c>
      <c r="D209" t="s">
        <v>1058</v>
      </c>
      <c r="E209" t="s">
        <v>15</v>
      </c>
      <c r="F209" t="b">
        <v>0</v>
      </c>
      <c r="G209" t="b">
        <v>1</v>
      </c>
      <c r="H209" t="s">
        <v>15</v>
      </c>
      <c r="I209" t="s">
        <v>16</v>
      </c>
      <c r="J209">
        <v>0.2185</v>
      </c>
      <c r="K209">
        <v>0.54100000000000004</v>
      </c>
      <c r="L209">
        <v>0.75109999999999999</v>
      </c>
      <c r="N209">
        <v>8.3999999999999995E-3</v>
      </c>
      <c r="O209">
        <v>1.4800000000000001E-2</v>
      </c>
      <c r="P209">
        <v>1.17E-2</v>
      </c>
      <c r="Q209">
        <v>0</v>
      </c>
      <c r="R209">
        <v>1.8889</v>
      </c>
      <c r="S209">
        <v>2.2452000000000001</v>
      </c>
      <c r="T209">
        <v>2.1150000000000002</v>
      </c>
      <c r="U209">
        <v>1.9556</v>
      </c>
      <c r="V209" t="s">
        <v>17</v>
      </c>
      <c r="W209" t="s">
        <v>17</v>
      </c>
      <c r="AG209">
        <v>0.54099999999999993</v>
      </c>
      <c r="AH209">
        <v>0.5474</v>
      </c>
      <c r="AI209">
        <v>0.54430000000000001</v>
      </c>
      <c r="AJ209">
        <v>0.53259999999999996</v>
      </c>
      <c r="AK209">
        <v>2.4215</v>
      </c>
      <c r="AL209">
        <v>2.7778</v>
      </c>
      <c r="AM209">
        <v>2.6476000000000002</v>
      </c>
      <c r="AN209">
        <v>2.4882</v>
      </c>
      <c r="AX209">
        <v>49</v>
      </c>
      <c r="AY209" t="s">
        <v>1194</v>
      </c>
      <c r="AZ209" s="1">
        <v>2.5837750000000002</v>
      </c>
      <c r="BA209">
        <v>1.4950000000000001</v>
      </c>
      <c r="BB209">
        <v>137</v>
      </c>
      <c r="BC209">
        <v>2</v>
      </c>
      <c r="BD209" s="1">
        <v>17125000</v>
      </c>
      <c r="BE209">
        <v>0.245</v>
      </c>
      <c r="BG209">
        <v>3601</v>
      </c>
      <c r="BH209" t="s">
        <v>1195</v>
      </c>
      <c r="BJ209" t="str">
        <f t="shared" si="87"/>
        <v>X</v>
      </c>
      <c r="BK209">
        <v>363</v>
      </c>
      <c r="BM209" s="1">
        <f t="shared" si="88"/>
        <v>2.4500000000000002</v>
      </c>
      <c r="BN209" s="2">
        <f t="shared" si="89"/>
        <v>17125000</v>
      </c>
      <c r="BO209" t="b">
        <f t="shared" si="85"/>
        <v>1</v>
      </c>
      <c r="BP209" s="16">
        <v>14265065.345325749</v>
      </c>
      <c r="BQ209" s="16">
        <f t="shared" si="92"/>
        <v>-2859934.6546742506</v>
      </c>
      <c r="BS209" s="12">
        <f t="shared" si="93"/>
        <v>14265065.345325749</v>
      </c>
      <c r="BT209">
        <f t="shared" si="94"/>
        <v>-2859934.6546742506</v>
      </c>
      <c r="BV209" s="7">
        <f t="shared" si="90"/>
        <v>2.5837750000000002</v>
      </c>
      <c r="BW209" s="10">
        <f t="shared" si="91"/>
        <v>7.2336305801644629</v>
      </c>
      <c r="BX209" t="b">
        <f t="shared" si="86"/>
        <v>1</v>
      </c>
      <c r="BY209" s="16">
        <v>6.8615739484826319</v>
      </c>
      <c r="BZ209" s="16">
        <f t="shared" si="95"/>
        <v>7270661.8817874268</v>
      </c>
      <c r="CA209" s="16">
        <f t="shared" si="96"/>
        <v>-9854338.1182125732</v>
      </c>
      <c r="CC209">
        <f t="shared" si="97"/>
        <v>6.8615739484826319</v>
      </c>
      <c r="CD209" s="12">
        <f t="shared" si="98"/>
        <v>7270661.8817874268</v>
      </c>
      <c r="CE209" s="14">
        <f t="shared" si="99"/>
        <v>-9854338.1182125732</v>
      </c>
      <c r="CG209">
        <f t="shared" si="100"/>
        <v>10767863.613556588</v>
      </c>
      <c r="CH209">
        <f t="shared" si="101"/>
        <v>-6994403.4635383226</v>
      </c>
      <c r="CJ209">
        <f t="shared" si="102"/>
        <v>10767863.613556588</v>
      </c>
      <c r="CK209">
        <f t="shared" si="103"/>
        <v>2.5837750000000002</v>
      </c>
      <c r="CM209">
        <f t="shared" si="104"/>
        <v>2.5837750000000002</v>
      </c>
      <c r="CN209">
        <f t="shared" si="105"/>
        <v>-6994403.4635383226</v>
      </c>
      <c r="CO209">
        <f t="shared" si="106"/>
        <v>-2859934.6546742506</v>
      </c>
      <c r="CQ209" t="b">
        <f t="shared" si="107"/>
        <v>0</v>
      </c>
      <c r="CS209" t="e">
        <f t="shared" si="108"/>
        <v>#N/A</v>
      </c>
      <c r="CT209" t="e">
        <f t="shared" si="109"/>
        <v>#N/A</v>
      </c>
      <c r="CV209" t="str">
        <f t="shared" si="110"/>
        <v/>
      </c>
      <c r="CW209" t="str">
        <f t="shared" si="111"/>
        <v/>
      </c>
    </row>
    <row r="210" spans="1:101" x14ac:dyDescent="0.25">
      <c r="A210" t="s">
        <v>1187</v>
      </c>
      <c r="B210" t="s">
        <v>1177</v>
      </c>
      <c r="C210" t="s">
        <v>1083</v>
      </c>
      <c r="D210" t="s">
        <v>1084</v>
      </c>
      <c r="E210" t="s">
        <v>15</v>
      </c>
      <c r="F210" t="b">
        <v>0</v>
      </c>
      <c r="G210" t="b">
        <v>1</v>
      </c>
      <c r="H210" t="s">
        <v>15</v>
      </c>
      <c r="I210" t="s">
        <v>16</v>
      </c>
      <c r="J210">
        <v>0.2142</v>
      </c>
      <c r="K210">
        <v>0.44919999999999999</v>
      </c>
      <c r="L210">
        <v>0.65029999999999999</v>
      </c>
      <c r="N210">
        <v>1.3100000000000001E-2</v>
      </c>
      <c r="O210">
        <v>4.1999999999999997E-3</v>
      </c>
      <c r="P210">
        <v>8.2000000000000007E-3</v>
      </c>
      <c r="Q210">
        <v>0</v>
      </c>
      <c r="R210">
        <v>1.9195</v>
      </c>
      <c r="S210">
        <v>2.2014</v>
      </c>
      <c r="T210">
        <v>2.1322999999999999</v>
      </c>
      <c r="U210">
        <v>2.1328</v>
      </c>
      <c r="V210" t="s">
        <v>17</v>
      </c>
      <c r="W210" t="s">
        <v>17</v>
      </c>
      <c r="AG210">
        <v>0.44919999999999999</v>
      </c>
      <c r="AH210">
        <v>0.44029999999999997</v>
      </c>
      <c r="AI210">
        <v>0.44429999999999997</v>
      </c>
      <c r="AJ210">
        <v>0.43609999999999999</v>
      </c>
      <c r="AK210">
        <v>2.3555999999999999</v>
      </c>
      <c r="AL210">
        <v>2.6375000000000002</v>
      </c>
      <c r="AM210">
        <v>2.5684</v>
      </c>
      <c r="AN210">
        <v>2.5689000000000002</v>
      </c>
      <c r="AX210">
        <v>61</v>
      </c>
      <c r="AY210" t="s">
        <v>1194</v>
      </c>
      <c r="AZ210" s="1">
        <v>2.5326000000000004</v>
      </c>
      <c r="BA210">
        <v>1.51</v>
      </c>
      <c r="BB210">
        <v>105</v>
      </c>
      <c r="BC210">
        <v>2</v>
      </c>
      <c r="BD210" s="1">
        <v>13125000</v>
      </c>
      <c r="BE210">
        <v>0.23899999999999999</v>
      </c>
      <c r="BG210">
        <v>3613</v>
      </c>
      <c r="BH210" t="s">
        <v>1195</v>
      </c>
      <c r="BJ210" t="str">
        <f t="shared" si="87"/>
        <v>X</v>
      </c>
      <c r="BK210">
        <v>364</v>
      </c>
      <c r="BM210" s="1">
        <f t="shared" si="88"/>
        <v>2.3899999999999997</v>
      </c>
      <c r="BN210" s="2">
        <f t="shared" si="89"/>
        <v>13125000</v>
      </c>
      <c r="BO210" t="b">
        <f t="shared" si="85"/>
        <v>1</v>
      </c>
      <c r="BP210" s="16">
        <v>13917081.015071247</v>
      </c>
      <c r="BQ210" s="16">
        <f t="shared" si="92"/>
        <v>792081.01507124677</v>
      </c>
      <c r="BS210" s="12">
        <f t="shared" si="93"/>
        <v>13917081.015071247</v>
      </c>
      <c r="BT210">
        <f t="shared" si="94"/>
        <v>792081.01507124677</v>
      </c>
      <c r="BV210" s="7">
        <f t="shared" si="90"/>
        <v>2.5326000000000004</v>
      </c>
      <c r="BW210" s="10">
        <f t="shared" si="91"/>
        <v>7.1180993120779945</v>
      </c>
      <c r="BX210" t="b">
        <f t="shared" si="86"/>
        <v>1</v>
      </c>
      <c r="BY210" s="16">
        <v>6.8225517453632856</v>
      </c>
      <c r="BZ210" s="16">
        <f t="shared" si="95"/>
        <v>6645868.5245281225</v>
      </c>
      <c r="CA210" s="16">
        <f t="shared" si="96"/>
        <v>-6479131.4754718775</v>
      </c>
      <c r="CC210">
        <f t="shared" si="97"/>
        <v>6.8225517453632856</v>
      </c>
      <c r="CD210" s="12">
        <f t="shared" si="98"/>
        <v>6645868.5245281225</v>
      </c>
      <c r="CE210" s="14">
        <f t="shared" si="99"/>
        <v>-6479131.4754718775</v>
      </c>
      <c r="CG210">
        <f t="shared" si="100"/>
        <v>10281474.769799685</v>
      </c>
      <c r="CH210">
        <f t="shared" si="101"/>
        <v>-7271212.4905431243</v>
      </c>
      <c r="CJ210">
        <f t="shared" si="102"/>
        <v>10281474.769799685</v>
      </c>
      <c r="CK210">
        <f t="shared" si="103"/>
        <v>2.5326000000000004</v>
      </c>
      <c r="CM210">
        <f t="shared" si="104"/>
        <v>2.5326000000000004</v>
      </c>
      <c r="CN210">
        <f t="shared" si="105"/>
        <v>-7271212.4905431243</v>
      </c>
      <c r="CO210">
        <f t="shared" si="106"/>
        <v>792081.01507124677</v>
      </c>
      <c r="CQ210" t="b">
        <f t="shared" si="107"/>
        <v>0</v>
      </c>
      <c r="CS210" t="e">
        <f t="shared" si="108"/>
        <v>#N/A</v>
      </c>
      <c r="CT210" t="e">
        <f t="shared" si="109"/>
        <v>#N/A</v>
      </c>
      <c r="CV210" t="str">
        <f t="shared" si="110"/>
        <v/>
      </c>
      <c r="CW210" t="str">
        <f t="shared" si="111"/>
        <v/>
      </c>
    </row>
    <row r="211" spans="1:101" x14ac:dyDescent="0.25">
      <c r="A211" t="s">
        <v>1188</v>
      </c>
      <c r="B211" t="s">
        <v>1177</v>
      </c>
      <c r="C211" t="s">
        <v>1108</v>
      </c>
      <c r="D211" t="s">
        <v>1109</v>
      </c>
      <c r="E211" t="s">
        <v>15</v>
      </c>
      <c r="F211" t="b">
        <v>0</v>
      </c>
      <c r="G211" t="b">
        <v>1</v>
      </c>
      <c r="H211" t="s">
        <v>15</v>
      </c>
      <c r="I211" t="s">
        <v>16</v>
      </c>
      <c r="J211">
        <v>0.2107</v>
      </c>
      <c r="K211">
        <v>0.57130000000000003</v>
      </c>
      <c r="L211">
        <v>0.77039999999999997</v>
      </c>
      <c r="N211">
        <v>1.1599999999999999E-2</v>
      </c>
      <c r="O211">
        <v>1.0500000000000001E-2</v>
      </c>
      <c r="P211">
        <v>7.6E-3</v>
      </c>
      <c r="Q211">
        <v>0</v>
      </c>
      <c r="R211">
        <v>1.8147</v>
      </c>
      <c r="S211">
        <v>2.1139000000000001</v>
      </c>
      <c r="T211">
        <v>2.0350999999999999</v>
      </c>
      <c r="U211">
        <v>1.9444999999999999</v>
      </c>
      <c r="V211" t="s">
        <v>17</v>
      </c>
      <c r="W211" t="s">
        <v>17</v>
      </c>
      <c r="AG211">
        <v>0.57130000000000003</v>
      </c>
      <c r="AH211">
        <v>0.57019999999999993</v>
      </c>
      <c r="AI211">
        <v>0.56730000000000003</v>
      </c>
      <c r="AJ211">
        <v>0.55969999999999998</v>
      </c>
      <c r="AK211">
        <v>2.3743999999999996</v>
      </c>
      <c r="AL211">
        <v>2.6736</v>
      </c>
      <c r="AM211">
        <v>2.5947999999999998</v>
      </c>
      <c r="AN211">
        <v>2.5042</v>
      </c>
      <c r="AX211">
        <v>73</v>
      </c>
      <c r="AY211" t="s">
        <v>1194</v>
      </c>
      <c r="AZ211" s="1">
        <v>2.5367499999999996</v>
      </c>
      <c r="BA211">
        <v>1.5720000000000001</v>
      </c>
      <c r="BB211">
        <v>125</v>
      </c>
      <c r="BC211">
        <v>2</v>
      </c>
      <c r="BD211" s="1">
        <v>15625000</v>
      </c>
      <c r="BE211">
        <v>0.27800000000000002</v>
      </c>
      <c r="BG211">
        <v>3625</v>
      </c>
      <c r="BH211" t="s">
        <v>1195</v>
      </c>
      <c r="BJ211" t="str">
        <f t="shared" si="87"/>
        <v>X</v>
      </c>
      <c r="BK211">
        <v>365</v>
      </c>
      <c r="BM211" s="1">
        <f t="shared" si="88"/>
        <v>2.7800000000000002</v>
      </c>
      <c r="BN211" s="2">
        <f t="shared" si="89"/>
        <v>15625000</v>
      </c>
      <c r="BO211" t="b">
        <f t="shared" si="85"/>
        <v>1</v>
      </c>
      <c r="BP211" s="16">
        <v>16178979.161725497</v>
      </c>
      <c r="BQ211" s="16">
        <f t="shared" si="92"/>
        <v>553979.16172549687</v>
      </c>
      <c r="BS211" s="12">
        <f t="shared" si="93"/>
        <v>16178979.161725497</v>
      </c>
      <c r="BT211">
        <f t="shared" si="94"/>
        <v>553979.16172549687</v>
      </c>
      <c r="BV211" s="7">
        <f t="shared" si="90"/>
        <v>2.5367499999999996</v>
      </c>
      <c r="BW211" s="10">
        <f t="shared" si="91"/>
        <v>7.1938200260161125</v>
      </c>
      <c r="BX211" t="b">
        <f t="shared" si="86"/>
        <v>1</v>
      </c>
      <c r="BY211" s="16">
        <v>6.8257162229977801</v>
      </c>
      <c r="BZ211" s="16">
        <f t="shared" si="95"/>
        <v>6694470.359247976</v>
      </c>
      <c r="CA211" s="16">
        <f t="shared" si="96"/>
        <v>-8930529.6407520249</v>
      </c>
      <c r="CC211">
        <f t="shared" si="97"/>
        <v>6.8257162229977801</v>
      </c>
      <c r="CD211" s="12">
        <f t="shared" si="98"/>
        <v>6694470.359247976</v>
      </c>
      <c r="CE211" s="14">
        <f t="shared" si="99"/>
        <v>-8930529.6407520249</v>
      </c>
      <c r="CG211">
        <f t="shared" si="100"/>
        <v>11436724.760486737</v>
      </c>
      <c r="CH211">
        <f t="shared" si="101"/>
        <v>-9484508.80247752</v>
      </c>
      <c r="CJ211">
        <f t="shared" si="102"/>
        <v>11436724.760486737</v>
      </c>
      <c r="CK211">
        <f t="shared" si="103"/>
        <v>2.5367499999999996</v>
      </c>
      <c r="CM211">
        <f t="shared" si="104"/>
        <v>2.5367499999999996</v>
      </c>
      <c r="CN211">
        <f t="shared" si="105"/>
        <v>-9484508.80247752</v>
      </c>
      <c r="CO211">
        <f t="shared" si="106"/>
        <v>553979.16172549687</v>
      </c>
      <c r="CQ211" t="b">
        <f t="shared" si="107"/>
        <v>0</v>
      </c>
      <c r="CS211" t="e">
        <f t="shared" si="108"/>
        <v>#N/A</v>
      </c>
      <c r="CT211" t="e">
        <f t="shared" si="109"/>
        <v>#N/A</v>
      </c>
      <c r="CV211" t="str">
        <f t="shared" si="110"/>
        <v/>
      </c>
      <c r="CW211" t="str">
        <f t="shared" si="111"/>
        <v/>
      </c>
    </row>
    <row r="212" spans="1:101" x14ac:dyDescent="0.25">
      <c r="A212" t="s">
        <v>1189</v>
      </c>
      <c r="B212" t="s">
        <v>1177</v>
      </c>
      <c r="C212" t="s">
        <v>1135</v>
      </c>
      <c r="D212" t="s">
        <v>1136</v>
      </c>
      <c r="E212" t="s">
        <v>15</v>
      </c>
      <c r="F212" t="b">
        <v>0</v>
      </c>
      <c r="G212" t="b">
        <v>1</v>
      </c>
      <c r="H212" t="s">
        <v>15</v>
      </c>
      <c r="I212" t="s">
        <v>16</v>
      </c>
      <c r="J212">
        <v>0.2072</v>
      </c>
      <c r="K212">
        <v>0.62870000000000004</v>
      </c>
      <c r="L212">
        <v>0.83479999999999999</v>
      </c>
      <c r="N212">
        <v>1.1000000000000001E-3</v>
      </c>
      <c r="O212">
        <v>8.2000000000000007E-3</v>
      </c>
      <c r="P212">
        <v>2.2000000000000001E-3</v>
      </c>
      <c r="Q212">
        <v>0</v>
      </c>
      <c r="R212">
        <v>1.6561999999999999</v>
      </c>
      <c r="S212">
        <v>1.7378</v>
      </c>
      <c r="T212">
        <v>1.7263999999999999</v>
      </c>
      <c r="U212">
        <v>1.6613</v>
      </c>
      <c r="V212" t="s">
        <v>17</v>
      </c>
      <c r="W212" t="s">
        <v>17</v>
      </c>
      <c r="AG212">
        <v>0.62870000000000004</v>
      </c>
      <c r="AH212">
        <v>0.63579999999999992</v>
      </c>
      <c r="AI212">
        <v>0.62979999999999992</v>
      </c>
      <c r="AJ212">
        <v>0.62759999999999994</v>
      </c>
      <c r="AK212">
        <v>2.2837999999999998</v>
      </c>
      <c r="AL212">
        <v>2.3654000000000002</v>
      </c>
      <c r="AM212">
        <v>2.3540000000000001</v>
      </c>
      <c r="AN212">
        <v>2.2889000000000004</v>
      </c>
      <c r="AX212">
        <v>86</v>
      </c>
      <c r="AY212" t="s">
        <v>1194</v>
      </c>
      <c r="AZ212" s="1">
        <v>2.3230250000000003</v>
      </c>
      <c r="BA212">
        <v>1.57</v>
      </c>
      <c r="BB212">
        <v>182</v>
      </c>
      <c r="BC212">
        <v>2</v>
      </c>
      <c r="BD212" s="1">
        <v>22750000</v>
      </c>
      <c r="BE212">
        <v>0.253</v>
      </c>
      <c r="BG212">
        <v>3638</v>
      </c>
      <c r="BH212" t="s">
        <v>1195</v>
      </c>
      <c r="BJ212" t="str">
        <f t="shared" si="87"/>
        <v>X</v>
      </c>
      <c r="BK212">
        <v>366</v>
      </c>
      <c r="BM212" s="1">
        <f t="shared" si="88"/>
        <v>2.5300000000000002</v>
      </c>
      <c r="BN212" s="2">
        <f t="shared" si="89"/>
        <v>22750000</v>
      </c>
      <c r="BO212" t="b">
        <f t="shared" si="85"/>
        <v>1</v>
      </c>
      <c r="BP212" s="16">
        <v>14729044.45233175</v>
      </c>
      <c r="BQ212" s="16">
        <f t="shared" si="92"/>
        <v>-8020955.5476682503</v>
      </c>
      <c r="BS212" s="12">
        <f t="shared" si="93"/>
        <v>14729044.45233175</v>
      </c>
      <c r="BT212">
        <f t="shared" si="94"/>
        <v>-8020955.5476682503</v>
      </c>
      <c r="BV212" s="7">
        <f t="shared" si="90"/>
        <v>2.3230250000000003</v>
      </c>
      <c r="BW212" s="10">
        <f t="shared" si="91"/>
        <v>7.3569814009931314</v>
      </c>
      <c r="BX212" t="b">
        <f t="shared" si="86"/>
        <v>1</v>
      </c>
      <c r="BY212" s="16">
        <v>6.6627456248212793</v>
      </c>
      <c r="BZ212" s="16">
        <f t="shared" si="95"/>
        <v>4599870.7080781274</v>
      </c>
      <c r="CA212" s="16">
        <f t="shared" si="96"/>
        <v>-18150129.291921873</v>
      </c>
      <c r="CC212">
        <f t="shared" si="97"/>
        <v>6.6627456248212793</v>
      </c>
      <c r="CD212" s="12">
        <f t="shared" si="98"/>
        <v>4599870.7080781274</v>
      </c>
      <c r="CE212" s="14">
        <f t="shared" si="99"/>
        <v>-18150129.291921873</v>
      </c>
      <c r="CG212">
        <f t="shared" si="100"/>
        <v>9664457.5802049376</v>
      </c>
      <c r="CH212">
        <f t="shared" si="101"/>
        <v>-10129173.744253622</v>
      </c>
      <c r="CJ212">
        <f t="shared" si="102"/>
        <v>9664457.5802049376</v>
      </c>
      <c r="CK212">
        <f t="shared" si="103"/>
        <v>2.3230250000000003</v>
      </c>
      <c r="CM212">
        <f t="shared" si="104"/>
        <v>2.3230250000000003</v>
      </c>
      <c r="CN212">
        <f t="shared" si="105"/>
        <v>-10129173.744253622</v>
      </c>
      <c r="CO212">
        <f t="shared" si="106"/>
        <v>-8020955.5476682503</v>
      </c>
      <c r="CQ212" t="b">
        <f t="shared" si="107"/>
        <v>0</v>
      </c>
      <c r="CS212" t="e">
        <f t="shared" si="108"/>
        <v>#N/A</v>
      </c>
      <c r="CT212" t="e">
        <f t="shared" si="109"/>
        <v>#N/A</v>
      </c>
      <c r="CV212" t="str">
        <f t="shared" si="110"/>
        <v/>
      </c>
      <c r="CW212" t="str">
        <f t="shared" si="111"/>
        <v/>
      </c>
    </row>
    <row r="213" spans="1:101" x14ac:dyDescent="0.25">
      <c r="A213" t="s">
        <v>1190</v>
      </c>
      <c r="B213" t="s">
        <v>1177</v>
      </c>
      <c r="C213" t="s">
        <v>1137</v>
      </c>
      <c r="D213" t="s">
        <v>1138</v>
      </c>
      <c r="E213" t="s">
        <v>15</v>
      </c>
      <c r="F213" t="b">
        <v>0</v>
      </c>
      <c r="G213" t="b">
        <v>1</v>
      </c>
      <c r="H213" t="s">
        <v>15</v>
      </c>
      <c r="I213" t="s">
        <v>16</v>
      </c>
      <c r="J213">
        <v>0.20580000000000001</v>
      </c>
      <c r="K213">
        <v>0.42909999999999998</v>
      </c>
      <c r="L213">
        <v>0.63229999999999997</v>
      </c>
      <c r="N213">
        <v>2.5999999999999999E-3</v>
      </c>
      <c r="O213">
        <v>3.2000000000000002E-3</v>
      </c>
      <c r="P213">
        <v>4.7999999999999996E-3</v>
      </c>
      <c r="Q213">
        <v>0</v>
      </c>
      <c r="R213">
        <v>2.0337999999999998</v>
      </c>
      <c r="S213">
        <v>2.2844000000000002</v>
      </c>
      <c r="T213">
        <v>2.1185</v>
      </c>
      <c r="U213">
        <v>2.0550999999999999</v>
      </c>
      <c r="V213" t="s">
        <v>17</v>
      </c>
      <c r="W213" t="s">
        <v>17</v>
      </c>
      <c r="AG213">
        <v>0.42910000000000004</v>
      </c>
      <c r="AH213">
        <v>0.42969999999999997</v>
      </c>
      <c r="AI213">
        <v>0.43130000000000002</v>
      </c>
      <c r="AJ213">
        <v>0.42649999999999999</v>
      </c>
      <c r="AK213">
        <v>2.4602999999999997</v>
      </c>
      <c r="AL213">
        <v>2.7109000000000001</v>
      </c>
      <c r="AM213">
        <v>2.5449999999999999</v>
      </c>
      <c r="AN213">
        <v>2.4815999999999998</v>
      </c>
      <c r="AX213">
        <v>87</v>
      </c>
      <c r="AY213" t="s">
        <v>1194</v>
      </c>
      <c r="AZ213" s="1">
        <v>2.5494499999999998</v>
      </c>
      <c r="BA213">
        <v>1.399</v>
      </c>
      <c r="BB213">
        <v>121</v>
      </c>
      <c r="BC213">
        <v>2</v>
      </c>
      <c r="BD213" s="1">
        <v>15125000</v>
      </c>
      <c r="BE213">
        <v>0.17899999999999999</v>
      </c>
      <c r="BG213">
        <v>3639</v>
      </c>
      <c r="BH213" t="s">
        <v>1195</v>
      </c>
      <c r="BJ213" t="str">
        <f t="shared" si="87"/>
        <v>X</v>
      </c>
      <c r="BK213">
        <v>367</v>
      </c>
      <c r="BM213" s="1">
        <f t="shared" si="88"/>
        <v>1.79</v>
      </c>
      <c r="BN213" s="2">
        <f t="shared" si="89"/>
        <v>15125000</v>
      </c>
      <c r="BO213" t="b">
        <f t="shared" si="85"/>
        <v>1</v>
      </c>
      <c r="BP213" s="16">
        <v>10437237.712526254</v>
      </c>
      <c r="BQ213" s="16">
        <f t="shared" si="92"/>
        <v>-4687762.2874737456</v>
      </c>
      <c r="BS213" s="12">
        <f t="shared" si="93"/>
        <v>10437237.712526254</v>
      </c>
      <c r="BT213">
        <f t="shared" si="94"/>
        <v>-4687762.2874737456</v>
      </c>
      <c r="BV213" s="7">
        <f t="shared" si="90"/>
        <v>2.5494499999999998</v>
      </c>
      <c r="BW213" s="10">
        <f t="shared" si="91"/>
        <v>7.1796953833245061</v>
      </c>
      <c r="BX213" t="b">
        <f t="shared" si="86"/>
        <v>1</v>
      </c>
      <c r="BY213" s="16">
        <v>6.8354002870840667</v>
      </c>
      <c r="BZ213" s="16">
        <f t="shared" si="95"/>
        <v>6845422.9586508507</v>
      </c>
      <c r="CA213" s="16">
        <f t="shared" si="96"/>
        <v>-8279577.0413491493</v>
      </c>
      <c r="CC213">
        <f t="shared" si="97"/>
        <v>6.8354002870840667</v>
      </c>
      <c r="CD213" s="12">
        <f t="shared" si="98"/>
        <v>6845422.9586508507</v>
      </c>
      <c r="CE213" s="14">
        <f t="shared" si="99"/>
        <v>-8279577.0413491493</v>
      </c>
      <c r="CG213">
        <f t="shared" si="100"/>
        <v>8641330.3355885521</v>
      </c>
      <c r="CH213">
        <f t="shared" si="101"/>
        <v>-3591814.7538754037</v>
      </c>
      <c r="CJ213">
        <f t="shared" si="102"/>
        <v>8641330.3355885521</v>
      </c>
      <c r="CK213">
        <f t="shared" si="103"/>
        <v>2.5494499999999998</v>
      </c>
      <c r="CM213">
        <f t="shared" si="104"/>
        <v>2.5494499999999998</v>
      </c>
      <c r="CN213">
        <f t="shared" si="105"/>
        <v>-3591814.7538754037</v>
      </c>
      <c r="CO213">
        <f t="shared" si="106"/>
        <v>-4687762.2874737456</v>
      </c>
      <c r="CQ213" t="b">
        <f t="shared" si="107"/>
        <v>0</v>
      </c>
      <c r="CS213" t="e">
        <f t="shared" si="108"/>
        <v>#N/A</v>
      </c>
      <c r="CT213" t="e">
        <f t="shared" si="109"/>
        <v>#N/A</v>
      </c>
      <c r="CV213" t="str">
        <f t="shared" si="110"/>
        <v/>
      </c>
      <c r="CW213" t="str">
        <f t="shared" si="111"/>
        <v/>
      </c>
    </row>
    <row r="214" spans="1:101" x14ac:dyDescent="0.25">
      <c r="A214" t="s">
        <v>1191</v>
      </c>
      <c r="B214" t="s">
        <v>1177</v>
      </c>
      <c r="C214" t="s">
        <v>1139</v>
      </c>
      <c r="D214" t="s">
        <v>1140</v>
      </c>
      <c r="E214" t="s">
        <v>15</v>
      </c>
      <c r="F214" t="b">
        <v>0</v>
      </c>
      <c r="G214" t="b">
        <v>1</v>
      </c>
      <c r="H214" t="s">
        <v>15</v>
      </c>
      <c r="I214" t="s">
        <v>16</v>
      </c>
      <c r="J214">
        <v>0.2011</v>
      </c>
      <c r="K214">
        <v>0.2102</v>
      </c>
      <c r="L214">
        <v>0.4078</v>
      </c>
      <c r="N214">
        <v>3.5000000000000001E-3</v>
      </c>
      <c r="O214">
        <v>2.0999999999999999E-3</v>
      </c>
      <c r="P214">
        <v>1.4E-3</v>
      </c>
      <c r="Q214">
        <v>0</v>
      </c>
      <c r="R214">
        <v>1.9865999999999999</v>
      </c>
      <c r="S214">
        <v>2.1288999999999998</v>
      </c>
      <c r="T214">
        <v>2.0514999999999999</v>
      </c>
      <c r="U214">
        <v>2.0116000000000001</v>
      </c>
      <c r="V214" t="s">
        <v>17</v>
      </c>
      <c r="W214" t="s">
        <v>17</v>
      </c>
      <c r="AG214">
        <v>0.2102</v>
      </c>
      <c r="AH214">
        <v>0.20879999999999999</v>
      </c>
      <c r="AI214">
        <v>0.20810000000000001</v>
      </c>
      <c r="AJ214">
        <v>0.20669999999999999</v>
      </c>
      <c r="AK214">
        <v>2.1933000000000002</v>
      </c>
      <c r="AL214">
        <v>2.3355999999999999</v>
      </c>
      <c r="AM214">
        <v>2.2582</v>
      </c>
      <c r="AN214">
        <v>2.2183000000000002</v>
      </c>
      <c r="AX214">
        <v>88</v>
      </c>
      <c r="AY214" t="s">
        <v>1194</v>
      </c>
      <c r="AZ214" s="1">
        <v>2.2513500000000004</v>
      </c>
      <c r="BA214">
        <v>1.4970000000000001</v>
      </c>
      <c r="BB214">
        <v>127</v>
      </c>
      <c r="BC214">
        <v>2</v>
      </c>
      <c r="BD214" s="1">
        <v>15875000</v>
      </c>
      <c r="BE214">
        <v>0.23599999999999999</v>
      </c>
      <c r="BG214">
        <v>3640</v>
      </c>
      <c r="BH214" t="s">
        <v>1195</v>
      </c>
      <c r="BJ214" t="str">
        <f t="shared" si="87"/>
        <v>X</v>
      </c>
      <c r="BK214">
        <v>368</v>
      </c>
      <c r="BM214" s="1">
        <f t="shared" si="88"/>
        <v>2.36</v>
      </c>
      <c r="BN214" s="2">
        <f t="shared" si="89"/>
        <v>15875000</v>
      </c>
      <c r="BO214" t="b">
        <f t="shared" si="85"/>
        <v>1</v>
      </c>
      <c r="BP214" s="16">
        <v>13743088.849943999</v>
      </c>
      <c r="BQ214" s="16">
        <f t="shared" si="92"/>
        <v>-2131911.1500560008</v>
      </c>
      <c r="BS214" s="12">
        <f t="shared" si="93"/>
        <v>13743088.849943999</v>
      </c>
      <c r="BT214">
        <f t="shared" si="94"/>
        <v>-2131911.1500560008</v>
      </c>
      <c r="BV214" s="7">
        <f t="shared" si="90"/>
        <v>2.2513500000000004</v>
      </c>
      <c r="BW214" s="10">
        <f t="shared" si="91"/>
        <v>7.2007137339640135</v>
      </c>
      <c r="BX214" t="b">
        <f t="shared" si="86"/>
        <v>1</v>
      </c>
      <c r="BY214" s="16">
        <v>6.6080916647122567</v>
      </c>
      <c r="BZ214" s="16">
        <f t="shared" si="95"/>
        <v>4055941.334649134</v>
      </c>
      <c r="CA214" s="16">
        <f t="shared" si="96"/>
        <v>-11819058.665350866</v>
      </c>
      <c r="CC214">
        <f t="shared" si="97"/>
        <v>6.6080916647122567</v>
      </c>
      <c r="CD214" s="12">
        <f t="shared" si="98"/>
        <v>4055941.334649134</v>
      </c>
      <c r="CE214" s="14">
        <f t="shared" si="99"/>
        <v>-11819058.665350866</v>
      </c>
      <c r="CG214">
        <f t="shared" si="100"/>
        <v>8899515.0922965668</v>
      </c>
      <c r="CH214">
        <f t="shared" si="101"/>
        <v>-9687147.5152948648</v>
      </c>
      <c r="CJ214">
        <f t="shared" si="102"/>
        <v>8899515.0922965668</v>
      </c>
      <c r="CK214">
        <f t="shared" si="103"/>
        <v>2.2513500000000004</v>
      </c>
      <c r="CM214">
        <f t="shared" si="104"/>
        <v>2.2513500000000004</v>
      </c>
      <c r="CN214">
        <f t="shared" si="105"/>
        <v>-9687147.5152948648</v>
      </c>
      <c r="CO214">
        <f t="shared" si="106"/>
        <v>-2131911.1500560008</v>
      </c>
      <c r="CQ214" t="b">
        <f t="shared" si="107"/>
        <v>0</v>
      </c>
      <c r="CS214" t="e">
        <f t="shared" si="108"/>
        <v>#N/A</v>
      </c>
      <c r="CT214" t="e">
        <f t="shared" si="109"/>
        <v>#N/A</v>
      </c>
      <c r="CV214" t="str">
        <f t="shared" si="110"/>
        <v/>
      </c>
      <c r="CW214" t="str">
        <f t="shared" si="111"/>
        <v/>
      </c>
    </row>
    <row r="215" spans="1:101" x14ac:dyDescent="0.25">
      <c r="A215" t="s">
        <v>1192</v>
      </c>
      <c r="B215" t="s">
        <v>1177</v>
      </c>
      <c r="C215" t="s">
        <v>1141</v>
      </c>
      <c r="D215" t="s">
        <v>1142</v>
      </c>
      <c r="E215" t="s">
        <v>15</v>
      </c>
      <c r="F215" t="b">
        <v>0</v>
      </c>
      <c r="G215" t="b">
        <v>1</v>
      </c>
      <c r="H215" t="s">
        <v>15</v>
      </c>
      <c r="I215" t="s">
        <v>16</v>
      </c>
      <c r="J215">
        <v>0.1978</v>
      </c>
      <c r="K215">
        <v>0.32850000000000001</v>
      </c>
      <c r="L215">
        <v>0.52629999999999999</v>
      </c>
      <c r="N215">
        <v>0</v>
      </c>
      <c r="O215">
        <v>8.0000000000000004E-4</v>
      </c>
      <c r="P215">
        <v>3.3999999999999998E-3</v>
      </c>
      <c r="Q215">
        <v>5.4999999999999997E-3</v>
      </c>
      <c r="R215">
        <v>1.9773000000000001</v>
      </c>
      <c r="S215">
        <v>2.0943999999999998</v>
      </c>
      <c r="T215">
        <v>2.1899000000000002</v>
      </c>
      <c r="U215">
        <v>2.1772</v>
      </c>
      <c r="V215" t="s">
        <v>17</v>
      </c>
      <c r="W215" t="s">
        <v>17</v>
      </c>
      <c r="AG215">
        <v>0.32850000000000001</v>
      </c>
      <c r="AH215">
        <v>0.32930000000000004</v>
      </c>
      <c r="AI215">
        <v>0.33189999999999997</v>
      </c>
      <c r="AJ215">
        <v>0.33399999999999996</v>
      </c>
      <c r="AK215">
        <v>2.3058000000000001</v>
      </c>
      <c r="AL215">
        <v>2.4228999999999998</v>
      </c>
      <c r="AM215">
        <v>2.5184000000000002</v>
      </c>
      <c r="AN215">
        <v>2.5057</v>
      </c>
      <c r="AX215">
        <v>89</v>
      </c>
      <c r="AY215" t="s">
        <v>1194</v>
      </c>
      <c r="AZ215" s="1">
        <v>2.4382000000000001</v>
      </c>
      <c r="BA215">
        <v>1.47</v>
      </c>
      <c r="BB215">
        <v>115</v>
      </c>
      <c r="BC215">
        <v>2</v>
      </c>
      <c r="BD215" s="1">
        <v>14375000</v>
      </c>
      <c r="BE215">
        <v>0.23200000000000001</v>
      </c>
      <c r="BG215">
        <v>3641</v>
      </c>
      <c r="BH215" t="s">
        <v>1195</v>
      </c>
      <c r="BJ215" t="str">
        <f t="shared" si="87"/>
        <v>X</v>
      </c>
      <c r="BK215">
        <v>369</v>
      </c>
      <c r="BM215" s="1">
        <f t="shared" si="88"/>
        <v>2.3200000000000003</v>
      </c>
      <c r="BN215" s="2">
        <f t="shared" si="89"/>
        <v>14375000</v>
      </c>
      <c r="BO215" t="b">
        <f t="shared" si="85"/>
        <v>1</v>
      </c>
      <c r="BP215" s="16">
        <v>13511099.296441002</v>
      </c>
      <c r="BQ215" s="16">
        <f t="shared" si="92"/>
        <v>-863900.70355899818</v>
      </c>
      <c r="BS215" s="12">
        <f t="shared" si="93"/>
        <v>13511099.296441002</v>
      </c>
      <c r="BT215">
        <f t="shared" si="94"/>
        <v>-863900.70355899818</v>
      </c>
      <c r="BV215" s="7">
        <f t="shared" si="90"/>
        <v>2.4382000000000001</v>
      </c>
      <c r="BW215" s="10">
        <f t="shared" si="91"/>
        <v>7.157607853361668</v>
      </c>
      <c r="BX215" t="b">
        <f t="shared" si="86"/>
        <v>1</v>
      </c>
      <c r="BY215" s="16">
        <v>6.7505694107376595</v>
      </c>
      <c r="BZ215" s="16">
        <f t="shared" si="95"/>
        <v>5630791.0383084454</v>
      </c>
      <c r="CA215" s="16">
        <f t="shared" si="96"/>
        <v>-8744208.9616915546</v>
      </c>
      <c r="CC215">
        <f t="shared" si="97"/>
        <v>6.7505694107376595</v>
      </c>
      <c r="CD215" s="12">
        <f t="shared" si="98"/>
        <v>5630791.0383084454</v>
      </c>
      <c r="CE215" s="14">
        <f t="shared" si="99"/>
        <v>-8744208.9616915546</v>
      </c>
      <c r="CG215">
        <f t="shared" si="100"/>
        <v>9570945.1673747227</v>
      </c>
      <c r="CH215">
        <f t="shared" si="101"/>
        <v>-7880308.2581325565</v>
      </c>
      <c r="CJ215">
        <f t="shared" si="102"/>
        <v>9570945.1673747227</v>
      </c>
      <c r="CK215">
        <f t="shared" si="103"/>
        <v>2.4382000000000001</v>
      </c>
      <c r="CM215">
        <f t="shared" si="104"/>
        <v>2.4382000000000001</v>
      </c>
      <c r="CN215">
        <f t="shared" si="105"/>
        <v>-7880308.2581325565</v>
      </c>
      <c r="CO215">
        <f t="shared" si="106"/>
        <v>-863900.70355899818</v>
      </c>
      <c r="CQ215" t="b">
        <f t="shared" si="107"/>
        <v>0</v>
      </c>
      <c r="CS215" t="e">
        <f t="shared" si="108"/>
        <v>#N/A</v>
      </c>
      <c r="CT215" t="e">
        <f t="shared" si="109"/>
        <v>#N/A</v>
      </c>
      <c r="CV215" t="str">
        <f t="shared" si="110"/>
        <v/>
      </c>
      <c r="CW215" t="str">
        <f t="shared" si="111"/>
        <v/>
      </c>
    </row>
    <row r="216" spans="1:101" x14ac:dyDescent="0.25">
      <c r="A216" t="s">
        <v>1159</v>
      </c>
      <c r="B216" t="s">
        <v>1160</v>
      </c>
      <c r="C216" t="s">
        <v>950</v>
      </c>
      <c r="D216" t="s">
        <v>951</v>
      </c>
      <c r="E216" t="s">
        <v>15</v>
      </c>
      <c r="F216" t="b">
        <v>0</v>
      </c>
      <c r="G216" t="b">
        <v>1</v>
      </c>
      <c r="H216" t="s">
        <v>15</v>
      </c>
      <c r="I216" t="s">
        <v>16</v>
      </c>
      <c r="J216">
        <v>0.18870000000000001</v>
      </c>
      <c r="K216">
        <v>0.27900000000000003</v>
      </c>
      <c r="L216">
        <v>0.44990000000000002</v>
      </c>
      <c r="N216">
        <v>1.78E-2</v>
      </c>
      <c r="O216">
        <v>1.2200000000000001E-2</v>
      </c>
      <c r="P216">
        <v>0</v>
      </c>
      <c r="Q216">
        <v>2.2000000000000001E-3</v>
      </c>
      <c r="R216">
        <v>1.1207</v>
      </c>
      <c r="S216">
        <v>1.1194999999999999</v>
      </c>
      <c r="T216">
        <v>1.1359999999999999</v>
      </c>
      <c r="U216">
        <v>1.1248</v>
      </c>
      <c r="V216" t="s">
        <v>17</v>
      </c>
      <c r="W216" t="s">
        <v>17</v>
      </c>
      <c r="AG216">
        <v>0.27900000000000003</v>
      </c>
      <c r="AH216">
        <v>0.27339999999999998</v>
      </c>
      <c r="AI216">
        <v>0.26119999999999999</v>
      </c>
      <c r="AJ216">
        <v>0.26339999999999997</v>
      </c>
      <c r="AK216">
        <v>1.3818999999999999</v>
      </c>
      <c r="AL216">
        <v>1.3806999999999998</v>
      </c>
      <c r="AM216">
        <v>1.3971999999999998</v>
      </c>
      <c r="AN216">
        <v>1.3859999999999999</v>
      </c>
      <c r="AX216">
        <v>1</v>
      </c>
      <c r="AY216" t="s">
        <v>1193</v>
      </c>
      <c r="AZ216" s="1">
        <v>1.38645</v>
      </c>
      <c r="BA216">
        <v>6.7000000000000004E-2</v>
      </c>
      <c r="BB216">
        <v>36</v>
      </c>
      <c r="BC216">
        <v>25</v>
      </c>
      <c r="BD216" s="1">
        <v>360000</v>
      </c>
      <c r="BG216">
        <v>3649</v>
      </c>
      <c r="BH216" t="s">
        <v>1196</v>
      </c>
      <c r="BJ216" t="str">
        <f t="shared" si="87"/>
        <v/>
      </c>
      <c r="BK216">
        <v>370</v>
      </c>
      <c r="BM216" s="1">
        <f t="shared" si="88"/>
        <v>6.7000000000000004E-2</v>
      </c>
      <c r="BN216" s="2">
        <f t="shared" si="89"/>
        <v>360000</v>
      </c>
      <c r="BO216" t="b">
        <f t="shared" si="85"/>
        <v>1</v>
      </c>
      <c r="BP216" s="16">
        <v>444287.69538454391</v>
      </c>
      <c r="BQ216" s="16">
        <f t="shared" si="92"/>
        <v>84287.695384543913</v>
      </c>
      <c r="BS216" s="12">
        <f t="shared" si="93"/>
        <v>444287.69538454391</v>
      </c>
      <c r="BT216">
        <f t="shared" si="94"/>
        <v>84287.695384543913</v>
      </c>
      <c r="BV216" s="7">
        <f t="shared" si="90"/>
        <v>1.38645</v>
      </c>
      <c r="BW216" s="10">
        <f t="shared" si="91"/>
        <v>5.5563025007672868</v>
      </c>
      <c r="BX216" t="b">
        <f t="shared" si="86"/>
        <v>1</v>
      </c>
      <c r="BY216" s="16">
        <v>5.9485840246942159</v>
      </c>
      <c r="BZ216" s="16">
        <f t="shared" si="95"/>
        <v>888349.83229674702</v>
      </c>
      <c r="CA216" s="16">
        <f t="shared" si="96"/>
        <v>528349.83229674702</v>
      </c>
      <c r="CC216">
        <f t="shared" si="97"/>
        <v>5.9485840246942159</v>
      </c>
      <c r="CD216" s="12">
        <f t="shared" si="98"/>
        <v>888349.83229674702</v>
      </c>
      <c r="CE216" s="14">
        <f t="shared" si="99"/>
        <v>528349.83229674702</v>
      </c>
      <c r="CG216">
        <f t="shared" si="100"/>
        <v>666318.76384064544</v>
      </c>
      <c r="CH216">
        <f t="shared" si="101"/>
        <v>444062.1369122031</v>
      </c>
      <c r="CJ216">
        <f t="shared" si="102"/>
        <v>666318.76384064544</v>
      </c>
      <c r="CK216">
        <f t="shared" si="103"/>
        <v>1.38645</v>
      </c>
      <c r="CM216">
        <f t="shared" si="104"/>
        <v>1.38645</v>
      </c>
      <c r="CN216">
        <f t="shared" si="105"/>
        <v>444062.1369122031</v>
      </c>
      <c r="CO216">
        <f t="shared" si="106"/>
        <v>84287.695384543913</v>
      </c>
      <c r="CQ216" t="b">
        <f t="shared" si="107"/>
        <v>1</v>
      </c>
      <c r="CS216">
        <f t="shared" si="108"/>
        <v>444287.69538454391</v>
      </c>
      <c r="CT216">
        <f t="shared" si="109"/>
        <v>888349.83229674702</v>
      </c>
      <c r="CV216">
        <f t="shared" si="110"/>
        <v>444287.69538454391</v>
      </c>
      <c r="CW216">
        <f t="shared" si="111"/>
        <v>888349.83229674702</v>
      </c>
    </row>
    <row r="217" spans="1:101" x14ac:dyDescent="0.25">
      <c r="A217" t="s">
        <v>1161</v>
      </c>
      <c r="B217" t="s">
        <v>1160</v>
      </c>
      <c r="C217" t="s">
        <v>979</v>
      </c>
      <c r="D217" t="s">
        <v>980</v>
      </c>
      <c r="E217" t="s">
        <v>15</v>
      </c>
      <c r="F217" t="b">
        <v>0</v>
      </c>
      <c r="G217" t="b">
        <v>1</v>
      </c>
      <c r="H217" t="s">
        <v>15</v>
      </c>
      <c r="I217" t="s">
        <v>16</v>
      </c>
      <c r="J217">
        <v>0.19670000000000001</v>
      </c>
      <c r="K217">
        <v>0.1487</v>
      </c>
      <c r="L217">
        <v>0.34050000000000002</v>
      </c>
      <c r="N217">
        <v>4.8999999999999998E-3</v>
      </c>
      <c r="O217">
        <v>2.7000000000000001E-3</v>
      </c>
      <c r="P217">
        <v>5.0000000000000001E-4</v>
      </c>
      <c r="Q217">
        <v>0</v>
      </c>
      <c r="R217">
        <v>1.2102999999999999</v>
      </c>
      <c r="S217">
        <v>1.1931</v>
      </c>
      <c r="T217">
        <v>1.2155</v>
      </c>
      <c r="U217">
        <v>1.2038</v>
      </c>
      <c r="V217" t="s">
        <v>17</v>
      </c>
      <c r="W217" t="s">
        <v>17</v>
      </c>
      <c r="AG217">
        <v>0.14870000000000003</v>
      </c>
      <c r="AH217">
        <v>0.14649999999999999</v>
      </c>
      <c r="AI217">
        <v>0.14430000000000001</v>
      </c>
      <c r="AJ217">
        <v>0.14380000000000001</v>
      </c>
      <c r="AK217">
        <v>1.3540999999999999</v>
      </c>
      <c r="AL217">
        <v>1.3369</v>
      </c>
      <c r="AM217">
        <v>1.3593</v>
      </c>
      <c r="AN217">
        <v>1.3475999999999999</v>
      </c>
      <c r="AX217">
        <v>12</v>
      </c>
      <c r="AY217" t="s">
        <v>1193</v>
      </c>
      <c r="AZ217" s="1">
        <v>1.349475</v>
      </c>
      <c r="BA217">
        <v>9.8000000000000004E-2</v>
      </c>
      <c r="BB217">
        <v>41</v>
      </c>
      <c r="BC217">
        <v>25</v>
      </c>
      <c r="BD217" s="1">
        <v>410000</v>
      </c>
      <c r="BG217">
        <v>3660</v>
      </c>
      <c r="BH217" t="s">
        <v>1196</v>
      </c>
      <c r="BJ217" t="str">
        <f t="shared" si="87"/>
        <v/>
      </c>
      <c r="BK217">
        <v>371</v>
      </c>
      <c r="BM217" s="1">
        <f t="shared" si="88"/>
        <v>9.8000000000000004E-2</v>
      </c>
      <c r="BN217" s="2">
        <f t="shared" si="89"/>
        <v>410000</v>
      </c>
      <c r="BO217" t="b">
        <f t="shared" si="85"/>
        <v>1</v>
      </c>
      <c r="BP217" s="16">
        <v>624079.5993493686</v>
      </c>
      <c r="BQ217" s="16">
        <f t="shared" si="92"/>
        <v>214079.5993493686</v>
      </c>
      <c r="BS217" s="12">
        <f t="shared" si="93"/>
        <v>624079.5993493686</v>
      </c>
      <c r="BT217">
        <f t="shared" si="94"/>
        <v>214079.5993493686</v>
      </c>
      <c r="BV217" s="7">
        <f t="shared" si="90"/>
        <v>1.349475</v>
      </c>
      <c r="BW217" s="10">
        <f t="shared" si="91"/>
        <v>5.6127838567197355</v>
      </c>
      <c r="BX217" t="b">
        <f t="shared" si="86"/>
        <v>1</v>
      </c>
      <c r="BY217" s="16">
        <v>5.9203896727579606</v>
      </c>
      <c r="BZ217" s="16">
        <f t="shared" si="95"/>
        <v>832510.40995447687</v>
      </c>
      <c r="CA217" s="16">
        <f t="shared" si="96"/>
        <v>422510.40995447687</v>
      </c>
      <c r="CC217">
        <f t="shared" si="97"/>
        <v>5.9203896727579606</v>
      </c>
      <c r="CD217" s="12">
        <f t="shared" si="98"/>
        <v>832510.40995447687</v>
      </c>
      <c r="CE217" s="14">
        <f t="shared" si="99"/>
        <v>422510.40995447687</v>
      </c>
      <c r="CG217">
        <f t="shared" si="100"/>
        <v>728295.00465192273</v>
      </c>
      <c r="CH217">
        <f t="shared" si="101"/>
        <v>208430.81060510827</v>
      </c>
      <c r="CJ217">
        <f t="shared" si="102"/>
        <v>728295.00465192273</v>
      </c>
      <c r="CK217">
        <f t="shared" si="103"/>
        <v>1.349475</v>
      </c>
      <c r="CM217">
        <f t="shared" si="104"/>
        <v>1.349475</v>
      </c>
      <c r="CN217">
        <f t="shared" si="105"/>
        <v>208430.81060510827</v>
      </c>
      <c r="CO217">
        <f t="shared" si="106"/>
        <v>214079.5993493686</v>
      </c>
      <c r="CQ217" t="b">
        <f t="shared" si="107"/>
        <v>1</v>
      </c>
      <c r="CS217">
        <f t="shared" si="108"/>
        <v>624079.5993493686</v>
      </c>
      <c r="CT217">
        <f t="shared" si="109"/>
        <v>832510.40995447687</v>
      </c>
      <c r="CV217">
        <f t="shared" si="110"/>
        <v>624079.5993493686</v>
      </c>
      <c r="CW217">
        <f t="shared" si="111"/>
        <v>832510.40995447687</v>
      </c>
    </row>
    <row r="218" spans="1:101" x14ac:dyDescent="0.25">
      <c r="A218" t="s">
        <v>1162</v>
      </c>
      <c r="B218" t="s">
        <v>1160</v>
      </c>
      <c r="C218" t="s">
        <v>981</v>
      </c>
      <c r="D218" t="s">
        <v>982</v>
      </c>
      <c r="E218" t="s">
        <v>15</v>
      </c>
      <c r="F218" t="b">
        <v>0</v>
      </c>
      <c r="G218" t="b">
        <v>1</v>
      </c>
      <c r="H218" t="s">
        <v>15</v>
      </c>
      <c r="I218" t="s">
        <v>16</v>
      </c>
      <c r="J218">
        <v>0.1857</v>
      </c>
      <c r="K218">
        <v>0.3896</v>
      </c>
      <c r="L218">
        <v>0.56969999999999998</v>
      </c>
      <c r="N218">
        <v>5.5999999999999999E-3</v>
      </c>
      <c r="O218">
        <v>4.1999999999999997E-3</v>
      </c>
      <c r="P218">
        <v>2.3999999999999998E-3</v>
      </c>
      <c r="Q218">
        <v>0</v>
      </c>
      <c r="R218">
        <v>1.0969</v>
      </c>
      <c r="S218">
        <v>1.1032</v>
      </c>
      <c r="T218">
        <v>1.1253</v>
      </c>
      <c r="U218">
        <v>1.1088</v>
      </c>
      <c r="V218" t="s">
        <v>17</v>
      </c>
      <c r="W218" t="s">
        <v>17</v>
      </c>
      <c r="AG218">
        <v>0.38960000000000006</v>
      </c>
      <c r="AH218">
        <v>0.38819999999999999</v>
      </c>
      <c r="AI218">
        <v>0.38639999999999997</v>
      </c>
      <c r="AJ218">
        <v>0.38400000000000001</v>
      </c>
      <c r="AK218">
        <v>1.4808999999999999</v>
      </c>
      <c r="AL218">
        <v>1.4871999999999999</v>
      </c>
      <c r="AM218">
        <v>1.5092999999999999</v>
      </c>
      <c r="AN218">
        <v>1.4928000000000001</v>
      </c>
      <c r="AX218">
        <v>13</v>
      </c>
      <c r="AY218" t="s">
        <v>1193</v>
      </c>
      <c r="AZ218" s="1">
        <v>1.4925499999999998</v>
      </c>
      <c r="BA218">
        <v>0.08</v>
      </c>
      <c r="BB218">
        <v>30</v>
      </c>
      <c r="BC218">
        <v>25</v>
      </c>
      <c r="BD218" s="1">
        <v>300000</v>
      </c>
      <c r="BG218">
        <v>3661</v>
      </c>
      <c r="BH218" t="s">
        <v>1196</v>
      </c>
      <c r="BJ218" t="str">
        <f t="shared" si="87"/>
        <v/>
      </c>
      <c r="BK218">
        <v>372</v>
      </c>
      <c r="BM218" s="1">
        <f t="shared" si="88"/>
        <v>0.08</v>
      </c>
      <c r="BN218" s="2">
        <f t="shared" si="89"/>
        <v>300000</v>
      </c>
      <c r="BO218" t="b">
        <f t="shared" si="85"/>
        <v>1</v>
      </c>
      <c r="BP218" s="16">
        <v>519684.30027301877</v>
      </c>
      <c r="BQ218" s="16">
        <f t="shared" si="92"/>
        <v>219684.30027301877</v>
      </c>
      <c r="BS218" s="12">
        <f t="shared" si="93"/>
        <v>519684.30027301877</v>
      </c>
      <c r="BT218">
        <f t="shared" si="94"/>
        <v>219684.30027301877</v>
      </c>
      <c r="BV218" s="7">
        <f t="shared" si="90"/>
        <v>1.4925499999999998</v>
      </c>
      <c r="BW218" s="10">
        <f t="shared" si="91"/>
        <v>5.4771212547196626</v>
      </c>
      <c r="BX218" t="b">
        <f t="shared" si="86"/>
        <v>1</v>
      </c>
      <c r="BY218" s="16">
        <v>6.0294878986749234</v>
      </c>
      <c r="BZ218" s="16">
        <f t="shared" si="95"/>
        <v>1070256.5605131336</v>
      </c>
      <c r="CA218" s="16">
        <f t="shared" si="96"/>
        <v>770256.56051313365</v>
      </c>
      <c r="CC218">
        <f t="shared" si="97"/>
        <v>6.0294878986749234</v>
      </c>
      <c r="CD218" s="12">
        <f t="shared" si="98"/>
        <v>1070256.5605131336</v>
      </c>
      <c r="CE218" s="14">
        <f t="shared" si="99"/>
        <v>770256.56051313365</v>
      </c>
      <c r="CG218">
        <f t="shared" si="100"/>
        <v>794970.43039307627</v>
      </c>
      <c r="CH218">
        <f t="shared" si="101"/>
        <v>550572.26024011488</v>
      </c>
      <c r="CJ218">
        <f t="shared" si="102"/>
        <v>794970.43039307627</v>
      </c>
      <c r="CK218">
        <f t="shared" si="103"/>
        <v>1.4925499999999998</v>
      </c>
      <c r="CM218">
        <f t="shared" si="104"/>
        <v>1.4925499999999998</v>
      </c>
      <c r="CN218">
        <f t="shared" si="105"/>
        <v>550572.26024011488</v>
      </c>
      <c r="CO218">
        <f t="shared" si="106"/>
        <v>219684.30027301877</v>
      </c>
      <c r="CQ218" t="b">
        <f t="shared" si="107"/>
        <v>1</v>
      </c>
      <c r="CS218">
        <f t="shared" si="108"/>
        <v>519684.30027301877</v>
      </c>
      <c r="CT218">
        <f t="shared" si="109"/>
        <v>1070256.5605131336</v>
      </c>
      <c r="CV218">
        <f t="shared" si="110"/>
        <v>519684.30027301877</v>
      </c>
      <c r="CW218">
        <f t="shared" si="111"/>
        <v>1070256.5605131336</v>
      </c>
    </row>
    <row r="219" spans="1:101" x14ac:dyDescent="0.25">
      <c r="A219" t="s">
        <v>1163</v>
      </c>
      <c r="B219" t="s">
        <v>1160</v>
      </c>
      <c r="C219" t="s">
        <v>1004</v>
      </c>
      <c r="D219" t="s">
        <v>1005</v>
      </c>
      <c r="E219" t="s">
        <v>15</v>
      </c>
      <c r="F219" t="b">
        <v>0</v>
      </c>
      <c r="G219" t="b">
        <v>1</v>
      </c>
      <c r="H219" t="s">
        <v>15</v>
      </c>
      <c r="I219" t="s">
        <v>16</v>
      </c>
      <c r="J219">
        <v>0.20749999999999999</v>
      </c>
      <c r="K219">
        <v>8.6699999999999999E-2</v>
      </c>
      <c r="L219">
        <v>0.2928</v>
      </c>
      <c r="N219">
        <v>1.4E-3</v>
      </c>
      <c r="O219">
        <v>0</v>
      </c>
      <c r="P219">
        <v>1.2999999999999999E-3</v>
      </c>
      <c r="Q219">
        <v>0</v>
      </c>
      <c r="R219">
        <v>1.2387999999999999</v>
      </c>
      <c r="S219">
        <v>1.1916</v>
      </c>
      <c r="T219">
        <v>1.1987000000000001</v>
      </c>
      <c r="U219">
        <v>1.1950000000000001</v>
      </c>
      <c r="V219" t="s">
        <v>17</v>
      </c>
      <c r="W219" t="s">
        <v>17</v>
      </c>
      <c r="AG219">
        <v>8.6700000000000027E-2</v>
      </c>
      <c r="AH219">
        <v>8.5300000000000015E-2</v>
      </c>
      <c r="AI219">
        <v>8.6600000000000038E-2</v>
      </c>
      <c r="AJ219">
        <v>8.5300000000000015E-2</v>
      </c>
      <c r="AK219">
        <v>1.3240999999999998</v>
      </c>
      <c r="AL219">
        <v>1.2768999999999999</v>
      </c>
      <c r="AM219">
        <v>1.284</v>
      </c>
      <c r="AN219">
        <v>1.2803</v>
      </c>
      <c r="AX219">
        <v>24</v>
      </c>
      <c r="AY219" t="s">
        <v>1193</v>
      </c>
      <c r="AZ219" s="1">
        <v>1.2913250000000001</v>
      </c>
      <c r="BA219">
        <v>8.8999999999999996E-2</v>
      </c>
      <c r="BB219">
        <v>75</v>
      </c>
      <c r="BC219">
        <v>25</v>
      </c>
      <c r="BD219" s="1">
        <v>750000</v>
      </c>
      <c r="BG219">
        <v>3672</v>
      </c>
      <c r="BH219" t="s">
        <v>1196</v>
      </c>
      <c r="BJ219" t="str">
        <f t="shared" si="87"/>
        <v/>
      </c>
      <c r="BK219">
        <v>373</v>
      </c>
      <c r="BM219" s="1">
        <f t="shared" si="88"/>
        <v>8.8999999999999996E-2</v>
      </c>
      <c r="BN219" s="2">
        <f t="shared" si="89"/>
        <v>750000</v>
      </c>
      <c r="BO219" t="b">
        <f t="shared" si="85"/>
        <v>1</v>
      </c>
      <c r="BP219" s="16">
        <v>571881.94981119363</v>
      </c>
      <c r="BQ219" s="16">
        <f t="shared" si="92"/>
        <v>-178118.05018880637</v>
      </c>
      <c r="BS219" s="12">
        <f t="shared" si="93"/>
        <v>571881.94981119363</v>
      </c>
      <c r="BT219">
        <f t="shared" si="94"/>
        <v>-178118.05018880637</v>
      </c>
      <c r="BV219" s="7">
        <f t="shared" si="90"/>
        <v>1.2913250000000001</v>
      </c>
      <c r="BW219" s="10">
        <f t="shared" si="91"/>
        <v>5.8750612633917001</v>
      </c>
      <c r="BX219" t="b">
        <f t="shared" si="86"/>
        <v>1</v>
      </c>
      <c r="BY219" s="16">
        <v>5.8760488596384679</v>
      </c>
      <c r="BZ219" s="16">
        <f t="shared" si="95"/>
        <v>751707.45896264794</v>
      </c>
      <c r="CA219" s="16">
        <f t="shared" si="96"/>
        <v>1707.4589626479428</v>
      </c>
      <c r="CC219">
        <f t="shared" si="97"/>
        <v>5.8760488596384679</v>
      </c>
      <c r="CD219" s="12">
        <f t="shared" si="98"/>
        <v>751707.45896264794</v>
      </c>
      <c r="CE219" s="14">
        <f t="shared" si="99"/>
        <v>1707.4589626479428</v>
      </c>
      <c r="CG219">
        <f t="shared" si="100"/>
        <v>661794.70438692078</v>
      </c>
      <c r="CH219">
        <f t="shared" si="101"/>
        <v>179825.50915145432</v>
      </c>
      <c r="CJ219">
        <f t="shared" si="102"/>
        <v>661794.70438692078</v>
      </c>
      <c r="CK219">
        <f t="shared" si="103"/>
        <v>1.2913250000000001</v>
      </c>
      <c r="CM219">
        <f t="shared" si="104"/>
        <v>1.2913250000000001</v>
      </c>
      <c r="CN219">
        <f t="shared" si="105"/>
        <v>179825.50915145432</v>
      </c>
      <c r="CO219">
        <f t="shared" si="106"/>
        <v>-178118.05018880637</v>
      </c>
      <c r="CQ219" t="b">
        <f t="shared" si="107"/>
        <v>1</v>
      </c>
      <c r="CS219">
        <f t="shared" si="108"/>
        <v>571881.94981119363</v>
      </c>
      <c r="CT219">
        <f t="shared" si="109"/>
        <v>751707.45896264794</v>
      </c>
      <c r="CV219">
        <f t="shared" si="110"/>
        <v>571881.94981119363</v>
      </c>
      <c r="CW219">
        <f t="shared" si="111"/>
        <v>751707.45896264794</v>
      </c>
    </row>
    <row r="220" spans="1:101" x14ac:dyDescent="0.25">
      <c r="A220" t="s">
        <v>1164</v>
      </c>
      <c r="B220" t="s">
        <v>1160</v>
      </c>
      <c r="C220" t="s">
        <v>1006</v>
      </c>
      <c r="D220" t="s">
        <v>1007</v>
      </c>
      <c r="E220" t="s">
        <v>15</v>
      </c>
      <c r="F220" t="b">
        <v>0</v>
      </c>
      <c r="G220" t="b">
        <v>1</v>
      </c>
      <c r="H220" t="s">
        <v>15</v>
      </c>
      <c r="I220" t="s">
        <v>16</v>
      </c>
      <c r="J220">
        <v>0.18770000000000001</v>
      </c>
      <c r="K220">
        <v>0.43490000000000001</v>
      </c>
      <c r="L220">
        <v>0.61719999999999997</v>
      </c>
      <c r="N220">
        <v>5.4000000000000003E-3</v>
      </c>
      <c r="O220">
        <v>2.5999999999999999E-3</v>
      </c>
      <c r="P220">
        <v>0</v>
      </c>
      <c r="Q220">
        <v>2.9999999999999997E-4</v>
      </c>
      <c r="R220">
        <v>1.0325</v>
      </c>
      <c r="S220">
        <v>1.0427</v>
      </c>
      <c r="T220">
        <v>1.0556000000000001</v>
      </c>
      <c r="U220">
        <v>1.0379</v>
      </c>
      <c r="V220" t="s">
        <v>17</v>
      </c>
      <c r="W220" t="s">
        <v>17</v>
      </c>
      <c r="AG220">
        <v>0.43489999999999995</v>
      </c>
      <c r="AH220">
        <v>0.43210000000000004</v>
      </c>
      <c r="AI220">
        <v>0.42949999999999999</v>
      </c>
      <c r="AJ220">
        <v>0.42979999999999996</v>
      </c>
      <c r="AK220">
        <v>1.462</v>
      </c>
      <c r="AL220">
        <v>1.4722</v>
      </c>
      <c r="AM220">
        <v>1.4851000000000001</v>
      </c>
      <c r="AN220">
        <v>1.4674</v>
      </c>
      <c r="AX220">
        <v>25</v>
      </c>
      <c r="AY220" t="s">
        <v>1193</v>
      </c>
      <c r="AZ220" s="1">
        <v>1.4716749999999998</v>
      </c>
      <c r="BA220">
        <v>7.0000000000000007E-2</v>
      </c>
      <c r="BB220">
        <v>41</v>
      </c>
      <c r="BC220">
        <v>25</v>
      </c>
      <c r="BD220" s="1">
        <v>410000</v>
      </c>
      <c r="BG220">
        <v>3673</v>
      </c>
      <c r="BH220" t="s">
        <v>1196</v>
      </c>
      <c r="BJ220" t="str">
        <f t="shared" si="87"/>
        <v/>
      </c>
      <c r="BK220">
        <v>374</v>
      </c>
      <c r="BM220" s="1">
        <f t="shared" si="88"/>
        <v>7.0000000000000007E-2</v>
      </c>
      <c r="BN220" s="2">
        <f t="shared" si="89"/>
        <v>410000</v>
      </c>
      <c r="BO220" t="b">
        <f t="shared" si="85"/>
        <v>1</v>
      </c>
      <c r="BP220" s="16">
        <v>461686.9118972689</v>
      </c>
      <c r="BQ220" s="16">
        <f t="shared" si="92"/>
        <v>51686.911897268903</v>
      </c>
      <c r="BS220" s="12">
        <f t="shared" si="93"/>
        <v>461686.9118972689</v>
      </c>
      <c r="BT220">
        <f t="shared" si="94"/>
        <v>51686.911897268903</v>
      </c>
      <c r="BV220" s="7">
        <f t="shared" si="90"/>
        <v>1.4716749999999998</v>
      </c>
      <c r="BW220" s="10">
        <f t="shared" si="91"/>
        <v>5.6127838567197355</v>
      </c>
      <c r="BX220" t="b">
        <f t="shared" si="86"/>
        <v>1</v>
      </c>
      <c r="BY220" s="16">
        <v>6.0135701949110469</v>
      </c>
      <c r="BZ220" s="16">
        <f t="shared" si="95"/>
        <v>1031739.8258196377</v>
      </c>
      <c r="CA220" s="16">
        <f t="shared" si="96"/>
        <v>621739.82581963774</v>
      </c>
      <c r="CC220">
        <f t="shared" si="97"/>
        <v>6.0135701949110469</v>
      </c>
      <c r="CD220" s="12">
        <f t="shared" si="98"/>
        <v>1031739.8258196377</v>
      </c>
      <c r="CE220" s="14">
        <f t="shared" si="99"/>
        <v>621739.82581963774</v>
      </c>
      <c r="CG220">
        <f t="shared" si="100"/>
        <v>746713.36885845335</v>
      </c>
      <c r="CH220">
        <f t="shared" si="101"/>
        <v>570052.91392236878</v>
      </c>
      <c r="CJ220">
        <f t="shared" si="102"/>
        <v>746713.36885845335</v>
      </c>
      <c r="CK220">
        <f t="shared" si="103"/>
        <v>1.4716749999999998</v>
      </c>
      <c r="CM220">
        <f t="shared" si="104"/>
        <v>1.4716749999999998</v>
      </c>
      <c r="CN220">
        <f t="shared" si="105"/>
        <v>570052.91392236878</v>
      </c>
      <c r="CO220">
        <f t="shared" si="106"/>
        <v>51686.911897268903</v>
      </c>
      <c r="CQ220" t="b">
        <f t="shared" si="107"/>
        <v>1</v>
      </c>
      <c r="CS220">
        <f t="shared" si="108"/>
        <v>461686.9118972689</v>
      </c>
      <c r="CT220">
        <f t="shared" si="109"/>
        <v>1031739.8258196377</v>
      </c>
      <c r="CV220">
        <f t="shared" si="110"/>
        <v>461686.9118972689</v>
      </c>
      <c r="CW220">
        <f t="shared" si="111"/>
        <v>1031739.8258196377</v>
      </c>
    </row>
    <row r="221" spans="1:101" x14ac:dyDescent="0.25">
      <c r="A221" t="s">
        <v>1165</v>
      </c>
      <c r="B221" t="s">
        <v>1160</v>
      </c>
      <c r="C221" t="s">
        <v>1029</v>
      </c>
      <c r="D221" t="s">
        <v>1030</v>
      </c>
      <c r="E221" t="s">
        <v>15</v>
      </c>
      <c r="F221" t="b">
        <v>0</v>
      </c>
      <c r="G221" t="b">
        <v>1</v>
      </c>
      <c r="H221" t="s">
        <v>15</v>
      </c>
      <c r="I221" t="s">
        <v>16</v>
      </c>
      <c r="J221">
        <v>0.20449999999999999</v>
      </c>
      <c r="K221">
        <v>0.16900000000000001</v>
      </c>
      <c r="L221">
        <v>0.3735</v>
      </c>
      <c r="N221">
        <v>0</v>
      </c>
      <c r="O221">
        <v>1E-4</v>
      </c>
      <c r="P221">
        <v>1.6000000000000001E-3</v>
      </c>
      <c r="Q221">
        <v>4.1999999999999997E-3</v>
      </c>
      <c r="R221">
        <v>1.2395</v>
      </c>
      <c r="S221">
        <v>1.2309000000000001</v>
      </c>
      <c r="T221">
        <v>1.2388999999999999</v>
      </c>
      <c r="U221">
        <v>1.2363999999999999</v>
      </c>
      <c r="V221" t="s">
        <v>17</v>
      </c>
      <c r="W221" t="s">
        <v>17</v>
      </c>
      <c r="AG221">
        <v>0.16900000000000001</v>
      </c>
      <c r="AH221">
        <v>0.1691</v>
      </c>
      <c r="AI221">
        <v>0.1706</v>
      </c>
      <c r="AJ221">
        <v>0.17319999999999999</v>
      </c>
      <c r="AK221">
        <v>1.4085000000000001</v>
      </c>
      <c r="AL221">
        <v>1.3999000000000001</v>
      </c>
      <c r="AM221">
        <v>1.4078999999999999</v>
      </c>
      <c r="AN221">
        <v>1.4054</v>
      </c>
      <c r="AX221">
        <v>36</v>
      </c>
      <c r="AY221" t="s">
        <v>1193</v>
      </c>
      <c r="AZ221" s="1">
        <v>1.4054250000000001</v>
      </c>
      <c r="BA221">
        <v>9.9000000000000005E-2</v>
      </c>
      <c r="BB221">
        <v>63</v>
      </c>
      <c r="BC221">
        <v>25</v>
      </c>
      <c r="BD221" s="1">
        <v>630000</v>
      </c>
      <c r="BG221">
        <v>3684</v>
      </c>
      <c r="BH221" t="s">
        <v>1196</v>
      </c>
      <c r="BJ221" t="str">
        <f t="shared" si="87"/>
        <v/>
      </c>
      <c r="BK221">
        <v>375</v>
      </c>
      <c r="BM221" s="1">
        <f t="shared" si="88"/>
        <v>9.9000000000000005E-2</v>
      </c>
      <c r="BN221" s="2">
        <f t="shared" si="89"/>
        <v>630000</v>
      </c>
      <c r="BO221" t="b">
        <f t="shared" si="85"/>
        <v>1</v>
      </c>
      <c r="BP221" s="16">
        <v>629879.33818694367</v>
      </c>
      <c r="BQ221" s="16">
        <f t="shared" si="92"/>
        <v>-120.66181305632927</v>
      </c>
      <c r="BS221" s="12">
        <f t="shared" si="93"/>
        <v>629879.33818694367</v>
      </c>
      <c r="BT221">
        <f t="shared" si="94"/>
        <v>-120.66181305632927</v>
      </c>
      <c r="BV221" s="7">
        <f t="shared" si="90"/>
        <v>1.4054250000000001</v>
      </c>
      <c r="BW221" s="10">
        <f t="shared" si="91"/>
        <v>5.7993405494535821</v>
      </c>
      <c r="BX221" t="b">
        <f t="shared" si="86"/>
        <v>1</v>
      </c>
      <c r="BY221" s="16">
        <v>5.9630529314688054</v>
      </c>
      <c r="BZ221" s="16">
        <f t="shared" si="95"/>
        <v>918444.5289568787</v>
      </c>
      <c r="CA221" s="16">
        <f t="shared" si="96"/>
        <v>288444.5289568787</v>
      </c>
      <c r="CC221">
        <f t="shared" si="97"/>
        <v>5.9630529314688054</v>
      </c>
      <c r="CD221" s="12">
        <f t="shared" si="98"/>
        <v>918444.5289568787</v>
      </c>
      <c r="CE221" s="14">
        <f t="shared" si="99"/>
        <v>288444.5289568787</v>
      </c>
      <c r="CG221">
        <f t="shared" si="100"/>
        <v>774161.93357191118</v>
      </c>
      <c r="CH221">
        <f t="shared" si="101"/>
        <v>288565.19076993503</v>
      </c>
      <c r="CJ221">
        <f t="shared" si="102"/>
        <v>774161.93357191118</v>
      </c>
      <c r="CK221">
        <f t="shared" si="103"/>
        <v>1.4054250000000001</v>
      </c>
      <c r="CM221">
        <f t="shared" si="104"/>
        <v>1.4054250000000001</v>
      </c>
      <c r="CN221">
        <f t="shared" si="105"/>
        <v>288565.19076993503</v>
      </c>
      <c r="CO221">
        <f t="shared" si="106"/>
        <v>-120.66181305632927</v>
      </c>
      <c r="CQ221" t="b">
        <f t="shared" si="107"/>
        <v>1</v>
      </c>
      <c r="CS221">
        <f t="shared" si="108"/>
        <v>629879.33818694367</v>
      </c>
      <c r="CT221">
        <f t="shared" si="109"/>
        <v>918444.5289568787</v>
      </c>
      <c r="CV221">
        <f t="shared" si="110"/>
        <v>629879.33818694367</v>
      </c>
      <c r="CW221">
        <f t="shared" si="111"/>
        <v>918444.5289568787</v>
      </c>
    </row>
    <row r="222" spans="1:101" x14ac:dyDescent="0.25">
      <c r="A222" t="s">
        <v>1166</v>
      </c>
      <c r="B222" t="s">
        <v>1160</v>
      </c>
      <c r="C222" t="s">
        <v>1032</v>
      </c>
      <c r="D222" t="s">
        <v>1033</v>
      </c>
      <c r="E222" t="s">
        <v>15</v>
      </c>
      <c r="F222" t="b">
        <v>0</v>
      </c>
      <c r="G222" t="b">
        <v>1</v>
      </c>
      <c r="H222" t="s">
        <v>15</v>
      </c>
      <c r="I222" t="s">
        <v>16</v>
      </c>
      <c r="J222">
        <v>0.19359999999999999</v>
      </c>
      <c r="K222">
        <v>0.45329999999999998</v>
      </c>
      <c r="L222">
        <v>0.64080000000000004</v>
      </c>
      <c r="N222">
        <v>6.1000000000000004E-3</v>
      </c>
      <c r="O222">
        <v>3.8999999999999998E-3</v>
      </c>
      <c r="P222">
        <v>0</v>
      </c>
      <c r="Q222">
        <v>3.3999999999999998E-3</v>
      </c>
      <c r="R222">
        <v>1.0843</v>
      </c>
      <c r="S222">
        <v>1.0878000000000001</v>
      </c>
      <c r="T222">
        <v>1.0667</v>
      </c>
      <c r="U222">
        <v>1.0971</v>
      </c>
      <c r="V222" t="s">
        <v>17</v>
      </c>
      <c r="W222" t="s">
        <v>17</v>
      </c>
      <c r="AG222">
        <v>0.45330000000000004</v>
      </c>
      <c r="AH222">
        <v>0.45110000000000006</v>
      </c>
      <c r="AI222">
        <v>0.44720000000000004</v>
      </c>
      <c r="AJ222">
        <v>0.4506</v>
      </c>
      <c r="AK222">
        <v>1.5315000000000001</v>
      </c>
      <c r="AL222">
        <v>1.5350000000000001</v>
      </c>
      <c r="AM222">
        <v>1.5139</v>
      </c>
      <c r="AN222">
        <v>1.5443</v>
      </c>
      <c r="AX222">
        <v>37</v>
      </c>
      <c r="AY222" t="s">
        <v>1193</v>
      </c>
      <c r="AZ222" s="1">
        <v>1.5311750000000002</v>
      </c>
      <c r="BA222">
        <v>9.0999999999999998E-2</v>
      </c>
      <c r="BB222">
        <v>61</v>
      </c>
      <c r="BC222">
        <v>25</v>
      </c>
      <c r="BD222" s="1">
        <v>610000</v>
      </c>
      <c r="BG222">
        <v>3685</v>
      </c>
      <c r="BH222" t="s">
        <v>1196</v>
      </c>
      <c r="BJ222" t="str">
        <f t="shared" si="87"/>
        <v/>
      </c>
      <c r="BK222">
        <v>376</v>
      </c>
      <c r="BM222" s="1">
        <f t="shared" si="88"/>
        <v>9.0999999999999998E-2</v>
      </c>
      <c r="BN222" s="2">
        <f t="shared" si="89"/>
        <v>610000</v>
      </c>
      <c r="BO222" t="b">
        <f t="shared" si="85"/>
        <v>1</v>
      </c>
      <c r="BP222" s="16">
        <v>583481.42748634366</v>
      </c>
      <c r="BQ222" s="16">
        <f t="shared" si="92"/>
        <v>-26518.572513656341</v>
      </c>
      <c r="BS222" s="12">
        <f t="shared" si="93"/>
        <v>583481.42748634366</v>
      </c>
      <c r="BT222">
        <f t="shared" si="94"/>
        <v>-26518.572513656341</v>
      </c>
      <c r="BV222" s="7">
        <f t="shared" si="90"/>
        <v>1.5311750000000002</v>
      </c>
      <c r="BW222" s="10">
        <f t="shared" si="91"/>
        <v>5.7853298350107671</v>
      </c>
      <c r="BX222" t="b">
        <f t="shared" si="86"/>
        <v>1</v>
      </c>
      <c r="BY222" s="16">
        <v>6.0589404164176646</v>
      </c>
      <c r="BZ222" s="16">
        <f t="shared" si="95"/>
        <v>1145355.7921248795</v>
      </c>
      <c r="CA222" s="16">
        <f t="shared" si="96"/>
        <v>535355.79212487955</v>
      </c>
      <c r="CC222">
        <f t="shared" si="97"/>
        <v>6.0589404164176646</v>
      </c>
      <c r="CD222" s="12">
        <f t="shared" si="98"/>
        <v>1145355.7921248795</v>
      </c>
      <c r="CE222" s="14">
        <f t="shared" si="99"/>
        <v>535355.79212487955</v>
      </c>
      <c r="CG222">
        <f t="shared" si="100"/>
        <v>864418.60980561166</v>
      </c>
      <c r="CH222">
        <f t="shared" si="101"/>
        <v>561874.36463853589</v>
      </c>
      <c r="CJ222">
        <f t="shared" si="102"/>
        <v>864418.60980561166</v>
      </c>
      <c r="CK222">
        <f t="shared" si="103"/>
        <v>1.5311750000000002</v>
      </c>
      <c r="CM222">
        <f t="shared" si="104"/>
        <v>1.5311750000000002</v>
      </c>
      <c r="CN222">
        <f t="shared" si="105"/>
        <v>561874.36463853589</v>
      </c>
      <c r="CO222">
        <f t="shared" si="106"/>
        <v>-26518.572513656341</v>
      </c>
      <c r="CQ222" t="b">
        <f t="shared" si="107"/>
        <v>1</v>
      </c>
      <c r="CS222">
        <f t="shared" si="108"/>
        <v>583481.42748634366</v>
      </c>
      <c r="CT222">
        <f t="shared" si="109"/>
        <v>1145355.7921248795</v>
      </c>
      <c r="CV222">
        <f t="shared" si="110"/>
        <v>583481.42748634366</v>
      </c>
      <c r="CW222">
        <f t="shared" si="111"/>
        <v>1145355.7921248795</v>
      </c>
    </row>
    <row r="223" spans="1:101" x14ac:dyDescent="0.25">
      <c r="A223" t="s">
        <v>1167</v>
      </c>
      <c r="B223" t="s">
        <v>1160</v>
      </c>
      <c r="C223" t="s">
        <v>1054</v>
      </c>
      <c r="D223" t="s">
        <v>1055</v>
      </c>
      <c r="E223" t="s">
        <v>15</v>
      </c>
      <c r="F223" t="b">
        <v>0</v>
      </c>
      <c r="G223" t="b">
        <v>1</v>
      </c>
      <c r="H223" t="s">
        <v>15</v>
      </c>
      <c r="I223" t="s">
        <v>16</v>
      </c>
      <c r="J223">
        <v>0.20449999999999999</v>
      </c>
      <c r="K223">
        <v>-4.00001E-3</v>
      </c>
      <c r="L223">
        <v>0.20050000000000001</v>
      </c>
      <c r="N223">
        <v>0</v>
      </c>
      <c r="O223">
        <v>2.0000000000000001E-4</v>
      </c>
      <c r="P223">
        <v>0</v>
      </c>
      <c r="Q223">
        <v>1E-4</v>
      </c>
      <c r="R223">
        <v>0.41489999999999999</v>
      </c>
      <c r="S223">
        <v>0.39779999999999999</v>
      </c>
      <c r="T223">
        <v>0.40050000000000002</v>
      </c>
      <c r="U223">
        <v>0.4052</v>
      </c>
      <c r="V223" t="s">
        <v>17</v>
      </c>
      <c r="W223" t="s">
        <v>17</v>
      </c>
      <c r="AG223">
        <v>-3.9999999999999758E-3</v>
      </c>
      <c r="AH223">
        <v>-3.7999999999999701E-3</v>
      </c>
      <c r="AI223">
        <v>-3.9999999999999758E-3</v>
      </c>
      <c r="AJ223">
        <v>-3.8999999999999868E-3</v>
      </c>
      <c r="AK223">
        <v>0.41089999999999993</v>
      </c>
      <c r="AL223">
        <v>0.39380000000000004</v>
      </c>
      <c r="AM223">
        <v>0.39649999999999996</v>
      </c>
      <c r="AN223">
        <v>0.4012</v>
      </c>
      <c r="AX223">
        <v>48</v>
      </c>
      <c r="AY223" t="s">
        <v>1193</v>
      </c>
      <c r="AZ223" s="1">
        <v>0.40060000000000001</v>
      </c>
      <c r="BA223">
        <v>3.1E-2</v>
      </c>
      <c r="BB223">
        <v>20</v>
      </c>
      <c r="BC223">
        <v>25</v>
      </c>
      <c r="BD223" s="1">
        <v>200000</v>
      </c>
      <c r="BG223">
        <v>3696</v>
      </c>
      <c r="BH223" t="s">
        <v>1196</v>
      </c>
      <c r="BJ223" t="str">
        <f t="shared" si="87"/>
        <v/>
      </c>
      <c r="BK223">
        <v>377</v>
      </c>
      <c r="BM223" s="1">
        <f t="shared" si="88"/>
        <v>3.1E-2</v>
      </c>
      <c r="BN223" s="2">
        <f t="shared" si="89"/>
        <v>200000</v>
      </c>
      <c r="BO223" t="b">
        <f t="shared" si="85"/>
        <v>1</v>
      </c>
      <c r="BP223" s="16">
        <v>235497.09723184421</v>
      </c>
      <c r="BQ223" s="16">
        <f t="shared" si="92"/>
        <v>35497.097231844207</v>
      </c>
      <c r="BS223" s="12">
        <f t="shared" si="93"/>
        <v>235497.09723184421</v>
      </c>
      <c r="BT223">
        <f t="shared" si="94"/>
        <v>35497.097231844207</v>
      </c>
      <c r="BV223" s="7">
        <f t="shared" si="90"/>
        <v>0.40060000000000001</v>
      </c>
      <c r="BW223" s="10">
        <f t="shared" si="91"/>
        <v>5.3010299956639813</v>
      </c>
      <c r="BX223" t="b">
        <f t="shared" si="86"/>
        <v>1</v>
      </c>
      <c r="BY223" s="16">
        <v>5.1968490184370921</v>
      </c>
      <c r="BZ223" s="16">
        <f t="shared" si="95"/>
        <v>157343.57677389649</v>
      </c>
      <c r="CA223" s="16">
        <f t="shared" si="96"/>
        <v>-42656.423226103507</v>
      </c>
      <c r="CC223">
        <f t="shared" si="97"/>
        <v>5.1968490184370921</v>
      </c>
      <c r="CD223" s="12">
        <f t="shared" si="98"/>
        <v>157343.57677389649</v>
      </c>
      <c r="CE223" s="14">
        <f t="shared" si="99"/>
        <v>-42656.423226103507</v>
      </c>
      <c r="CG223">
        <f t="shared" si="100"/>
        <v>196420.33700287034</v>
      </c>
      <c r="CH223">
        <f t="shared" si="101"/>
        <v>-78153.520457947714</v>
      </c>
      <c r="CJ223">
        <f t="shared" si="102"/>
        <v>196420.33700287034</v>
      </c>
      <c r="CK223">
        <f t="shared" si="103"/>
        <v>0.40060000000000001</v>
      </c>
      <c r="CM223">
        <f t="shared" si="104"/>
        <v>0.40060000000000001</v>
      </c>
      <c r="CN223">
        <f t="shared" si="105"/>
        <v>-78153.520457947714</v>
      </c>
      <c r="CO223">
        <f t="shared" si="106"/>
        <v>35497.097231844207</v>
      </c>
      <c r="CQ223" t="b">
        <f t="shared" si="107"/>
        <v>1</v>
      </c>
      <c r="CS223">
        <f t="shared" si="108"/>
        <v>235497.09723184421</v>
      </c>
      <c r="CT223">
        <f t="shared" si="109"/>
        <v>157343.57677389649</v>
      </c>
      <c r="CV223">
        <f t="shared" si="110"/>
        <v>235497.09723184421</v>
      </c>
      <c r="CW223">
        <f t="shared" si="111"/>
        <v>157343.57677389649</v>
      </c>
    </row>
    <row r="224" spans="1:101" x14ac:dyDescent="0.25">
      <c r="A224" t="s">
        <v>1168</v>
      </c>
      <c r="B224" t="s">
        <v>1160</v>
      </c>
      <c r="C224" t="s">
        <v>1057</v>
      </c>
      <c r="D224" t="s">
        <v>1058</v>
      </c>
      <c r="E224" t="s">
        <v>15</v>
      </c>
      <c r="F224" t="b">
        <v>0</v>
      </c>
      <c r="G224" t="b">
        <v>1</v>
      </c>
      <c r="H224" t="s">
        <v>15</v>
      </c>
      <c r="I224" t="s">
        <v>16</v>
      </c>
      <c r="J224">
        <v>0.1981</v>
      </c>
      <c r="K224">
        <v>0.46289999999999998</v>
      </c>
      <c r="L224">
        <v>0.65680000000000005</v>
      </c>
      <c r="N224">
        <v>4.1999999999999997E-3</v>
      </c>
      <c r="O224">
        <v>4.7999999999999996E-3</v>
      </c>
      <c r="P224">
        <v>8.0000000000000004E-4</v>
      </c>
      <c r="Q224">
        <v>0</v>
      </c>
      <c r="R224">
        <v>1.0286</v>
      </c>
      <c r="S224">
        <v>1.0274000000000001</v>
      </c>
      <c r="T224">
        <v>1.0212000000000001</v>
      </c>
      <c r="U224">
        <v>1.0412999999999999</v>
      </c>
      <c r="V224" t="s">
        <v>17</v>
      </c>
      <c r="W224" t="s">
        <v>17</v>
      </c>
      <c r="AG224">
        <v>0.46290000000000003</v>
      </c>
      <c r="AH224">
        <v>0.46350000000000008</v>
      </c>
      <c r="AI224">
        <v>0.45950000000000008</v>
      </c>
      <c r="AJ224">
        <v>0.45870000000000005</v>
      </c>
      <c r="AK224">
        <v>1.4873000000000001</v>
      </c>
      <c r="AL224">
        <v>1.4861000000000002</v>
      </c>
      <c r="AM224">
        <v>1.4799000000000002</v>
      </c>
      <c r="AN224">
        <v>1.5</v>
      </c>
      <c r="AX224">
        <v>49</v>
      </c>
      <c r="AY224" t="s">
        <v>1193</v>
      </c>
      <c r="AZ224" s="1">
        <v>1.4883250000000001</v>
      </c>
      <c r="BA224">
        <v>6.8000000000000005E-2</v>
      </c>
      <c r="BB224">
        <v>40</v>
      </c>
      <c r="BC224">
        <v>25</v>
      </c>
      <c r="BD224" s="1">
        <v>400000</v>
      </c>
      <c r="BG224">
        <v>3697</v>
      </c>
      <c r="BH224" t="s">
        <v>1196</v>
      </c>
      <c r="BJ224" t="str">
        <f t="shared" si="87"/>
        <v/>
      </c>
      <c r="BK224">
        <v>378</v>
      </c>
      <c r="BM224" s="1">
        <f t="shared" si="88"/>
        <v>6.8000000000000005E-2</v>
      </c>
      <c r="BN224" s="2">
        <f t="shared" si="89"/>
        <v>400000</v>
      </c>
      <c r="BO224" t="b">
        <f t="shared" si="85"/>
        <v>1</v>
      </c>
      <c r="BP224" s="16">
        <v>450087.43422211893</v>
      </c>
      <c r="BQ224" s="16">
        <f t="shared" si="92"/>
        <v>50087.434222118929</v>
      </c>
      <c r="BS224" s="12">
        <f t="shared" si="93"/>
        <v>450087.43422211893</v>
      </c>
      <c r="BT224">
        <f t="shared" si="94"/>
        <v>50087.434222118929</v>
      </c>
      <c r="BV224" s="7">
        <f t="shared" si="90"/>
        <v>1.4883250000000001</v>
      </c>
      <c r="BW224" s="10">
        <f t="shared" si="91"/>
        <v>5.6020599913279625</v>
      </c>
      <c r="BX224" t="b">
        <f t="shared" si="86"/>
        <v>1</v>
      </c>
      <c r="BY224" s="16">
        <v>6.0262662316855877</v>
      </c>
      <c r="BZ224" s="16">
        <f t="shared" si="95"/>
        <v>1062346.5985188801</v>
      </c>
      <c r="CA224" s="16">
        <f t="shared" si="96"/>
        <v>662346.59851888008</v>
      </c>
      <c r="CC224">
        <f t="shared" si="97"/>
        <v>6.0262662316855877</v>
      </c>
      <c r="CD224" s="12">
        <f t="shared" si="98"/>
        <v>1062346.5985188801</v>
      </c>
      <c r="CE224" s="14">
        <f t="shared" si="99"/>
        <v>662346.59851888008</v>
      </c>
      <c r="CG224">
        <f t="shared" si="100"/>
        <v>756217.01637049951</v>
      </c>
      <c r="CH224">
        <f t="shared" si="101"/>
        <v>612259.16429676116</v>
      </c>
      <c r="CJ224">
        <f t="shared" si="102"/>
        <v>756217.01637049951</v>
      </c>
      <c r="CK224">
        <f t="shared" si="103"/>
        <v>1.4883250000000001</v>
      </c>
      <c r="CM224">
        <f t="shared" si="104"/>
        <v>1.4883250000000001</v>
      </c>
      <c r="CN224">
        <f t="shared" si="105"/>
        <v>612259.16429676116</v>
      </c>
      <c r="CO224">
        <f t="shared" si="106"/>
        <v>50087.434222118929</v>
      </c>
      <c r="CQ224" t="b">
        <f t="shared" si="107"/>
        <v>1</v>
      </c>
      <c r="CS224">
        <f t="shared" si="108"/>
        <v>450087.43422211893</v>
      </c>
      <c r="CT224">
        <f t="shared" si="109"/>
        <v>1062346.5985188801</v>
      </c>
      <c r="CV224">
        <f t="shared" si="110"/>
        <v>450087.43422211893</v>
      </c>
      <c r="CW224">
        <f t="shared" si="111"/>
        <v>1062346.5985188801</v>
      </c>
    </row>
    <row r="225" spans="1:101" x14ac:dyDescent="0.25">
      <c r="A225" t="s">
        <v>1169</v>
      </c>
      <c r="B225" t="s">
        <v>1160</v>
      </c>
      <c r="C225" t="s">
        <v>1080</v>
      </c>
      <c r="D225" t="s">
        <v>1081</v>
      </c>
      <c r="E225" t="s">
        <v>15</v>
      </c>
      <c r="F225" t="b">
        <v>0</v>
      </c>
      <c r="G225" t="b">
        <v>1</v>
      </c>
      <c r="H225" t="s">
        <v>15</v>
      </c>
      <c r="I225" t="s">
        <v>16</v>
      </c>
      <c r="J225">
        <v>0.19900000000000001</v>
      </c>
      <c r="K225">
        <v>0.1928</v>
      </c>
      <c r="L225">
        <v>0.39179999999999998</v>
      </c>
      <c r="N225">
        <v>0</v>
      </c>
      <c r="O225">
        <v>3.8E-3</v>
      </c>
      <c r="P225">
        <v>0.01</v>
      </c>
      <c r="Q225">
        <v>8.5000000000000006E-3</v>
      </c>
      <c r="R225">
        <v>1.3071999999999999</v>
      </c>
      <c r="S225">
        <v>1.3041</v>
      </c>
      <c r="T225">
        <v>1.319</v>
      </c>
      <c r="U225">
        <v>1.2931999999999999</v>
      </c>
      <c r="V225" t="s">
        <v>17</v>
      </c>
      <c r="W225" t="s">
        <v>17</v>
      </c>
      <c r="AG225">
        <v>0.19279999999999997</v>
      </c>
      <c r="AH225">
        <v>0.1966</v>
      </c>
      <c r="AI225">
        <v>0.20279999999999998</v>
      </c>
      <c r="AJ225">
        <v>0.20129999999999998</v>
      </c>
      <c r="AK225">
        <v>1.4999999999999998</v>
      </c>
      <c r="AL225">
        <v>1.4968999999999999</v>
      </c>
      <c r="AM225">
        <v>1.5117999999999998</v>
      </c>
      <c r="AN225">
        <v>1.4859999999999998</v>
      </c>
      <c r="AX225">
        <v>60</v>
      </c>
      <c r="AY225" t="s">
        <v>1193</v>
      </c>
      <c r="AZ225" s="1">
        <v>1.4986749999999998</v>
      </c>
      <c r="BA225">
        <v>0.14599999999999999</v>
      </c>
      <c r="BB225">
        <v>90</v>
      </c>
      <c r="BC225">
        <v>25</v>
      </c>
      <c r="BD225" s="1">
        <v>900000</v>
      </c>
      <c r="BG225">
        <v>3708</v>
      </c>
      <c r="BH225" t="s">
        <v>1196</v>
      </c>
      <c r="BJ225" t="str">
        <f t="shared" si="87"/>
        <v/>
      </c>
      <c r="BK225">
        <v>379</v>
      </c>
      <c r="BM225" s="1">
        <f t="shared" si="88"/>
        <v>0.14599999999999999</v>
      </c>
      <c r="BN225" s="2">
        <f t="shared" si="89"/>
        <v>900000</v>
      </c>
      <c r="BO225" t="b">
        <f t="shared" si="85"/>
        <v>1</v>
      </c>
      <c r="BP225" s="16">
        <v>902467.0635529682</v>
      </c>
      <c r="BQ225" s="16">
        <f t="shared" si="92"/>
        <v>2467.063552968204</v>
      </c>
      <c r="BS225" s="12">
        <f t="shared" si="93"/>
        <v>902467.0635529682</v>
      </c>
      <c r="BT225">
        <f t="shared" si="94"/>
        <v>2467.063552968204</v>
      </c>
      <c r="BV225" s="7">
        <f t="shared" si="90"/>
        <v>1.4986749999999998</v>
      </c>
      <c r="BW225" s="10">
        <f t="shared" si="91"/>
        <v>5.9542425094393252</v>
      </c>
      <c r="BX225" t="b">
        <f t="shared" si="86"/>
        <v>1</v>
      </c>
      <c r="BY225" s="16">
        <v>6.034158362653546</v>
      </c>
      <c r="BZ225" s="16">
        <f t="shared" si="95"/>
        <v>1081828.3610482102</v>
      </c>
      <c r="CA225" s="16">
        <f t="shared" si="96"/>
        <v>181828.36104821018</v>
      </c>
      <c r="CC225">
        <f t="shared" si="97"/>
        <v>6.034158362653546</v>
      </c>
      <c r="CD225" s="12">
        <f t="shared" si="98"/>
        <v>1081828.3610482102</v>
      </c>
      <c r="CE225" s="14">
        <f t="shared" si="99"/>
        <v>181828.36104821018</v>
      </c>
      <c r="CG225">
        <f t="shared" si="100"/>
        <v>992147.71230058919</v>
      </c>
      <c r="CH225">
        <f t="shared" si="101"/>
        <v>179361.29749524198</v>
      </c>
      <c r="CJ225">
        <f t="shared" si="102"/>
        <v>992147.71230058919</v>
      </c>
      <c r="CK225">
        <f t="shared" si="103"/>
        <v>1.4986749999999998</v>
      </c>
      <c r="CM225">
        <f t="shared" si="104"/>
        <v>1.4986749999999998</v>
      </c>
      <c r="CN225">
        <f t="shared" si="105"/>
        <v>179361.29749524198</v>
      </c>
      <c r="CO225">
        <f t="shared" si="106"/>
        <v>2467.063552968204</v>
      </c>
      <c r="CQ225" t="b">
        <f t="shared" si="107"/>
        <v>1</v>
      </c>
      <c r="CS225">
        <f t="shared" si="108"/>
        <v>902467.0635529682</v>
      </c>
      <c r="CT225">
        <f t="shared" si="109"/>
        <v>1081828.3610482102</v>
      </c>
      <c r="CV225">
        <f t="shared" si="110"/>
        <v>902467.0635529682</v>
      </c>
      <c r="CW225">
        <f t="shared" si="111"/>
        <v>1081828.3610482102</v>
      </c>
    </row>
    <row r="226" spans="1:101" x14ac:dyDescent="0.25">
      <c r="A226" t="s">
        <v>1170</v>
      </c>
      <c r="B226" t="s">
        <v>1160</v>
      </c>
      <c r="C226" t="s">
        <v>1083</v>
      </c>
      <c r="D226" t="s">
        <v>1084</v>
      </c>
      <c r="E226" t="s">
        <v>15</v>
      </c>
      <c r="F226" t="b">
        <v>0</v>
      </c>
      <c r="G226" t="b">
        <v>1</v>
      </c>
      <c r="H226" t="s">
        <v>15</v>
      </c>
      <c r="I226" t="s">
        <v>16</v>
      </c>
      <c r="J226">
        <v>0.21490000000000001</v>
      </c>
      <c r="K226">
        <v>0.47289999999999999</v>
      </c>
      <c r="L226">
        <v>0.68210000000000004</v>
      </c>
      <c r="N226">
        <v>5.7000000000000002E-3</v>
      </c>
      <c r="O226">
        <v>3.7000000000000002E-3</v>
      </c>
      <c r="P226">
        <v>0</v>
      </c>
      <c r="Q226">
        <v>2.9999999999999997E-4</v>
      </c>
      <c r="R226">
        <v>1.0383</v>
      </c>
      <c r="S226">
        <v>1.0306</v>
      </c>
      <c r="T226">
        <v>1.0447</v>
      </c>
      <c r="U226">
        <v>1.0528</v>
      </c>
      <c r="V226" t="s">
        <v>17</v>
      </c>
      <c r="W226" t="s">
        <v>17</v>
      </c>
      <c r="AG226">
        <v>0.4729000000000001</v>
      </c>
      <c r="AH226">
        <v>0.4709000000000001</v>
      </c>
      <c r="AI226">
        <v>0.46720000000000006</v>
      </c>
      <c r="AJ226">
        <v>0.46750000000000003</v>
      </c>
      <c r="AK226">
        <v>1.5055000000000001</v>
      </c>
      <c r="AL226">
        <v>1.4977999999999998</v>
      </c>
      <c r="AM226">
        <v>1.5118999999999998</v>
      </c>
      <c r="AN226">
        <v>1.52</v>
      </c>
      <c r="AX226">
        <v>61</v>
      </c>
      <c r="AY226" t="s">
        <v>1193</v>
      </c>
      <c r="AZ226" s="1">
        <v>1.5087999999999999</v>
      </c>
      <c r="BA226">
        <v>7.9000000000000001E-2</v>
      </c>
      <c r="BB226">
        <v>70</v>
      </c>
      <c r="BC226">
        <v>25</v>
      </c>
      <c r="BD226" s="1">
        <v>700000</v>
      </c>
      <c r="BG226">
        <v>3709</v>
      </c>
      <c r="BH226" t="s">
        <v>1196</v>
      </c>
      <c r="BJ226" t="str">
        <f t="shared" si="87"/>
        <v/>
      </c>
      <c r="BK226">
        <v>380</v>
      </c>
      <c r="BM226" s="1">
        <f t="shared" si="88"/>
        <v>7.9000000000000001E-2</v>
      </c>
      <c r="BN226" s="2">
        <f t="shared" si="89"/>
        <v>700000</v>
      </c>
      <c r="BO226" t="b">
        <f t="shared" si="85"/>
        <v>1</v>
      </c>
      <c r="BP226" s="16">
        <v>513884.56143544381</v>
      </c>
      <c r="BQ226" s="16">
        <f t="shared" si="92"/>
        <v>-186115.43856455619</v>
      </c>
      <c r="BS226" s="12">
        <f t="shared" si="93"/>
        <v>513884.56143544381</v>
      </c>
      <c r="BT226">
        <f t="shared" si="94"/>
        <v>-186115.43856455619</v>
      </c>
      <c r="BV226" s="7">
        <f t="shared" si="90"/>
        <v>1.5087999999999999</v>
      </c>
      <c r="BW226" s="10">
        <f t="shared" si="91"/>
        <v>5.8450980400142569</v>
      </c>
      <c r="BX226" t="b">
        <f t="shared" si="86"/>
        <v>1</v>
      </c>
      <c r="BY226" s="16">
        <v>6.0418789255569827</v>
      </c>
      <c r="BZ226" s="16">
        <f t="shared" si="95"/>
        <v>1101232.260580017</v>
      </c>
      <c r="CA226" s="16">
        <f t="shared" si="96"/>
        <v>401232.260580017</v>
      </c>
      <c r="CC226">
        <f t="shared" si="97"/>
        <v>6.0418789255569827</v>
      </c>
      <c r="CD226" s="12">
        <f t="shared" si="98"/>
        <v>1101232.260580017</v>
      </c>
      <c r="CE226" s="14">
        <f t="shared" si="99"/>
        <v>401232.260580017</v>
      </c>
      <c r="CG226">
        <f t="shared" si="100"/>
        <v>807558.41100773041</v>
      </c>
      <c r="CH226">
        <f t="shared" si="101"/>
        <v>587347.69914457318</v>
      </c>
      <c r="CJ226">
        <f t="shared" si="102"/>
        <v>807558.41100773041</v>
      </c>
      <c r="CK226">
        <f t="shared" si="103"/>
        <v>1.5087999999999999</v>
      </c>
      <c r="CM226">
        <f t="shared" si="104"/>
        <v>1.5087999999999999</v>
      </c>
      <c r="CN226">
        <f t="shared" si="105"/>
        <v>587347.69914457318</v>
      </c>
      <c r="CO226">
        <f t="shared" si="106"/>
        <v>-186115.43856455619</v>
      </c>
      <c r="CQ226" t="b">
        <f t="shared" si="107"/>
        <v>1</v>
      </c>
      <c r="CS226">
        <f t="shared" si="108"/>
        <v>513884.56143544381</v>
      </c>
      <c r="CT226">
        <f t="shared" si="109"/>
        <v>1101232.260580017</v>
      </c>
      <c r="CV226">
        <f t="shared" si="110"/>
        <v>513884.56143544381</v>
      </c>
      <c r="CW226">
        <f t="shared" si="111"/>
        <v>1101232.260580017</v>
      </c>
    </row>
    <row r="227" spans="1:101" x14ac:dyDescent="0.25">
      <c r="A227" t="s">
        <v>1171</v>
      </c>
      <c r="B227" t="s">
        <v>1160</v>
      </c>
      <c r="C227" t="s">
        <v>1106</v>
      </c>
      <c r="D227" t="s">
        <v>1107</v>
      </c>
      <c r="E227" t="s">
        <v>15</v>
      </c>
      <c r="F227" t="b">
        <v>0</v>
      </c>
      <c r="G227" t="b">
        <v>1</v>
      </c>
      <c r="H227" t="s">
        <v>15</v>
      </c>
      <c r="I227" t="s">
        <v>16</v>
      </c>
      <c r="J227">
        <v>0.21149999999999999</v>
      </c>
      <c r="K227">
        <v>0.34699999999999998</v>
      </c>
      <c r="L227">
        <v>0.55769999999999997</v>
      </c>
      <c r="N227">
        <v>8.0000000000000004E-4</v>
      </c>
      <c r="O227">
        <v>1.1999999999999999E-3</v>
      </c>
      <c r="P227">
        <v>3.5000000000000001E-3</v>
      </c>
      <c r="Q227">
        <v>0</v>
      </c>
      <c r="R227">
        <v>0.92749999999999999</v>
      </c>
      <c r="S227">
        <v>0.92979999999999996</v>
      </c>
      <c r="T227">
        <v>0.93600000000000005</v>
      </c>
      <c r="U227">
        <v>0.92900000000000005</v>
      </c>
      <c r="V227" t="s">
        <v>17</v>
      </c>
      <c r="W227" t="s">
        <v>17</v>
      </c>
      <c r="AG227">
        <v>0.34699999999999998</v>
      </c>
      <c r="AH227">
        <v>0.34739999999999993</v>
      </c>
      <c r="AI227">
        <v>0.3496999999999999</v>
      </c>
      <c r="AJ227">
        <v>0.34619999999999995</v>
      </c>
      <c r="AK227">
        <v>1.2736999999999998</v>
      </c>
      <c r="AL227">
        <v>1.2759999999999998</v>
      </c>
      <c r="AM227">
        <v>1.2822</v>
      </c>
      <c r="AN227">
        <v>1.2751999999999999</v>
      </c>
      <c r="AX227">
        <v>72</v>
      </c>
      <c r="AY227" t="s">
        <v>1193</v>
      </c>
      <c r="AZ227" s="1">
        <v>1.2767749999999998</v>
      </c>
      <c r="BA227">
        <v>0.13300000000000001</v>
      </c>
      <c r="BB227">
        <v>134</v>
      </c>
      <c r="BC227">
        <v>25</v>
      </c>
      <c r="BD227" s="1">
        <v>1340000</v>
      </c>
      <c r="BG227">
        <v>3720</v>
      </c>
      <c r="BH227" t="s">
        <v>1196</v>
      </c>
      <c r="BJ227" t="str">
        <f t="shared" si="87"/>
        <v/>
      </c>
      <c r="BK227">
        <v>381</v>
      </c>
      <c r="BM227" s="1">
        <f t="shared" si="88"/>
        <v>0.13300000000000001</v>
      </c>
      <c r="BN227" s="2">
        <f t="shared" si="89"/>
        <v>1340000</v>
      </c>
      <c r="BO227" t="b">
        <f t="shared" si="85"/>
        <v>1</v>
      </c>
      <c r="BP227" s="16">
        <v>827070.4586644934</v>
      </c>
      <c r="BQ227" s="16">
        <f t="shared" si="92"/>
        <v>-512929.5413355066</v>
      </c>
      <c r="BS227" s="12">
        <f t="shared" si="93"/>
        <v>827070.4586644934</v>
      </c>
      <c r="BT227">
        <f t="shared" si="94"/>
        <v>-512929.5413355066</v>
      </c>
      <c r="BV227" s="7">
        <f t="shared" si="90"/>
        <v>1.2767749999999998</v>
      </c>
      <c r="BW227" s="10">
        <f t="shared" si="91"/>
        <v>6.1271047983648073</v>
      </c>
      <c r="BX227" t="b">
        <f t="shared" si="86"/>
        <v>1</v>
      </c>
      <c r="BY227" s="16">
        <v>5.8649541247994543</v>
      </c>
      <c r="BZ227" s="16">
        <f t="shared" si="95"/>
        <v>732747.1278337487</v>
      </c>
      <c r="CA227" s="16">
        <f t="shared" si="96"/>
        <v>-607252.8721662513</v>
      </c>
      <c r="CC227">
        <f t="shared" si="97"/>
        <v>5.8649541247994543</v>
      </c>
      <c r="CD227" s="12">
        <f t="shared" si="98"/>
        <v>732747.1278337487</v>
      </c>
      <c r="CE227" s="14">
        <f t="shared" si="99"/>
        <v>-607252.8721662513</v>
      </c>
      <c r="CG227">
        <f t="shared" si="100"/>
        <v>779908.79324912105</v>
      </c>
      <c r="CH227">
        <f t="shared" si="101"/>
        <v>-94323.330830744701</v>
      </c>
      <c r="CJ227">
        <f t="shared" si="102"/>
        <v>779908.79324912105</v>
      </c>
      <c r="CK227">
        <f t="shared" si="103"/>
        <v>1.2767749999999998</v>
      </c>
      <c r="CM227">
        <f t="shared" si="104"/>
        <v>1.2767749999999998</v>
      </c>
      <c r="CN227">
        <f t="shared" si="105"/>
        <v>-94323.330830744701</v>
      </c>
      <c r="CO227">
        <f t="shared" si="106"/>
        <v>-512929.5413355066</v>
      </c>
      <c r="CQ227" t="b">
        <f t="shared" si="107"/>
        <v>1</v>
      </c>
      <c r="CS227">
        <f t="shared" si="108"/>
        <v>827070.4586644934</v>
      </c>
      <c r="CT227">
        <f t="shared" si="109"/>
        <v>732747.1278337487</v>
      </c>
      <c r="CV227">
        <f t="shared" si="110"/>
        <v>827070.4586644934</v>
      </c>
      <c r="CW227">
        <f t="shared" si="111"/>
        <v>732747.1278337487</v>
      </c>
    </row>
    <row r="228" spans="1:101" x14ac:dyDescent="0.25">
      <c r="A228" t="s">
        <v>1172</v>
      </c>
      <c r="B228" t="s">
        <v>1160</v>
      </c>
      <c r="C228" t="s">
        <v>1108</v>
      </c>
      <c r="D228" t="s">
        <v>1109</v>
      </c>
      <c r="E228" t="s">
        <v>15</v>
      </c>
      <c r="F228" t="b">
        <v>0</v>
      </c>
      <c r="G228" t="b">
        <v>1</v>
      </c>
      <c r="H228" t="s">
        <v>15</v>
      </c>
      <c r="I228" t="s">
        <v>16</v>
      </c>
      <c r="J228">
        <v>0.2127</v>
      </c>
      <c r="K228">
        <v>0.37259999999999999</v>
      </c>
      <c r="L228">
        <v>0.58030000000000004</v>
      </c>
      <c r="N228">
        <v>5.0000000000000001E-3</v>
      </c>
      <c r="O228">
        <v>4.1999999999999997E-3</v>
      </c>
      <c r="P228">
        <v>0</v>
      </c>
      <c r="Q228">
        <v>1.1999999999999999E-3</v>
      </c>
      <c r="R228">
        <v>1.0876999999999999</v>
      </c>
      <c r="S228">
        <v>1.0831</v>
      </c>
      <c r="T228">
        <v>1.0966</v>
      </c>
      <c r="U228">
        <v>1.1064000000000001</v>
      </c>
      <c r="V228" t="s">
        <v>17</v>
      </c>
      <c r="W228" t="s">
        <v>17</v>
      </c>
      <c r="AG228">
        <v>0.37260000000000004</v>
      </c>
      <c r="AH228">
        <v>0.37180000000000002</v>
      </c>
      <c r="AI228">
        <v>0.36760000000000004</v>
      </c>
      <c r="AJ228">
        <v>0.36880000000000002</v>
      </c>
      <c r="AK228">
        <v>1.4552999999999998</v>
      </c>
      <c r="AL228">
        <v>1.4506999999999999</v>
      </c>
      <c r="AM228">
        <v>1.4641999999999999</v>
      </c>
      <c r="AN228">
        <v>1.4740000000000002</v>
      </c>
      <c r="AX228">
        <v>73</v>
      </c>
      <c r="AY228" t="s">
        <v>1193</v>
      </c>
      <c r="AZ228" s="1">
        <v>1.46105</v>
      </c>
      <c r="BA228">
        <v>6.7000000000000004E-2</v>
      </c>
      <c r="BB228">
        <v>40</v>
      </c>
      <c r="BC228">
        <v>25</v>
      </c>
      <c r="BD228" s="1">
        <v>400000</v>
      </c>
      <c r="BG228">
        <v>3721</v>
      </c>
      <c r="BH228" t="s">
        <v>1196</v>
      </c>
      <c r="BJ228" t="str">
        <f t="shared" si="87"/>
        <v/>
      </c>
      <c r="BK228">
        <v>382</v>
      </c>
      <c r="BM228" s="1">
        <f t="shared" si="88"/>
        <v>6.7000000000000004E-2</v>
      </c>
      <c r="BN228" s="2">
        <f t="shared" si="89"/>
        <v>400000</v>
      </c>
      <c r="BO228" t="b">
        <f t="shared" si="85"/>
        <v>1</v>
      </c>
      <c r="BP228" s="16">
        <v>444287.69538454391</v>
      </c>
      <c r="BQ228" s="16">
        <f t="shared" si="92"/>
        <v>44287.695384543913</v>
      </c>
      <c r="BS228" s="12">
        <f t="shared" si="93"/>
        <v>444287.69538454391</v>
      </c>
      <c r="BT228">
        <f t="shared" si="94"/>
        <v>44287.695384543913</v>
      </c>
      <c r="BV228" s="7">
        <f t="shared" si="90"/>
        <v>1.46105</v>
      </c>
      <c r="BW228" s="10">
        <f t="shared" si="91"/>
        <v>5.6020599913279625</v>
      </c>
      <c r="BX228" t="b">
        <f t="shared" si="86"/>
        <v>1</v>
      </c>
      <c r="BY228" s="16">
        <v>6.0054683696420081</v>
      </c>
      <c r="BZ228" s="16">
        <f t="shared" si="95"/>
        <v>1012670.99168936</v>
      </c>
      <c r="CA228" s="16">
        <f t="shared" si="96"/>
        <v>612670.99168936</v>
      </c>
      <c r="CC228">
        <f t="shared" si="97"/>
        <v>6.0054683696420081</v>
      </c>
      <c r="CD228" s="12">
        <f t="shared" si="98"/>
        <v>1012670.99168936</v>
      </c>
      <c r="CE228" s="14">
        <f t="shared" si="99"/>
        <v>612670.99168936</v>
      </c>
      <c r="CG228">
        <f t="shared" si="100"/>
        <v>728479.34353695193</v>
      </c>
      <c r="CH228">
        <f t="shared" si="101"/>
        <v>568383.29630481615</v>
      </c>
      <c r="CJ228">
        <f t="shared" si="102"/>
        <v>728479.34353695193</v>
      </c>
      <c r="CK228">
        <f t="shared" si="103"/>
        <v>1.46105</v>
      </c>
      <c r="CM228">
        <f t="shared" si="104"/>
        <v>1.46105</v>
      </c>
      <c r="CN228">
        <f t="shared" si="105"/>
        <v>568383.29630481615</v>
      </c>
      <c r="CO228">
        <f t="shared" si="106"/>
        <v>44287.695384543913</v>
      </c>
      <c r="CQ228" t="b">
        <f t="shared" si="107"/>
        <v>1</v>
      </c>
      <c r="CS228">
        <f t="shared" si="108"/>
        <v>444287.69538454391</v>
      </c>
      <c r="CT228">
        <f t="shared" si="109"/>
        <v>1012670.99168936</v>
      </c>
      <c r="CV228">
        <f t="shared" si="110"/>
        <v>444287.69538454391</v>
      </c>
      <c r="CW228">
        <f t="shared" si="111"/>
        <v>1012670.99168936</v>
      </c>
    </row>
    <row r="229" spans="1:101" x14ac:dyDescent="0.25">
      <c r="A229" t="s">
        <v>1173</v>
      </c>
      <c r="B229" t="s">
        <v>1160</v>
      </c>
      <c r="C229" t="s">
        <v>1131</v>
      </c>
      <c r="D229" t="s">
        <v>1132</v>
      </c>
      <c r="E229" t="s">
        <v>15</v>
      </c>
      <c r="F229" t="b">
        <v>0</v>
      </c>
      <c r="G229" t="b">
        <v>1</v>
      </c>
      <c r="H229" t="s">
        <v>15</v>
      </c>
      <c r="I229" t="s">
        <v>16</v>
      </c>
      <c r="J229">
        <v>0.19850000000000001</v>
      </c>
      <c r="K229">
        <v>0.14580000000000001</v>
      </c>
      <c r="L229">
        <v>0.34429999999999999</v>
      </c>
      <c r="N229">
        <v>0</v>
      </c>
      <c r="O229">
        <v>1E-3</v>
      </c>
      <c r="P229">
        <v>5.4999999999999997E-3</v>
      </c>
      <c r="Q229">
        <v>4.0000000000000001E-3</v>
      </c>
      <c r="R229">
        <v>1.3001</v>
      </c>
      <c r="S229">
        <v>1.3004</v>
      </c>
      <c r="T229">
        <v>1.3158000000000001</v>
      </c>
      <c r="U229">
        <v>1.3099000000000001</v>
      </c>
      <c r="V229" t="s">
        <v>17</v>
      </c>
      <c r="W229" t="s">
        <v>17</v>
      </c>
      <c r="AG229">
        <v>0.14579999999999999</v>
      </c>
      <c r="AH229">
        <v>0.14679999999999999</v>
      </c>
      <c r="AI229">
        <v>0.15129999999999999</v>
      </c>
      <c r="AJ229">
        <v>0.14979999999999999</v>
      </c>
      <c r="AK229">
        <v>1.4459</v>
      </c>
      <c r="AL229">
        <v>1.4462000000000002</v>
      </c>
      <c r="AM229">
        <v>1.4616000000000002</v>
      </c>
      <c r="AN229">
        <v>1.4557000000000002</v>
      </c>
      <c r="AX229">
        <v>84</v>
      </c>
      <c r="AY229" t="s">
        <v>1193</v>
      </c>
      <c r="AZ229" s="1">
        <v>1.45235</v>
      </c>
      <c r="BA229">
        <v>0.154</v>
      </c>
      <c r="BB229">
        <v>131</v>
      </c>
      <c r="BC229">
        <v>25</v>
      </c>
      <c r="BD229" s="1">
        <v>1310000</v>
      </c>
      <c r="BG229">
        <v>3732</v>
      </c>
      <c r="BH229" t="s">
        <v>1196</v>
      </c>
      <c r="BJ229" t="str">
        <f t="shared" si="87"/>
        <v/>
      </c>
      <c r="BK229">
        <v>383</v>
      </c>
      <c r="BM229" s="1">
        <f t="shared" si="88"/>
        <v>0.154</v>
      </c>
      <c r="BN229" s="2">
        <f t="shared" si="89"/>
        <v>1310000</v>
      </c>
      <c r="BO229" t="b">
        <f t="shared" si="85"/>
        <v>1</v>
      </c>
      <c r="BP229" s="16">
        <v>948864.9742535681</v>
      </c>
      <c r="BQ229" s="16">
        <f t="shared" si="92"/>
        <v>-361135.0257464319</v>
      </c>
      <c r="BS229" s="12">
        <f t="shared" si="93"/>
        <v>948864.9742535681</v>
      </c>
      <c r="BT229">
        <f t="shared" si="94"/>
        <v>-361135.0257464319</v>
      </c>
      <c r="BV229" s="7">
        <f t="shared" si="90"/>
        <v>1.45235</v>
      </c>
      <c r="BW229" s="10">
        <f t="shared" si="91"/>
        <v>6.1172712956557644</v>
      </c>
      <c r="BX229" t="b">
        <f t="shared" si="86"/>
        <v>1</v>
      </c>
      <c r="BY229" s="16">
        <v>5.9988344044805366</v>
      </c>
      <c r="BZ229" s="16">
        <f t="shared" si="95"/>
        <v>997319.71552610502</v>
      </c>
      <c r="CA229" s="16">
        <f t="shared" si="96"/>
        <v>-312680.28447389498</v>
      </c>
      <c r="CC229">
        <f t="shared" si="97"/>
        <v>5.9988344044805366</v>
      </c>
      <c r="CD229" s="12">
        <f t="shared" si="98"/>
        <v>997319.71552610502</v>
      </c>
      <c r="CE229" s="14">
        <f t="shared" si="99"/>
        <v>-312680.28447389498</v>
      </c>
      <c r="CG229">
        <f t="shared" si="100"/>
        <v>973092.34488983662</v>
      </c>
      <c r="CH229">
        <f t="shared" si="101"/>
        <v>48454.741272536921</v>
      </c>
      <c r="CJ229">
        <f t="shared" si="102"/>
        <v>973092.34488983662</v>
      </c>
      <c r="CK229">
        <f t="shared" si="103"/>
        <v>1.45235</v>
      </c>
      <c r="CM229">
        <f t="shared" si="104"/>
        <v>1.45235</v>
      </c>
      <c r="CN229">
        <f t="shared" si="105"/>
        <v>48454.741272536921</v>
      </c>
      <c r="CO229">
        <f t="shared" si="106"/>
        <v>-361135.0257464319</v>
      </c>
      <c r="CQ229" t="b">
        <f t="shared" si="107"/>
        <v>1</v>
      </c>
      <c r="CS229">
        <f t="shared" si="108"/>
        <v>948864.9742535681</v>
      </c>
      <c r="CT229">
        <f t="shared" si="109"/>
        <v>997319.71552610502</v>
      </c>
      <c r="CV229">
        <f t="shared" si="110"/>
        <v>948864.9742535681</v>
      </c>
      <c r="CW229">
        <f t="shared" si="111"/>
        <v>997319.71552610502</v>
      </c>
    </row>
    <row r="230" spans="1:101" x14ac:dyDescent="0.25">
      <c r="A230" t="s">
        <v>1174</v>
      </c>
      <c r="B230" t="s">
        <v>1160</v>
      </c>
      <c r="C230" t="s">
        <v>1133</v>
      </c>
      <c r="D230" t="s">
        <v>1134</v>
      </c>
      <c r="E230" t="s">
        <v>15</v>
      </c>
      <c r="F230" t="b">
        <v>0</v>
      </c>
      <c r="G230" t="b">
        <v>1</v>
      </c>
      <c r="H230" t="s">
        <v>15</v>
      </c>
      <c r="I230" t="s">
        <v>16</v>
      </c>
      <c r="J230">
        <v>0.17080000000000001</v>
      </c>
      <c r="K230">
        <v>0.38179999999999997</v>
      </c>
      <c r="L230">
        <v>0.54769999999999996</v>
      </c>
      <c r="N230">
        <v>4.8999999999999998E-3</v>
      </c>
      <c r="O230">
        <v>4.0000000000000002E-4</v>
      </c>
      <c r="P230">
        <v>0</v>
      </c>
      <c r="Q230">
        <v>5.0000000000000001E-4</v>
      </c>
      <c r="R230">
        <v>1.0436000000000001</v>
      </c>
      <c r="S230">
        <v>1.0386</v>
      </c>
      <c r="T230">
        <v>1.0474000000000001</v>
      </c>
      <c r="U230">
        <v>1.05</v>
      </c>
      <c r="V230" t="s">
        <v>17</v>
      </c>
      <c r="W230" t="s">
        <v>17</v>
      </c>
      <c r="AG230">
        <v>0.38179999999999997</v>
      </c>
      <c r="AH230">
        <v>0.37729999999999991</v>
      </c>
      <c r="AI230">
        <v>0.37689999999999996</v>
      </c>
      <c r="AJ230">
        <v>0.3773999999999999</v>
      </c>
      <c r="AK230">
        <v>1.4204999999999999</v>
      </c>
      <c r="AL230">
        <v>1.4155</v>
      </c>
      <c r="AM230">
        <v>1.4242999999999999</v>
      </c>
      <c r="AN230">
        <v>1.4269000000000001</v>
      </c>
      <c r="AX230">
        <v>85</v>
      </c>
      <c r="AY230" t="s">
        <v>1193</v>
      </c>
      <c r="AZ230" s="1">
        <v>1.4218</v>
      </c>
      <c r="BA230">
        <v>5.7000000000000002E-2</v>
      </c>
      <c r="BB230">
        <v>28</v>
      </c>
      <c r="BC230">
        <v>25</v>
      </c>
      <c r="BD230" s="1">
        <v>280000</v>
      </c>
      <c r="BG230">
        <v>3733</v>
      </c>
      <c r="BH230" t="s">
        <v>1196</v>
      </c>
      <c r="BJ230" t="str">
        <f t="shared" si="87"/>
        <v/>
      </c>
      <c r="BK230">
        <v>384</v>
      </c>
      <c r="BM230" s="1">
        <f t="shared" si="88"/>
        <v>5.7000000000000002E-2</v>
      </c>
      <c r="BN230" s="2">
        <f t="shared" si="89"/>
        <v>280000</v>
      </c>
      <c r="BO230" t="b">
        <f t="shared" si="85"/>
        <v>1</v>
      </c>
      <c r="BP230" s="16">
        <v>386290.30700879399</v>
      </c>
      <c r="BQ230" s="16">
        <f t="shared" si="92"/>
        <v>106290.30700879399</v>
      </c>
      <c r="BS230" s="12">
        <f t="shared" si="93"/>
        <v>386290.30700879399</v>
      </c>
      <c r="BT230">
        <f t="shared" si="94"/>
        <v>106290.30700879399</v>
      </c>
      <c r="BV230" s="7">
        <f t="shared" si="90"/>
        <v>1.4218</v>
      </c>
      <c r="BW230" s="10">
        <f t="shared" si="91"/>
        <v>5.4471580313422194</v>
      </c>
      <c r="BX230" t="b">
        <f t="shared" si="86"/>
        <v>1</v>
      </c>
      <c r="BY230" s="16">
        <v>5.9755392739422648</v>
      </c>
      <c r="BZ230" s="16">
        <f t="shared" si="95"/>
        <v>945233.86758119613</v>
      </c>
      <c r="CA230" s="16">
        <f t="shared" si="96"/>
        <v>665233.86758119613</v>
      </c>
      <c r="CC230">
        <f t="shared" si="97"/>
        <v>5.9755392739422648</v>
      </c>
      <c r="CD230" s="12">
        <f t="shared" si="98"/>
        <v>945233.86758119613</v>
      </c>
      <c r="CE230" s="14">
        <f t="shared" si="99"/>
        <v>665233.86758119613</v>
      </c>
      <c r="CG230">
        <f t="shared" si="100"/>
        <v>665762.08729499509</v>
      </c>
      <c r="CH230">
        <f t="shared" si="101"/>
        <v>558943.56057240209</v>
      </c>
      <c r="CJ230">
        <f t="shared" si="102"/>
        <v>665762.08729499509</v>
      </c>
      <c r="CK230">
        <f t="shared" si="103"/>
        <v>1.4218</v>
      </c>
      <c r="CM230">
        <f t="shared" si="104"/>
        <v>1.4218</v>
      </c>
      <c r="CN230">
        <f t="shared" si="105"/>
        <v>558943.56057240209</v>
      </c>
      <c r="CO230">
        <f t="shared" si="106"/>
        <v>106290.30700879399</v>
      </c>
      <c r="CQ230" t="b">
        <f t="shared" si="107"/>
        <v>1</v>
      </c>
      <c r="CS230">
        <f t="shared" si="108"/>
        <v>386290.30700879399</v>
      </c>
      <c r="CT230">
        <f t="shared" si="109"/>
        <v>945233.86758119613</v>
      </c>
      <c r="CV230">
        <f t="shared" si="110"/>
        <v>386290.30700879399</v>
      </c>
      <c r="CW230">
        <f t="shared" si="111"/>
        <v>945233.86758119613</v>
      </c>
    </row>
    <row r="231" spans="1:101" x14ac:dyDescent="0.25">
      <c r="A231" t="s">
        <v>1175</v>
      </c>
      <c r="B231" t="s">
        <v>1160</v>
      </c>
      <c r="C231" t="s">
        <v>1155</v>
      </c>
      <c r="D231" t="s">
        <v>1156</v>
      </c>
      <c r="E231" t="s">
        <v>15</v>
      </c>
      <c r="F231" t="b">
        <v>0</v>
      </c>
      <c r="G231" t="b">
        <v>1</v>
      </c>
      <c r="H231" t="s">
        <v>15</v>
      </c>
      <c r="I231" t="s">
        <v>16</v>
      </c>
      <c r="J231">
        <v>0.17799999999999999</v>
      </c>
      <c r="K231">
        <v>5.2900000000000003E-2</v>
      </c>
      <c r="L231">
        <v>0.23</v>
      </c>
      <c r="N231">
        <v>8.9999999999999998E-4</v>
      </c>
      <c r="O231">
        <v>0</v>
      </c>
      <c r="P231">
        <v>2.8999999999999998E-3</v>
      </c>
      <c r="Q231">
        <v>3.0999999999999999E-3</v>
      </c>
      <c r="R231">
        <v>1.2738</v>
      </c>
      <c r="S231">
        <v>1.2690999999999999</v>
      </c>
      <c r="T231">
        <v>1.2777000000000001</v>
      </c>
      <c r="U231">
        <v>1.274</v>
      </c>
      <c r="V231" t="s">
        <v>17</v>
      </c>
      <c r="W231" t="s">
        <v>17</v>
      </c>
      <c r="AG231">
        <v>5.290000000000003E-2</v>
      </c>
      <c r="AH231">
        <v>5.2000000000000018E-2</v>
      </c>
      <c r="AI231">
        <v>5.4900000000000004E-2</v>
      </c>
      <c r="AJ231">
        <v>5.510000000000001E-2</v>
      </c>
      <c r="AK231">
        <v>1.3258000000000001</v>
      </c>
      <c r="AL231">
        <v>1.3210999999999999</v>
      </c>
      <c r="AM231">
        <v>1.3297000000000001</v>
      </c>
      <c r="AN231">
        <v>1.3260000000000001</v>
      </c>
      <c r="AX231">
        <v>96</v>
      </c>
      <c r="AY231" t="s">
        <v>1193</v>
      </c>
      <c r="AZ231" s="1">
        <v>1.32565</v>
      </c>
      <c r="BA231">
        <v>0.129</v>
      </c>
      <c r="BB231">
        <v>66</v>
      </c>
      <c r="BC231">
        <v>25</v>
      </c>
      <c r="BD231" s="1">
        <v>660000</v>
      </c>
      <c r="BG231">
        <v>3744</v>
      </c>
      <c r="BH231" t="s">
        <v>1196</v>
      </c>
      <c r="BJ231" t="str">
        <f t="shared" si="87"/>
        <v/>
      </c>
      <c r="BK231">
        <v>385</v>
      </c>
      <c r="BM231" s="1">
        <f t="shared" si="88"/>
        <v>0.129</v>
      </c>
      <c r="BN231" s="2">
        <f t="shared" si="89"/>
        <v>660000</v>
      </c>
      <c r="BO231" t="b">
        <f t="shared" si="85"/>
        <v>1</v>
      </c>
      <c r="BP231" s="16">
        <v>803871.50331419334</v>
      </c>
      <c r="BQ231" s="16">
        <f t="shared" si="92"/>
        <v>143871.50331419334</v>
      </c>
      <c r="BS231" s="12">
        <f t="shared" si="93"/>
        <v>803871.50331419334</v>
      </c>
      <c r="BT231">
        <f t="shared" si="94"/>
        <v>143871.50331419334</v>
      </c>
      <c r="BV231" s="7">
        <f t="shared" si="90"/>
        <v>1.32565</v>
      </c>
      <c r="BW231" s="10">
        <f t="shared" si="91"/>
        <v>5.8195439355418683</v>
      </c>
      <c r="BX231" t="b">
        <f t="shared" si="86"/>
        <v>1</v>
      </c>
      <c r="BY231" s="16">
        <v>5.9022225210370332</v>
      </c>
      <c r="BZ231" s="16">
        <f t="shared" si="95"/>
        <v>798403.66346218809</v>
      </c>
      <c r="CA231" s="16">
        <f t="shared" si="96"/>
        <v>138403.66346218809</v>
      </c>
      <c r="CC231">
        <f t="shared" si="97"/>
        <v>5.9022225210370332</v>
      </c>
      <c r="CD231" s="12">
        <f t="shared" si="98"/>
        <v>798403.66346218809</v>
      </c>
      <c r="CE231" s="14">
        <f t="shared" si="99"/>
        <v>138403.66346218809</v>
      </c>
      <c r="CG231">
        <f t="shared" si="100"/>
        <v>801137.58338819072</v>
      </c>
      <c r="CH231">
        <f t="shared" si="101"/>
        <v>-5467.8398520052433</v>
      </c>
      <c r="CJ231">
        <f t="shared" si="102"/>
        <v>801137.58338819072</v>
      </c>
      <c r="CK231">
        <f t="shared" si="103"/>
        <v>1.32565</v>
      </c>
      <c r="CM231">
        <f t="shared" si="104"/>
        <v>1.32565</v>
      </c>
      <c r="CN231">
        <f t="shared" si="105"/>
        <v>-5467.8398520052433</v>
      </c>
      <c r="CO231">
        <f t="shared" si="106"/>
        <v>143871.50331419334</v>
      </c>
      <c r="CQ231" t="b">
        <f t="shared" si="107"/>
        <v>1</v>
      </c>
      <c r="CS231">
        <f t="shared" si="108"/>
        <v>803871.50331419334</v>
      </c>
      <c r="CT231">
        <f t="shared" si="109"/>
        <v>798403.66346218809</v>
      </c>
      <c r="CV231">
        <f t="shared" si="110"/>
        <v>803871.50331419334</v>
      </c>
      <c r="CW231">
        <f t="shared" si="111"/>
        <v>798403.66346218809</v>
      </c>
    </row>
    <row r="232" spans="1:101" x14ac:dyDescent="0.25">
      <c r="A232" t="s">
        <v>1280</v>
      </c>
      <c r="B232" t="s">
        <v>1281</v>
      </c>
      <c r="C232" t="s">
        <v>950</v>
      </c>
      <c r="D232" t="s">
        <v>951</v>
      </c>
      <c r="E232" t="s">
        <v>15</v>
      </c>
      <c r="F232" t="b">
        <v>0</v>
      </c>
      <c r="G232" t="b">
        <v>1</v>
      </c>
      <c r="H232" t="s">
        <v>15</v>
      </c>
      <c r="I232" t="s">
        <v>16</v>
      </c>
      <c r="J232">
        <v>0.19889999999999999</v>
      </c>
      <c r="K232">
        <v>0.24199999999999999</v>
      </c>
      <c r="L232">
        <v>0.43109999999999998</v>
      </c>
      <c r="N232">
        <v>9.7999999999999997E-3</v>
      </c>
      <c r="O232">
        <v>3.7000000000000002E-3</v>
      </c>
      <c r="P232">
        <v>0</v>
      </c>
      <c r="Q232">
        <v>2.0999999999999999E-3</v>
      </c>
      <c r="R232">
        <v>2.9615</v>
      </c>
      <c r="S232">
        <v>2.7229000000000001</v>
      </c>
      <c r="T232">
        <v>2.4043999999999999</v>
      </c>
      <c r="U232">
        <v>2.6785999999999999</v>
      </c>
      <c r="V232" t="s">
        <v>17</v>
      </c>
      <c r="W232" t="s">
        <v>17</v>
      </c>
      <c r="AG232">
        <v>0.24199999999999997</v>
      </c>
      <c r="AH232">
        <v>0.23589999999999997</v>
      </c>
      <c r="AI232">
        <v>0.23219999999999999</v>
      </c>
      <c r="AJ232">
        <v>0.23429999999999998</v>
      </c>
      <c r="AK232">
        <v>3.1936999999999998</v>
      </c>
      <c r="AL232">
        <v>2.9550999999999998</v>
      </c>
      <c r="AM232">
        <v>2.6365999999999996</v>
      </c>
      <c r="AN232">
        <v>2.9107999999999996</v>
      </c>
      <c r="AX232">
        <v>1</v>
      </c>
      <c r="AY232" t="s">
        <v>1377</v>
      </c>
      <c r="AZ232" s="1">
        <v>2.9240499999999998</v>
      </c>
      <c r="BA232">
        <v>1.837</v>
      </c>
      <c r="BB232">
        <v>137</v>
      </c>
      <c r="BC232">
        <v>2</v>
      </c>
      <c r="BD232" s="1">
        <v>17125000</v>
      </c>
      <c r="BE232">
        <v>0.31</v>
      </c>
      <c r="BH232" t="s">
        <v>1378</v>
      </c>
      <c r="BK232">
        <v>418</v>
      </c>
      <c r="BM232" s="1">
        <f t="shared" si="88"/>
        <v>3.1</v>
      </c>
      <c r="BN232" s="2">
        <f t="shared" si="89"/>
        <v>17125000</v>
      </c>
      <c r="BO232" t="b">
        <f t="shared" ref="BO232:BO261" si="112">IF(OR(BM232="",BN232=""),FALSE,TRUE)</f>
        <v>1</v>
      </c>
      <c r="BP232" s="16">
        <v>18034895.589749493</v>
      </c>
      <c r="BQ232" s="16">
        <f t="shared" si="92"/>
        <v>909895.5897494927</v>
      </c>
      <c r="BS232" s="12">
        <f t="shared" si="93"/>
        <v>18034895.589749493</v>
      </c>
      <c r="BT232">
        <f t="shared" si="94"/>
        <v>909895.5897494927</v>
      </c>
      <c r="BV232" s="7">
        <f t="shared" si="90"/>
        <v>2.9240499999999998</v>
      </c>
      <c r="BW232" s="10">
        <f t="shared" si="91"/>
        <v>7.2336305801644629</v>
      </c>
      <c r="BX232" t="b">
        <f t="shared" ref="BX232:BX261" si="113">IF(OR(BV232="",BW232=""),FALSE,TRUE)</f>
        <v>1</v>
      </c>
      <c r="BY232" s="16">
        <v>7.1210420513929558</v>
      </c>
      <c r="BZ232" s="16">
        <f t="shared" si="95"/>
        <v>13214235.773548417</v>
      </c>
      <c r="CA232" s="16">
        <f t="shared" si="96"/>
        <v>-3910764.2264515832</v>
      </c>
      <c r="CC232">
        <f t="shared" si="97"/>
        <v>7.1210420513929558</v>
      </c>
      <c r="CD232" s="12">
        <f t="shared" si="98"/>
        <v>13214235.773548417</v>
      </c>
      <c r="CE232" s="14">
        <f t="shared" si="99"/>
        <v>-3910764.2264515832</v>
      </c>
      <c r="CG232">
        <f t="shared" si="100"/>
        <v>15624565.681648955</v>
      </c>
      <c r="CH232">
        <f t="shared" si="101"/>
        <v>-4820659.8162010759</v>
      </c>
      <c r="CJ232">
        <f t="shared" si="102"/>
        <v>15624565.681648955</v>
      </c>
      <c r="CK232">
        <f t="shared" si="103"/>
        <v>2.9240499999999998</v>
      </c>
      <c r="CM232">
        <f t="shared" si="104"/>
        <v>2.9240499999999998</v>
      </c>
      <c r="CN232">
        <f t="shared" si="105"/>
        <v>-4820659.8162010759</v>
      </c>
      <c r="CO232">
        <f t="shared" si="106"/>
        <v>909895.5897494927</v>
      </c>
      <c r="CQ232" t="b">
        <f t="shared" si="107"/>
        <v>0</v>
      </c>
      <c r="CS232" t="e">
        <f t="shared" si="108"/>
        <v>#N/A</v>
      </c>
      <c r="CT232" t="e">
        <f t="shared" si="109"/>
        <v>#N/A</v>
      </c>
      <c r="CV232" t="str">
        <f t="shared" si="110"/>
        <v/>
      </c>
      <c r="CW232" t="str">
        <f t="shared" si="111"/>
        <v/>
      </c>
    </row>
    <row r="233" spans="1:101" x14ac:dyDescent="0.25">
      <c r="A233" t="s">
        <v>1282</v>
      </c>
      <c r="B233" t="s">
        <v>1281</v>
      </c>
      <c r="C233" t="s">
        <v>953</v>
      </c>
      <c r="D233" t="s">
        <v>954</v>
      </c>
      <c r="E233" t="s">
        <v>15</v>
      </c>
      <c r="F233" t="b">
        <v>0</v>
      </c>
      <c r="G233" t="b">
        <v>1</v>
      </c>
      <c r="H233" t="s">
        <v>15</v>
      </c>
      <c r="I233" t="s">
        <v>16</v>
      </c>
      <c r="J233">
        <v>0.3009</v>
      </c>
      <c r="K233">
        <v>0.2802</v>
      </c>
      <c r="L233">
        <v>0.56599999999999995</v>
      </c>
      <c r="N233">
        <v>1.5100000000000001E-2</v>
      </c>
      <c r="O233">
        <v>6.4999999999999997E-3</v>
      </c>
      <c r="P233">
        <v>0</v>
      </c>
      <c r="Q233">
        <v>4.4000000000000003E-3</v>
      </c>
      <c r="R233">
        <v>2.5602</v>
      </c>
      <c r="S233">
        <v>2.42</v>
      </c>
      <c r="T233">
        <v>2.1570999999999998</v>
      </c>
      <c r="U233">
        <v>2.5091999999999999</v>
      </c>
      <c r="V233" t="s">
        <v>17</v>
      </c>
      <c r="W233" t="s">
        <v>17</v>
      </c>
      <c r="AG233">
        <v>0.28019999999999995</v>
      </c>
      <c r="AH233">
        <v>0.2715999999999999</v>
      </c>
      <c r="AI233">
        <v>0.26509999999999995</v>
      </c>
      <c r="AJ233">
        <v>0.26949999999999991</v>
      </c>
      <c r="AK233">
        <v>2.8252999999999999</v>
      </c>
      <c r="AL233">
        <v>2.6850999999999998</v>
      </c>
      <c r="AM233">
        <v>2.4221999999999997</v>
      </c>
      <c r="AN233">
        <v>2.7742999999999998</v>
      </c>
      <c r="AX233">
        <v>2</v>
      </c>
      <c r="AY233" t="s">
        <v>1377</v>
      </c>
      <c r="AZ233" s="1">
        <v>2.6767249999999998</v>
      </c>
      <c r="BA233">
        <v>1.577</v>
      </c>
      <c r="BB233">
        <v>112</v>
      </c>
      <c r="BC233">
        <v>2</v>
      </c>
      <c r="BD233" s="1">
        <v>14000000</v>
      </c>
      <c r="BE233">
        <v>0.29499999999999998</v>
      </c>
      <c r="BH233" t="s">
        <v>1378</v>
      </c>
      <c r="BK233">
        <v>419</v>
      </c>
      <c r="BM233" s="1">
        <f t="shared" si="88"/>
        <v>2.9499999999999997</v>
      </c>
      <c r="BN233" s="2">
        <f t="shared" si="89"/>
        <v>14000000</v>
      </c>
      <c r="BO233" t="b">
        <f t="shared" si="112"/>
        <v>1</v>
      </c>
      <c r="BP233" s="16">
        <v>17164934.76411324</v>
      </c>
      <c r="BQ233" s="16">
        <f t="shared" si="92"/>
        <v>3164934.7641132399</v>
      </c>
      <c r="BS233" s="12">
        <f t="shared" si="93"/>
        <v>17164934.76411324</v>
      </c>
      <c r="BT233">
        <f t="shared" si="94"/>
        <v>3164934.7641132399</v>
      </c>
      <c r="BV233" s="7">
        <f t="shared" si="90"/>
        <v>2.6767249999999998</v>
      </c>
      <c r="BW233" s="10">
        <f t="shared" si="91"/>
        <v>7.1461280356782382</v>
      </c>
      <c r="BX233" t="b">
        <f t="shared" si="113"/>
        <v>1</v>
      </c>
      <c r="BY233" s="16">
        <v>6.9324506222480116</v>
      </c>
      <c r="BZ233" s="16">
        <f t="shared" si="95"/>
        <v>8559543.8719032779</v>
      </c>
      <c r="CA233" s="16">
        <f t="shared" si="96"/>
        <v>-5440456.1280967221</v>
      </c>
      <c r="CC233">
        <f t="shared" si="97"/>
        <v>6.9324506222480116</v>
      </c>
      <c r="CD233" s="12">
        <f t="shared" si="98"/>
        <v>8559543.8719032779</v>
      </c>
      <c r="CE233" s="14">
        <f t="shared" si="99"/>
        <v>-5440456.1280967221</v>
      </c>
      <c r="CG233">
        <f t="shared" si="100"/>
        <v>12862239.318008259</v>
      </c>
      <c r="CH233">
        <f t="shared" si="101"/>
        <v>-8605390.892209962</v>
      </c>
      <c r="CJ233">
        <f t="shared" si="102"/>
        <v>12862239.318008259</v>
      </c>
      <c r="CK233">
        <f t="shared" si="103"/>
        <v>2.6767249999999998</v>
      </c>
      <c r="CM233">
        <f t="shared" si="104"/>
        <v>2.6767249999999998</v>
      </c>
      <c r="CN233">
        <f t="shared" si="105"/>
        <v>-8605390.892209962</v>
      </c>
      <c r="CO233">
        <f t="shared" si="106"/>
        <v>3164934.7641132399</v>
      </c>
      <c r="CQ233" t="b">
        <f t="shared" si="107"/>
        <v>0</v>
      </c>
      <c r="CS233" t="e">
        <f t="shared" si="108"/>
        <v>#N/A</v>
      </c>
      <c r="CT233" t="e">
        <f t="shared" si="109"/>
        <v>#N/A</v>
      </c>
      <c r="CV233" t="str">
        <f t="shared" si="110"/>
        <v/>
      </c>
      <c r="CW233" t="str">
        <f t="shared" si="111"/>
        <v/>
      </c>
    </row>
    <row r="234" spans="1:101" x14ac:dyDescent="0.25">
      <c r="A234" t="s">
        <v>1283</v>
      </c>
      <c r="B234" t="s">
        <v>1281</v>
      </c>
      <c r="C234" t="s">
        <v>956</v>
      </c>
      <c r="D234" t="s">
        <v>957</v>
      </c>
      <c r="E234" t="s">
        <v>15</v>
      </c>
      <c r="F234" t="b">
        <v>0</v>
      </c>
      <c r="G234" t="b">
        <v>1</v>
      </c>
      <c r="H234" t="s">
        <v>15</v>
      </c>
      <c r="I234" t="s">
        <v>16</v>
      </c>
      <c r="J234">
        <v>0.30120000000000002</v>
      </c>
      <c r="K234">
        <v>0.14580000000000001</v>
      </c>
      <c r="L234">
        <v>0.43869999999999998</v>
      </c>
      <c r="N234">
        <v>8.3000000000000001E-3</v>
      </c>
      <c r="O234">
        <v>3.3999999999999998E-3</v>
      </c>
      <c r="P234">
        <v>4.0000000000000002E-4</v>
      </c>
      <c r="Q234">
        <v>0</v>
      </c>
      <c r="R234">
        <v>2.5074999999999998</v>
      </c>
      <c r="S234">
        <v>2.5131999999999999</v>
      </c>
      <c r="T234">
        <v>2.2343999999999999</v>
      </c>
      <c r="U234">
        <v>2.4453</v>
      </c>
      <c r="V234" t="s">
        <v>17</v>
      </c>
      <c r="W234" t="s">
        <v>17</v>
      </c>
      <c r="AG234">
        <v>0.14579999999999993</v>
      </c>
      <c r="AH234">
        <v>0.14089999999999997</v>
      </c>
      <c r="AI234">
        <v>0.13789999999999997</v>
      </c>
      <c r="AJ234">
        <v>0.13749999999999996</v>
      </c>
      <c r="AK234">
        <v>2.6449999999999996</v>
      </c>
      <c r="AL234">
        <v>2.6506999999999996</v>
      </c>
      <c r="AM234">
        <v>2.3718999999999997</v>
      </c>
      <c r="AN234">
        <v>2.5827999999999998</v>
      </c>
      <c r="AX234">
        <v>3</v>
      </c>
      <c r="AY234" t="s">
        <v>1377</v>
      </c>
      <c r="AZ234" s="1">
        <v>2.5625999999999998</v>
      </c>
      <c r="BA234">
        <v>1.5429999999999999</v>
      </c>
      <c r="BB234">
        <v>80</v>
      </c>
      <c r="BC234">
        <v>2</v>
      </c>
      <c r="BD234" s="1">
        <v>10000000</v>
      </c>
      <c r="BE234">
        <v>0.24399999999999999</v>
      </c>
      <c r="BH234" t="s">
        <v>1378</v>
      </c>
      <c r="BK234">
        <v>420</v>
      </c>
      <c r="BM234" s="1">
        <f t="shared" si="88"/>
        <v>2.44</v>
      </c>
      <c r="BN234" s="2">
        <f t="shared" si="89"/>
        <v>10000000</v>
      </c>
      <c r="BO234" t="b">
        <f t="shared" si="112"/>
        <v>1</v>
      </c>
      <c r="BP234" s="16">
        <v>14207067.956949998</v>
      </c>
      <c r="BQ234" s="16">
        <f t="shared" si="92"/>
        <v>4207067.9569499977</v>
      </c>
      <c r="BS234" s="12">
        <f t="shared" si="93"/>
        <v>14207067.956949998</v>
      </c>
      <c r="BT234">
        <f t="shared" si="94"/>
        <v>4207067.9569499977</v>
      </c>
      <c r="BV234" s="7">
        <f t="shared" si="90"/>
        <v>2.5625999999999998</v>
      </c>
      <c r="BW234" s="10">
        <f t="shared" si="91"/>
        <v>7</v>
      </c>
      <c r="BX234" t="b">
        <f t="shared" si="113"/>
        <v>1</v>
      </c>
      <c r="BY234" s="16">
        <v>6.8454274872993945</v>
      </c>
      <c r="BZ234" s="16">
        <f t="shared" si="95"/>
        <v>7005312.0774180032</v>
      </c>
      <c r="CA234" s="16">
        <f t="shared" si="96"/>
        <v>-2994687.9225819968</v>
      </c>
      <c r="CC234">
        <f t="shared" si="97"/>
        <v>6.8454274872993945</v>
      </c>
      <c r="CD234" s="12">
        <f t="shared" si="98"/>
        <v>7005312.0774180032</v>
      </c>
      <c r="CE234" s="14">
        <f t="shared" si="99"/>
        <v>-2994687.9225819968</v>
      </c>
      <c r="CG234">
        <f t="shared" si="100"/>
        <v>10606190.017184</v>
      </c>
      <c r="CH234">
        <f t="shared" si="101"/>
        <v>-7201755.8795319945</v>
      </c>
      <c r="CJ234">
        <f t="shared" si="102"/>
        <v>10606190.017184</v>
      </c>
      <c r="CK234">
        <f t="shared" si="103"/>
        <v>2.5625999999999998</v>
      </c>
      <c r="CM234">
        <f t="shared" si="104"/>
        <v>2.5625999999999998</v>
      </c>
      <c r="CN234">
        <f t="shared" si="105"/>
        <v>-7201755.8795319945</v>
      </c>
      <c r="CO234">
        <f t="shared" si="106"/>
        <v>4207067.9569499977</v>
      </c>
      <c r="CQ234" t="b">
        <f t="shared" si="107"/>
        <v>0</v>
      </c>
      <c r="CS234" t="e">
        <f t="shared" si="108"/>
        <v>#N/A</v>
      </c>
      <c r="CT234" t="e">
        <f t="shared" si="109"/>
        <v>#N/A</v>
      </c>
      <c r="CV234" t="str">
        <f t="shared" si="110"/>
        <v/>
      </c>
      <c r="CW234" t="str">
        <f t="shared" si="111"/>
        <v/>
      </c>
    </row>
    <row r="235" spans="1:101" x14ac:dyDescent="0.25">
      <c r="A235" t="s">
        <v>1285</v>
      </c>
      <c r="B235" t="s">
        <v>1281</v>
      </c>
      <c r="C235" t="s">
        <v>962</v>
      </c>
      <c r="D235" t="s">
        <v>963</v>
      </c>
      <c r="E235" t="s">
        <v>15</v>
      </c>
      <c r="F235" t="b">
        <v>0</v>
      </c>
      <c r="G235" t="b">
        <v>1</v>
      </c>
      <c r="H235" t="s">
        <v>15</v>
      </c>
      <c r="I235" t="s">
        <v>16</v>
      </c>
      <c r="J235">
        <v>0.193</v>
      </c>
      <c r="K235">
        <v>0.3659</v>
      </c>
      <c r="L235">
        <v>0.54559999999999997</v>
      </c>
      <c r="N235">
        <v>1.3299999999999999E-2</v>
      </c>
      <c r="O235">
        <v>7.4000000000000003E-3</v>
      </c>
      <c r="P235">
        <v>2.7000000000000001E-3</v>
      </c>
      <c r="Q235">
        <v>0</v>
      </c>
      <c r="R235">
        <v>2.3824999999999998</v>
      </c>
      <c r="S235">
        <v>2.2881</v>
      </c>
      <c r="T235">
        <v>2.1019000000000001</v>
      </c>
      <c r="U235">
        <v>2.2885</v>
      </c>
      <c r="V235" t="s">
        <v>17</v>
      </c>
      <c r="W235" t="s">
        <v>17</v>
      </c>
      <c r="AG235">
        <v>0.36589999999999995</v>
      </c>
      <c r="AH235">
        <v>0.35999999999999993</v>
      </c>
      <c r="AI235">
        <v>0.3553</v>
      </c>
      <c r="AJ235">
        <v>0.35259999999999997</v>
      </c>
      <c r="AK235">
        <v>2.7350999999999996</v>
      </c>
      <c r="AL235">
        <v>2.6406999999999998</v>
      </c>
      <c r="AM235">
        <v>2.4544999999999999</v>
      </c>
      <c r="AN235">
        <v>2.6410999999999998</v>
      </c>
      <c r="AX235">
        <v>5</v>
      </c>
      <c r="AY235" t="s">
        <v>1377</v>
      </c>
      <c r="AZ235" s="1">
        <v>2.6178499999999998</v>
      </c>
      <c r="BA235">
        <v>1.5669999999999999</v>
      </c>
      <c r="BB235">
        <v>141</v>
      </c>
      <c r="BC235">
        <v>2</v>
      </c>
      <c r="BD235" s="1">
        <v>17625000</v>
      </c>
      <c r="BE235">
        <v>0.248</v>
      </c>
      <c r="BH235" t="s">
        <v>1378</v>
      </c>
      <c r="BK235">
        <v>421</v>
      </c>
      <c r="BM235" s="1">
        <f t="shared" si="88"/>
        <v>2.48</v>
      </c>
      <c r="BN235" s="2">
        <f t="shared" si="89"/>
        <v>17625000</v>
      </c>
      <c r="BO235" t="b">
        <f t="shared" si="112"/>
        <v>1</v>
      </c>
      <c r="BP235" s="16">
        <v>14439057.510452999</v>
      </c>
      <c r="BQ235" s="16">
        <f t="shared" si="92"/>
        <v>-3185942.4895470012</v>
      </c>
      <c r="BS235" s="12">
        <f t="shared" si="93"/>
        <v>14439057.510452999</v>
      </c>
      <c r="BT235">
        <f t="shared" si="94"/>
        <v>-3185942.4895470012</v>
      </c>
      <c r="BV235" s="7">
        <f t="shared" si="90"/>
        <v>2.6178499999999998</v>
      </c>
      <c r="BW235" s="10">
        <f t="shared" si="91"/>
        <v>7.2461291256634359</v>
      </c>
      <c r="BX235" t="b">
        <f t="shared" si="113"/>
        <v>1</v>
      </c>
      <c r="BY235" s="16">
        <v>6.8875569786983961</v>
      </c>
      <c r="BZ235" s="16">
        <f t="shared" si="95"/>
        <v>7718927.799637177</v>
      </c>
      <c r="CA235" s="16">
        <f t="shared" si="96"/>
        <v>-9906072.2003628239</v>
      </c>
      <c r="CC235">
        <f t="shared" si="97"/>
        <v>6.8875569786983961</v>
      </c>
      <c r="CD235" s="12">
        <f t="shared" si="98"/>
        <v>7718927.799637177</v>
      </c>
      <c r="CE235" s="14">
        <f t="shared" si="99"/>
        <v>-9906072.2003628239</v>
      </c>
      <c r="CG235">
        <f t="shared" si="100"/>
        <v>11078992.655045088</v>
      </c>
      <c r="CH235">
        <f t="shared" si="101"/>
        <v>-6720129.7108158218</v>
      </c>
      <c r="CJ235">
        <f t="shared" si="102"/>
        <v>11078992.655045088</v>
      </c>
      <c r="CK235">
        <f t="shared" si="103"/>
        <v>2.6178499999999998</v>
      </c>
      <c r="CM235">
        <f t="shared" si="104"/>
        <v>2.6178499999999998</v>
      </c>
      <c r="CN235">
        <f t="shared" si="105"/>
        <v>-6720129.7108158218</v>
      </c>
      <c r="CO235">
        <f t="shared" si="106"/>
        <v>-3185942.4895470012</v>
      </c>
      <c r="CQ235" t="b">
        <f t="shared" si="107"/>
        <v>0</v>
      </c>
      <c r="CS235" t="e">
        <f t="shared" si="108"/>
        <v>#N/A</v>
      </c>
      <c r="CT235" t="e">
        <f t="shared" si="109"/>
        <v>#N/A</v>
      </c>
      <c r="CV235" t="str">
        <f t="shared" si="110"/>
        <v/>
      </c>
      <c r="CW235" t="str">
        <f t="shared" si="111"/>
        <v/>
      </c>
    </row>
    <row r="236" spans="1:101" x14ac:dyDescent="0.25">
      <c r="A236" t="s">
        <v>1287</v>
      </c>
      <c r="B236" t="s">
        <v>1281</v>
      </c>
      <c r="C236" t="s">
        <v>968</v>
      </c>
      <c r="D236" t="s">
        <v>969</v>
      </c>
      <c r="E236" t="s">
        <v>15</v>
      </c>
      <c r="F236" t="b">
        <v>0</v>
      </c>
      <c r="G236" t="b">
        <v>1</v>
      </c>
      <c r="H236" t="s">
        <v>15</v>
      </c>
      <c r="I236" t="s">
        <v>16</v>
      </c>
      <c r="J236">
        <v>0.19570000000000001</v>
      </c>
      <c r="K236">
        <v>0.18579999999999999</v>
      </c>
      <c r="L236">
        <v>0.37540000000000001</v>
      </c>
      <c r="N236">
        <v>6.1000000000000004E-3</v>
      </c>
      <c r="O236">
        <v>1.6000000000000001E-3</v>
      </c>
      <c r="P236">
        <v>0</v>
      </c>
      <c r="Q236">
        <v>0</v>
      </c>
      <c r="R236">
        <v>3.1246</v>
      </c>
      <c r="S236">
        <v>2.7719</v>
      </c>
      <c r="T236">
        <v>2.6055999999999999</v>
      </c>
      <c r="U236">
        <v>2.9056000000000002</v>
      </c>
      <c r="V236" t="s">
        <v>17</v>
      </c>
      <c r="W236" t="s">
        <v>17</v>
      </c>
      <c r="AG236">
        <v>0.18579999999999999</v>
      </c>
      <c r="AH236">
        <v>0.18129999999999999</v>
      </c>
      <c r="AI236">
        <v>0.1797</v>
      </c>
      <c r="AJ236">
        <v>0.1797</v>
      </c>
      <c r="AK236">
        <v>3.3043</v>
      </c>
      <c r="AL236">
        <v>2.9516</v>
      </c>
      <c r="AM236">
        <v>2.7852999999999999</v>
      </c>
      <c r="AN236">
        <v>3.0853000000000002</v>
      </c>
      <c r="AX236">
        <v>7</v>
      </c>
      <c r="AY236" t="s">
        <v>1377</v>
      </c>
      <c r="AZ236" s="1">
        <v>3.031625</v>
      </c>
      <c r="BA236">
        <v>1.544</v>
      </c>
      <c r="BB236">
        <v>114</v>
      </c>
      <c r="BC236">
        <v>2</v>
      </c>
      <c r="BD236" s="1">
        <v>14250000</v>
      </c>
      <c r="BE236">
        <v>0.26900000000000002</v>
      </c>
      <c r="BH236" t="s">
        <v>1378</v>
      </c>
      <c r="BK236">
        <v>422</v>
      </c>
      <c r="BM236" s="1">
        <f t="shared" si="88"/>
        <v>2.6900000000000004</v>
      </c>
      <c r="BN236" s="2">
        <f t="shared" si="89"/>
        <v>14250000</v>
      </c>
      <c r="BO236" t="b">
        <f t="shared" si="112"/>
        <v>1</v>
      </c>
      <c r="BP236" s="16">
        <v>15657002.666343749</v>
      </c>
      <c r="BQ236" s="16">
        <f t="shared" si="92"/>
        <v>1407002.6663437486</v>
      </c>
      <c r="BS236" s="12">
        <f t="shared" si="93"/>
        <v>15657002.666343749</v>
      </c>
      <c r="BT236">
        <f t="shared" si="94"/>
        <v>1407002.6663437486</v>
      </c>
      <c r="BV236" s="7">
        <f t="shared" si="90"/>
        <v>3.031625</v>
      </c>
      <c r="BW236" s="10">
        <f t="shared" si="91"/>
        <v>7.153814864344529</v>
      </c>
      <c r="BX236" t="b">
        <f t="shared" si="113"/>
        <v>1</v>
      </c>
      <c r="BY236" s="16">
        <v>7.2030706493521883</v>
      </c>
      <c r="BZ236" s="16">
        <f t="shared" si="95"/>
        <v>15961387.798220215</v>
      </c>
      <c r="CA236" s="16">
        <f t="shared" si="96"/>
        <v>1711387.7982202154</v>
      </c>
      <c r="CC236">
        <f t="shared" si="97"/>
        <v>7.2030706493521883</v>
      </c>
      <c r="CD236" s="12">
        <f t="shared" si="98"/>
        <v>15961387.798220215</v>
      </c>
      <c r="CE236" s="14">
        <f t="shared" si="99"/>
        <v>1711387.7982202154</v>
      </c>
      <c r="CG236">
        <f t="shared" si="100"/>
        <v>15809195.232281983</v>
      </c>
      <c r="CH236">
        <f t="shared" si="101"/>
        <v>304385.1318764668</v>
      </c>
      <c r="CJ236">
        <f t="shared" si="102"/>
        <v>15809195.232281983</v>
      </c>
      <c r="CK236">
        <f t="shared" si="103"/>
        <v>3.031625</v>
      </c>
      <c r="CM236">
        <f t="shared" si="104"/>
        <v>3.031625</v>
      </c>
      <c r="CN236">
        <f t="shared" si="105"/>
        <v>304385.1318764668</v>
      </c>
      <c r="CO236">
        <f t="shared" si="106"/>
        <v>1407002.6663437486</v>
      </c>
      <c r="CQ236" t="b">
        <f t="shared" si="107"/>
        <v>0</v>
      </c>
      <c r="CS236" t="e">
        <f t="shared" si="108"/>
        <v>#N/A</v>
      </c>
      <c r="CT236" t="e">
        <f t="shared" si="109"/>
        <v>#N/A</v>
      </c>
      <c r="CV236" t="str">
        <f t="shared" si="110"/>
        <v/>
      </c>
      <c r="CW236" t="str">
        <f t="shared" si="111"/>
        <v/>
      </c>
    </row>
    <row r="237" spans="1:101" x14ac:dyDescent="0.25">
      <c r="A237" t="s">
        <v>1288</v>
      </c>
      <c r="B237" t="s">
        <v>1281</v>
      </c>
      <c r="C237" t="s">
        <v>970</v>
      </c>
      <c r="D237" t="s">
        <v>971</v>
      </c>
      <c r="E237" t="s">
        <v>15</v>
      </c>
      <c r="F237" t="b">
        <v>0</v>
      </c>
      <c r="G237" t="b">
        <v>1</v>
      </c>
      <c r="H237" t="s">
        <v>15</v>
      </c>
      <c r="I237" t="s">
        <v>16</v>
      </c>
      <c r="J237">
        <v>0.20280000000000001</v>
      </c>
      <c r="K237">
        <v>0.31380000000000002</v>
      </c>
      <c r="L237">
        <v>0.49740000000000001</v>
      </c>
      <c r="N237">
        <v>1.9199999999999998E-2</v>
      </c>
      <c r="O237">
        <v>6.4999999999999997E-3</v>
      </c>
      <c r="P237">
        <v>0</v>
      </c>
      <c r="Q237">
        <v>3.5000000000000001E-3</v>
      </c>
      <c r="R237">
        <v>2.4392</v>
      </c>
      <c r="S237">
        <v>2.2244000000000002</v>
      </c>
      <c r="T237">
        <v>2.2153999999999998</v>
      </c>
      <c r="U237">
        <v>2.3877000000000002</v>
      </c>
      <c r="V237" t="s">
        <v>17</v>
      </c>
      <c r="W237" t="s">
        <v>17</v>
      </c>
      <c r="AG237">
        <v>0.31380000000000008</v>
      </c>
      <c r="AH237">
        <v>0.30110000000000003</v>
      </c>
      <c r="AI237">
        <v>0.29459999999999997</v>
      </c>
      <c r="AJ237">
        <v>0.29810000000000003</v>
      </c>
      <c r="AK237">
        <v>2.7338</v>
      </c>
      <c r="AL237">
        <v>2.5190000000000001</v>
      </c>
      <c r="AM237">
        <v>2.5099999999999998</v>
      </c>
      <c r="AN237">
        <v>2.6823000000000001</v>
      </c>
      <c r="AX237">
        <v>8</v>
      </c>
      <c r="AY237" t="s">
        <v>1377</v>
      </c>
      <c r="AZ237" s="1">
        <v>2.611275</v>
      </c>
      <c r="BA237">
        <v>1.498</v>
      </c>
      <c r="BB237">
        <v>109</v>
      </c>
      <c r="BC237">
        <v>2</v>
      </c>
      <c r="BD237" s="1">
        <v>13625000</v>
      </c>
      <c r="BE237">
        <v>0.23799999999999999</v>
      </c>
      <c r="BH237" t="s">
        <v>1378</v>
      </c>
      <c r="BK237">
        <v>423</v>
      </c>
      <c r="BM237" s="1">
        <f t="shared" si="88"/>
        <v>2.38</v>
      </c>
      <c r="BN237" s="2">
        <f t="shared" si="89"/>
        <v>13625000</v>
      </c>
      <c r="BO237" t="b">
        <f t="shared" si="112"/>
        <v>1</v>
      </c>
      <c r="BP237" s="16">
        <v>13859083.626695499</v>
      </c>
      <c r="BQ237" s="16">
        <f t="shared" si="92"/>
        <v>234083.62669549882</v>
      </c>
      <c r="BS237" s="12">
        <f t="shared" si="93"/>
        <v>13859083.626695499</v>
      </c>
      <c r="BT237">
        <f t="shared" si="94"/>
        <v>234083.62669549882</v>
      </c>
      <c r="BV237" s="7">
        <f t="shared" si="90"/>
        <v>2.611275</v>
      </c>
      <c r="BW237" s="10">
        <f t="shared" si="91"/>
        <v>7.13433651094868</v>
      </c>
      <c r="BX237" t="b">
        <f t="shared" si="113"/>
        <v>1</v>
      </c>
      <c r="BY237" s="16">
        <v>6.8825433785907322</v>
      </c>
      <c r="BZ237" s="16">
        <f t="shared" si="95"/>
        <v>7630331.0131161492</v>
      </c>
      <c r="CA237" s="16">
        <f t="shared" si="96"/>
        <v>-5994668.9868838508</v>
      </c>
      <c r="CC237">
        <f t="shared" si="97"/>
        <v>6.8825433785907322</v>
      </c>
      <c r="CD237" s="12">
        <f t="shared" si="98"/>
        <v>7630331.0131161492</v>
      </c>
      <c r="CE237" s="14">
        <f t="shared" si="99"/>
        <v>-5994668.9868838508</v>
      </c>
      <c r="CG237">
        <f t="shared" si="100"/>
        <v>10744707.319905825</v>
      </c>
      <c r="CH237">
        <f t="shared" si="101"/>
        <v>-6228752.6135793496</v>
      </c>
      <c r="CJ237">
        <f t="shared" si="102"/>
        <v>10744707.319905825</v>
      </c>
      <c r="CK237">
        <f t="shared" si="103"/>
        <v>2.611275</v>
      </c>
      <c r="CM237">
        <f t="shared" si="104"/>
        <v>2.611275</v>
      </c>
      <c r="CN237">
        <f t="shared" si="105"/>
        <v>-6228752.6135793496</v>
      </c>
      <c r="CO237">
        <f t="shared" si="106"/>
        <v>234083.62669549882</v>
      </c>
      <c r="CQ237" t="b">
        <f t="shared" si="107"/>
        <v>0</v>
      </c>
      <c r="CS237" t="e">
        <f t="shared" si="108"/>
        <v>#N/A</v>
      </c>
      <c r="CT237" t="e">
        <f t="shared" si="109"/>
        <v>#N/A</v>
      </c>
      <c r="CV237" t="str">
        <f t="shared" si="110"/>
        <v/>
      </c>
      <c r="CW237" t="str">
        <f t="shared" si="111"/>
        <v/>
      </c>
    </row>
    <row r="238" spans="1:101" x14ac:dyDescent="0.25">
      <c r="A238" t="s">
        <v>1289</v>
      </c>
      <c r="B238" t="s">
        <v>1281</v>
      </c>
      <c r="C238" t="s">
        <v>972</v>
      </c>
      <c r="D238" t="s">
        <v>973</v>
      </c>
      <c r="E238" t="s">
        <v>15</v>
      </c>
      <c r="F238" t="b">
        <v>0</v>
      </c>
      <c r="G238" t="b">
        <v>1</v>
      </c>
      <c r="H238" t="s">
        <v>15</v>
      </c>
      <c r="I238" t="s">
        <v>16</v>
      </c>
      <c r="J238">
        <v>0.19289999999999999</v>
      </c>
      <c r="K238">
        <v>0.1741</v>
      </c>
      <c r="L238">
        <v>0.36280000000000001</v>
      </c>
      <c r="N238">
        <v>4.1999999999999997E-3</v>
      </c>
      <c r="O238">
        <v>2.8999999999999998E-3</v>
      </c>
      <c r="P238">
        <v>0</v>
      </c>
      <c r="Q238">
        <v>2.0999999999999999E-3</v>
      </c>
      <c r="R238">
        <v>2.6206</v>
      </c>
      <c r="S238">
        <v>2.5081000000000002</v>
      </c>
      <c r="T238">
        <v>2.5809000000000002</v>
      </c>
      <c r="U238">
        <v>2.4874000000000001</v>
      </c>
      <c r="V238" t="s">
        <v>17</v>
      </c>
      <c r="W238" t="s">
        <v>17</v>
      </c>
      <c r="AG238">
        <v>0.1741</v>
      </c>
      <c r="AH238">
        <v>0.17280000000000004</v>
      </c>
      <c r="AI238">
        <v>0.16990000000000002</v>
      </c>
      <c r="AJ238">
        <v>0.17200000000000001</v>
      </c>
      <c r="AK238">
        <v>2.7905000000000002</v>
      </c>
      <c r="AL238">
        <v>2.6780000000000004</v>
      </c>
      <c r="AM238">
        <v>2.7508000000000004</v>
      </c>
      <c r="AN238">
        <v>2.6573000000000002</v>
      </c>
      <c r="AX238">
        <v>9</v>
      </c>
      <c r="AY238" t="s">
        <v>1377</v>
      </c>
      <c r="AZ238" s="1">
        <v>2.71915</v>
      </c>
      <c r="BA238">
        <v>1.5249999999999999</v>
      </c>
      <c r="BB238">
        <v>76</v>
      </c>
      <c r="BC238">
        <v>2</v>
      </c>
      <c r="BD238" s="1">
        <v>9500000</v>
      </c>
      <c r="BE238">
        <v>0.251</v>
      </c>
      <c r="BH238" t="s">
        <v>1378</v>
      </c>
      <c r="BK238">
        <v>424</v>
      </c>
      <c r="BM238" s="1">
        <f t="shared" si="88"/>
        <v>2.5099999999999998</v>
      </c>
      <c r="BN238" s="2">
        <f t="shared" si="89"/>
        <v>9500000</v>
      </c>
      <c r="BO238" t="b">
        <f t="shared" si="112"/>
        <v>1</v>
      </c>
      <c r="BP238" s="16">
        <v>14613049.675580246</v>
      </c>
      <c r="BQ238" s="16">
        <f t="shared" si="92"/>
        <v>5113049.6755802464</v>
      </c>
      <c r="BS238" s="12">
        <f t="shared" si="93"/>
        <v>14613049.675580246</v>
      </c>
      <c r="BT238">
        <f t="shared" si="94"/>
        <v>5113049.6755802464</v>
      </c>
      <c r="BV238" s="7">
        <f t="shared" si="90"/>
        <v>2.71915</v>
      </c>
      <c r="BW238" s="10">
        <f t="shared" si="91"/>
        <v>6.9777236052888476</v>
      </c>
      <c r="BX238" t="b">
        <f t="shared" si="113"/>
        <v>1</v>
      </c>
      <c r="BY238" s="16">
        <v>6.9648007339693265</v>
      </c>
      <c r="BZ238" s="16">
        <f t="shared" si="95"/>
        <v>9221482.2357818838</v>
      </c>
      <c r="CA238" s="16">
        <f t="shared" si="96"/>
        <v>-278517.76421811618</v>
      </c>
      <c r="CC238">
        <f t="shared" si="97"/>
        <v>6.9648007339693265</v>
      </c>
      <c r="CD238" s="12">
        <f t="shared" si="98"/>
        <v>9221482.2357818838</v>
      </c>
      <c r="CE238" s="14">
        <f t="shared" si="99"/>
        <v>-278517.76421811618</v>
      </c>
      <c r="CG238">
        <f t="shared" si="100"/>
        <v>11917265.955681065</v>
      </c>
      <c r="CH238">
        <f t="shared" si="101"/>
        <v>-5391567.4397983626</v>
      </c>
      <c r="CJ238">
        <f t="shared" si="102"/>
        <v>11917265.955681065</v>
      </c>
      <c r="CK238">
        <f t="shared" si="103"/>
        <v>2.71915</v>
      </c>
      <c r="CM238">
        <f t="shared" si="104"/>
        <v>2.71915</v>
      </c>
      <c r="CN238">
        <f t="shared" si="105"/>
        <v>-5391567.4397983626</v>
      </c>
      <c r="CO238">
        <f t="shared" si="106"/>
        <v>5113049.6755802464</v>
      </c>
      <c r="CQ238" t="b">
        <f t="shared" si="107"/>
        <v>0</v>
      </c>
      <c r="CS238" t="e">
        <f t="shared" si="108"/>
        <v>#N/A</v>
      </c>
      <c r="CT238" t="e">
        <f t="shared" si="109"/>
        <v>#N/A</v>
      </c>
      <c r="CV238" t="str">
        <f t="shared" si="110"/>
        <v/>
      </c>
      <c r="CW238" t="str">
        <f t="shared" si="111"/>
        <v/>
      </c>
    </row>
    <row r="239" spans="1:101" x14ac:dyDescent="0.25">
      <c r="A239" t="s">
        <v>1290</v>
      </c>
      <c r="B239" t="s">
        <v>1281</v>
      </c>
      <c r="C239" t="s">
        <v>974</v>
      </c>
      <c r="D239" t="s">
        <v>975</v>
      </c>
      <c r="E239" t="s">
        <v>15</v>
      </c>
      <c r="F239" t="b">
        <v>0</v>
      </c>
      <c r="G239" t="b">
        <v>1</v>
      </c>
      <c r="H239" t="s">
        <v>15</v>
      </c>
      <c r="I239" t="s">
        <v>16</v>
      </c>
      <c r="J239">
        <v>0.19239999999999999</v>
      </c>
      <c r="K239">
        <v>0.1047</v>
      </c>
      <c r="L239">
        <v>0.2898</v>
      </c>
      <c r="N239">
        <v>7.3000000000000001E-3</v>
      </c>
      <c r="O239">
        <v>2.5000000000000001E-3</v>
      </c>
      <c r="P239">
        <v>0</v>
      </c>
      <c r="Q239">
        <v>1.4E-3</v>
      </c>
      <c r="R239">
        <v>2.7315999999999998</v>
      </c>
      <c r="S239">
        <v>2.4838</v>
      </c>
      <c r="T239">
        <v>2.7581000000000002</v>
      </c>
      <c r="U239">
        <v>2.5788000000000002</v>
      </c>
      <c r="V239" t="s">
        <v>17</v>
      </c>
      <c r="W239" t="s">
        <v>17</v>
      </c>
      <c r="AG239">
        <v>0.10469999999999999</v>
      </c>
      <c r="AH239">
        <v>9.9900000000000017E-2</v>
      </c>
      <c r="AI239">
        <v>9.7400000000000014E-2</v>
      </c>
      <c r="AJ239">
        <v>9.8800000000000027E-2</v>
      </c>
      <c r="AK239">
        <v>2.8289999999999997</v>
      </c>
      <c r="AL239">
        <v>2.5811999999999999</v>
      </c>
      <c r="AM239">
        <v>2.8555000000000001</v>
      </c>
      <c r="AN239">
        <v>2.6762000000000001</v>
      </c>
      <c r="AX239">
        <v>10</v>
      </c>
      <c r="AY239" t="s">
        <v>1377</v>
      </c>
      <c r="AZ239" s="1">
        <v>2.7354749999999997</v>
      </c>
      <c r="BA239">
        <v>1.58</v>
      </c>
      <c r="BB239">
        <v>73</v>
      </c>
      <c r="BC239">
        <v>2</v>
      </c>
      <c r="BD239" s="1">
        <v>9125000</v>
      </c>
      <c r="BE239">
        <v>0.251</v>
      </c>
      <c r="BH239" t="s">
        <v>1378</v>
      </c>
      <c r="BK239">
        <v>425</v>
      </c>
      <c r="BM239" s="1">
        <f t="shared" si="88"/>
        <v>2.5099999999999998</v>
      </c>
      <c r="BN239" s="2">
        <f t="shared" si="89"/>
        <v>9125000</v>
      </c>
      <c r="BO239" t="b">
        <f t="shared" si="112"/>
        <v>1</v>
      </c>
      <c r="BP239" s="16">
        <v>14613049.675580246</v>
      </c>
      <c r="BQ239" s="16">
        <f t="shared" si="92"/>
        <v>5488049.6755802464</v>
      </c>
      <c r="BS239" s="12">
        <f t="shared" si="93"/>
        <v>14613049.675580246</v>
      </c>
      <c r="BT239">
        <f t="shared" si="94"/>
        <v>5488049.6755802464</v>
      </c>
      <c r="BV239" s="7">
        <f t="shared" si="90"/>
        <v>2.7354749999999997</v>
      </c>
      <c r="BW239" s="10">
        <f t="shared" si="91"/>
        <v>6.9602328731285121</v>
      </c>
      <c r="BX239" t="b">
        <f t="shared" si="113"/>
        <v>1</v>
      </c>
      <c r="BY239" s="16">
        <v>6.977248950206226</v>
      </c>
      <c r="BZ239" s="16">
        <f t="shared" si="95"/>
        <v>9489622.8015112504</v>
      </c>
      <c r="CA239" s="16">
        <f t="shared" si="96"/>
        <v>364622.80151125044</v>
      </c>
      <c r="CC239">
        <f t="shared" si="97"/>
        <v>6.977248950206226</v>
      </c>
      <c r="CD239" s="12">
        <f t="shared" si="98"/>
        <v>9489622.8015112504</v>
      </c>
      <c r="CE239" s="14">
        <f t="shared" si="99"/>
        <v>364622.80151125044</v>
      </c>
      <c r="CG239">
        <f t="shared" si="100"/>
        <v>12051336.238545749</v>
      </c>
      <c r="CH239">
        <f t="shared" si="101"/>
        <v>-5123426.8740689959</v>
      </c>
      <c r="CJ239">
        <f t="shared" si="102"/>
        <v>12051336.238545749</v>
      </c>
      <c r="CK239">
        <f t="shared" si="103"/>
        <v>2.7354749999999997</v>
      </c>
      <c r="CM239">
        <f t="shared" si="104"/>
        <v>2.7354749999999997</v>
      </c>
      <c r="CN239">
        <f t="shared" si="105"/>
        <v>-5123426.8740689959</v>
      </c>
      <c r="CO239">
        <f t="shared" si="106"/>
        <v>5488049.6755802464</v>
      </c>
      <c r="CQ239" t="b">
        <f t="shared" si="107"/>
        <v>0</v>
      </c>
      <c r="CS239" t="e">
        <f t="shared" si="108"/>
        <v>#N/A</v>
      </c>
      <c r="CT239" t="e">
        <f t="shared" si="109"/>
        <v>#N/A</v>
      </c>
      <c r="CV239" t="str">
        <f t="shared" si="110"/>
        <v/>
      </c>
      <c r="CW239" t="str">
        <f t="shared" si="111"/>
        <v/>
      </c>
    </row>
    <row r="240" spans="1:101" x14ac:dyDescent="0.25">
      <c r="A240" t="s">
        <v>1291</v>
      </c>
      <c r="B240" t="s">
        <v>1281</v>
      </c>
      <c r="C240" t="s">
        <v>976</v>
      </c>
      <c r="D240" t="s">
        <v>977</v>
      </c>
      <c r="E240" t="s">
        <v>15</v>
      </c>
      <c r="F240" t="b">
        <v>0</v>
      </c>
      <c r="G240" t="b">
        <v>1</v>
      </c>
      <c r="H240" t="s">
        <v>15</v>
      </c>
      <c r="I240" t="s">
        <v>16</v>
      </c>
      <c r="J240">
        <v>0.19350000000000001</v>
      </c>
      <c r="K240">
        <v>6.9199999999999998E-2</v>
      </c>
      <c r="L240">
        <v>0.25940000000000002</v>
      </c>
      <c r="N240">
        <v>3.3E-3</v>
      </c>
      <c r="O240">
        <v>1.1000000000000001E-3</v>
      </c>
      <c r="P240">
        <v>0</v>
      </c>
      <c r="Q240">
        <v>8.9999999999999998E-4</v>
      </c>
      <c r="R240">
        <v>2.7633999999999999</v>
      </c>
      <c r="S240">
        <v>2.7134</v>
      </c>
      <c r="T240">
        <v>2.8893</v>
      </c>
      <c r="U240">
        <v>2.6078000000000001</v>
      </c>
      <c r="V240" t="s">
        <v>17</v>
      </c>
      <c r="W240" t="s">
        <v>17</v>
      </c>
      <c r="AG240">
        <v>6.9200000000000039E-2</v>
      </c>
      <c r="AH240">
        <v>6.7000000000000004E-2</v>
      </c>
      <c r="AI240">
        <v>6.5900000000000014E-2</v>
      </c>
      <c r="AJ240">
        <v>6.6800000000000026E-2</v>
      </c>
      <c r="AK240">
        <v>2.8292999999999999</v>
      </c>
      <c r="AL240">
        <v>2.7793000000000001</v>
      </c>
      <c r="AM240">
        <v>2.9551999999999996</v>
      </c>
      <c r="AN240">
        <v>2.6737000000000002</v>
      </c>
      <c r="AX240">
        <v>11</v>
      </c>
      <c r="AY240" t="s">
        <v>1377</v>
      </c>
      <c r="AZ240" s="1">
        <v>2.8093750000000002</v>
      </c>
      <c r="BA240">
        <v>1.573</v>
      </c>
      <c r="BB240">
        <v>77</v>
      </c>
      <c r="BC240">
        <v>2</v>
      </c>
      <c r="BD240" s="1">
        <v>9625000</v>
      </c>
      <c r="BE240">
        <v>0.26500000000000001</v>
      </c>
      <c r="BH240" t="s">
        <v>1378</v>
      </c>
      <c r="BK240">
        <v>426</v>
      </c>
      <c r="BM240" s="1">
        <f t="shared" si="88"/>
        <v>2.6500000000000004</v>
      </c>
      <c r="BN240" s="2">
        <f t="shared" si="89"/>
        <v>9625000</v>
      </c>
      <c r="BO240" t="b">
        <f t="shared" si="112"/>
        <v>1</v>
      </c>
      <c r="BP240" s="16">
        <v>15425013.112840749</v>
      </c>
      <c r="BQ240" s="16">
        <f t="shared" si="92"/>
        <v>5800013.1128407493</v>
      </c>
      <c r="BS240" s="12">
        <f t="shared" si="93"/>
        <v>15425013.112840749</v>
      </c>
      <c r="BT240">
        <f t="shared" si="94"/>
        <v>5800013.1128407493</v>
      </c>
      <c r="BV240" s="7">
        <f t="shared" si="90"/>
        <v>2.8093750000000002</v>
      </c>
      <c r="BW240" s="10">
        <f t="shared" si="91"/>
        <v>6.9834007381805385</v>
      </c>
      <c r="BX240" t="b">
        <f t="shared" si="113"/>
        <v>1</v>
      </c>
      <c r="BY240" s="16">
        <v>7.0335995278421768</v>
      </c>
      <c r="BZ240" s="16">
        <f t="shared" si="95"/>
        <v>10804371.977370288</v>
      </c>
      <c r="CA240" s="16">
        <f t="shared" si="96"/>
        <v>1179371.9773702882</v>
      </c>
      <c r="CC240">
        <f t="shared" si="97"/>
        <v>7.0335995278421768</v>
      </c>
      <c r="CD240" s="12">
        <f t="shared" si="98"/>
        <v>10804371.977370288</v>
      </c>
      <c r="CE240" s="14">
        <f t="shared" si="99"/>
        <v>1179371.9773702882</v>
      </c>
      <c r="CG240">
        <f t="shared" si="100"/>
        <v>13114692.545105519</v>
      </c>
      <c r="CH240">
        <f t="shared" si="101"/>
        <v>-4620641.1354704611</v>
      </c>
      <c r="CJ240">
        <f t="shared" si="102"/>
        <v>13114692.545105519</v>
      </c>
      <c r="CK240">
        <f t="shared" si="103"/>
        <v>2.8093750000000002</v>
      </c>
      <c r="CM240">
        <f t="shared" si="104"/>
        <v>2.8093750000000002</v>
      </c>
      <c r="CN240">
        <f t="shared" si="105"/>
        <v>-4620641.1354704611</v>
      </c>
      <c r="CO240">
        <f t="shared" si="106"/>
        <v>5800013.1128407493</v>
      </c>
      <c r="CQ240" t="b">
        <f t="shared" si="107"/>
        <v>0</v>
      </c>
      <c r="CS240" t="e">
        <f t="shared" si="108"/>
        <v>#N/A</v>
      </c>
      <c r="CT240" t="e">
        <f t="shared" si="109"/>
        <v>#N/A</v>
      </c>
      <c r="CV240" t="str">
        <f t="shared" si="110"/>
        <v/>
      </c>
      <c r="CW240" t="str">
        <f t="shared" si="111"/>
        <v/>
      </c>
    </row>
    <row r="241" spans="1:101" x14ac:dyDescent="0.25">
      <c r="A241" t="s">
        <v>1292</v>
      </c>
      <c r="B241" t="s">
        <v>1281</v>
      </c>
      <c r="C241" t="s">
        <v>979</v>
      </c>
      <c r="D241" t="s">
        <v>980</v>
      </c>
      <c r="E241" t="s">
        <v>15</v>
      </c>
      <c r="F241" t="b">
        <v>0</v>
      </c>
      <c r="G241" t="b">
        <v>1</v>
      </c>
      <c r="H241" t="s">
        <v>15</v>
      </c>
      <c r="I241" t="s">
        <v>16</v>
      </c>
      <c r="J241">
        <v>0.18360000000000001</v>
      </c>
      <c r="K241">
        <v>7.6499999999999999E-2</v>
      </c>
      <c r="L241">
        <v>0.25530000000000003</v>
      </c>
      <c r="N241">
        <v>4.7999999999999996E-3</v>
      </c>
      <c r="O241">
        <v>3.0999999999999999E-3</v>
      </c>
      <c r="P241">
        <v>0</v>
      </c>
      <c r="Q241">
        <v>0</v>
      </c>
      <c r="R241">
        <v>2.9731000000000001</v>
      </c>
      <c r="S241">
        <v>2.778</v>
      </c>
      <c r="T241">
        <v>3.0501</v>
      </c>
      <c r="U241">
        <v>2.7246000000000001</v>
      </c>
      <c r="V241" t="s">
        <v>17</v>
      </c>
      <c r="W241" t="s">
        <v>17</v>
      </c>
      <c r="AG241">
        <v>7.650000000000004E-2</v>
      </c>
      <c r="AH241">
        <v>7.4800000000000005E-2</v>
      </c>
      <c r="AI241">
        <v>7.1700000000000014E-2</v>
      </c>
      <c r="AJ241">
        <v>7.1700000000000014E-2</v>
      </c>
      <c r="AK241">
        <v>3.0448</v>
      </c>
      <c r="AL241">
        <v>2.8496999999999999</v>
      </c>
      <c r="AM241">
        <v>3.1217999999999999</v>
      </c>
      <c r="AN241">
        <v>2.7963</v>
      </c>
      <c r="AX241">
        <v>12</v>
      </c>
      <c r="AY241" t="s">
        <v>1377</v>
      </c>
      <c r="AZ241" s="1">
        <v>2.9531499999999999</v>
      </c>
      <c r="BA241">
        <v>1.583</v>
      </c>
      <c r="BB241">
        <v>118</v>
      </c>
      <c r="BC241">
        <v>2</v>
      </c>
      <c r="BD241" s="1">
        <v>14750000</v>
      </c>
      <c r="BE241">
        <v>0.25600000000000001</v>
      </c>
      <c r="BH241" t="s">
        <v>1378</v>
      </c>
      <c r="BK241">
        <v>427</v>
      </c>
      <c r="BM241" s="1">
        <f t="shared" si="88"/>
        <v>2.56</v>
      </c>
      <c r="BN241" s="2">
        <f t="shared" si="89"/>
        <v>14750000</v>
      </c>
      <c r="BO241" t="b">
        <f t="shared" si="112"/>
        <v>1</v>
      </c>
      <c r="BP241" s="16">
        <v>14903036.617458997</v>
      </c>
      <c r="BQ241" s="16">
        <f t="shared" si="92"/>
        <v>153036.61745899729</v>
      </c>
      <c r="BS241" s="12">
        <f t="shared" si="93"/>
        <v>14903036.617458997</v>
      </c>
      <c r="BT241">
        <f t="shared" si="94"/>
        <v>153036.61745899729</v>
      </c>
      <c r="BV241" s="7">
        <f t="shared" si="90"/>
        <v>2.9531499999999999</v>
      </c>
      <c r="BW241" s="10">
        <f t="shared" si="91"/>
        <v>7.1687920203141822</v>
      </c>
      <c r="BX241" t="b">
        <f t="shared" si="113"/>
        <v>1</v>
      </c>
      <c r="BY241" s="16">
        <v>7.143231521070982</v>
      </c>
      <c r="BZ241" s="16">
        <f t="shared" si="95"/>
        <v>13906938.082870655</v>
      </c>
      <c r="CA241" s="16">
        <f t="shared" si="96"/>
        <v>-843061.91712934524</v>
      </c>
      <c r="CC241">
        <f t="shared" si="97"/>
        <v>7.143231521070982</v>
      </c>
      <c r="CD241" s="12">
        <f t="shared" si="98"/>
        <v>13906938.082870655</v>
      </c>
      <c r="CE241" s="14">
        <f t="shared" si="99"/>
        <v>-843061.91712934524</v>
      </c>
      <c r="CG241">
        <f t="shared" si="100"/>
        <v>14404987.350164827</v>
      </c>
      <c r="CH241">
        <f t="shared" si="101"/>
        <v>-996098.53458834253</v>
      </c>
      <c r="CJ241">
        <f t="shared" si="102"/>
        <v>14404987.350164827</v>
      </c>
      <c r="CK241">
        <f t="shared" si="103"/>
        <v>2.9531499999999999</v>
      </c>
      <c r="CM241">
        <f t="shared" si="104"/>
        <v>2.9531499999999999</v>
      </c>
      <c r="CN241">
        <f t="shared" si="105"/>
        <v>-996098.53458834253</v>
      </c>
      <c r="CO241">
        <f t="shared" si="106"/>
        <v>153036.61745899729</v>
      </c>
      <c r="CQ241" t="b">
        <f t="shared" si="107"/>
        <v>0</v>
      </c>
      <c r="CS241" t="e">
        <f t="shared" si="108"/>
        <v>#N/A</v>
      </c>
      <c r="CT241" t="e">
        <f t="shared" si="109"/>
        <v>#N/A</v>
      </c>
      <c r="CV241" t="str">
        <f t="shared" si="110"/>
        <v/>
      </c>
      <c r="CW241" t="str">
        <f t="shared" si="111"/>
        <v/>
      </c>
    </row>
    <row r="242" spans="1:101" x14ac:dyDescent="0.25">
      <c r="A242" t="s">
        <v>1304</v>
      </c>
      <c r="B242" t="s">
        <v>1281</v>
      </c>
      <c r="C242" t="s">
        <v>1004</v>
      </c>
      <c r="D242" t="s">
        <v>1005</v>
      </c>
      <c r="E242" t="s">
        <v>15</v>
      </c>
      <c r="F242" t="b">
        <v>0</v>
      </c>
      <c r="G242" t="b">
        <v>1</v>
      </c>
      <c r="H242" t="s">
        <v>15</v>
      </c>
      <c r="I242" t="s">
        <v>16</v>
      </c>
      <c r="J242">
        <v>0.18629999999999999</v>
      </c>
      <c r="K242">
        <v>5.6000000000000001E-2</v>
      </c>
      <c r="L242">
        <v>0.24010000000000001</v>
      </c>
      <c r="N242">
        <v>2.2000000000000001E-3</v>
      </c>
      <c r="O242">
        <v>1.4E-3</v>
      </c>
      <c r="P242">
        <v>0</v>
      </c>
      <c r="Q242">
        <v>5.0000000000000001E-4</v>
      </c>
      <c r="R242">
        <v>2.7675999999999998</v>
      </c>
      <c r="S242">
        <v>2.5811999999999999</v>
      </c>
      <c r="T242">
        <v>2.7621000000000002</v>
      </c>
      <c r="U242">
        <v>2.6194000000000002</v>
      </c>
      <c r="V242" t="s">
        <v>17</v>
      </c>
      <c r="W242" t="s">
        <v>17</v>
      </c>
      <c r="AG242">
        <v>5.6000000000000022E-2</v>
      </c>
      <c r="AH242">
        <v>5.5200000000000027E-2</v>
      </c>
      <c r="AI242">
        <v>5.3800000000000014E-2</v>
      </c>
      <c r="AJ242">
        <v>5.4300000000000015E-2</v>
      </c>
      <c r="AK242">
        <v>2.8213999999999997</v>
      </c>
      <c r="AL242">
        <v>2.6349999999999998</v>
      </c>
      <c r="AM242">
        <v>2.8159000000000001</v>
      </c>
      <c r="AN242">
        <v>2.6732</v>
      </c>
      <c r="AX242">
        <v>24</v>
      </c>
      <c r="AY242" t="s">
        <v>1377</v>
      </c>
      <c r="AZ242" s="1">
        <v>2.7363749999999998</v>
      </c>
      <c r="BA242">
        <v>1.647</v>
      </c>
      <c r="BB242">
        <v>152</v>
      </c>
      <c r="BC242">
        <v>2</v>
      </c>
      <c r="BD242" s="1">
        <v>19000000</v>
      </c>
      <c r="BE242">
        <v>0.27800000000000002</v>
      </c>
      <c r="BH242" t="s">
        <v>1378</v>
      </c>
      <c r="BK242">
        <v>428</v>
      </c>
      <c r="BM242" s="1">
        <f t="shared" si="88"/>
        <v>2.7800000000000002</v>
      </c>
      <c r="BN242" s="2">
        <f t="shared" si="89"/>
        <v>19000000</v>
      </c>
      <c r="BO242" t="b">
        <f t="shared" si="112"/>
        <v>1</v>
      </c>
      <c r="BP242" s="16">
        <v>16178979.161725497</v>
      </c>
      <c r="BQ242" s="16">
        <f t="shared" si="92"/>
        <v>-2821020.8382745031</v>
      </c>
      <c r="BS242" s="12">
        <f t="shared" si="93"/>
        <v>16178979.161725497</v>
      </c>
      <c r="BT242">
        <f t="shared" si="94"/>
        <v>-2821020.8382745031</v>
      </c>
      <c r="BV242" s="7">
        <f t="shared" si="90"/>
        <v>2.7363749999999998</v>
      </c>
      <c r="BW242" s="10">
        <f t="shared" si="91"/>
        <v>7.2787536009528289</v>
      </c>
      <c r="BX242" t="b">
        <f t="shared" si="113"/>
        <v>1</v>
      </c>
      <c r="BY242" s="16">
        <v>6.9779352224643096</v>
      </c>
      <c r="BZ242" s="16">
        <f t="shared" si="95"/>
        <v>9504630.1602290813</v>
      </c>
      <c r="CA242" s="16">
        <f t="shared" si="96"/>
        <v>-9495369.8397709187</v>
      </c>
      <c r="CC242">
        <f t="shared" si="97"/>
        <v>6.9779352224643096</v>
      </c>
      <c r="CD242" s="12">
        <f t="shared" si="98"/>
        <v>9504630.1602290813</v>
      </c>
      <c r="CE242" s="14">
        <f t="shared" si="99"/>
        <v>-9495369.8397709187</v>
      </c>
      <c r="CG242">
        <f t="shared" si="100"/>
        <v>12841804.660977289</v>
      </c>
      <c r="CH242">
        <f t="shared" si="101"/>
        <v>-6674349.0014964156</v>
      </c>
      <c r="CJ242">
        <f t="shared" si="102"/>
        <v>12841804.660977289</v>
      </c>
      <c r="CK242">
        <f t="shared" si="103"/>
        <v>2.7363749999999998</v>
      </c>
      <c r="CM242">
        <f t="shared" si="104"/>
        <v>2.7363749999999998</v>
      </c>
      <c r="CN242">
        <f t="shared" si="105"/>
        <v>-6674349.0014964156</v>
      </c>
      <c r="CO242">
        <f t="shared" si="106"/>
        <v>-2821020.8382745031</v>
      </c>
      <c r="CQ242" t="b">
        <f t="shared" si="107"/>
        <v>0</v>
      </c>
      <c r="CS242" t="e">
        <f t="shared" si="108"/>
        <v>#N/A</v>
      </c>
      <c r="CT242" t="e">
        <f t="shared" si="109"/>
        <v>#N/A</v>
      </c>
      <c r="CV242" t="str">
        <f t="shared" si="110"/>
        <v/>
      </c>
      <c r="CW242" t="str">
        <f t="shared" si="111"/>
        <v/>
      </c>
    </row>
    <row r="243" spans="1:101" x14ac:dyDescent="0.25">
      <c r="A243" t="s">
        <v>1316</v>
      </c>
      <c r="B243" t="s">
        <v>1281</v>
      </c>
      <c r="C243" t="s">
        <v>1029</v>
      </c>
      <c r="D243" t="s">
        <v>1030</v>
      </c>
      <c r="E243" t="s">
        <v>15</v>
      </c>
      <c r="F243" t="b">
        <v>0</v>
      </c>
      <c r="G243" t="b">
        <v>1</v>
      </c>
      <c r="H243" t="s">
        <v>15</v>
      </c>
      <c r="I243" t="s">
        <v>16</v>
      </c>
      <c r="J243">
        <v>0.1822</v>
      </c>
      <c r="K243">
        <v>1.9800000000000002E-2</v>
      </c>
      <c r="L243">
        <v>0.1986</v>
      </c>
      <c r="N243">
        <v>3.3999999999999998E-3</v>
      </c>
      <c r="O243">
        <v>0</v>
      </c>
      <c r="P243">
        <v>8.0000000000000004E-4</v>
      </c>
      <c r="Q243">
        <v>2E-3</v>
      </c>
      <c r="R243">
        <v>3.3014000000000001</v>
      </c>
      <c r="S243">
        <v>3.1141999999999999</v>
      </c>
      <c r="T243">
        <v>2.7496</v>
      </c>
      <c r="U243">
        <v>3.1535000000000002</v>
      </c>
      <c r="V243" t="s">
        <v>17</v>
      </c>
      <c r="W243" t="s">
        <v>17</v>
      </c>
      <c r="AG243">
        <v>1.9799999999999984E-2</v>
      </c>
      <c r="AH243">
        <v>1.6399999999999998E-2</v>
      </c>
      <c r="AI243">
        <v>1.7199999999999993E-2</v>
      </c>
      <c r="AJ243">
        <v>1.84E-2</v>
      </c>
      <c r="AK243">
        <v>3.3178000000000001</v>
      </c>
      <c r="AL243">
        <v>3.1305999999999998</v>
      </c>
      <c r="AM243">
        <v>2.766</v>
      </c>
      <c r="AN243">
        <v>3.1699000000000002</v>
      </c>
      <c r="AX243">
        <v>36</v>
      </c>
      <c r="AY243" t="s">
        <v>1377</v>
      </c>
      <c r="AZ243" s="1">
        <v>3.0960749999999999</v>
      </c>
      <c r="BA243">
        <v>1.583</v>
      </c>
      <c r="BB243">
        <v>83</v>
      </c>
      <c r="BC243">
        <v>2</v>
      </c>
      <c r="BD243" s="1">
        <v>10375000</v>
      </c>
      <c r="BE243">
        <v>0.26600000000000001</v>
      </c>
      <c r="BH243" t="s">
        <v>1378</v>
      </c>
      <c r="BK243">
        <v>429</v>
      </c>
      <c r="BM243" s="1">
        <f t="shared" si="88"/>
        <v>2.66</v>
      </c>
      <c r="BN243" s="2">
        <f t="shared" si="89"/>
        <v>10375000</v>
      </c>
      <c r="BO243" t="b">
        <f t="shared" si="112"/>
        <v>1</v>
      </c>
      <c r="BP243" s="16">
        <v>15483010.501216497</v>
      </c>
      <c r="BQ243" s="16">
        <f t="shared" si="92"/>
        <v>5108010.5012164973</v>
      </c>
      <c r="BS243" s="12">
        <f t="shared" si="93"/>
        <v>15483010.501216497</v>
      </c>
      <c r="BT243">
        <f t="shared" si="94"/>
        <v>5108010.5012164973</v>
      </c>
      <c r="BV243" s="7">
        <f t="shared" si="90"/>
        <v>3.0960749999999999</v>
      </c>
      <c r="BW243" s="10">
        <f t="shared" si="91"/>
        <v>7.01598810538413</v>
      </c>
      <c r="BX243" t="b">
        <f t="shared" si="113"/>
        <v>1</v>
      </c>
      <c r="BY243" s="16">
        <v>7.2522153682782644</v>
      </c>
      <c r="BZ243" s="16">
        <f t="shared" si="95"/>
        <v>17873737.205092475</v>
      </c>
      <c r="CA243" s="16">
        <f t="shared" si="96"/>
        <v>7498737.2050924748</v>
      </c>
      <c r="CC243">
        <f t="shared" si="97"/>
        <v>7.2522153682782644</v>
      </c>
      <c r="CD243" s="12">
        <f t="shared" si="98"/>
        <v>17873737.205092475</v>
      </c>
      <c r="CE243" s="14">
        <f t="shared" si="99"/>
        <v>7498737.2050924748</v>
      </c>
      <c r="CG243">
        <f t="shared" si="100"/>
        <v>16678373.853154486</v>
      </c>
      <c r="CH243">
        <f t="shared" si="101"/>
        <v>2390726.7038759775</v>
      </c>
      <c r="CJ243">
        <f t="shared" si="102"/>
        <v>16678373.853154486</v>
      </c>
      <c r="CK243">
        <f t="shared" si="103"/>
        <v>3.0960749999999999</v>
      </c>
      <c r="CM243">
        <f t="shared" si="104"/>
        <v>3.0960749999999999</v>
      </c>
      <c r="CN243">
        <f t="shared" si="105"/>
        <v>2390726.7038759775</v>
      </c>
      <c r="CO243">
        <f t="shared" si="106"/>
        <v>5108010.5012164973</v>
      </c>
      <c r="CQ243" t="b">
        <f t="shared" si="107"/>
        <v>0</v>
      </c>
      <c r="CS243" t="e">
        <f t="shared" si="108"/>
        <v>#N/A</v>
      </c>
      <c r="CT243" t="e">
        <f t="shared" si="109"/>
        <v>#N/A</v>
      </c>
      <c r="CV243" t="str">
        <f t="shared" si="110"/>
        <v/>
      </c>
      <c r="CW243" t="str">
        <f t="shared" si="111"/>
        <v/>
      </c>
    </row>
    <row r="244" spans="1:101" x14ac:dyDescent="0.25">
      <c r="A244" t="s">
        <v>1328</v>
      </c>
      <c r="B244" t="s">
        <v>1281</v>
      </c>
      <c r="C244" t="s">
        <v>1054</v>
      </c>
      <c r="D244" t="s">
        <v>1055</v>
      </c>
      <c r="E244" t="s">
        <v>15</v>
      </c>
      <c r="F244" t="b">
        <v>0</v>
      </c>
      <c r="G244" t="b">
        <v>1</v>
      </c>
      <c r="H244" t="s">
        <v>15</v>
      </c>
      <c r="I244" t="s">
        <v>16</v>
      </c>
      <c r="J244">
        <v>0.18</v>
      </c>
      <c r="K244">
        <v>1.52E-2</v>
      </c>
      <c r="L244">
        <v>0.1946</v>
      </c>
      <c r="N244">
        <v>5.9999999999999995E-4</v>
      </c>
      <c r="O244">
        <v>0</v>
      </c>
      <c r="P244">
        <v>2.9999999999999997E-4</v>
      </c>
      <c r="Q244">
        <v>2.9999999999999997E-4</v>
      </c>
      <c r="R244">
        <v>2.9148999999999998</v>
      </c>
      <c r="S244">
        <v>2.8355999999999999</v>
      </c>
      <c r="T244">
        <v>2.5962999999999998</v>
      </c>
      <c r="U244">
        <v>2.7911999999999999</v>
      </c>
      <c r="V244" t="s">
        <v>17</v>
      </c>
      <c r="W244" t="s">
        <v>17</v>
      </c>
      <c r="AG244">
        <v>1.5199999999999991E-2</v>
      </c>
      <c r="AH244">
        <v>1.4600000000000002E-2</v>
      </c>
      <c r="AI244">
        <v>1.4899999999999997E-2</v>
      </c>
      <c r="AJ244">
        <v>1.4899999999999997E-2</v>
      </c>
      <c r="AK244">
        <v>2.9294999999999995</v>
      </c>
      <c r="AL244">
        <v>2.8501999999999996</v>
      </c>
      <c r="AM244">
        <v>2.6108999999999996</v>
      </c>
      <c r="AN244">
        <v>2.8057999999999996</v>
      </c>
      <c r="AX244">
        <v>48</v>
      </c>
      <c r="AY244" t="s">
        <v>1377</v>
      </c>
      <c r="AZ244" s="1">
        <v>2.7990999999999997</v>
      </c>
      <c r="BA244">
        <v>1.5429999999999999</v>
      </c>
      <c r="BB244">
        <v>97</v>
      </c>
      <c r="BC244">
        <v>2</v>
      </c>
      <c r="BD244" s="1">
        <v>12125000</v>
      </c>
      <c r="BE244">
        <v>0.254</v>
      </c>
      <c r="BH244" t="s">
        <v>1378</v>
      </c>
      <c r="BK244">
        <v>430</v>
      </c>
      <c r="BM244" s="1">
        <f t="shared" si="88"/>
        <v>2.54</v>
      </c>
      <c r="BN244" s="2">
        <f t="shared" si="89"/>
        <v>12125000</v>
      </c>
      <c r="BO244" t="b">
        <f t="shared" si="112"/>
        <v>1</v>
      </c>
      <c r="BP244" s="16">
        <v>14787041.840707498</v>
      </c>
      <c r="BQ244" s="16">
        <f t="shared" si="92"/>
        <v>2662041.8407074977</v>
      </c>
      <c r="BS244" s="12">
        <f t="shared" si="93"/>
        <v>14787041.840707498</v>
      </c>
      <c r="BT244">
        <f t="shared" si="94"/>
        <v>2662041.8407074977</v>
      </c>
      <c r="BV244" s="7">
        <f t="shared" si="90"/>
        <v>2.7990999999999997</v>
      </c>
      <c r="BW244" s="10">
        <f t="shared" si="91"/>
        <v>7.0836817472743014</v>
      </c>
      <c r="BX244" t="b">
        <f t="shared" si="113"/>
        <v>1</v>
      </c>
      <c r="BY244" s="16">
        <v>7.0257645862290588</v>
      </c>
      <c r="BZ244" s="16">
        <f t="shared" si="95"/>
        <v>10611202.10201006</v>
      </c>
      <c r="CA244" s="16">
        <f t="shared" si="96"/>
        <v>-1513797.8979899399</v>
      </c>
      <c r="CC244">
        <f t="shared" si="97"/>
        <v>7.0257645862290588</v>
      </c>
      <c r="CD244" s="12">
        <f t="shared" si="98"/>
        <v>10611202.10201006</v>
      </c>
      <c r="CE244" s="14">
        <f t="shared" si="99"/>
        <v>-1513797.8979899399</v>
      </c>
      <c r="CG244">
        <f t="shared" si="100"/>
        <v>12699121.97135878</v>
      </c>
      <c r="CH244">
        <f t="shared" si="101"/>
        <v>-4175839.7386974376</v>
      </c>
      <c r="CJ244">
        <f t="shared" si="102"/>
        <v>12699121.97135878</v>
      </c>
      <c r="CK244">
        <f t="shared" si="103"/>
        <v>2.7990999999999997</v>
      </c>
      <c r="CM244">
        <f t="shared" si="104"/>
        <v>2.7990999999999997</v>
      </c>
      <c r="CN244">
        <f t="shared" si="105"/>
        <v>-4175839.7386974376</v>
      </c>
      <c r="CO244">
        <f t="shared" si="106"/>
        <v>2662041.8407074977</v>
      </c>
      <c r="CQ244" t="b">
        <f t="shared" si="107"/>
        <v>0</v>
      </c>
      <c r="CS244" t="e">
        <f t="shared" si="108"/>
        <v>#N/A</v>
      </c>
      <c r="CT244" t="e">
        <f t="shared" si="109"/>
        <v>#N/A</v>
      </c>
      <c r="CV244" t="str">
        <f t="shared" si="110"/>
        <v/>
      </c>
      <c r="CW244" t="str">
        <f t="shared" si="111"/>
        <v/>
      </c>
    </row>
    <row r="245" spans="1:101" x14ac:dyDescent="0.25">
      <c r="A245" t="s">
        <v>1365</v>
      </c>
      <c r="B245" t="s">
        <v>1281</v>
      </c>
      <c r="C245" t="s">
        <v>1133</v>
      </c>
      <c r="D245" t="s">
        <v>1134</v>
      </c>
      <c r="E245" t="s">
        <v>15</v>
      </c>
      <c r="F245" t="b">
        <v>0</v>
      </c>
      <c r="G245" t="b">
        <v>1</v>
      </c>
      <c r="H245" t="s">
        <v>15</v>
      </c>
      <c r="I245" t="s">
        <v>16</v>
      </c>
      <c r="J245">
        <v>0.17849999999999999</v>
      </c>
      <c r="K245">
        <v>0.62809999999999999</v>
      </c>
      <c r="L245">
        <v>0.80489999999999995</v>
      </c>
      <c r="N245">
        <v>1.6999999999999999E-3</v>
      </c>
      <c r="O245">
        <v>2.8E-3</v>
      </c>
      <c r="P245">
        <v>2.3999999999999998E-3</v>
      </c>
      <c r="Q245">
        <v>0</v>
      </c>
      <c r="R245">
        <v>2.0966</v>
      </c>
      <c r="S245">
        <v>2.3816000000000002</v>
      </c>
      <c r="T245">
        <v>1.9781</v>
      </c>
      <c r="U245">
        <v>2.0366</v>
      </c>
      <c r="V245" t="s">
        <v>17</v>
      </c>
      <c r="W245" t="s">
        <v>17</v>
      </c>
      <c r="AG245">
        <v>0.62809999999999999</v>
      </c>
      <c r="AH245">
        <v>0.62919999999999998</v>
      </c>
      <c r="AI245">
        <v>0.62879999999999991</v>
      </c>
      <c r="AJ245">
        <v>0.62639999999999996</v>
      </c>
      <c r="AK245">
        <v>2.7229999999999999</v>
      </c>
      <c r="AL245">
        <v>3.008</v>
      </c>
      <c r="AM245">
        <v>2.6044999999999998</v>
      </c>
      <c r="AN245">
        <v>2.6629999999999998</v>
      </c>
      <c r="AX245">
        <v>85</v>
      </c>
      <c r="AY245" t="s">
        <v>1377</v>
      </c>
      <c r="AZ245" s="1">
        <v>2.749625</v>
      </c>
      <c r="BA245">
        <v>1.748</v>
      </c>
      <c r="BB245">
        <v>159</v>
      </c>
      <c r="BC245">
        <v>2</v>
      </c>
      <c r="BD245" s="1">
        <v>19875000</v>
      </c>
      <c r="BE245">
        <v>0.36899999999999999</v>
      </c>
      <c r="BH245" t="s">
        <v>1378</v>
      </c>
      <c r="BK245">
        <v>431</v>
      </c>
      <c r="BM245" s="1">
        <f t="shared" si="88"/>
        <v>3.69</v>
      </c>
      <c r="BN245" s="2">
        <f t="shared" si="89"/>
        <v>19875000</v>
      </c>
      <c r="BO245" t="b">
        <f t="shared" si="112"/>
        <v>1</v>
      </c>
      <c r="BP245" s="16">
        <v>21456741.503918737</v>
      </c>
      <c r="BQ245" s="16">
        <f t="shared" si="92"/>
        <v>1581741.5039187372</v>
      </c>
      <c r="BS245" s="12">
        <f t="shared" si="93"/>
        <v>21456741.503918737</v>
      </c>
      <c r="BT245">
        <f t="shared" si="94"/>
        <v>1581741.5039187372</v>
      </c>
      <c r="BV245" s="7">
        <f t="shared" si="90"/>
        <v>2.749625</v>
      </c>
      <c r="BW245" s="10">
        <f t="shared" si="91"/>
        <v>7.298307137328508</v>
      </c>
      <c r="BX245" t="b">
        <f t="shared" si="113"/>
        <v>1</v>
      </c>
      <c r="BY245" s="16">
        <v>6.9880386751527581</v>
      </c>
      <c r="BZ245" s="16">
        <f t="shared" si="95"/>
        <v>9728338.5352757778</v>
      </c>
      <c r="CA245" s="16">
        <f t="shared" si="96"/>
        <v>-10146661.464724222</v>
      </c>
      <c r="CC245">
        <f t="shared" si="97"/>
        <v>6.9880386751527581</v>
      </c>
      <c r="CD245" s="12">
        <f t="shared" si="98"/>
        <v>9728338.5352757778</v>
      </c>
      <c r="CE245" s="14">
        <f t="shared" si="99"/>
        <v>-10146661.464724222</v>
      </c>
      <c r="CG245">
        <f t="shared" si="100"/>
        <v>15592540.019597258</v>
      </c>
      <c r="CH245">
        <f t="shared" si="101"/>
        <v>-11728402.968642959</v>
      </c>
      <c r="CJ245">
        <f t="shared" si="102"/>
        <v>15592540.019597258</v>
      </c>
      <c r="CK245">
        <f t="shared" si="103"/>
        <v>2.749625</v>
      </c>
      <c r="CM245">
        <f t="shared" si="104"/>
        <v>2.749625</v>
      </c>
      <c r="CN245">
        <f t="shared" si="105"/>
        <v>-11728402.968642959</v>
      </c>
      <c r="CO245">
        <f t="shared" si="106"/>
        <v>1581741.5039187372</v>
      </c>
      <c r="CQ245" t="b">
        <f t="shared" si="107"/>
        <v>0</v>
      </c>
      <c r="CS245" t="e">
        <f t="shared" si="108"/>
        <v>#N/A</v>
      </c>
      <c r="CT245" t="e">
        <f t="shared" si="109"/>
        <v>#N/A</v>
      </c>
      <c r="CV245" t="str">
        <f t="shared" si="110"/>
        <v/>
      </c>
      <c r="CW245" t="str">
        <f t="shared" si="111"/>
        <v/>
      </c>
    </row>
    <row r="246" spans="1:101" x14ac:dyDescent="0.25">
      <c r="A246" t="s">
        <v>1379</v>
      </c>
      <c r="B246" t="s">
        <v>1380</v>
      </c>
      <c r="C246" t="s">
        <v>950</v>
      </c>
      <c r="D246" t="s">
        <v>951</v>
      </c>
      <c r="E246" t="s">
        <v>15</v>
      </c>
      <c r="F246" t="b">
        <v>0</v>
      </c>
      <c r="G246" t="b">
        <v>1</v>
      </c>
      <c r="H246" t="s">
        <v>15</v>
      </c>
      <c r="I246" t="s">
        <v>16</v>
      </c>
      <c r="J246">
        <v>0.2011</v>
      </c>
      <c r="K246">
        <v>0.32729999999999998</v>
      </c>
      <c r="L246">
        <v>0.5171</v>
      </c>
      <c r="N246">
        <v>1.1299999999999999E-2</v>
      </c>
      <c r="O246">
        <v>8.0000000000000002E-3</v>
      </c>
      <c r="P246">
        <v>5.8999999999999999E-3</v>
      </c>
      <c r="Q246">
        <v>0</v>
      </c>
      <c r="R246">
        <v>2.8037999999999998</v>
      </c>
      <c r="S246">
        <v>2.9828999999999999</v>
      </c>
      <c r="T246">
        <v>2.9828999999999999</v>
      </c>
      <c r="U246">
        <v>2.3441000000000001</v>
      </c>
      <c r="V246" t="s">
        <v>17</v>
      </c>
      <c r="W246" t="s">
        <v>17</v>
      </c>
      <c r="AG246">
        <v>0.32729999999999998</v>
      </c>
      <c r="AH246">
        <v>0.32400000000000001</v>
      </c>
      <c r="AI246">
        <v>0.32190000000000002</v>
      </c>
      <c r="AJ246">
        <v>0.316</v>
      </c>
      <c r="AK246">
        <v>3.1198000000000001</v>
      </c>
      <c r="AL246">
        <v>3.2989000000000002</v>
      </c>
      <c r="AM246">
        <v>3.2989000000000002</v>
      </c>
      <c r="AN246">
        <v>2.6601000000000004</v>
      </c>
      <c r="AX246">
        <v>1</v>
      </c>
      <c r="AY246" t="s">
        <v>1476</v>
      </c>
      <c r="AZ246" s="1">
        <v>3.0944250000000002</v>
      </c>
      <c r="BA246">
        <v>1.742</v>
      </c>
      <c r="BB246">
        <v>179</v>
      </c>
      <c r="BC246">
        <v>2</v>
      </c>
      <c r="BD246" s="1">
        <v>22375000</v>
      </c>
      <c r="BE246">
        <v>0.33800000000000002</v>
      </c>
      <c r="BH246" t="s">
        <v>1477</v>
      </c>
      <c r="BK246">
        <v>432</v>
      </c>
      <c r="BM246" s="1">
        <f t="shared" si="88"/>
        <v>3.3800000000000003</v>
      </c>
      <c r="BN246" s="2">
        <f t="shared" si="89"/>
        <v>22375000</v>
      </c>
      <c r="BO246" t="b">
        <f t="shared" si="112"/>
        <v>1</v>
      </c>
      <c r="BP246" s="16">
        <v>19658822.464270495</v>
      </c>
      <c r="BQ246" s="16">
        <f t="shared" si="92"/>
        <v>-2716177.5357295051</v>
      </c>
      <c r="BS246" s="12">
        <f t="shared" si="93"/>
        <v>19658822.464270495</v>
      </c>
      <c r="BT246">
        <f t="shared" si="94"/>
        <v>-2716177.5357295051</v>
      </c>
      <c r="BV246" s="7">
        <f t="shared" si="90"/>
        <v>3.0944250000000002</v>
      </c>
      <c r="BW246" s="10">
        <f t="shared" si="91"/>
        <v>7.3497630439879496</v>
      </c>
      <c r="BX246" t="b">
        <f t="shared" si="113"/>
        <v>1</v>
      </c>
      <c r="BY246" s="16">
        <v>7.2509572024717786</v>
      </c>
      <c r="BZ246" s="16">
        <f t="shared" si="95"/>
        <v>17822031.316748347</v>
      </c>
      <c r="CA246" s="16">
        <f t="shared" si="96"/>
        <v>-4552968.6832516529</v>
      </c>
      <c r="CC246">
        <f t="shared" si="97"/>
        <v>7.2509572024717786</v>
      </c>
      <c r="CD246" s="12">
        <f t="shared" si="98"/>
        <v>17822031.316748347</v>
      </c>
      <c r="CE246" s="14">
        <f t="shared" si="99"/>
        <v>-4552968.6832516529</v>
      </c>
      <c r="CG246">
        <f t="shared" si="100"/>
        <v>18740426.890509419</v>
      </c>
      <c r="CH246">
        <f t="shared" si="101"/>
        <v>-1836791.1475221477</v>
      </c>
      <c r="CJ246">
        <f t="shared" si="102"/>
        <v>18740426.890509419</v>
      </c>
      <c r="CK246">
        <f t="shared" si="103"/>
        <v>3.0944250000000002</v>
      </c>
      <c r="CM246">
        <f t="shared" si="104"/>
        <v>3.0944250000000002</v>
      </c>
      <c r="CN246">
        <f t="shared" si="105"/>
        <v>-1836791.1475221477</v>
      </c>
      <c r="CO246">
        <f t="shared" si="106"/>
        <v>-2716177.5357295051</v>
      </c>
      <c r="CQ246" t="b">
        <f t="shared" si="107"/>
        <v>0</v>
      </c>
      <c r="CS246" t="e">
        <f t="shared" si="108"/>
        <v>#N/A</v>
      </c>
      <c r="CT246" t="e">
        <f t="shared" si="109"/>
        <v>#N/A</v>
      </c>
      <c r="CV246" t="str">
        <f t="shared" si="110"/>
        <v/>
      </c>
      <c r="CW246" t="str">
        <f t="shared" si="111"/>
        <v/>
      </c>
    </row>
    <row r="247" spans="1:101" x14ac:dyDescent="0.25">
      <c r="A247" t="s">
        <v>1385</v>
      </c>
      <c r="B247" t="s">
        <v>1380</v>
      </c>
      <c r="C247" t="s">
        <v>965</v>
      </c>
      <c r="D247" t="s">
        <v>966</v>
      </c>
      <c r="E247" t="s">
        <v>15</v>
      </c>
      <c r="F247" t="b">
        <v>0</v>
      </c>
      <c r="G247" t="b">
        <v>1</v>
      </c>
      <c r="H247" t="s">
        <v>15</v>
      </c>
      <c r="I247" t="s">
        <v>16</v>
      </c>
      <c r="J247">
        <v>0.2024</v>
      </c>
      <c r="K247">
        <v>0.3049</v>
      </c>
      <c r="L247">
        <v>0.49530000000000002</v>
      </c>
      <c r="N247">
        <v>1.2E-2</v>
      </c>
      <c r="O247">
        <v>0</v>
      </c>
      <c r="P247">
        <v>6.4999999999999997E-3</v>
      </c>
      <c r="Q247">
        <v>5.0000000000000001E-4</v>
      </c>
      <c r="R247">
        <v>2.4550000000000001</v>
      </c>
      <c r="S247">
        <v>2.6469999999999998</v>
      </c>
      <c r="T247">
        <v>2.6947999999999999</v>
      </c>
      <c r="U247">
        <v>2.6962000000000002</v>
      </c>
      <c r="V247" t="s">
        <v>17</v>
      </c>
      <c r="W247" t="s">
        <v>17</v>
      </c>
      <c r="AG247">
        <v>0.30489999999999995</v>
      </c>
      <c r="AH247">
        <v>0.29290000000000005</v>
      </c>
      <c r="AI247">
        <v>0.2994</v>
      </c>
      <c r="AJ247">
        <v>0.29339999999999999</v>
      </c>
      <c r="AK247">
        <v>2.7479</v>
      </c>
      <c r="AL247">
        <v>2.9398999999999997</v>
      </c>
      <c r="AM247">
        <v>2.9876999999999998</v>
      </c>
      <c r="AN247">
        <v>2.9891000000000001</v>
      </c>
      <c r="AX247">
        <v>6</v>
      </c>
      <c r="AY247" t="s">
        <v>1476</v>
      </c>
      <c r="AZ247" s="1">
        <v>2.91615</v>
      </c>
      <c r="BA247">
        <v>1.4970000000000001</v>
      </c>
      <c r="BB247">
        <v>95</v>
      </c>
      <c r="BC247">
        <v>2</v>
      </c>
      <c r="BD247" s="1">
        <v>11875000</v>
      </c>
      <c r="BE247">
        <v>0.23899999999999999</v>
      </c>
      <c r="BH247" t="s">
        <v>1477</v>
      </c>
      <c r="BK247">
        <v>433</v>
      </c>
      <c r="BM247" s="1">
        <f t="shared" si="88"/>
        <v>2.3899999999999997</v>
      </c>
      <c r="BN247" s="2">
        <f t="shared" si="89"/>
        <v>11875000</v>
      </c>
      <c r="BO247" t="b">
        <f t="shared" si="112"/>
        <v>1</v>
      </c>
      <c r="BP247" s="16">
        <v>13917081.015071247</v>
      </c>
      <c r="BQ247" s="16">
        <f t="shared" si="92"/>
        <v>2042081.0150712468</v>
      </c>
      <c r="BS247" s="12">
        <f t="shared" si="93"/>
        <v>13917081.015071247</v>
      </c>
      <c r="BT247">
        <f t="shared" si="94"/>
        <v>2042081.0150712468</v>
      </c>
      <c r="BV247" s="7">
        <f t="shared" si="90"/>
        <v>2.91615</v>
      </c>
      <c r="BW247" s="10">
        <f t="shared" si="91"/>
        <v>7.0746336182969038</v>
      </c>
      <c r="BX247" t="b">
        <f t="shared" si="113"/>
        <v>1</v>
      </c>
      <c r="BY247" s="16">
        <v>7.1150181060164464</v>
      </c>
      <c r="BZ247" s="16">
        <f t="shared" si="95"/>
        <v>13032211.094465017</v>
      </c>
      <c r="CA247" s="16">
        <f t="shared" si="96"/>
        <v>1157211.0944650173</v>
      </c>
      <c r="CC247">
        <f t="shared" si="97"/>
        <v>7.1150181060164464</v>
      </c>
      <c r="CD247" s="12">
        <f t="shared" si="98"/>
        <v>13032211.094465017</v>
      </c>
      <c r="CE247" s="14">
        <f t="shared" si="99"/>
        <v>1157211.0944650173</v>
      </c>
      <c r="CG247">
        <f t="shared" si="100"/>
        <v>13474646.054768132</v>
      </c>
      <c r="CH247">
        <f t="shared" si="101"/>
        <v>-884869.92060622945</v>
      </c>
      <c r="CJ247">
        <f t="shared" si="102"/>
        <v>13474646.054768132</v>
      </c>
      <c r="CK247">
        <f t="shared" si="103"/>
        <v>2.91615</v>
      </c>
      <c r="CM247">
        <f t="shared" si="104"/>
        <v>2.91615</v>
      </c>
      <c r="CN247">
        <f t="shared" si="105"/>
        <v>-884869.92060622945</v>
      </c>
      <c r="CO247">
        <f t="shared" si="106"/>
        <v>2042081.0150712468</v>
      </c>
      <c r="CQ247" t="b">
        <f t="shared" si="107"/>
        <v>0</v>
      </c>
      <c r="CS247" t="e">
        <f t="shared" si="108"/>
        <v>#N/A</v>
      </c>
      <c r="CT247" t="e">
        <f t="shared" si="109"/>
        <v>#N/A</v>
      </c>
      <c r="CV247" t="str">
        <f t="shared" si="110"/>
        <v/>
      </c>
      <c r="CW247" t="str">
        <f t="shared" si="111"/>
        <v/>
      </c>
    </row>
    <row r="248" spans="1:101" x14ac:dyDescent="0.25">
      <c r="A248" t="s">
        <v>1391</v>
      </c>
      <c r="B248" t="s">
        <v>1380</v>
      </c>
      <c r="C248" t="s">
        <v>979</v>
      </c>
      <c r="D248" t="s">
        <v>980</v>
      </c>
      <c r="E248" t="s">
        <v>15</v>
      </c>
      <c r="F248" t="b">
        <v>0</v>
      </c>
      <c r="G248" t="b">
        <v>1</v>
      </c>
      <c r="H248" t="s">
        <v>15</v>
      </c>
      <c r="I248" t="s">
        <v>16</v>
      </c>
      <c r="J248">
        <v>0.2011</v>
      </c>
      <c r="K248">
        <v>0.1076</v>
      </c>
      <c r="L248">
        <v>0.30590000000000001</v>
      </c>
      <c r="N248">
        <v>2.8E-3</v>
      </c>
      <c r="O248">
        <v>0</v>
      </c>
      <c r="P248">
        <v>4.5999999999999999E-3</v>
      </c>
      <c r="Q248">
        <v>1.8E-3</v>
      </c>
      <c r="R248">
        <v>3.1941000000000002</v>
      </c>
      <c r="S248">
        <v>3.1941000000000002</v>
      </c>
      <c r="T248">
        <v>3.1941000000000002</v>
      </c>
      <c r="U248">
        <v>3.1941000000000002</v>
      </c>
      <c r="V248" t="s">
        <v>17</v>
      </c>
      <c r="W248" t="s">
        <v>17</v>
      </c>
      <c r="AG248">
        <v>0.10760000000000003</v>
      </c>
      <c r="AH248">
        <v>0.1048</v>
      </c>
      <c r="AI248">
        <v>0.1094</v>
      </c>
      <c r="AJ248">
        <v>0.10660000000000003</v>
      </c>
      <c r="AK248">
        <v>3.2989000000000002</v>
      </c>
      <c r="AL248">
        <v>3.2989000000000002</v>
      </c>
      <c r="AM248">
        <v>3.2989000000000002</v>
      </c>
      <c r="AN248">
        <v>3.2989000000000002</v>
      </c>
      <c r="AX248">
        <v>12</v>
      </c>
      <c r="AY248" t="s">
        <v>1476</v>
      </c>
      <c r="AZ248" s="1">
        <v>3.2989000000000002</v>
      </c>
      <c r="BA248">
        <v>1.8149999999999999</v>
      </c>
      <c r="BB248">
        <v>271</v>
      </c>
      <c r="BC248">
        <v>4</v>
      </c>
      <c r="BD248" s="1">
        <v>16937500</v>
      </c>
      <c r="BE248">
        <v>0.36499999999999999</v>
      </c>
      <c r="BH248" t="s">
        <v>1477</v>
      </c>
      <c r="BK248">
        <v>434</v>
      </c>
      <c r="BM248" s="1">
        <f t="shared" si="88"/>
        <v>3.65</v>
      </c>
      <c r="BN248" s="2">
        <f t="shared" si="89"/>
        <v>16937500</v>
      </c>
      <c r="BO248" t="b">
        <f t="shared" si="112"/>
        <v>1</v>
      </c>
      <c r="BP248" s="16">
        <v>21224751.950415738</v>
      </c>
      <c r="BQ248" s="16">
        <f t="shared" si="92"/>
        <v>4287251.9504157379</v>
      </c>
      <c r="BS248" s="12">
        <f t="shared" si="93"/>
        <v>21224751.950415738</v>
      </c>
      <c r="BT248">
        <f t="shared" si="94"/>
        <v>4287251.9504157379</v>
      </c>
      <c r="BV248" s="7">
        <f t="shared" si="90"/>
        <v>3.2989000000000002</v>
      </c>
      <c r="BW248" s="10">
        <f t="shared" si="91"/>
        <v>7.2288493082184813</v>
      </c>
      <c r="BX248" t="b">
        <f t="shared" si="113"/>
        <v>1</v>
      </c>
      <c r="BY248" s="16">
        <v>7.4068744468846459</v>
      </c>
      <c r="BZ248" s="16">
        <f t="shared" si="95"/>
        <v>25519634.31720582</v>
      </c>
      <c r="CA248" s="16">
        <f t="shared" si="96"/>
        <v>8582134.3172058202</v>
      </c>
      <c r="CC248">
        <f t="shared" si="97"/>
        <v>7.4068744468846459</v>
      </c>
      <c r="CD248" s="12">
        <f t="shared" si="98"/>
        <v>25519634.31720582</v>
      </c>
      <c r="CE248" s="14">
        <f t="shared" si="99"/>
        <v>8582134.3172058202</v>
      </c>
      <c r="CG248">
        <f t="shared" si="100"/>
        <v>23372193.133810781</v>
      </c>
      <c r="CH248">
        <f t="shared" si="101"/>
        <v>4294882.3667900823</v>
      </c>
      <c r="CJ248">
        <f t="shared" si="102"/>
        <v>23372193.133810781</v>
      </c>
      <c r="CK248">
        <f t="shared" si="103"/>
        <v>3.2989000000000002</v>
      </c>
      <c r="CM248">
        <f t="shared" si="104"/>
        <v>3.2989000000000002</v>
      </c>
      <c r="CN248">
        <f t="shared" si="105"/>
        <v>4294882.3667900823</v>
      </c>
      <c r="CO248">
        <f t="shared" si="106"/>
        <v>4287251.9504157379</v>
      </c>
      <c r="CQ248" t="b">
        <f t="shared" si="107"/>
        <v>0</v>
      </c>
      <c r="CS248" t="e">
        <f t="shared" si="108"/>
        <v>#N/A</v>
      </c>
      <c r="CT248" t="e">
        <f t="shared" si="109"/>
        <v>#N/A</v>
      </c>
      <c r="CV248" t="str">
        <f t="shared" si="110"/>
        <v/>
      </c>
      <c r="CW248" t="str">
        <f t="shared" si="111"/>
        <v/>
      </c>
    </row>
    <row r="249" spans="1:101" x14ac:dyDescent="0.25">
      <c r="A249" t="s">
        <v>1392</v>
      </c>
      <c r="B249" t="s">
        <v>1380</v>
      </c>
      <c r="C249" t="s">
        <v>981</v>
      </c>
      <c r="D249" t="s">
        <v>982</v>
      </c>
      <c r="E249" t="s">
        <v>15</v>
      </c>
      <c r="F249" t="b">
        <v>0</v>
      </c>
      <c r="G249" t="b">
        <v>1</v>
      </c>
      <c r="H249" t="s">
        <v>15</v>
      </c>
      <c r="I249" t="s">
        <v>16</v>
      </c>
      <c r="J249">
        <v>0.19170000000000001</v>
      </c>
      <c r="K249">
        <v>0.58989999999999998</v>
      </c>
      <c r="L249">
        <v>0.75570000000000004</v>
      </c>
      <c r="N249">
        <v>2.5899999999999999E-2</v>
      </c>
      <c r="O249">
        <v>6.8999999999999999E-3</v>
      </c>
      <c r="P249">
        <v>4.0000000000000002E-4</v>
      </c>
      <c r="Q249">
        <v>0</v>
      </c>
      <c r="R249">
        <v>2.0249000000000001</v>
      </c>
      <c r="S249">
        <v>2.3536999999999999</v>
      </c>
      <c r="T249">
        <v>2.1181999999999999</v>
      </c>
      <c r="U249">
        <v>2.6644999999999999</v>
      </c>
      <c r="V249" t="s">
        <v>17</v>
      </c>
      <c r="W249" t="s">
        <v>17</v>
      </c>
      <c r="AG249">
        <v>0.58990000000000009</v>
      </c>
      <c r="AH249">
        <v>0.57090000000000007</v>
      </c>
      <c r="AI249">
        <v>0.56440000000000001</v>
      </c>
      <c r="AJ249">
        <v>0.56400000000000006</v>
      </c>
      <c r="AK249">
        <v>2.5889000000000002</v>
      </c>
      <c r="AL249">
        <v>2.9177</v>
      </c>
      <c r="AM249">
        <v>2.6821999999999999</v>
      </c>
      <c r="AN249">
        <v>3.2284999999999999</v>
      </c>
      <c r="AX249">
        <v>13</v>
      </c>
      <c r="AY249" t="s">
        <v>1476</v>
      </c>
      <c r="AZ249" s="1">
        <v>2.8543250000000002</v>
      </c>
      <c r="BA249">
        <v>1.58</v>
      </c>
      <c r="BB249">
        <v>112</v>
      </c>
      <c r="BC249">
        <v>2</v>
      </c>
      <c r="BD249" s="1">
        <v>14000000</v>
      </c>
      <c r="BE249">
        <v>0.254</v>
      </c>
      <c r="BH249" t="s">
        <v>1477</v>
      </c>
      <c r="BK249">
        <v>435</v>
      </c>
      <c r="BM249" s="1">
        <f t="shared" si="88"/>
        <v>2.54</v>
      </c>
      <c r="BN249" s="2">
        <f t="shared" si="89"/>
        <v>14000000</v>
      </c>
      <c r="BO249" t="b">
        <f t="shared" si="112"/>
        <v>1</v>
      </c>
      <c r="BP249" s="16">
        <v>14787041.840707498</v>
      </c>
      <c r="BQ249" s="16">
        <f t="shared" si="92"/>
        <v>787041.84070749767</v>
      </c>
      <c r="BS249" s="12">
        <f t="shared" si="93"/>
        <v>14787041.840707498</v>
      </c>
      <c r="BT249">
        <f t="shared" si="94"/>
        <v>787041.84070749767</v>
      </c>
      <c r="BV249" s="7">
        <f t="shared" si="90"/>
        <v>2.8543250000000002</v>
      </c>
      <c r="BW249" s="10">
        <f t="shared" si="91"/>
        <v>7.1461280356782382</v>
      </c>
      <c r="BX249" t="b">
        <f t="shared" si="113"/>
        <v>1</v>
      </c>
      <c r="BY249" s="16">
        <v>7.0678750145097808</v>
      </c>
      <c r="BZ249" s="16">
        <f t="shared" si="95"/>
        <v>11691628.695358848</v>
      </c>
      <c r="CA249" s="16">
        <f t="shared" si="96"/>
        <v>-2308371.3046411518</v>
      </c>
      <c r="CC249">
        <f t="shared" si="97"/>
        <v>7.0678750145097808</v>
      </c>
      <c r="CD249" s="12">
        <f t="shared" si="98"/>
        <v>11691628.695358848</v>
      </c>
      <c r="CE249" s="14">
        <f t="shared" si="99"/>
        <v>-2308371.3046411518</v>
      </c>
      <c r="CG249">
        <f t="shared" si="100"/>
        <v>13239335.268033173</v>
      </c>
      <c r="CH249">
        <f t="shared" si="101"/>
        <v>-3095413.1453486495</v>
      </c>
      <c r="CJ249">
        <f t="shared" si="102"/>
        <v>13239335.268033173</v>
      </c>
      <c r="CK249">
        <f t="shared" si="103"/>
        <v>2.8543250000000002</v>
      </c>
      <c r="CM249">
        <f t="shared" si="104"/>
        <v>2.8543250000000002</v>
      </c>
      <c r="CN249">
        <f t="shared" si="105"/>
        <v>-3095413.1453486495</v>
      </c>
      <c r="CO249">
        <f t="shared" si="106"/>
        <v>787041.84070749767</v>
      </c>
      <c r="CQ249" t="b">
        <f t="shared" si="107"/>
        <v>0</v>
      </c>
      <c r="CS249" t="e">
        <f t="shared" si="108"/>
        <v>#N/A</v>
      </c>
      <c r="CT249" t="e">
        <f t="shared" si="109"/>
        <v>#N/A</v>
      </c>
      <c r="CV249" t="str">
        <f t="shared" si="110"/>
        <v/>
      </c>
      <c r="CW249" t="str">
        <f t="shared" si="111"/>
        <v/>
      </c>
    </row>
    <row r="250" spans="1:101" x14ac:dyDescent="0.25">
      <c r="A250" t="s">
        <v>1397</v>
      </c>
      <c r="B250" t="s">
        <v>1380</v>
      </c>
      <c r="C250" t="s">
        <v>992</v>
      </c>
      <c r="D250" t="s">
        <v>993</v>
      </c>
      <c r="E250" t="s">
        <v>15</v>
      </c>
      <c r="F250" t="b">
        <v>0</v>
      </c>
      <c r="G250" t="b">
        <v>0</v>
      </c>
      <c r="H250" t="s">
        <v>15</v>
      </c>
      <c r="I250" t="s">
        <v>16</v>
      </c>
      <c r="J250">
        <v>0.22819999999999999</v>
      </c>
      <c r="K250">
        <v>6.0699999999999997E-2</v>
      </c>
      <c r="L250">
        <v>0.28160000000000002</v>
      </c>
      <c r="N250">
        <v>7.3000000000000001E-3</v>
      </c>
      <c r="O250">
        <v>0</v>
      </c>
      <c r="P250">
        <v>6.7999999999999996E-3</v>
      </c>
      <c r="Q250">
        <v>4.5999999999999999E-3</v>
      </c>
      <c r="R250">
        <v>2.2208000000000001</v>
      </c>
      <c r="S250">
        <v>2.4134000000000002</v>
      </c>
      <c r="T250">
        <v>2.4262000000000001</v>
      </c>
      <c r="U250">
        <v>2.3948999999999998</v>
      </c>
      <c r="V250" t="s">
        <v>17</v>
      </c>
      <c r="W250" t="s">
        <v>17</v>
      </c>
      <c r="AG250">
        <v>6.0700000000000004E-2</v>
      </c>
      <c r="AH250">
        <v>5.3400000000000031E-2</v>
      </c>
      <c r="AI250">
        <v>6.0200000000000004E-2</v>
      </c>
      <c r="AJ250">
        <v>5.8000000000000024E-2</v>
      </c>
      <c r="AK250">
        <v>2.2742</v>
      </c>
      <c r="AL250">
        <v>2.4668000000000001</v>
      </c>
      <c r="AM250">
        <v>2.4796</v>
      </c>
      <c r="AN250">
        <v>2.4482999999999997</v>
      </c>
      <c r="AX250">
        <v>18</v>
      </c>
      <c r="AY250" t="s">
        <v>1476</v>
      </c>
      <c r="AZ250" s="1">
        <v>2.4172249999999997</v>
      </c>
      <c r="BA250">
        <v>1.234</v>
      </c>
      <c r="BB250">
        <v>87</v>
      </c>
      <c r="BC250">
        <v>2</v>
      </c>
      <c r="BD250" s="1">
        <v>10875000</v>
      </c>
      <c r="BE250">
        <v>0.161</v>
      </c>
      <c r="BH250" t="s">
        <v>1477</v>
      </c>
      <c r="BK250">
        <v>436</v>
      </c>
      <c r="BM250" s="1">
        <f t="shared" si="88"/>
        <v>1.61</v>
      </c>
      <c r="BN250" s="2">
        <f t="shared" si="89"/>
        <v>10875000</v>
      </c>
      <c r="BO250" t="b">
        <f t="shared" si="112"/>
        <v>1</v>
      </c>
      <c r="BP250" s="16">
        <v>9393284.7217627559</v>
      </c>
      <c r="BQ250" s="16">
        <f t="shared" si="92"/>
        <v>-1481715.2782372441</v>
      </c>
      <c r="BS250" s="12">
        <f t="shared" si="93"/>
        <v>9393284.7217627559</v>
      </c>
      <c r="BT250">
        <f t="shared" si="94"/>
        <v>-1481715.2782372441</v>
      </c>
      <c r="BV250" s="7">
        <f t="shared" si="90"/>
        <v>2.4172249999999997</v>
      </c>
      <c r="BW250" s="10">
        <f t="shared" si="91"/>
        <v>7.0364292656266754</v>
      </c>
      <c r="BX250" t="b">
        <f t="shared" si="113"/>
        <v>1</v>
      </c>
      <c r="BY250" s="16">
        <v>6.7345754545006633</v>
      </c>
      <c r="BZ250" s="16">
        <f t="shared" si="95"/>
        <v>5427195.3545204727</v>
      </c>
      <c r="CA250" s="16">
        <f t="shared" si="96"/>
        <v>-5447804.6454795273</v>
      </c>
      <c r="CC250">
        <f t="shared" si="97"/>
        <v>6.7345754545006633</v>
      </c>
      <c r="CD250" s="12">
        <f t="shared" si="98"/>
        <v>5427195.3545204727</v>
      </c>
      <c r="CE250" s="14">
        <f t="shared" si="99"/>
        <v>-5447804.6454795273</v>
      </c>
      <c r="CG250">
        <f t="shared" si="100"/>
        <v>7410240.0381416138</v>
      </c>
      <c r="CH250">
        <f t="shared" si="101"/>
        <v>-3966089.3672422832</v>
      </c>
      <c r="CJ250">
        <f t="shared" si="102"/>
        <v>7410240.0381416138</v>
      </c>
      <c r="CK250">
        <f t="shared" si="103"/>
        <v>2.4172249999999997</v>
      </c>
      <c r="CM250">
        <f t="shared" si="104"/>
        <v>2.4172249999999997</v>
      </c>
      <c r="CN250">
        <f t="shared" si="105"/>
        <v>-3966089.3672422832</v>
      </c>
      <c r="CO250">
        <f t="shared" si="106"/>
        <v>-1481715.2782372441</v>
      </c>
      <c r="CQ250" t="b">
        <f t="shared" si="107"/>
        <v>0</v>
      </c>
      <c r="CS250" t="e">
        <f t="shared" si="108"/>
        <v>#N/A</v>
      </c>
      <c r="CT250" t="e">
        <f t="shared" si="109"/>
        <v>#N/A</v>
      </c>
      <c r="CV250" t="str">
        <f t="shared" si="110"/>
        <v/>
      </c>
      <c r="CW250" t="str">
        <f t="shared" si="111"/>
        <v/>
      </c>
    </row>
    <row r="251" spans="1:101" x14ac:dyDescent="0.25">
      <c r="A251" t="s">
        <v>1403</v>
      </c>
      <c r="B251" t="s">
        <v>1380</v>
      </c>
      <c r="C251" t="s">
        <v>1004</v>
      </c>
      <c r="D251" t="s">
        <v>1005</v>
      </c>
      <c r="E251" t="s">
        <v>15</v>
      </c>
      <c r="F251" t="b">
        <v>0</v>
      </c>
      <c r="G251" t="b">
        <v>1</v>
      </c>
      <c r="H251" t="s">
        <v>15</v>
      </c>
      <c r="I251" t="s">
        <v>16</v>
      </c>
      <c r="J251">
        <v>0.19639999999999999</v>
      </c>
      <c r="K251">
        <v>0.12280000000000001</v>
      </c>
      <c r="L251">
        <v>0.31319999999999998</v>
      </c>
      <c r="N251">
        <v>6.0000000000000001E-3</v>
      </c>
      <c r="O251">
        <v>0</v>
      </c>
      <c r="P251">
        <v>4.7999999999999996E-3</v>
      </c>
      <c r="Q251">
        <v>3.5999999999999999E-3</v>
      </c>
      <c r="R251">
        <v>2.8134000000000001</v>
      </c>
      <c r="S251">
        <v>2.8959999999999999</v>
      </c>
      <c r="T251">
        <v>3.1061000000000001</v>
      </c>
      <c r="U251">
        <v>3.036</v>
      </c>
      <c r="V251" t="s">
        <v>17</v>
      </c>
      <c r="W251" t="s">
        <v>17</v>
      </c>
      <c r="AG251">
        <v>0.12279999999999999</v>
      </c>
      <c r="AH251">
        <v>0.11679999999999999</v>
      </c>
      <c r="AI251">
        <v>0.12160000000000001</v>
      </c>
      <c r="AJ251">
        <v>0.12039999999999998</v>
      </c>
      <c r="AK251">
        <v>2.9302000000000001</v>
      </c>
      <c r="AL251">
        <v>3.0127999999999999</v>
      </c>
      <c r="AM251">
        <v>3.2229000000000001</v>
      </c>
      <c r="AN251">
        <v>3.1528</v>
      </c>
      <c r="AX251">
        <v>24</v>
      </c>
      <c r="AY251" t="s">
        <v>1476</v>
      </c>
      <c r="AZ251" s="1">
        <v>3.0796749999999999</v>
      </c>
      <c r="BA251">
        <v>1.649</v>
      </c>
      <c r="BB251">
        <v>136</v>
      </c>
      <c r="BC251">
        <v>2</v>
      </c>
      <c r="BD251" s="1">
        <v>17000000</v>
      </c>
      <c r="BE251">
        <v>0.29599999999999999</v>
      </c>
      <c r="BH251" t="s">
        <v>1477</v>
      </c>
      <c r="BK251">
        <v>437</v>
      </c>
      <c r="BM251" s="1">
        <f t="shared" si="88"/>
        <v>2.96</v>
      </c>
      <c r="BN251" s="2">
        <f t="shared" si="89"/>
        <v>17000000</v>
      </c>
      <c r="BO251" t="b">
        <f t="shared" si="112"/>
        <v>1</v>
      </c>
      <c r="BP251" s="16">
        <v>17222932.152488992</v>
      </c>
      <c r="BQ251" s="16">
        <f t="shared" si="92"/>
        <v>222932.15248899162</v>
      </c>
      <c r="BS251" s="12">
        <f t="shared" si="93"/>
        <v>17222932.152488992</v>
      </c>
      <c r="BT251">
        <f t="shared" si="94"/>
        <v>222932.15248899162</v>
      </c>
      <c r="BV251" s="7">
        <f t="shared" si="90"/>
        <v>3.0796749999999999</v>
      </c>
      <c r="BW251" s="10">
        <f t="shared" si="91"/>
        <v>7.2304489213782741</v>
      </c>
      <c r="BX251" t="b">
        <f t="shared" si="113"/>
        <v>1</v>
      </c>
      <c r="BY251" s="16">
        <v>7.2397099626865247</v>
      </c>
      <c r="BZ251" s="16">
        <f t="shared" si="95"/>
        <v>17366406.509470634</v>
      </c>
      <c r="CA251" s="16">
        <f t="shared" si="96"/>
        <v>366406.50947063416</v>
      </c>
      <c r="CC251">
        <f t="shared" si="97"/>
        <v>7.2397099626865247</v>
      </c>
      <c r="CD251" s="12">
        <f t="shared" si="98"/>
        <v>17366406.509470634</v>
      </c>
      <c r="CE251" s="14">
        <f t="shared" si="99"/>
        <v>366406.50947063416</v>
      </c>
      <c r="CG251">
        <f t="shared" si="100"/>
        <v>17294669.330979813</v>
      </c>
      <c r="CH251">
        <f t="shared" si="101"/>
        <v>143474.35698164254</v>
      </c>
      <c r="CJ251">
        <f t="shared" si="102"/>
        <v>17294669.330979813</v>
      </c>
      <c r="CK251">
        <f t="shared" si="103"/>
        <v>3.0796749999999999</v>
      </c>
      <c r="CM251">
        <f t="shared" si="104"/>
        <v>3.0796749999999999</v>
      </c>
      <c r="CN251">
        <f t="shared" si="105"/>
        <v>143474.35698164254</v>
      </c>
      <c r="CO251">
        <f t="shared" si="106"/>
        <v>222932.15248899162</v>
      </c>
      <c r="CQ251" t="b">
        <f t="shared" si="107"/>
        <v>0</v>
      </c>
      <c r="CS251" t="e">
        <f t="shared" si="108"/>
        <v>#N/A</v>
      </c>
      <c r="CT251" t="e">
        <f t="shared" si="109"/>
        <v>#N/A</v>
      </c>
      <c r="CV251" t="str">
        <f t="shared" si="110"/>
        <v/>
      </c>
      <c r="CW251" t="str">
        <f t="shared" si="111"/>
        <v/>
      </c>
    </row>
    <row r="252" spans="1:101" x14ac:dyDescent="0.25">
      <c r="A252" t="s">
        <v>1404</v>
      </c>
      <c r="B252" t="s">
        <v>1380</v>
      </c>
      <c r="C252" t="s">
        <v>1006</v>
      </c>
      <c r="D252" t="s">
        <v>1007</v>
      </c>
      <c r="E252" t="s">
        <v>15</v>
      </c>
      <c r="F252" t="b">
        <v>0</v>
      </c>
      <c r="G252" t="b">
        <v>1</v>
      </c>
      <c r="H252" t="s">
        <v>15</v>
      </c>
      <c r="I252" t="s">
        <v>16</v>
      </c>
      <c r="J252">
        <v>0.19209999999999999</v>
      </c>
      <c r="K252">
        <v>0.53059999999999996</v>
      </c>
      <c r="L252">
        <v>0.70450000000000002</v>
      </c>
      <c r="N252">
        <v>1.8200000000000001E-2</v>
      </c>
      <c r="O252">
        <v>9.7000000000000003E-3</v>
      </c>
      <c r="P252">
        <v>0</v>
      </c>
      <c r="Q252">
        <v>1.6000000000000001E-3</v>
      </c>
      <c r="R252">
        <v>2.3666</v>
      </c>
      <c r="S252">
        <v>2.3752</v>
      </c>
      <c r="T252">
        <v>2.0806</v>
      </c>
      <c r="U252">
        <v>2.4441999999999999</v>
      </c>
      <c r="V252" t="s">
        <v>17</v>
      </c>
      <c r="W252" t="s">
        <v>17</v>
      </c>
      <c r="AG252">
        <v>0.53059999999999996</v>
      </c>
      <c r="AH252">
        <v>0.52210000000000001</v>
      </c>
      <c r="AI252">
        <v>0.51239999999999997</v>
      </c>
      <c r="AJ252">
        <v>0.51400000000000001</v>
      </c>
      <c r="AK252">
        <v>2.879</v>
      </c>
      <c r="AL252">
        <v>2.8875999999999999</v>
      </c>
      <c r="AM252">
        <v>2.593</v>
      </c>
      <c r="AN252">
        <v>2.9565999999999999</v>
      </c>
      <c r="AX252">
        <v>25</v>
      </c>
      <c r="AY252" t="s">
        <v>1476</v>
      </c>
      <c r="AZ252" s="1">
        <v>2.8290500000000001</v>
      </c>
      <c r="BA252">
        <v>1.548</v>
      </c>
      <c r="BB252">
        <v>146</v>
      </c>
      <c r="BC252">
        <v>2</v>
      </c>
      <c r="BD252" s="1">
        <v>18250000</v>
      </c>
      <c r="BE252">
        <v>0.24199999999999999</v>
      </c>
      <c r="BH252" t="s">
        <v>1477</v>
      </c>
      <c r="BK252">
        <v>438</v>
      </c>
      <c r="BM252" s="1">
        <f t="shared" si="88"/>
        <v>2.42</v>
      </c>
      <c r="BN252" s="2">
        <f t="shared" si="89"/>
        <v>18250000</v>
      </c>
      <c r="BO252" t="b">
        <f t="shared" si="112"/>
        <v>1</v>
      </c>
      <c r="BP252" s="16">
        <v>14091073.180198498</v>
      </c>
      <c r="BQ252" s="16">
        <f t="shared" si="92"/>
        <v>-4158926.8198015019</v>
      </c>
      <c r="BS252" s="12">
        <f t="shared" si="93"/>
        <v>14091073.180198498</v>
      </c>
      <c r="BT252">
        <f t="shared" si="94"/>
        <v>-4158926.8198015019</v>
      </c>
      <c r="BV252" s="7">
        <f t="shared" si="90"/>
        <v>2.8290500000000001</v>
      </c>
      <c r="BW252" s="10">
        <f t="shared" si="91"/>
        <v>7.2612628687924934</v>
      </c>
      <c r="BX252" t="b">
        <f t="shared" si="113"/>
        <v>1</v>
      </c>
      <c r="BY252" s="16">
        <v>7.0486022019286079</v>
      </c>
      <c r="BZ252" s="16">
        <f t="shared" si="95"/>
        <v>11184129.882224791</v>
      </c>
      <c r="CA252" s="16">
        <f t="shared" si="96"/>
        <v>-7065870.1177752092</v>
      </c>
      <c r="CC252">
        <f t="shared" si="97"/>
        <v>7.0486022019286079</v>
      </c>
      <c r="CD252" s="12">
        <f t="shared" si="98"/>
        <v>11184129.882224791</v>
      </c>
      <c r="CE252" s="14">
        <f t="shared" si="99"/>
        <v>-7065870.1177752092</v>
      </c>
      <c r="CG252">
        <f t="shared" si="100"/>
        <v>12637601.531211644</v>
      </c>
      <c r="CH252">
        <f t="shared" si="101"/>
        <v>-2906943.2979737073</v>
      </c>
      <c r="CJ252">
        <f t="shared" si="102"/>
        <v>12637601.531211644</v>
      </c>
      <c r="CK252">
        <f t="shared" si="103"/>
        <v>2.8290500000000001</v>
      </c>
      <c r="CM252">
        <f t="shared" si="104"/>
        <v>2.8290500000000001</v>
      </c>
      <c r="CN252">
        <f t="shared" si="105"/>
        <v>-2906943.2979737073</v>
      </c>
      <c r="CO252">
        <f t="shared" si="106"/>
        <v>-4158926.8198015019</v>
      </c>
      <c r="CQ252" t="b">
        <f t="shared" si="107"/>
        <v>0</v>
      </c>
      <c r="CS252" t="e">
        <f t="shared" si="108"/>
        <v>#N/A</v>
      </c>
      <c r="CT252" t="e">
        <f t="shared" si="109"/>
        <v>#N/A</v>
      </c>
      <c r="CV252" t="str">
        <f t="shared" si="110"/>
        <v/>
      </c>
      <c r="CW252" t="str">
        <f t="shared" si="111"/>
        <v/>
      </c>
    </row>
    <row r="253" spans="1:101" x14ac:dyDescent="0.25">
      <c r="A253" t="s">
        <v>1409</v>
      </c>
      <c r="B253" t="s">
        <v>1380</v>
      </c>
      <c r="C253" t="s">
        <v>1017</v>
      </c>
      <c r="D253" t="s">
        <v>1018</v>
      </c>
      <c r="E253" t="s">
        <v>15</v>
      </c>
      <c r="F253" t="b">
        <v>0</v>
      </c>
      <c r="G253" t="b">
        <v>0</v>
      </c>
      <c r="H253" t="s">
        <v>15</v>
      </c>
      <c r="I253" t="s">
        <v>16</v>
      </c>
      <c r="J253">
        <v>0.2402</v>
      </c>
      <c r="K253">
        <v>0.47920000000000001</v>
      </c>
      <c r="L253">
        <v>0.70389999999999997</v>
      </c>
      <c r="N253">
        <v>1.55E-2</v>
      </c>
      <c r="O253">
        <v>4.3E-3</v>
      </c>
      <c r="P253">
        <v>4.8999999999999998E-3</v>
      </c>
      <c r="Q253">
        <v>0</v>
      </c>
      <c r="R253">
        <v>2.2465999999999999</v>
      </c>
      <c r="S253">
        <v>2.2404000000000002</v>
      </c>
      <c r="T253">
        <v>2.3601999999999999</v>
      </c>
      <c r="U253">
        <v>2.1425999999999998</v>
      </c>
      <c r="V253" t="s">
        <v>17</v>
      </c>
      <c r="W253" t="s">
        <v>17</v>
      </c>
      <c r="AG253">
        <v>0.47919999999999996</v>
      </c>
      <c r="AH253">
        <v>0.46799999999999997</v>
      </c>
      <c r="AI253">
        <v>0.46860000000000002</v>
      </c>
      <c r="AJ253">
        <v>0.4637</v>
      </c>
      <c r="AK253">
        <v>2.7102999999999997</v>
      </c>
      <c r="AL253">
        <v>2.7040999999999999</v>
      </c>
      <c r="AM253">
        <v>2.8238999999999996</v>
      </c>
      <c r="AN253">
        <v>2.6062999999999996</v>
      </c>
      <c r="AX253">
        <v>30</v>
      </c>
      <c r="AY253" t="s">
        <v>1476</v>
      </c>
      <c r="AZ253" s="1">
        <v>2.7111499999999995</v>
      </c>
      <c r="BA253">
        <v>1.236</v>
      </c>
      <c r="BB253">
        <v>109</v>
      </c>
      <c r="BC253">
        <v>5</v>
      </c>
      <c r="BD253" s="1">
        <v>5450000</v>
      </c>
      <c r="BE253">
        <v>0.155</v>
      </c>
      <c r="BH253" t="s">
        <v>1477</v>
      </c>
      <c r="BK253">
        <v>439</v>
      </c>
      <c r="BM253" s="1">
        <f t="shared" si="88"/>
        <v>1.55</v>
      </c>
      <c r="BN253" s="2">
        <f t="shared" si="89"/>
        <v>5450000</v>
      </c>
      <c r="BO253" t="b">
        <f t="shared" si="112"/>
        <v>1</v>
      </c>
      <c r="BP253" s="16">
        <v>9045300.391508257</v>
      </c>
      <c r="BQ253" s="16">
        <f t="shared" si="92"/>
        <v>3595300.391508257</v>
      </c>
      <c r="BS253" s="12">
        <f t="shared" si="93"/>
        <v>9045300.391508257</v>
      </c>
      <c r="BT253">
        <f t="shared" si="94"/>
        <v>3595300.391508257</v>
      </c>
      <c r="BV253" s="7">
        <f t="shared" si="90"/>
        <v>2.7111499999999995</v>
      </c>
      <c r="BW253" s="10">
        <f t="shared" si="91"/>
        <v>6.7363965022766426</v>
      </c>
      <c r="BX253" t="b">
        <f t="shared" si="113"/>
        <v>1</v>
      </c>
      <c r="BY253" s="16">
        <v>6.9587005361196965</v>
      </c>
      <c r="BZ253" s="16">
        <f t="shared" si="95"/>
        <v>9092860.663307596</v>
      </c>
      <c r="CA253" s="16">
        <f t="shared" si="96"/>
        <v>3642860.663307596</v>
      </c>
      <c r="CC253">
        <f t="shared" si="97"/>
        <v>6.9587005361196965</v>
      </c>
      <c r="CD253" s="12">
        <f t="shared" si="98"/>
        <v>9092860.663307596</v>
      </c>
      <c r="CE253" s="14">
        <f t="shared" si="99"/>
        <v>3642860.663307596</v>
      </c>
      <c r="CG253">
        <f t="shared" si="100"/>
        <v>9069080.5274079256</v>
      </c>
      <c r="CH253">
        <f t="shared" si="101"/>
        <v>47560.271799338982</v>
      </c>
      <c r="CJ253">
        <f t="shared" si="102"/>
        <v>9069080.5274079256</v>
      </c>
      <c r="CK253">
        <f t="shared" si="103"/>
        <v>2.7111499999999995</v>
      </c>
      <c r="CM253">
        <f t="shared" si="104"/>
        <v>2.7111499999999995</v>
      </c>
      <c r="CN253">
        <f t="shared" si="105"/>
        <v>47560.271799338982</v>
      </c>
      <c r="CO253">
        <f t="shared" si="106"/>
        <v>3595300.391508257</v>
      </c>
      <c r="CQ253" t="b">
        <f t="shared" si="107"/>
        <v>0</v>
      </c>
      <c r="CS253" t="e">
        <f t="shared" si="108"/>
        <v>#N/A</v>
      </c>
      <c r="CT253" t="e">
        <f t="shared" si="109"/>
        <v>#N/A</v>
      </c>
      <c r="CV253" t="str">
        <f t="shared" si="110"/>
        <v/>
      </c>
      <c r="CW253" t="str">
        <f t="shared" si="111"/>
        <v/>
      </c>
    </row>
    <row r="254" spans="1:101" x14ac:dyDescent="0.25">
      <c r="A254" t="s">
        <v>1415</v>
      </c>
      <c r="B254" t="s">
        <v>1380</v>
      </c>
      <c r="C254" t="s">
        <v>1029</v>
      </c>
      <c r="D254" t="s">
        <v>1030</v>
      </c>
      <c r="E254" t="s">
        <v>15</v>
      </c>
      <c r="F254" t="b">
        <v>0</v>
      </c>
      <c r="G254" t="b">
        <v>1</v>
      </c>
      <c r="H254" t="s">
        <v>15</v>
      </c>
      <c r="I254" t="s">
        <v>16</v>
      </c>
      <c r="J254">
        <v>0.1973</v>
      </c>
      <c r="K254">
        <v>0.1118</v>
      </c>
      <c r="L254">
        <v>0.30570000000000003</v>
      </c>
      <c r="N254">
        <v>3.3999999999999998E-3</v>
      </c>
      <c r="O254">
        <v>0</v>
      </c>
      <c r="P254">
        <v>1.1000000000000001E-3</v>
      </c>
      <c r="Q254">
        <v>1.6999999999999999E-3</v>
      </c>
      <c r="R254">
        <v>2.5817000000000001</v>
      </c>
      <c r="S254">
        <v>3.1555</v>
      </c>
      <c r="T254">
        <v>3.1943000000000001</v>
      </c>
      <c r="U254">
        <v>3.1943000000000001</v>
      </c>
      <c r="V254" t="s">
        <v>17</v>
      </c>
      <c r="W254" t="s">
        <v>17</v>
      </c>
      <c r="AG254">
        <v>0.11180000000000004</v>
      </c>
      <c r="AH254">
        <v>0.10840000000000002</v>
      </c>
      <c r="AI254">
        <v>0.10950000000000001</v>
      </c>
      <c r="AJ254">
        <v>0.1101</v>
      </c>
      <c r="AK254">
        <v>2.6901000000000002</v>
      </c>
      <c r="AL254">
        <v>3.2639</v>
      </c>
      <c r="AM254">
        <v>3.3027000000000002</v>
      </c>
      <c r="AN254">
        <v>3.3027000000000002</v>
      </c>
      <c r="AX254">
        <v>36</v>
      </c>
      <c r="AY254" t="s">
        <v>1476</v>
      </c>
      <c r="AZ254" s="1">
        <v>3.13985</v>
      </c>
      <c r="BA254">
        <v>1.5820000000000001</v>
      </c>
      <c r="BB254">
        <v>111</v>
      </c>
      <c r="BC254">
        <v>2</v>
      </c>
      <c r="BD254" s="1">
        <v>13875000</v>
      </c>
      <c r="BE254">
        <v>0.26600000000000001</v>
      </c>
      <c r="BH254" t="s">
        <v>1477</v>
      </c>
      <c r="BK254">
        <v>440</v>
      </c>
      <c r="BM254" s="1">
        <f t="shared" si="88"/>
        <v>2.66</v>
      </c>
      <c r="BN254" s="2">
        <f t="shared" si="89"/>
        <v>13875000</v>
      </c>
      <c r="BO254" t="b">
        <f t="shared" si="112"/>
        <v>1</v>
      </c>
      <c r="BP254" s="16">
        <v>15483010.501216497</v>
      </c>
      <c r="BQ254" s="16">
        <f t="shared" si="92"/>
        <v>1608010.5012164973</v>
      </c>
      <c r="BS254" s="12">
        <f t="shared" si="93"/>
        <v>15483010.501216497</v>
      </c>
      <c r="BT254">
        <f t="shared" si="94"/>
        <v>1608010.5012164973</v>
      </c>
      <c r="BV254" s="7">
        <f t="shared" si="90"/>
        <v>3.13985</v>
      </c>
      <c r="BW254" s="10">
        <f t="shared" si="91"/>
        <v>7.1422329917947138</v>
      </c>
      <c r="BX254" t="b">
        <f t="shared" si="113"/>
        <v>1</v>
      </c>
      <c r="BY254" s="16">
        <v>7.2855948883867043</v>
      </c>
      <c r="BZ254" s="16">
        <f t="shared" si="95"/>
        <v>19301670.095807623</v>
      </c>
      <c r="CA254" s="16">
        <f t="shared" si="96"/>
        <v>5426670.0958076231</v>
      </c>
      <c r="CC254">
        <f t="shared" si="97"/>
        <v>7.2855948883867043</v>
      </c>
      <c r="CD254" s="12">
        <f t="shared" si="98"/>
        <v>19301670.095807623</v>
      </c>
      <c r="CE254" s="14">
        <f t="shared" si="99"/>
        <v>5426670.0958076231</v>
      </c>
      <c r="CG254">
        <f t="shared" si="100"/>
        <v>17392340.29851206</v>
      </c>
      <c r="CH254">
        <f t="shared" si="101"/>
        <v>3818659.5945911258</v>
      </c>
      <c r="CJ254">
        <f t="shared" si="102"/>
        <v>17392340.29851206</v>
      </c>
      <c r="CK254">
        <f t="shared" si="103"/>
        <v>3.13985</v>
      </c>
      <c r="CM254">
        <f t="shared" si="104"/>
        <v>3.13985</v>
      </c>
      <c r="CN254">
        <f t="shared" si="105"/>
        <v>3818659.5945911258</v>
      </c>
      <c r="CO254">
        <f t="shared" si="106"/>
        <v>1608010.5012164973</v>
      </c>
      <c r="CQ254" t="b">
        <f t="shared" si="107"/>
        <v>0</v>
      </c>
      <c r="CS254" t="e">
        <f t="shared" si="108"/>
        <v>#N/A</v>
      </c>
      <c r="CT254" t="e">
        <f t="shared" si="109"/>
        <v>#N/A</v>
      </c>
      <c r="CV254" t="str">
        <f t="shared" si="110"/>
        <v/>
      </c>
      <c r="CW254" t="str">
        <f t="shared" si="111"/>
        <v/>
      </c>
    </row>
    <row r="255" spans="1:101" x14ac:dyDescent="0.25">
      <c r="A255" t="s">
        <v>1416</v>
      </c>
      <c r="B255" t="s">
        <v>1380</v>
      </c>
      <c r="C255" t="s">
        <v>1032</v>
      </c>
      <c r="D255" t="s">
        <v>1033</v>
      </c>
      <c r="E255" t="s">
        <v>15</v>
      </c>
      <c r="F255" t="b">
        <v>0</v>
      </c>
      <c r="G255" t="b">
        <v>1</v>
      </c>
      <c r="H255" t="s">
        <v>15</v>
      </c>
      <c r="I255" t="s">
        <v>16</v>
      </c>
      <c r="J255">
        <v>0.1895</v>
      </c>
      <c r="K255">
        <v>0.59140000000000004</v>
      </c>
      <c r="L255">
        <v>0.7732</v>
      </c>
      <c r="N255">
        <v>7.7000000000000002E-3</v>
      </c>
      <c r="O255">
        <v>4.8999999999999998E-3</v>
      </c>
      <c r="P255">
        <v>0</v>
      </c>
      <c r="Q255">
        <v>8.9999999999999998E-4</v>
      </c>
      <c r="R255">
        <v>2.4737</v>
      </c>
      <c r="S255">
        <v>2.3420000000000001</v>
      </c>
      <c r="T255">
        <v>2.5329000000000002</v>
      </c>
      <c r="U255">
        <v>2.0158999999999998</v>
      </c>
      <c r="V255" t="s">
        <v>17</v>
      </c>
      <c r="W255" t="s">
        <v>17</v>
      </c>
      <c r="AG255">
        <v>0.59140000000000004</v>
      </c>
      <c r="AH255">
        <v>0.58860000000000001</v>
      </c>
      <c r="AI255">
        <v>0.5837</v>
      </c>
      <c r="AJ255">
        <v>0.58460000000000001</v>
      </c>
      <c r="AK255">
        <v>3.0574000000000003</v>
      </c>
      <c r="AL255">
        <v>2.9257</v>
      </c>
      <c r="AM255">
        <v>3.1166</v>
      </c>
      <c r="AN255">
        <v>2.5995999999999997</v>
      </c>
      <c r="AX255">
        <v>37</v>
      </c>
      <c r="AY255" t="s">
        <v>1476</v>
      </c>
      <c r="AZ255" s="1">
        <v>2.9248250000000002</v>
      </c>
      <c r="BA255">
        <v>1.546</v>
      </c>
      <c r="BB255">
        <v>125</v>
      </c>
      <c r="BC255">
        <v>2</v>
      </c>
      <c r="BD255" s="1">
        <v>15625000</v>
      </c>
      <c r="BE255">
        <v>0.23300000000000001</v>
      </c>
      <c r="BH255" t="s">
        <v>1477</v>
      </c>
      <c r="BK255">
        <v>441</v>
      </c>
      <c r="BM255" s="1">
        <f t="shared" si="88"/>
        <v>2.33</v>
      </c>
      <c r="BN255" s="2">
        <f t="shared" si="89"/>
        <v>15625000</v>
      </c>
      <c r="BO255" t="b">
        <f t="shared" si="112"/>
        <v>1</v>
      </c>
      <c r="BP255" s="16">
        <v>13569096.68481675</v>
      </c>
      <c r="BQ255" s="16">
        <f t="shared" si="92"/>
        <v>-2055903.3151832502</v>
      </c>
      <c r="BS255" s="12">
        <f t="shared" si="93"/>
        <v>13569096.68481675</v>
      </c>
      <c r="BT255">
        <f t="shared" si="94"/>
        <v>-2055903.3151832502</v>
      </c>
      <c r="BV255" s="7">
        <f t="shared" si="90"/>
        <v>2.9248250000000002</v>
      </c>
      <c r="BW255" s="10">
        <f t="shared" si="91"/>
        <v>7.1938200260161125</v>
      </c>
      <c r="BX255" t="b">
        <f t="shared" si="113"/>
        <v>1</v>
      </c>
      <c r="BY255" s="16">
        <v>7.1216330080596393</v>
      </c>
      <c r="BZ255" s="16">
        <f t="shared" si="95"/>
        <v>13232228.993476398</v>
      </c>
      <c r="CA255" s="16">
        <f t="shared" si="96"/>
        <v>-2392771.0065236017</v>
      </c>
      <c r="CC255">
        <f t="shared" si="97"/>
        <v>7.1216330080596393</v>
      </c>
      <c r="CD255" s="12">
        <f t="shared" si="98"/>
        <v>13232228.993476398</v>
      </c>
      <c r="CE255" s="14">
        <f t="shared" si="99"/>
        <v>-2392771.0065236017</v>
      </c>
      <c r="CG255">
        <f t="shared" si="100"/>
        <v>13400662.839146573</v>
      </c>
      <c r="CH255">
        <f t="shared" si="101"/>
        <v>-336867.69134035148</v>
      </c>
      <c r="CJ255">
        <f t="shared" si="102"/>
        <v>13400662.839146573</v>
      </c>
      <c r="CK255">
        <f t="shared" si="103"/>
        <v>2.9248250000000002</v>
      </c>
      <c r="CM255">
        <f t="shared" si="104"/>
        <v>2.9248250000000002</v>
      </c>
      <c r="CN255">
        <f t="shared" si="105"/>
        <v>-336867.69134035148</v>
      </c>
      <c r="CO255">
        <f t="shared" si="106"/>
        <v>-2055903.3151832502</v>
      </c>
      <c r="CQ255" t="b">
        <f t="shared" si="107"/>
        <v>0</v>
      </c>
      <c r="CS255" t="e">
        <f t="shared" si="108"/>
        <v>#N/A</v>
      </c>
      <c r="CT255" t="e">
        <f t="shared" si="109"/>
        <v>#N/A</v>
      </c>
      <c r="CV255" t="str">
        <f t="shared" si="110"/>
        <v/>
      </c>
      <c r="CW255" t="str">
        <f t="shared" si="111"/>
        <v/>
      </c>
    </row>
    <row r="256" spans="1:101" x14ac:dyDescent="0.25">
      <c r="A256" t="s">
        <v>1421</v>
      </c>
      <c r="B256" t="s">
        <v>1380</v>
      </c>
      <c r="C256" t="s">
        <v>1042</v>
      </c>
      <c r="D256" t="s">
        <v>1043</v>
      </c>
      <c r="E256" t="s">
        <v>15</v>
      </c>
      <c r="F256" t="b">
        <v>0</v>
      </c>
      <c r="G256" t="b">
        <v>0</v>
      </c>
      <c r="H256" t="s">
        <v>15</v>
      </c>
      <c r="I256" t="s">
        <v>16</v>
      </c>
      <c r="J256">
        <v>0.2082</v>
      </c>
      <c r="K256">
        <v>0.18609999999999999</v>
      </c>
      <c r="L256">
        <v>0.3831</v>
      </c>
      <c r="N256">
        <v>1.12E-2</v>
      </c>
      <c r="O256">
        <v>1.1999999999999999E-3</v>
      </c>
      <c r="P256">
        <v>4.3E-3</v>
      </c>
      <c r="Q256">
        <v>0</v>
      </c>
      <c r="R256">
        <v>2.4264000000000001</v>
      </c>
      <c r="S256">
        <v>2.2772999999999999</v>
      </c>
      <c r="T256">
        <v>2.2805</v>
      </c>
      <c r="U256">
        <v>2.2467000000000001</v>
      </c>
      <c r="V256" t="s">
        <v>17</v>
      </c>
      <c r="W256" t="s">
        <v>17</v>
      </c>
      <c r="AG256">
        <v>0.18609999999999999</v>
      </c>
      <c r="AH256">
        <v>0.17609999999999998</v>
      </c>
      <c r="AI256">
        <v>0.17920000000000003</v>
      </c>
      <c r="AJ256">
        <v>0.1749</v>
      </c>
      <c r="AK256">
        <v>2.6012999999999997</v>
      </c>
      <c r="AL256">
        <v>2.4521999999999999</v>
      </c>
      <c r="AM256">
        <v>2.4553999999999996</v>
      </c>
      <c r="AN256">
        <v>2.4216000000000002</v>
      </c>
      <c r="AX256">
        <v>42</v>
      </c>
      <c r="AY256" t="s">
        <v>1476</v>
      </c>
      <c r="AZ256" s="1">
        <v>2.4826249999999996</v>
      </c>
      <c r="BA256">
        <v>1.1950000000000001</v>
      </c>
      <c r="BB256">
        <v>142</v>
      </c>
      <c r="BC256">
        <v>5</v>
      </c>
      <c r="BD256" s="1">
        <v>7100000</v>
      </c>
      <c r="BE256">
        <v>0.153</v>
      </c>
      <c r="BH256" t="s">
        <v>1477</v>
      </c>
      <c r="BK256">
        <v>442</v>
      </c>
      <c r="BM256" s="1">
        <f t="shared" si="88"/>
        <v>1.53</v>
      </c>
      <c r="BN256" s="2">
        <f t="shared" si="89"/>
        <v>7100000</v>
      </c>
      <c r="BO256" t="b">
        <f t="shared" si="112"/>
        <v>1</v>
      </c>
      <c r="BP256" s="16">
        <v>8929305.6147567555</v>
      </c>
      <c r="BQ256" s="16">
        <f t="shared" si="92"/>
        <v>1829305.6147567555</v>
      </c>
      <c r="BS256" s="12">
        <f t="shared" si="93"/>
        <v>8929305.6147567555</v>
      </c>
      <c r="BT256">
        <f t="shared" si="94"/>
        <v>1829305.6147567555</v>
      </c>
      <c r="BV256" s="7">
        <f t="shared" si="90"/>
        <v>2.4826249999999996</v>
      </c>
      <c r="BW256" s="10">
        <f t="shared" si="91"/>
        <v>6.8512583487190755</v>
      </c>
      <c r="BX256" t="b">
        <f t="shared" si="113"/>
        <v>1</v>
      </c>
      <c r="BY256" s="16">
        <v>6.784444571921382</v>
      </c>
      <c r="BZ256" s="16">
        <f t="shared" si="95"/>
        <v>6087578.4633740792</v>
      </c>
      <c r="CA256" s="16">
        <f t="shared" si="96"/>
        <v>-1012421.5366259208</v>
      </c>
      <c r="CC256">
        <f t="shared" si="97"/>
        <v>6.784444571921382</v>
      </c>
      <c r="CD256" s="12">
        <f t="shared" si="98"/>
        <v>6087578.4633740792</v>
      </c>
      <c r="CE256" s="14">
        <f t="shared" si="99"/>
        <v>-1012421.5366259208</v>
      </c>
      <c r="CG256">
        <f t="shared" si="100"/>
        <v>7508442.0390654169</v>
      </c>
      <c r="CH256">
        <f t="shared" si="101"/>
        <v>-2841727.1513826763</v>
      </c>
      <c r="CJ256">
        <f t="shared" si="102"/>
        <v>7508442.0390654169</v>
      </c>
      <c r="CK256">
        <f t="shared" si="103"/>
        <v>2.4826249999999996</v>
      </c>
      <c r="CM256">
        <f t="shared" si="104"/>
        <v>2.4826249999999996</v>
      </c>
      <c r="CN256">
        <f t="shared" si="105"/>
        <v>-2841727.1513826763</v>
      </c>
      <c r="CO256">
        <f t="shared" si="106"/>
        <v>1829305.6147567555</v>
      </c>
      <c r="CQ256" t="b">
        <f t="shared" si="107"/>
        <v>0</v>
      </c>
      <c r="CS256" t="e">
        <f t="shared" si="108"/>
        <v>#N/A</v>
      </c>
      <c r="CT256" t="e">
        <f t="shared" si="109"/>
        <v>#N/A</v>
      </c>
      <c r="CV256" t="str">
        <f t="shared" si="110"/>
        <v/>
      </c>
      <c r="CW256" t="str">
        <f t="shared" si="111"/>
        <v/>
      </c>
    </row>
    <row r="257" spans="1:101" x14ac:dyDescent="0.25">
      <c r="A257" t="s">
        <v>1427</v>
      </c>
      <c r="B257" t="s">
        <v>1380</v>
      </c>
      <c r="C257" t="s">
        <v>1054</v>
      </c>
      <c r="D257" t="s">
        <v>1055</v>
      </c>
      <c r="E257" t="s">
        <v>15</v>
      </c>
      <c r="F257" t="b">
        <v>0</v>
      </c>
      <c r="G257" t="b">
        <v>1</v>
      </c>
      <c r="H257" t="s">
        <v>15</v>
      </c>
      <c r="I257" t="s">
        <v>16</v>
      </c>
      <c r="J257">
        <v>0.20519999999999999</v>
      </c>
      <c r="K257">
        <v>8.3400000000000002E-2</v>
      </c>
      <c r="L257">
        <v>0.28849999999999998</v>
      </c>
      <c r="N257">
        <v>1E-4</v>
      </c>
      <c r="O257">
        <v>6.9999999999999999E-4</v>
      </c>
      <c r="P257">
        <v>1.2999999999999999E-3</v>
      </c>
      <c r="Q257">
        <v>0</v>
      </c>
      <c r="R257">
        <v>3.0668000000000002</v>
      </c>
      <c r="S257">
        <v>3.0084</v>
      </c>
      <c r="T257">
        <v>3.0044</v>
      </c>
      <c r="U257">
        <v>2.8649</v>
      </c>
      <c r="V257" t="s">
        <v>17</v>
      </c>
      <c r="W257" t="s">
        <v>17</v>
      </c>
      <c r="AG257">
        <v>8.3399999999999974E-2</v>
      </c>
      <c r="AH257">
        <v>8.3999999999999964E-2</v>
      </c>
      <c r="AI257">
        <v>8.4600000000000009E-2</v>
      </c>
      <c r="AJ257">
        <v>8.3299999999999985E-2</v>
      </c>
      <c r="AK257">
        <v>3.1501000000000001</v>
      </c>
      <c r="AL257">
        <v>3.0916999999999999</v>
      </c>
      <c r="AM257">
        <v>3.0876999999999999</v>
      </c>
      <c r="AN257">
        <v>2.9481999999999999</v>
      </c>
      <c r="AX257">
        <v>48</v>
      </c>
      <c r="AY257" t="s">
        <v>1476</v>
      </c>
      <c r="AZ257" s="1">
        <v>3.0694249999999998</v>
      </c>
      <c r="BA257">
        <v>1.5980000000000001</v>
      </c>
      <c r="BB257">
        <v>108</v>
      </c>
      <c r="BC257">
        <v>2</v>
      </c>
      <c r="BD257" s="1">
        <v>13500000</v>
      </c>
      <c r="BE257">
        <v>0.253</v>
      </c>
      <c r="BH257" t="s">
        <v>1477</v>
      </c>
      <c r="BK257">
        <v>443</v>
      </c>
      <c r="BM257" s="1">
        <f t="shared" si="88"/>
        <v>2.5300000000000002</v>
      </c>
      <c r="BN257" s="2">
        <f t="shared" si="89"/>
        <v>13500000</v>
      </c>
      <c r="BO257" t="b">
        <f t="shared" si="112"/>
        <v>1</v>
      </c>
      <c r="BP257" s="16">
        <v>14729044.45233175</v>
      </c>
      <c r="BQ257" s="16">
        <f t="shared" si="92"/>
        <v>1229044.4523317497</v>
      </c>
      <c r="BS257" s="12">
        <f t="shared" si="93"/>
        <v>14729044.45233175</v>
      </c>
      <c r="BT257">
        <f t="shared" si="94"/>
        <v>1229044.4523317497</v>
      </c>
      <c r="BV257" s="7">
        <f t="shared" si="90"/>
        <v>3.0694249999999998</v>
      </c>
      <c r="BW257" s="10">
        <f t="shared" si="91"/>
        <v>7.1303337684950066</v>
      </c>
      <c r="BX257" t="b">
        <f t="shared" si="113"/>
        <v>1</v>
      </c>
      <c r="BY257" s="16">
        <v>7.231894084191687</v>
      </c>
      <c r="BZ257" s="16">
        <f t="shared" si="95"/>
        <v>17056663.600875098</v>
      </c>
      <c r="CA257" s="16">
        <f t="shared" si="96"/>
        <v>3556663.6008750983</v>
      </c>
      <c r="CC257">
        <f t="shared" si="97"/>
        <v>7.231894084191687</v>
      </c>
      <c r="CD257" s="12">
        <f t="shared" si="98"/>
        <v>17056663.600875098</v>
      </c>
      <c r="CE257" s="14">
        <f t="shared" si="99"/>
        <v>3556663.6008750983</v>
      </c>
      <c r="CG257">
        <f t="shared" si="100"/>
        <v>15892854.026603423</v>
      </c>
      <c r="CH257">
        <f t="shared" si="101"/>
        <v>2327619.1485433485</v>
      </c>
      <c r="CJ257">
        <f t="shared" si="102"/>
        <v>15892854.026603423</v>
      </c>
      <c r="CK257">
        <f t="shared" si="103"/>
        <v>3.0694249999999998</v>
      </c>
      <c r="CM257">
        <f t="shared" si="104"/>
        <v>3.0694249999999998</v>
      </c>
      <c r="CN257">
        <f t="shared" si="105"/>
        <v>2327619.1485433485</v>
      </c>
      <c r="CO257">
        <f t="shared" si="106"/>
        <v>1229044.4523317497</v>
      </c>
      <c r="CQ257" t="b">
        <f t="shared" si="107"/>
        <v>0</v>
      </c>
      <c r="CS257" t="e">
        <f t="shared" si="108"/>
        <v>#N/A</v>
      </c>
      <c r="CT257" t="e">
        <f t="shared" si="109"/>
        <v>#N/A</v>
      </c>
      <c r="CV257" t="str">
        <f t="shared" si="110"/>
        <v/>
      </c>
      <c r="CW257" t="str">
        <f t="shared" si="111"/>
        <v/>
      </c>
    </row>
    <row r="258" spans="1:101" x14ac:dyDescent="0.25">
      <c r="A258" t="s">
        <v>1428</v>
      </c>
      <c r="B258" t="s">
        <v>1380</v>
      </c>
      <c r="C258" t="s">
        <v>1057</v>
      </c>
      <c r="D258" t="s">
        <v>1058</v>
      </c>
      <c r="E258" t="s">
        <v>15</v>
      </c>
      <c r="F258" t="b">
        <v>0</v>
      </c>
      <c r="G258" t="b">
        <v>1</v>
      </c>
      <c r="H258" t="s">
        <v>15</v>
      </c>
      <c r="I258" t="s">
        <v>16</v>
      </c>
      <c r="J258">
        <v>0.21099999999999999</v>
      </c>
      <c r="K258">
        <v>0.59760000000000002</v>
      </c>
      <c r="L258">
        <v>0.79900000000000004</v>
      </c>
      <c r="N258">
        <v>9.5999999999999992E-3</v>
      </c>
      <c r="O258">
        <v>3.8E-3</v>
      </c>
      <c r="P258">
        <v>4.0000000000000001E-3</v>
      </c>
      <c r="Q258">
        <v>0</v>
      </c>
      <c r="R258">
        <v>2.5482999999999998</v>
      </c>
      <c r="S258">
        <v>2.4761000000000002</v>
      </c>
      <c r="T258">
        <v>2.5464000000000002</v>
      </c>
      <c r="U258">
        <v>2.3512</v>
      </c>
      <c r="V258" t="s">
        <v>17</v>
      </c>
      <c r="W258" t="s">
        <v>17</v>
      </c>
      <c r="AG258">
        <v>0.59760000000000013</v>
      </c>
      <c r="AH258">
        <v>0.5918000000000001</v>
      </c>
      <c r="AI258">
        <v>0.59200000000000008</v>
      </c>
      <c r="AJ258">
        <v>0.58800000000000008</v>
      </c>
      <c r="AK258">
        <v>3.1362999999999999</v>
      </c>
      <c r="AL258">
        <v>3.0641000000000003</v>
      </c>
      <c r="AM258">
        <v>3.1344000000000003</v>
      </c>
      <c r="AN258">
        <v>2.9392</v>
      </c>
      <c r="AX258">
        <v>49</v>
      </c>
      <c r="AY258" t="s">
        <v>1476</v>
      </c>
      <c r="AZ258" s="1">
        <v>3.0685000000000002</v>
      </c>
      <c r="BA258">
        <v>1.4850000000000001</v>
      </c>
      <c r="BB258">
        <v>94</v>
      </c>
      <c r="BC258">
        <v>2</v>
      </c>
      <c r="BD258" s="1">
        <v>11750000</v>
      </c>
      <c r="BE258">
        <v>0.21299999999999999</v>
      </c>
      <c r="BH258" t="s">
        <v>1477</v>
      </c>
      <c r="BK258">
        <v>444</v>
      </c>
      <c r="BM258" s="1">
        <f t="shared" si="88"/>
        <v>2.13</v>
      </c>
      <c r="BN258" s="2">
        <f t="shared" si="89"/>
        <v>11750000</v>
      </c>
      <c r="BO258" t="b">
        <f t="shared" si="112"/>
        <v>1</v>
      </c>
      <c r="BP258" s="16">
        <v>12409148.91730175</v>
      </c>
      <c r="BQ258" s="16">
        <f t="shared" si="92"/>
        <v>659148.91730174981</v>
      </c>
      <c r="BS258" s="12">
        <f t="shared" si="93"/>
        <v>12409148.91730175</v>
      </c>
      <c r="BT258">
        <f t="shared" si="94"/>
        <v>659148.91730174981</v>
      </c>
      <c r="BV258" s="7">
        <f t="shared" si="90"/>
        <v>3.0685000000000002</v>
      </c>
      <c r="BW258" s="10">
        <f t="shared" si="91"/>
        <v>7.0700378666077555</v>
      </c>
      <c r="BX258" t="b">
        <f t="shared" si="113"/>
        <v>1</v>
      </c>
      <c r="BY258" s="16">
        <v>7.2311887488153239</v>
      </c>
      <c r="BZ258" s="16">
        <f t="shared" si="95"/>
        <v>17028984.446394358</v>
      </c>
      <c r="CA258" s="16">
        <f t="shared" si="96"/>
        <v>5278984.4463943578</v>
      </c>
      <c r="CC258">
        <f t="shared" si="97"/>
        <v>7.2311887488153239</v>
      </c>
      <c r="CD258" s="12">
        <f t="shared" si="98"/>
        <v>17028984.446394358</v>
      </c>
      <c r="CE258" s="14">
        <f t="shared" si="99"/>
        <v>5278984.4463943578</v>
      </c>
      <c r="CG258">
        <f t="shared" si="100"/>
        <v>14719066.681848053</v>
      </c>
      <c r="CH258">
        <f t="shared" si="101"/>
        <v>4619835.529092608</v>
      </c>
      <c r="CJ258">
        <f t="shared" si="102"/>
        <v>14719066.681848053</v>
      </c>
      <c r="CK258">
        <f t="shared" si="103"/>
        <v>3.0685000000000002</v>
      </c>
      <c r="CM258">
        <f t="shared" si="104"/>
        <v>3.0685000000000002</v>
      </c>
      <c r="CN258">
        <f t="shared" si="105"/>
        <v>4619835.529092608</v>
      </c>
      <c r="CO258">
        <f t="shared" si="106"/>
        <v>659148.91730174981</v>
      </c>
      <c r="CQ258" t="b">
        <f t="shared" si="107"/>
        <v>0</v>
      </c>
      <c r="CS258" t="e">
        <f t="shared" si="108"/>
        <v>#N/A</v>
      </c>
      <c r="CT258" t="e">
        <f t="shared" si="109"/>
        <v>#N/A</v>
      </c>
      <c r="CV258" t="str">
        <f t="shared" si="110"/>
        <v/>
      </c>
      <c r="CW258" t="str">
        <f t="shared" si="111"/>
        <v/>
      </c>
    </row>
    <row r="259" spans="1:101" x14ac:dyDescent="0.25">
      <c r="A259" t="s">
        <v>1440</v>
      </c>
      <c r="B259" t="s">
        <v>1380</v>
      </c>
      <c r="C259" t="s">
        <v>1083</v>
      </c>
      <c r="D259" t="s">
        <v>1084</v>
      </c>
      <c r="E259" t="s">
        <v>15</v>
      </c>
      <c r="F259" t="b">
        <v>0</v>
      </c>
      <c r="G259" t="b">
        <v>1</v>
      </c>
      <c r="H259" t="s">
        <v>15</v>
      </c>
      <c r="I259" t="s">
        <v>16</v>
      </c>
      <c r="J259">
        <v>0.20269999999999999</v>
      </c>
      <c r="K259">
        <v>0.66720000000000002</v>
      </c>
      <c r="L259">
        <v>0.85819999999999996</v>
      </c>
      <c r="N259">
        <v>1.17E-2</v>
      </c>
      <c r="O259">
        <v>1.0800000000000001E-2</v>
      </c>
      <c r="P259">
        <v>2.5000000000000001E-3</v>
      </c>
      <c r="Q259">
        <v>0</v>
      </c>
      <c r="R259">
        <v>1.9843999999999999</v>
      </c>
      <c r="S259">
        <v>2.4154</v>
      </c>
      <c r="T259">
        <v>2.4195000000000002</v>
      </c>
      <c r="U259">
        <v>2.1153</v>
      </c>
      <c r="V259" t="s">
        <v>17</v>
      </c>
      <c r="W259" t="s">
        <v>17</v>
      </c>
      <c r="AG259">
        <v>0.66720000000000002</v>
      </c>
      <c r="AH259">
        <v>0.6663</v>
      </c>
      <c r="AI259">
        <v>0.65799999999999992</v>
      </c>
      <c r="AJ259">
        <v>0.65549999999999997</v>
      </c>
      <c r="AK259">
        <v>2.6398999999999999</v>
      </c>
      <c r="AL259">
        <v>3.0709</v>
      </c>
      <c r="AM259">
        <v>3.0750000000000002</v>
      </c>
      <c r="AN259">
        <v>2.7707999999999999</v>
      </c>
      <c r="AX259">
        <v>61</v>
      </c>
      <c r="AY259" t="s">
        <v>1476</v>
      </c>
      <c r="AZ259" s="1">
        <v>2.8891499999999999</v>
      </c>
      <c r="BA259">
        <v>1.542</v>
      </c>
      <c r="BB259">
        <v>123</v>
      </c>
      <c r="BC259">
        <v>3</v>
      </c>
      <c r="BD259" s="1">
        <v>10250000</v>
      </c>
      <c r="BE259">
        <v>0.23200000000000001</v>
      </c>
      <c r="BH259" t="s">
        <v>1477</v>
      </c>
      <c r="BK259">
        <v>445</v>
      </c>
      <c r="BM259" s="1">
        <f t="shared" si="88"/>
        <v>2.3200000000000003</v>
      </c>
      <c r="BN259" s="2">
        <f t="shared" si="89"/>
        <v>10250000</v>
      </c>
      <c r="BO259" t="b">
        <f t="shared" si="112"/>
        <v>1</v>
      </c>
      <c r="BP259" s="16">
        <v>13511099.296441002</v>
      </c>
      <c r="BQ259" s="16">
        <f t="shared" ref="BQ259:BQ261" si="114">BP259-BN259</f>
        <v>3261099.2964410018</v>
      </c>
      <c r="BS259" s="12">
        <f t="shared" ref="BS259:BS261" si="115">($BR$2*BM259)+$BR$3</f>
        <v>13511099.296441002</v>
      </c>
      <c r="BT259">
        <f t="shared" ref="BT259:BT261" si="116">BS259-BN259</f>
        <v>3261099.2964410018</v>
      </c>
      <c r="BV259" s="7">
        <f t="shared" si="90"/>
        <v>2.8891499999999999</v>
      </c>
      <c r="BW259" s="10">
        <f t="shared" si="91"/>
        <v>7.0107238653917729</v>
      </c>
      <c r="BX259" t="b">
        <f t="shared" si="113"/>
        <v>1</v>
      </c>
      <c r="BY259" s="16">
        <v>7.0944299382739482</v>
      </c>
      <c r="BZ259" s="16">
        <f t="shared" ref="BZ259:BZ261" si="117">10^BY259</f>
        <v>12428821.140924884</v>
      </c>
      <c r="CA259" s="16">
        <f t="shared" ref="CA259:CA261" si="118">BZ259-BN259</f>
        <v>2178821.140924884</v>
      </c>
      <c r="CC259">
        <f t="shared" ref="CC259:CC261" si="119">(($CB$2*BV259)+$CB$3)</f>
        <v>7.0944299382739482</v>
      </c>
      <c r="CD259" s="12">
        <f t="shared" ref="CD259:CD261" si="120">10^CC259</f>
        <v>12428821.140924884</v>
      </c>
      <c r="CE259" s="14">
        <f t="shared" ref="CE259:CE261" si="121">CD259-BN259</f>
        <v>2178821.140924884</v>
      </c>
      <c r="CG259">
        <f t="shared" ref="CG259:CG261" si="122">AVERAGE(BS259,CD259)</f>
        <v>12969960.218682943</v>
      </c>
      <c r="CH259">
        <f t="shared" ref="CH259:CH261" si="123">CD259-BS259</f>
        <v>-1082278.1555161178</v>
      </c>
      <c r="CJ259">
        <f t="shared" ref="CJ259:CJ261" si="124">CG259</f>
        <v>12969960.218682943</v>
      </c>
      <c r="CK259">
        <f t="shared" ref="CK259:CK261" si="125">BV259</f>
        <v>2.8891499999999999</v>
      </c>
      <c r="CM259">
        <f t="shared" ref="CM259:CM261" si="126">CK259</f>
        <v>2.8891499999999999</v>
      </c>
      <c r="CN259">
        <f t="shared" ref="CN259:CN261" si="127">CH259</f>
        <v>-1082278.1555161178</v>
      </c>
      <c r="CO259">
        <f t="shared" ref="CO259:CO261" si="128">BT259</f>
        <v>3261099.2964410018</v>
      </c>
      <c r="CQ259" t="b">
        <f t="shared" ref="CQ259:CQ261" si="129">IF(AND($CP$1&lt;=CG259,CG259&lt;=$CR$1),TRUE,FALSE)</f>
        <v>0</v>
      </c>
      <c r="CS259" t="e">
        <f t="shared" ref="CS259:CS261" si="130">IF(CQ259,BS259,NA())</f>
        <v>#N/A</v>
      </c>
      <c r="CT259" t="e">
        <f t="shared" ref="CT259:CT261" si="131">IF(CQ259,CD259,NA())</f>
        <v>#N/A</v>
      </c>
      <c r="CV259" t="str">
        <f t="shared" ref="CV259:CV261" si="132">IFERROR(CS259,"")</f>
        <v/>
      </c>
      <c r="CW259" t="str">
        <f t="shared" ref="CW259:CW261" si="133">IFERROR(CT259,"")</f>
        <v/>
      </c>
    </row>
    <row r="260" spans="1:101" x14ac:dyDescent="0.25">
      <c r="A260" t="s">
        <v>1452</v>
      </c>
      <c r="B260" t="s">
        <v>1380</v>
      </c>
      <c r="C260" t="s">
        <v>1108</v>
      </c>
      <c r="D260" t="s">
        <v>1109</v>
      </c>
      <c r="E260" t="s">
        <v>15</v>
      </c>
      <c r="F260" t="b">
        <v>0</v>
      </c>
      <c r="G260" t="b">
        <v>1</v>
      </c>
      <c r="H260" t="s">
        <v>15</v>
      </c>
      <c r="I260" t="s">
        <v>16</v>
      </c>
      <c r="J260">
        <v>0.20979999999999999</v>
      </c>
      <c r="K260">
        <v>0.3624</v>
      </c>
      <c r="L260">
        <v>0.56589999999999996</v>
      </c>
      <c r="N260">
        <v>6.3E-3</v>
      </c>
      <c r="O260">
        <v>5.0000000000000001E-3</v>
      </c>
      <c r="P260">
        <v>2.0999999999999999E-3</v>
      </c>
      <c r="Q260">
        <v>0</v>
      </c>
      <c r="R260">
        <v>2.2435</v>
      </c>
      <c r="S260">
        <v>2.5672999999999999</v>
      </c>
      <c r="T260">
        <v>2.9207000000000001</v>
      </c>
      <c r="U260">
        <v>2.2522000000000002</v>
      </c>
      <c r="V260" t="s">
        <v>17</v>
      </c>
      <c r="W260" t="s">
        <v>17</v>
      </c>
      <c r="AG260">
        <v>0.36239999999999994</v>
      </c>
      <c r="AH260">
        <v>0.36109999999999998</v>
      </c>
      <c r="AI260">
        <v>0.35819999999999996</v>
      </c>
      <c r="AJ260">
        <v>0.35609999999999997</v>
      </c>
      <c r="AK260">
        <v>2.5996000000000001</v>
      </c>
      <c r="AL260">
        <v>2.9234</v>
      </c>
      <c r="AM260">
        <v>3.2768000000000002</v>
      </c>
      <c r="AN260">
        <v>2.6083000000000003</v>
      </c>
      <c r="AX260">
        <v>73</v>
      </c>
      <c r="AY260" t="s">
        <v>1476</v>
      </c>
      <c r="AZ260" s="1">
        <v>2.8520249999999998</v>
      </c>
      <c r="BA260">
        <v>1.5580000000000001</v>
      </c>
      <c r="BB260">
        <v>136</v>
      </c>
      <c r="BC260">
        <v>2</v>
      </c>
      <c r="BD260" s="1">
        <v>17000000</v>
      </c>
      <c r="BE260">
        <v>0.246</v>
      </c>
      <c r="BH260" t="s">
        <v>1477</v>
      </c>
      <c r="BK260">
        <v>446</v>
      </c>
      <c r="BM260" s="1">
        <f t="shared" si="88"/>
        <v>2.46</v>
      </c>
      <c r="BN260" s="2">
        <f t="shared" si="89"/>
        <v>17000000</v>
      </c>
      <c r="BO260" t="b">
        <f t="shared" si="112"/>
        <v>1</v>
      </c>
      <c r="BP260" s="16">
        <v>14323062.733701497</v>
      </c>
      <c r="BQ260" s="16">
        <f t="shared" si="114"/>
        <v>-2676937.2662985027</v>
      </c>
      <c r="BS260" s="12">
        <f t="shared" si="115"/>
        <v>14323062.733701497</v>
      </c>
      <c r="BT260">
        <f t="shared" si="116"/>
        <v>-2676937.2662985027</v>
      </c>
      <c r="BV260" s="7">
        <f t="shared" si="90"/>
        <v>2.8520249999999998</v>
      </c>
      <c r="BW260" s="10">
        <f t="shared" si="91"/>
        <v>7.2304489213782741</v>
      </c>
      <c r="BX260" t="b">
        <f t="shared" si="113"/>
        <v>1</v>
      </c>
      <c r="BY260" s="16">
        <v>7.0661212076280124</v>
      </c>
      <c r="BZ260" s="16">
        <f t="shared" si="117"/>
        <v>11644509.717075741</v>
      </c>
      <c r="CA260" s="16">
        <f t="shared" si="118"/>
        <v>-5355490.2829242591</v>
      </c>
      <c r="CC260">
        <f t="shared" si="119"/>
        <v>7.0661212076280124</v>
      </c>
      <c r="CD260" s="12">
        <f t="shared" si="120"/>
        <v>11644509.717075741</v>
      </c>
      <c r="CE260" s="14">
        <f t="shared" si="121"/>
        <v>-5355490.2829242591</v>
      </c>
      <c r="CG260">
        <f t="shared" si="122"/>
        <v>12983786.22538862</v>
      </c>
      <c r="CH260">
        <f t="shared" si="123"/>
        <v>-2678553.0166257564</v>
      </c>
      <c r="CJ260">
        <f t="shared" si="124"/>
        <v>12983786.22538862</v>
      </c>
      <c r="CK260">
        <f t="shared" si="125"/>
        <v>2.8520249999999998</v>
      </c>
      <c r="CM260">
        <f t="shared" si="126"/>
        <v>2.8520249999999998</v>
      </c>
      <c r="CN260">
        <f t="shared" si="127"/>
        <v>-2678553.0166257564</v>
      </c>
      <c r="CO260">
        <f t="shared" si="128"/>
        <v>-2676937.2662985027</v>
      </c>
      <c r="CQ260" t="b">
        <f t="shared" si="129"/>
        <v>0</v>
      </c>
      <c r="CS260" t="e">
        <f t="shared" si="130"/>
        <v>#N/A</v>
      </c>
      <c r="CT260" t="e">
        <f t="shared" si="131"/>
        <v>#N/A</v>
      </c>
      <c r="CV260" t="str">
        <f t="shared" si="132"/>
        <v/>
      </c>
      <c r="CW260" t="str">
        <f t="shared" si="133"/>
        <v/>
      </c>
    </row>
    <row r="261" spans="1:101" x14ac:dyDescent="0.25">
      <c r="A261" t="s">
        <v>1464</v>
      </c>
      <c r="B261" t="s">
        <v>1380</v>
      </c>
      <c r="C261" t="s">
        <v>1133</v>
      </c>
      <c r="D261" t="s">
        <v>1134</v>
      </c>
      <c r="E261" t="s">
        <v>15</v>
      </c>
      <c r="F261" t="b">
        <v>0</v>
      </c>
      <c r="G261" t="b">
        <v>1</v>
      </c>
      <c r="H261" t="s">
        <v>15</v>
      </c>
      <c r="I261" t="s">
        <v>16</v>
      </c>
      <c r="J261">
        <v>0.1837</v>
      </c>
      <c r="K261">
        <v>0.67169999999999996</v>
      </c>
      <c r="L261">
        <v>0.84409999999999996</v>
      </c>
      <c r="N261">
        <v>1.1299999999999999E-2</v>
      </c>
      <c r="O261">
        <v>5.0000000000000001E-3</v>
      </c>
      <c r="P261">
        <v>3.5000000000000001E-3</v>
      </c>
      <c r="Q261">
        <v>0</v>
      </c>
      <c r="R261">
        <v>2.6558999999999999</v>
      </c>
      <c r="S261">
        <v>2.5289000000000001</v>
      </c>
      <c r="T261">
        <v>2.6558999999999999</v>
      </c>
      <c r="U261">
        <v>2.6558999999999999</v>
      </c>
      <c r="V261" t="s">
        <v>17</v>
      </c>
      <c r="W261" t="s">
        <v>17</v>
      </c>
      <c r="AG261">
        <v>0.67169999999999996</v>
      </c>
      <c r="AH261">
        <v>0.66539999999999999</v>
      </c>
      <c r="AI261">
        <v>0.66389999999999993</v>
      </c>
      <c r="AJ261">
        <v>0.66039999999999999</v>
      </c>
      <c r="AK261">
        <v>3.3163</v>
      </c>
      <c r="AL261">
        <v>3.1893000000000002</v>
      </c>
      <c r="AM261">
        <v>3.3163</v>
      </c>
      <c r="AN261">
        <v>3.3163</v>
      </c>
      <c r="AX261">
        <v>85</v>
      </c>
      <c r="AY261" t="s">
        <v>1476</v>
      </c>
      <c r="AZ261" s="1">
        <v>3.2845499999999999</v>
      </c>
      <c r="BA261">
        <v>1.7290000000000001</v>
      </c>
      <c r="BB261">
        <v>268</v>
      </c>
      <c r="BC261">
        <v>4</v>
      </c>
      <c r="BD261" s="1">
        <v>16750000</v>
      </c>
      <c r="BE261">
        <v>0.32900000000000001</v>
      </c>
      <c r="BH261" t="s">
        <v>1477</v>
      </c>
      <c r="BK261">
        <v>447</v>
      </c>
      <c r="BM261" s="1">
        <f t="shared" si="88"/>
        <v>3.29</v>
      </c>
      <c r="BN261" s="2">
        <f t="shared" si="89"/>
        <v>16750000</v>
      </c>
      <c r="BO261" t="b">
        <f t="shared" si="112"/>
        <v>1</v>
      </c>
      <c r="BP261" s="16">
        <v>19136845.968888745</v>
      </c>
      <c r="BQ261" s="16">
        <f t="shared" si="114"/>
        <v>2386845.9688887447</v>
      </c>
      <c r="BS261" s="12">
        <f t="shared" si="115"/>
        <v>19136845.968888745</v>
      </c>
      <c r="BT261">
        <f t="shared" si="116"/>
        <v>2386845.9688887447</v>
      </c>
      <c r="BV261" s="7">
        <f t="shared" si="90"/>
        <v>3.2845499999999999</v>
      </c>
      <c r="BW261" s="10">
        <f t="shared" si="91"/>
        <v>7.2240148113728644</v>
      </c>
      <c r="BX261" t="b">
        <f t="shared" si="113"/>
        <v>1</v>
      </c>
      <c r="BY261" s="16">
        <v>7.3959322169918735</v>
      </c>
      <c r="BZ261" s="16">
        <f t="shared" si="117"/>
        <v>24884688.973414272</v>
      </c>
      <c r="CA261" s="16">
        <f t="shared" si="118"/>
        <v>8134688.9734142721</v>
      </c>
      <c r="CC261">
        <f t="shared" si="119"/>
        <v>7.3959322169918735</v>
      </c>
      <c r="CD261" s="12">
        <f t="shared" si="120"/>
        <v>24884688.973414272</v>
      </c>
      <c r="CE261" s="14">
        <f t="shared" si="121"/>
        <v>8134688.9734142721</v>
      </c>
      <c r="CG261">
        <f t="shared" si="122"/>
        <v>22010767.471151508</v>
      </c>
      <c r="CH261">
        <f t="shared" si="123"/>
        <v>5747843.0045255274</v>
      </c>
      <c r="CJ261">
        <f t="shared" si="124"/>
        <v>22010767.471151508</v>
      </c>
      <c r="CK261">
        <f t="shared" si="125"/>
        <v>3.2845499999999999</v>
      </c>
      <c r="CM261">
        <f t="shared" si="126"/>
        <v>3.2845499999999999</v>
      </c>
      <c r="CN261">
        <f t="shared" si="127"/>
        <v>5747843.0045255274</v>
      </c>
      <c r="CO261">
        <f t="shared" si="128"/>
        <v>2386845.9688887447</v>
      </c>
      <c r="CQ261" t="b">
        <f t="shared" si="129"/>
        <v>0</v>
      </c>
      <c r="CS261" t="e">
        <f t="shared" si="130"/>
        <v>#N/A</v>
      </c>
      <c r="CT261" t="e">
        <f t="shared" si="131"/>
        <v>#N/A</v>
      </c>
      <c r="CV261" t="str">
        <f t="shared" si="132"/>
        <v/>
      </c>
      <c r="CW261" t="str">
        <f t="shared" si="133"/>
        <v/>
      </c>
    </row>
    <row r="406" spans="97:98" x14ac:dyDescent="0.25">
      <c r="CS406" t="s">
        <v>580</v>
      </c>
      <c r="CT406" t="s">
        <v>580</v>
      </c>
    </row>
    <row r="407" spans="97:98" x14ac:dyDescent="0.25">
      <c r="CS407" t="s">
        <v>580</v>
      </c>
      <c r="CT407" t="s">
        <v>580</v>
      </c>
    </row>
    <row r="408" spans="97:98" x14ac:dyDescent="0.25">
      <c r="CS408" t="s">
        <v>580</v>
      </c>
      <c r="CT408" t="s">
        <v>580</v>
      </c>
    </row>
    <row r="409" spans="97:98" x14ac:dyDescent="0.25">
      <c r="CS409" t="s">
        <v>580</v>
      </c>
      <c r="CT409" t="s">
        <v>580</v>
      </c>
    </row>
    <row r="410" spans="97:98" x14ac:dyDescent="0.25">
      <c r="CS410" t="s">
        <v>580</v>
      </c>
      <c r="CT410" t="s">
        <v>580</v>
      </c>
    </row>
    <row r="411" spans="97:98" x14ac:dyDescent="0.25">
      <c r="CS411" t="s">
        <v>580</v>
      </c>
      <c r="CT411" t="s">
        <v>580</v>
      </c>
    </row>
    <row r="412" spans="97:98" x14ac:dyDescent="0.25">
      <c r="CS412" t="s">
        <v>580</v>
      </c>
      <c r="CT412" t="s">
        <v>580</v>
      </c>
    </row>
    <row r="413" spans="97:98" x14ac:dyDescent="0.25">
      <c r="CS413" t="s">
        <v>580</v>
      </c>
      <c r="CT413" t="s">
        <v>580</v>
      </c>
    </row>
    <row r="414" spans="97:98" x14ac:dyDescent="0.25">
      <c r="CS414" t="s">
        <v>580</v>
      </c>
      <c r="CT414" t="s">
        <v>580</v>
      </c>
    </row>
    <row r="415" spans="97:98" x14ac:dyDescent="0.25">
      <c r="CS415" t="s">
        <v>580</v>
      </c>
      <c r="CT415" t="s">
        <v>580</v>
      </c>
    </row>
    <row r="416" spans="97:98" x14ac:dyDescent="0.25">
      <c r="CS416" t="s">
        <v>580</v>
      </c>
      <c r="CT416" t="s">
        <v>580</v>
      </c>
    </row>
    <row r="417" spans="97:98" x14ac:dyDescent="0.25">
      <c r="CS417" t="s">
        <v>580</v>
      </c>
      <c r="CT417" t="s">
        <v>580</v>
      </c>
    </row>
    <row r="418" spans="97:98" x14ac:dyDescent="0.25">
      <c r="CS418" t="s">
        <v>580</v>
      </c>
      <c r="CT418" t="s">
        <v>580</v>
      </c>
    </row>
    <row r="419" spans="97:98" x14ac:dyDescent="0.25">
      <c r="CS419" t="s">
        <v>580</v>
      </c>
      <c r="CT419" t="s">
        <v>580</v>
      </c>
    </row>
    <row r="420" spans="97:98" x14ac:dyDescent="0.25">
      <c r="CS420" t="s">
        <v>580</v>
      </c>
      <c r="CT420" t="s">
        <v>580</v>
      </c>
    </row>
    <row r="421" spans="97:98" x14ac:dyDescent="0.25">
      <c r="CS421" t="s">
        <v>580</v>
      </c>
      <c r="CT421" t="s">
        <v>580</v>
      </c>
    </row>
    <row r="422" spans="97:98" x14ac:dyDescent="0.25">
      <c r="CS422" t="s">
        <v>580</v>
      </c>
      <c r="CT422" t="s">
        <v>580</v>
      </c>
    </row>
    <row r="423" spans="97:98" x14ac:dyDescent="0.25">
      <c r="CS423" t="s">
        <v>580</v>
      </c>
      <c r="CT423" t="s">
        <v>580</v>
      </c>
    </row>
    <row r="424" spans="97:98" x14ac:dyDescent="0.25">
      <c r="CS424" t="s">
        <v>580</v>
      </c>
      <c r="CT424" t="s">
        <v>580</v>
      </c>
    </row>
    <row r="425" spans="97:98" x14ac:dyDescent="0.25">
      <c r="CS425" t="s">
        <v>580</v>
      </c>
      <c r="CT425" t="s">
        <v>580</v>
      </c>
    </row>
    <row r="426" spans="97:98" x14ac:dyDescent="0.25">
      <c r="CS426" t="s">
        <v>580</v>
      </c>
      <c r="CT426" t="s">
        <v>580</v>
      </c>
    </row>
    <row r="427" spans="97:98" x14ac:dyDescent="0.25">
      <c r="CS427" t="s">
        <v>580</v>
      </c>
      <c r="CT427" t="s">
        <v>580</v>
      </c>
    </row>
    <row r="428" spans="97:98" x14ac:dyDescent="0.25">
      <c r="CS428" t="s">
        <v>580</v>
      </c>
      <c r="CT428" t="s">
        <v>580</v>
      </c>
    </row>
    <row r="429" spans="97:98" x14ac:dyDescent="0.25">
      <c r="CS429" t="s">
        <v>580</v>
      </c>
      <c r="CT429" t="s">
        <v>580</v>
      </c>
    </row>
    <row r="430" spans="97:98" x14ac:dyDescent="0.25">
      <c r="CS430" t="s">
        <v>580</v>
      </c>
      <c r="CT430" t="s">
        <v>580</v>
      </c>
    </row>
    <row r="431" spans="97:98" x14ac:dyDescent="0.25">
      <c r="CS431" t="s">
        <v>580</v>
      </c>
      <c r="CT431" t="s">
        <v>580</v>
      </c>
    </row>
    <row r="432" spans="97:98" x14ac:dyDescent="0.25">
      <c r="CS432" t="s">
        <v>580</v>
      </c>
      <c r="CT432" t="s">
        <v>580</v>
      </c>
    </row>
    <row r="433" spans="97:98" x14ac:dyDescent="0.25">
      <c r="CS433" t="s">
        <v>580</v>
      </c>
      <c r="CT433" t="s">
        <v>580</v>
      </c>
    </row>
    <row r="434" spans="97:98" x14ac:dyDescent="0.25">
      <c r="CS434" t="s">
        <v>580</v>
      </c>
      <c r="CT434" t="s">
        <v>580</v>
      </c>
    </row>
    <row r="435" spans="97:98" x14ac:dyDescent="0.25">
      <c r="CS435" t="s">
        <v>580</v>
      </c>
      <c r="CT435" t="s">
        <v>580</v>
      </c>
    </row>
    <row r="436" spans="97:98" x14ac:dyDescent="0.25">
      <c r="CS436" t="s">
        <v>580</v>
      </c>
      <c r="CT436" t="s">
        <v>580</v>
      </c>
    </row>
    <row r="437" spans="97:98" x14ac:dyDescent="0.25">
      <c r="CS437" t="s">
        <v>580</v>
      </c>
      <c r="CT437" t="s">
        <v>580</v>
      </c>
    </row>
    <row r="438" spans="97:98" x14ac:dyDescent="0.25">
      <c r="CS438" t="s">
        <v>580</v>
      </c>
      <c r="CT438" t="s">
        <v>580</v>
      </c>
    </row>
    <row r="439" spans="97:98" x14ac:dyDescent="0.25">
      <c r="CS439" t="s">
        <v>580</v>
      </c>
      <c r="CT439" t="s">
        <v>580</v>
      </c>
    </row>
    <row r="3693" spans="1:56" x14ac:dyDescent="0.25">
      <c r="A3693" t="s">
        <v>1235</v>
      </c>
      <c r="B3693" t="s">
        <v>1219</v>
      </c>
      <c r="C3693" t="s">
        <v>1072</v>
      </c>
      <c r="D3693" t="s">
        <v>1073</v>
      </c>
      <c r="E3693" t="s">
        <v>15</v>
      </c>
      <c r="F3693" t="b">
        <v>0</v>
      </c>
      <c r="G3693" t="b">
        <v>0</v>
      </c>
      <c r="H3693" t="s">
        <v>15</v>
      </c>
      <c r="I3693" t="s">
        <v>16</v>
      </c>
      <c r="J3693">
        <v>0.16550000000000001</v>
      </c>
      <c r="K3693">
        <v>0.33310000000000001</v>
      </c>
      <c r="L3693">
        <v>0.4929</v>
      </c>
      <c r="N3693">
        <v>5.7000000000000002E-3</v>
      </c>
      <c r="O3693">
        <v>6.7999999999999996E-3</v>
      </c>
      <c r="P3693">
        <v>6.6E-3</v>
      </c>
      <c r="Q3693">
        <v>0</v>
      </c>
      <c r="R3693">
        <v>0.72160000000000002</v>
      </c>
      <c r="S3693">
        <v>0.74309999999999998</v>
      </c>
      <c r="T3693">
        <v>0.7641</v>
      </c>
      <c r="U3693">
        <v>0.76939999999999997</v>
      </c>
      <c r="V3693" t="s">
        <v>17</v>
      </c>
      <c r="W3693" t="s">
        <v>17</v>
      </c>
      <c r="AG3693">
        <v>0.33309999999999995</v>
      </c>
      <c r="AH3693">
        <v>0.33419999999999994</v>
      </c>
      <c r="AI3693">
        <v>0.33399999999999996</v>
      </c>
      <c r="AJ3693">
        <v>0.32740000000000002</v>
      </c>
      <c r="AK3693">
        <v>1.0490000000000002</v>
      </c>
      <c r="AL3693">
        <v>1.0705</v>
      </c>
      <c r="AM3693">
        <v>1.0915000000000001</v>
      </c>
      <c r="AN3693">
        <v>1.0968</v>
      </c>
      <c r="AX3693">
        <v>56</v>
      </c>
      <c r="BD3693" s="1" t="s">
        <v>580</v>
      </c>
    </row>
    <row r="3694" spans="1:56" x14ac:dyDescent="0.25">
      <c r="A3694" t="s">
        <v>1236</v>
      </c>
      <c r="B3694" t="s">
        <v>1219</v>
      </c>
      <c r="C3694" t="s">
        <v>1074</v>
      </c>
      <c r="D3694" t="s">
        <v>1075</v>
      </c>
      <c r="E3694" t="s">
        <v>15</v>
      </c>
      <c r="F3694" t="b">
        <v>0</v>
      </c>
      <c r="G3694" t="b">
        <v>0</v>
      </c>
      <c r="H3694" t="s">
        <v>15</v>
      </c>
      <c r="I3694" t="s">
        <v>16</v>
      </c>
      <c r="J3694">
        <v>0.1643</v>
      </c>
      <c r="K3694">
        <v>0.18629999999999999</v>
      </c>
      <c r="L3694">
        <v>0.34670000000000001</v>
      </c>
      <c r="N3694">
        <v>3.8999999999999998E-3</v>
      </c>
      <c r="O3694">
        <v>4.4000000000000003E-3</v>
      </c>
      <c r="P3694">
        <v>2.8999999999999998E-3</v>
      </c>
      <c r="Q3694">
        <v>0</v>
      </c>
      <c r="R3694">
        <v>0.53520000000000001</v>
      </c>
      <c r="S3694">
        <v>0.55789999999999995</v>
      </c>
      <c r="T3694">
        <v>0.56820000000000004</v>
      </c>
      <c r="U3694">
        <v>0.58230000000000004</v>
      </c>
      <c r="V3694" t="s">
        <v>17</v>
      </c>
      <c r="W3694" t="s">
        <v>17</v>
      </c>
      <c r="AG3694">
        <v>0.18630000000000002</v>
      </c>
      <c r="AH3694">
        <v>0.18680000000000002</v>
      </c>
      <c r="AI3694">
        <v>0.18530000000000002</v>
      </c>
      <c r="AJ3694">
        <v>0.18240000000000001</v>
      </c>
      <c r="AK3694">
        <v>0.71760000000000002</v>
      </c>
      <c r="AL3694">
        <v>0.74029999999999996</v>
      </c>
      <c r="AM3694">
        <v>0.75060000000000004</v>
      </c>
      <c r="AN3694">
        <v>0.76470000000000005</v>
      </c>
      <c r="AX3694">
        <v>57</v>
      </c>
      <c r="BD3694" s="1" t="s">
        <v>580</v>
      </c>
    </row>
    <row r="3695" spans="1:56" x14ac:dyDescent="0.25">
      <c r="A3695" t="s">
        <v>1237</v>
      </c>
      <c r="B3695" t="s">
        <v>1219</v>
      </c>
      <c r="C3695" t="s">
        <v>1076</v>
      </c>
      <c r="D3695" t="s">
        <v>1077</v>
      </c>
      <c r="E3695" t="s">
        <v>15</v>
      </c>
      <c r="F3695" t="b">
        <v>0</v>
      </c>
      <c r="G3695" t="b">
        <v>0</v>
      </c>
      <c r="H3695" t="s">
        <v>15</v>
      </c>
      <c r="I3695" t="s">
        <v>16</v>
      </c>
      <c r="J3695">
        <v>0.16239999999999999</v>
      </c>
      <c r="K3695">
        <v>0.15770000000000001</v>
      </c>
      <c r="L3695">
        <v>0.31879999999999997</v>
      </c>
      <c r="N3695">
        <v>1.2999999999999999E-3</v>
      </c>
      <c r="O3695">
        <v>3.0000000000000001E-3</v>
      </c>
      <c r="P3695">
        <v>3.0999999999999999E-3</v>
      </c>
      <c r="Q3695">
        <v>0</v>
      </c>
      <c r="R3695">
        <v>8.3299999999999999E-2</v>
      </c>
      <c r="S3695">
        <v>7.3400000000000007E-2</v>
      </c>
      <c r="T3695">
        <v>7.1900000000000006E-2</v>
      </c>
      <c r="U3695">
        <v>6.2700000000000006E-2</v>
      </c>
      <c r="V3695" t="s">
        <v>17</v>
      </c>
      <c r="W3695" t="s">
        <v>17</v>
      </c>
      <c r="AG3695">
        <v>0.15770000000000001</v>
      </c>
      <c r="AH3695">
        <v>0.15939999999999999</v>
      </c>
      <c r="AI3695">
        <v>0.15949999999999998</v>
      </c>
      <c r="AJ3695">
        <v>0.15639999999999998</v>
      </c>
      <c r="AK3695">
        <v>0.23969999999999997</v>
      </c>
      <c r="AL3695">
        <v>0.2298</v>
      </c>
      <c r="AM3695">
        <v>0.2283</v>
      </c>
      <c r="AN3695">
        <v>0.21909999999999996</v>
      </c>
      <c r="AX3695">
        <v>58</v>
      </c>
      <c r="BD3695" s="1" t="s">
        <v>580</v>
      </c>
    </row>
    <row r="3696" spans="1:56" x14ac:dyDescent="0.25">
      <c r="A3696" t="s">
        <v>1238</v>
      </c>
      <c r="B3696" t="s">
        <v>1219</v>
      </c>
      <c r="C3696" t="s">
        <v>1078</v>
      </c>
      <c r="D3696" t="s">
        <v>1079</v>
      </c>
      <c r="E3696" t="s">
        <v>15</v>
      </c>
      <c r="F3696" t="b">
        <v>0</v>
      </c>
      <c r="G3696" t="b">
        <v>0</v>
      </c>
      <c r="H3696" t="s">
        <v>15</v>
      </c>
      <c r="I3696" t="s">
        <v>16</v>
      </c>
      <c r="J3696">
        <v>0.16339999999999999</v>
      </c>
      <c r="K3696">
        <v>0.11990000000000001</v>
      </c>
      <c r="L3696">
        <v>0.2797</v>
      </c>
      <c r="N3696">
        <v>3.5999999999999999E-3</v>
      </c>
      <c r="O3696">
        <v>4.0000000000000001E-3</v>
      </c>
      <c r="P3696">
        <v>2.8E-3</v>
      </c>
      <c r="Q3696">
        <v>0</v>
      </c>
      <c r="R3696">
        <v>0.48599999999999999</v>
      </c>
      <c r="S3696">
        <v>0.50919999999999999</v>
      </c>
      <c r="T3696">
        <v>0.53080000000000005</v>
      </c>
      <c r="U3696">
        <v>0.53710000000000002</v>
      </c>
      <c r="V3696" t="s">
        <v>17</v>
      </c>
      <c r="W3696" t="s">
        <v>17</v>
      </c>
      <c r="AG3696">
        <v>0.11990000000000001</v>
      </c>
      <c r="AH3696">
        <v>0.12030000000000002</v>
      </c>
      <c r="AI3696">
        <v>0.11910000000000004</v>
      </c>
      <c r="AJ3696">
        <v>0.11630000000000001</v>
      </c>
      <c r="AK3696">
        <v>0.60230000000000006</v>
      </c>
      <c r="AL3696">
        <v>0.62549999999999994</v>
      </c>
      <c r="AM3696">
        <v>0.64710000000000001</v>
      </c>
      <c r="AN3696">
        <v>0.65339999999999998</v>
      </c>
      <c r="AX3696">
        <v>59</v>
      </c>
      <c r="BD3696" s="1" t="s">
        <v>580</v>
      </c>
    </row>
    <row r="3697" spans="1:56" x14ac:dyDescent="0.25">
      <c r="A3697" t="s">
        <v>1239</v>
      </c>
      <c r="B3697" t="s">
        <v>1219</v>
      </c>
      <c r="C3697" t="s">
        <v>1080</v>
      </c>
      <c r="D3697" t="s">
        <v>1081</v>
      </c>
      <c r="E3697" t="s">
        <v>15</v>
      </c>
      <c r="F3697" t="b">
        <v>0</v>
      </c>
      <c r="G3697" t="b">
        <v>1</v>
      </c>
      <c r="H3697" t="s">
        <v>15</v>
      </c>
      <c r="I3697" t="s">
        <v>16</v>
      </c>
      <c r="J3697">
        <v>0.1643</v>
      </c>
      <c r="K3697">
        <v>9.2499999999999999E-2</v>
      </c>
      <c r="L3697">
        <v>0.25590000000000002</v>
      </c>
      <c r="N3697">
        <v>8.9999999999999998E-4</v>
      </c>
      <c r="O3697">
        <v>1.1999999999999999E-3</v>
      </c>
      <c r="P3697">
        <v>1.6000000000000001E-3</v>
      </c>
      <c r="Q3697">
        <v>0</v>
      </c>
      <c r="R3697">
        <v>0.25330000000000003</v>
      </c>
      <c r="S3697">
        <v>0.23499999999999999</v>
      </c>
      <c r="T3697">
        <v>0.24379999999999999</v>
      </c>
      <c r="U3697">
        <v>0.2286</v>
      </c>
      <c r="V3697" t="s">
        <v>17</v>
      </c>
      <c r="W3697" t="s">
        <v>17</v>
      </c>
      <c r="AG3697">
        <v>9.2500000000000027E-2</v>
      </c>
      <c r="AH3697">
        <v>9.2799999999999994E-2</v>
      </c>
      <c r="AI3697">
        <v>9.3200000000000005E-2</v>
      </c>
      <c r="AJ3697">
        <v>9.1600000000000015E-2</v>
      </c>
      <c r="AK3697">
        <v>0.3449000000000001</v>
      </c>
      <c r="AL3697">
        <v>0.3266</v>
      </c>
      <c r="AM3697">
        <v>0.33540000000000003</v>
      </c>
      <c r="AN3697">
        <v>0.32020000000000004</v>
      </c>
      <c r="AX3697">
        <v>60</v>
      </c>
      <c r="BD3697" s="1" t="s">
        <v>580</v>
      </c>
    </row>
    <row r="3698" spans="1:56" x14ac:dyDescent="0.25">
      <c r="A3698" t="s">
        <v>1240</v>
      </c>
      <c r="B3698" t="s">
        <v>1219</v>
      </c>
      <c r="C3698" t="s">
        <v>1083</v>
      </c>
      <c r="D3698" t="s">
        <v>1084</v>
      </c>
      <c r="E3698" t="s">
        <v>15</v>
      </c>
      <c r="F3698" t="b">
        <v>0</v>
      </c>
      <c r="G3698" t="b">
        <v>1</v>
      </c>
      <c r="H3698" t="s">
        <v>15</v>
      </c>
      <c r="I3698" t="s">
        <v>16</v>
      </c>
      <c r="J3698">
        <v>0.1721</v>
      </c>
      <c r="K3698">
        <v>0.40229999999999999</v>
      </c>
      <c r="L3698">
        <v>0.54859999999999998</v>
      </c>
      <c r="N3698">
        <v>2.58E-2</v>
      </c>
      <c r="O3698">
        <v>1.6299999999999999E-2</v>
      </c>
      <c r="P3698">
        <v>4.1999999999999997E-3</v>
      </c>
      <c r="Q3698">
        <v>0</v>
      </c>
      <c r="R3698">
        <v>0.68220000000000003</v>
      </c>
      <c r="S3698">
        <v>0.70320000000000005</v>
      </c>
      <c r="T3698">
        <v>0.71479999999999999</v>
      </c>
      <c r="U3698">
        <v>0.72350000000000003</v>
      </c>
      <c r="V3698" t="s">
        <v>17</v>
      </c>
      <c r="W3698" t="s">
        <v>17</v>
      </c>
      <c r="AG3698">
        <v>0.40229999999999999</v>
      </c>
      <c r="AH3698">
        <v>0.39279999999999993</v>
      </c>
      <c r="AI3698">
        <v>0.38069999999999993</v>
      </c>
      <c r="AJ3698">
        <v>0.37649999999999995</v>
      </c>
      <c r="AK3698">
        <v>1.0587</v>
      </c>
      <c r="AL3698">
        <v>1.0797000000000001</v>
      </c>
      <c r="AM3698">
        <v>1.0912999999999999</v>
      </c>
      <c r="AN3698">
        <v>1.1000000000000001</v>
      </c>
      <c r="AX3698">
        <v>61</v>
      </c>
      <c r="BD3698" s="1" t="s">
        <v>580</v>
      </c>
    </row>
    <row r="3699" spans="1:56" x14ac:dyDescent="0.25">
      <c r="A3699" t="s">
        <v>1241</v>
      </c>
      <c r="B3699" t="s">
        <v>1219</v>
      </c>
      <c r="C3699" t="s">
        <v>1085</v>
      </c>
      <c r="D3699" t="s">
        <v>1086</v>
      </c>
      <c r="E3699" t="s">
        <v>15</v>
      </c>
      <c r="F3699" t="b">
        <v>0</v>
      </c>
      <c r="G3699" t="b">
        <v>0</v>
      </c>
      <c r="H3699" t="s">
        <v>15</v>
      </c>
      <c r="I3699" t="s">
        <v>16</v>
      </c>
      <c r="J3699">
        <v>0.1719</v>
      </c>
      <c r="K3699">
        <v>0.27039999999999997</v>
      </c>
      <c r="L3699">
        <v>0.4279</v>
      </c>
      <c r="N3699">
        <v>1.44E-2</v>
      </c>
      <c r="O3699">
        <v>7.4999999999999997E-3</v>
      </c>
      <c r="P3699">
        <v>1.1999999999999999E-3</v>
      </c>
      <c r="Q3699">
        <v>0</v>
      </c>
      <c r="R3699">
        <v>0.62680000000000002</v>
      </c>
      <c r="S3699">
        <v>0.64690000000000003</v>
      </c>
      <c r="T3699">
        <v>0.66059999999999997</v>
      </c>
      <c r="U3699">
        <v>0.67610000000000003</v>
      </c>
      <c r="V3699" t="s">
        <v>17</v>
      </c>
      <c r="W3699" t="s">
        <v>17</v>
      </c>
      <c r="AG3699">
        <v>0.27040000000000003</v>
      </c>
      <c r="AH3699">
        <v>0.26350000000000001</v>
      </c>
      <c r="AI3699">
        <v>0.25719999999999998</v>
      </c>
      <c r="AJ3699">
        <v>0.25600000000000001</v>
      </c>
      <c r="AK3699">
        <v>0.88280000000000003</v>
      </c>
      <c r="AL3699">
        <v>0.90290000000000004</v>
      </c>
      <c r="AM3699">
        <v>0.91660000000000008</v>
      </c>
      <c r="AN3699">
        <v>0.93210000000000015</v>
      </c>
      <c r="AX3699">
        <v>62</v>
      </c>
      <c r="BD3699" s="1" t="s">
        <v>580</v>
      </c>
    </row>
    <row r="3700" spans="1:56" x14ac:dyDescent="0.25">
      <c r="A3700" t="s">
        <v>1242</v>
      </c>
      <c r="B3700" t="s">
        <v>1219</v>
      </c>
      <c r="C3700" t="s">
        <v>1087</v>
      </c>
      <c r="D3700" t="s">
        <v>1088</v>
      </c>
      <c r="E3700" t="s">
        <v>15</v>
      </c>
      <c r="F3700" t="b">
        <v>0</v>
      </c>
      <c r="G3700" t="b">
        <v>0</v>
      </c>
      <c r="H3700" t="s">
        <v>15</v>
      </c>
      <c r="I3700" t="s">
        <v>16</v>
      </c>
      <c r="J3700">
        <v>0.1661</v>
      </c>
      <c r="K3700">
        <v>0.18890000000000001</v>
      </c>
      <c r="L3700">
        <v>0.3523</v>
      </c>
      <c r="N3700">
        <v>2.7000000000000001E-3</v>
      </c>
      <c r="O3700">
        <v>1.4E-3</v>
      </c>
      <c r="P3700">
        <v>0</v>
      </c>
      <c r="Q3700">
        <v>1.1000000000000001E-3</v>
      </c>
      <c r="R3700">
        <v>0.64770000000000005</v>
      </c>
      <c r="S3700">
        <v>0.67279999999999995</v>
      </c>
      <c r="T3700">
        <v>0.68859999999999999</v>
      </c>
      <c r="U3700">
        <v>0.71009999999999995</v>
      </c>
      <c r="V3700" t="s">
        <v>17</v>
      </c>
      <c r="W3700" t="s">
        <v>17</v>
      </c>
      <c r="AG3700">
        <v>0.18889999999999998</v>
      </c>
      <c r="AH3700">
        <v>0.18760000000000002</v>
      </c>
      <c r="AI3700">
        <v>0.1862</v>
      </c>
      <c r="AJ3700">
        <v>0.18729999999999999</v>
      </c>
      <c r="AK3700">
        <v>0.83389999999999997</v>
      </c>
      <c r="AL3700">
        <v>0.85899999999999987</v>
      </c>
      <c r="AM3700">
        <v>0.87479999999999991</v>
      </c>
      <c r="AN3700">
        <v>0.89629999999999999</v>
      </c>
      <c r="AX3700">
        <v>63</v>
      </c>
      <c r="BD3700" s="1" t="s">
        <v>580</v>
      </c>
    </row>
    <row r="3701" spans="1:56" x14ac:dyDescent="0.25">
      <c r="A3701" t="s">
        <v>1243</v>
      </c>
      <c r="B3701" t="s">
        <v>1219</v>
      </c>
      <c r="C3701" t="s">
        <v>1089</v>
      </c>
      <c r="D3701" t="s">
        <v>1090</v>
      </c>
      <c r="E3701" t="s">
        <v>15</v>
      </c>
      <c r="F3701" t="b">
        <v>0</v>
      </c>
      <c r="G3701" t="b">
        <v>0</v>
      </c>
      <c r="H3701" t="s">
        <v>15</v>
      </c>
      <c r="I3701" t="s">
        <v>16</v>
      </c>
      <c r="J3701">
        <v>0.1658</v>
      </c>
      <c r="K3701">
        <v>0.17949999999999999</v>
      </c>
      <c r="L3701">
        <v>0.33889999999999998</v>
      </c>
      <c r="N3701">
        <v>6.4000000000000003E-3</v>
      </c>
      <c r="O3701">
        <v>3.3999999999999998E-3</v>
      </c>
      <c r="P3701">
        <v>0</v>
      </c>
      <c r="Q3701">
        <v>5.9999999999999995E-4</v>
      </c>
      <c r="R3701">
        <v>0.5635</v>
      </c>
      <c r="S3701">
        <v>0.58789999999999998</v>
      </c>
      <c r="T3701">
        <v>0.60550000000000004</v>
      </c>
      <c r="U3701">
        <v>0.62649999999999995</v>
      </c>
      <c r="V3701" t="s">
        <v>17</v>
      </c>
      <c r="W3701" t="s">
        <v>17</v>
      </c>
      <c r="AG3701">
        <v>0.17949999999999999</v>
      </c>
      <c r="AH3701">
        <v>0.17649999999999999</v>
      </c>
      <c r="AI3701">
        <v>0.17309999999999998</v>
      </c>
      <c r="AJ3701">
        <v>0.17369999999999997</v>
      </c>
      <c r="AK3701">
        <v>0.73659999999999992</v>
      </c>
      <c r="AL3701">
        <v>0.7609999999999999</v>
      </c>
      <c r="AM3701">
        <v>0.77859999999999996</v>
      </c>
      <c r="AN3701">
        <v>0.79959999999999987</v>
      </c>
      <c r="AX3701">
        <v>64</v>
      </c>
      <c r="BD3701" s="1" t="s">
        <v>580</v>
      </c>
    </row>
    <row r="3702" spans="1:56" x14ac:dyDescent="0.25">
      <c r="A3702" t="s">
        <v>1244</v>
      </c>
      <c r="B3702" t="s">
        <v>1219</v>
      </c>
      <c r="C3702" t="s">
        <v>1091</v>
      </c>
      <c r="D3702" t="s">
        <v>1092</v>
      </c>
      <c r="E3702" t="s">
        <v>15</v>
      </c>
      <c r="F3702" t="b">
        <v>0</v>
      </c>
      <c r="G3702" t="b">
        <v>0</v>
      </c>
      <c r="H3702" t="s">
        <v>15</v>
      </c>
      <c r="I3702" t="s">
        <v>16</v>
      </c>
      <c r="J3702">
        <v>0.17030000000000001</v>
      </c>
      <c r="K3702">
        <v>0.13539999999999999</v>
      </c>
      <c r="L3702">
        <v>0.30120000000000002</v>
      </c>
      <c r="N3702">
        <v>4.4999999999999997E-3</v>
      </c>
      <c r="O3702">
        <v>2E-3</v>
      </c>
      <c r="P3702">
        <v>0</v>
      </c>
      <c r="Q3702">
        <v>5.9999999999999995E-4</v>
      </c>
      <c r="R3702">
        <v>0.57379999999999998</v>
      </c>
      <c r="S3702">
        <v>0.60019999999999996</v>
      </c>
      <c r="T3702">
        <v>0.61360000000000003</v>
      </c>
      <c r="U3702">
        <v>0.64</v>
      </c>
      <c r="V3702" t="s">
        <v>17</v>
      </c>
      <c r="W3702" t="s">
        <v>17</v>
      </c>
      <c r="AG3702">
        <v>0.13540000000000002</v>
      </c>
      <c r="AH3702">
        <v>0.13290000000000002</v>
      </c>
      <c r="AI3702">
        <v>0.13090000000000002</v>
      </c>
      <c r="AJ3702">
        <v>0.13150000000000001</v>
      </c>
      <c r="AK3702">
        <v>0.70469999999999999</v>
      </c>
      <c r="AL3702">
        <v>0.73109999999999997</v>
      </c>
      <c r="AM3702">
        <v>0.74450000000000005</v>
      </c>
      <c r="AN3702">
        <v>0.77090000000000003</v>
      </c>
      <c r="AX3702">
        <v>65</v>
      </c>
      <c r="BD3702" s="1" t="s">
        <v>580</v>
      </c>
    </row>
    <row r="3703" spans="1:56" x14ac:dyDescent="0.25">
      <c r="A3703" t="s">
        <v>1245</v>
      </c>
      <c r="B3703" t="s">
        <v>1219</v>
      </c>
      <c r="C3703" t="s">
        <v>1094</v>
      </c>
      <c r="D3703" t="s">
        <v>1095</v>
      </c>
      <c r="E3703" t="s">
        <v>15</v>
      </c>
      <c r="F3703" t="b">
        <v>0</v>
      </c>
      <c r="G3703" t="b">
        <v>0</v>
      </c>
      <c r="H3703" t="s">
        <v>15</v>
      </c>
      <c r="I3703" t="s">
        <v>16</v>
      </c>
      <c r="J3703">
        <v>0.1598</v>
      </c>
      <c r="K3703">
        <v>0.13950000000000001</v>
      </c>
      <c r="L3703">
        <v>0.29470000000000002</v>
      </c>
      <c r="N3703">
        <v>4.5999999999999999E-3</v>
      </c>
      <c r="O3703">
        <v>2.5999999999999999E-3</v>
      </c>
      <c r="P3703">
        <v>8.9999999999999998E-4</v>
      </c>
      <c r="Q3703">
        <v>0</v>
      </c>
      <c r="R3703">
        <v>0.52359999999999995</v>
      </c>
      <c r="S3703">
        <v>0.54790000000000005</v>
      </c>
      <c r="T3703">
        <v>0.55810000000000004</v>
      </c>
      <c r="U3703">
        <v>0.57709999999999995</v>
      </c>
      <c r="V3703" t="s">
        <v>17</v>
      </c>
      <c r="W3703" t="s">
        <v>17</v>
      </c>
      <c r="AG3703">
        <v>0.13950000000000001</v>
      </c>
      <c r="AH3703">
        <v>0.13750000000000001</v>
      </c>
      <c r="AI3703">
        <v>0.13580000000000003</v>
      </c>
      <c r="AJ3703">
        <v>0.13490000000000002</v>
      </c>
      <c r="AK3703">
        <v>0.65850000000000009</v>
      </c>
      <c r="AL3703">
        <v>0.68280000000000007</v>
      </c>
      <c r="AM3703">
        <v>0.69300000000000006</v>
      </c>
      <c r="AN3703">
        <v>0.71199999999999997</v>
      </c>
      <c r="AX3703">
        <v>66</v>
      </c>
      <c r="BD3703" s="1" t="s">
        <v>580</v>
      </c>
    </row>
    <row r="3704" spans="1:56" x14ac:dyDescent="0.25">
      <c r="A3704" t="s">
        <v>1246</v>
      </c>
      <c r="B3704" t="s">
        <v>1219</v>
      </c>
      <c r="C3704" t="s">
        <v>1096</v>
      </c>
      <c r="D3704" t="s">
        <v>1097</v>
      </c>
      <c r="E3704" t="s">
        <v>15</v>
      </c>
      <c r="F3704" t="b">
        <v>0</v>
      </c>
      <c r="G3704" t="b">
        <v>0</v>
      </c>
      <c r="H3704" t="s">
        <v>15</v>
      </c>
      <c r="I3704" t="s">
        <v>16</v>
      </c>
      <c r="J3704">
        <v>0.1656</v>
      </c>
      <c r="K3704">
        <v>0.23180000000000001</v>
      </c>
      <c r="L3704">
        <v>0.39129999999999998</v>
      </c>
      <c r="N3704">
        <v>6.1000000000000004E-3</v>
      </c>
      <c r="O3704">
        <v>4.7000000000000002E-3</v>
      </c>
      <c r="P3704">
        <v>0</v>
      </c>
      <c r="Q3704">
        <v>5.7999999999999996E-3</v>
      </c>
      <c r="R3704">
        <v>0.75470000000000004</v>
      </c>
      <c r="S3704">
        <v>0.79079999999999995</v>
      </c>
      <c r="T3704">
        <v>0.80840000000000001</v>
      </c>
      <c r="U3704">
        <v>0.8125</v>
      </c>
      <c r="V3704" t="s">
        <v>17</v>
      </c>
      <c r="W3704" t="s">
        <v>17</v>
      </c>
      <c r="AG3704">
        <v>0.23179999999999998</v>
      </c>
      <c r="AH3704">
        <v>0.23039999999999997</v>
      </c>
      <c r="AI3704">
        <v>0.22569999999999998</v>
      </c>
      <c r="AJ3704">
        <v>0.23150000000000001</v>
      </c>
      <c r="AK3704">
        <v>0.98039999999999994</v>
      </c>
      <c r="AL3704">
        <v>1.0165</v>
      </c>
      <c r="AM3704">
        <v>1.0341</v>
      </c>
      <c r="AN3704">
        <v>1.0382</v>
      </c>
      <c r="AX3704">
        <v>67</v>
      </c>
      <c r="BD3704" s="1" t="s">
        <v>580</v>
      </c>
    </row>
    <row r="3705" spans="1:56" x14ac:dyDescent="0.25">
      <c r="A3705" t="s">
        <v>1247</v>
      </c>
      <c r="B3705" t="s">
        <v>1219</v>
      </c>
      <c r="C3705" t="s">
        <v>1098</v>
      </c>
      <c r="D3705" t="s">
        <v>1099</v>
      </c>
      <c r="E3705" t="s">
        <v>15</v>
      </c>
      <c r="F3705" t="b">
        <v>0</v>
      </c>
      <c r="G3705" t="b">
        <v>0</v>
      </c>
      <c r="H3705" t="s">
        <v>15</v>
      </c>
      <c r="I3705" t="s">
        <v>16</v>
      </c>
      <c r="J3705">
        <v>0.16259999999999999</v>
      </c>
      <c r="K3705">
        <v>0.18920000000000001</v>
      </c>
      <c r="L3705">
        <v>0.34689999999999999</v>
      </c>
      <c r="N3705">
        <v>4.8999999999999998E-3</v>
      </c>
      <c r="O3705">
        <v>3.3999999999999998E-3</v>
      </c>
      <c r="P3705">
        <v>6.9999999999999999E-4</v>
      </c>
      <c r="Q3705">
        <v>0</v>
      </c>
      <c r="R3705">
        <v>0.62419999999999998</v>
      </c>
      <c r="S3705">
        <v>0.65600000000000003</v>
      </c>
      <c r="T3705">
        <v>0.66969999999999996</v>
      </c>
      <c r="U3705">
        <v>0.68120000000000003</v>
      </c>
      <c r="V3705" t="s">
        <v>17</v>
      </c>
      <c r="W3705" t="s">
        <v>17</v>
      </c>
      <c r="AG3705">
        <v>0.18920000000000001</v>
      </c>
      <c r="AH3705">
        <v>0.18770000000000001</v>
      </c>
      <c r="AI3705">
        <v>0.18499999999999997</v>
      </c>
      <c r="AJ3705">
        <v>0.18429999999999999</v>
      </c>
      <c r="AK3705">
        <v>0.8085</v>
      </c>
      <c r="AL3705">
        <v>0.84029999999999994</v>
      </c>
      <c r="AM3705">
        <v>0.85399999999999998</v>
      </c>
      <c r="AN3705">
        <v>0.86550000000000005</v>
      </c>
      <c r="AX3705">
        <v>68</v>
      </c>
      <c r="BD3705" s="1" t="s">
        <v>580</v>
      </c>
    </row>
    <row r="3706" spans="1:56" x14ac:dyDescent="0.25">
      <c r="A3706" t="s">
        <v>1248</v>
      </c>
      <c r="B3706" t="s">
        <v>1219</v>
      </c>
      <c r="C3706" t="s">
        <v>1100</v>
      </c>
      <c r="D3706" t="s">
        <v>1101</v>
      </c>
      <c r="E3706" t="s">
        <v>15</v>
      </c>
      <c r="F3706" t="b">
        <v>0</v>
      </c>
      <c r="G3706" t="b">
        <v>0</v>
      </c>
      <c r="H3706" t="s">
        <v>15</v>
      </c>
      <c r="I3706" t="s">
        <v>16</v>
      </c>
      <c r="J3706">
        <v>0.16309999999999999</v>
      </c>
      <c r="K3706">
        <v>0.16239999999999999</v>
      </c>
      <c r="L3706">
        <v>0.32040000000000002</v>
      </c>
      <c r="N3706">
        <v>5.1000000000000004E-3</v>
      </c>
      <c r="O3706">
        <v>3.8999999999999998E-3</v>
      </c>
      <c r="P3706">
        <v>0</v>
      </c>
      <c r="Q3706">
        <v>0</v>
      </c>
      <c r="R3706">
        <v>0.53300000000000003</v>
      </c>
      <c r="S3706">
        <v>0.55420000000000003</v>
      </c>
      <c r="T3706">
        <v>0.57189999999999996</v>
      </c>
      <c r="U3706">
        <v>0.58660000000000001</v>
      </c>
      <c r="V3706" t="s">
        <v>17</v>
      </c>
      <c r="W3706" t="s">
        <v>17</v>
      </c>
      <c r="AG3706">
        <v>0.16240000000000002</v>
      </c>
      <c r="AH3706">
        <v>0.16120000000000004</v>
      </c>
      <c r="AI3706">
        <v>0.15730000000000002</v>
      </c>
      <c r="AJ3706">
        <v>0.15730000000000002</v>
      </c>
      <c r="AK3706">
        <v>0.69030000000000002</v>
      </c>
      <c r="AL3706">
        <v>0.71150000000000002</v>
      </c>
      <c r="AM3706">
        <v>0.72919999999999996</v>
      </c>
      <c r="AN3706">
        <v>0.74390000000000001</v>
      </c>
      <c r="AX3706">
        <v>69</v>
      </c>
      <c r="BD3706" s="1" t="s">
        <v>580</v>
      </c>
    </row>
    <row r="3707" spans="1:56" x14ac:dyDescent="0.25">
      <c r="A3707" t="s">
        <v>1249</v>
      </c>
      <c r="B3707" t="s">
        <v>1219</v>
      </c>
      <c r="C3707" t="s">
        <v>1102</v>
      </c>
      <c r="D3707" t="s">
        <v>1103</v>
      </c>
      <c r="E3707" t="s">
        <v>15</v>
      </c>
      <c r="F3707" t="b">
        <v>0</v>
      </c>
      <c r="G3707" t="b">
        <v>0</v>
      </c>
      <c r="H3707" t="s">
        <v>15</v>
      </c>
      <c r="I3707" t="s">
        <v>16</v>
      </c>
      <c r="J3707">
        <v>0.16189999999999999</v>
      </c>
      <c r="K3707">
        <v>0.13289999999999999</v>
      </c>
      <c r="L3707">
        <v>0.1426</v>
      </c>
      <c r="N3707">
        <v>0.1522</v>
      </c>
      <c r="O3707">
        <v>0.14849999999999999</v>
      </c>
      <c r="P3707">
        <v>0.14949999999999999</v>
      </c>
      <c r="Q3707">
        <v>0.15010000000000001</v>
      </c>
      <c r="R3707">
        <v>0</v>
      </c>
      <c r="S3707">
        <v>1.46E-2</v>
      </c>
      <c r="T3707">
        <v>1.84E-2</v>
      </c>
      <c r="U3707">
        <v>2.2599999999999999E-2</v>
      </c>
      <c r="V3707" t="s">
        <v>17</v>
      </c>
      <c r="W3707" t="s">
        <v>17</v>
      </c>
      <c r="AG3707">
        <v>0.13290000000000002</v>
      </c>
      <c r="AH3707">
        <v>0.12920000000000004</v>
      </c>
      <c r="AI3707">
        <v>0.13020000000000004</v>
      </c>
      <c r="AJ3707">
        <v>0.13080000000000003</v>
      </c>
      <c r="AK3707">
        <v>-1.9299999999999984E-2</v>
      </c>
      <c r="AL3707">
        <v>-4.699999999999982E-3</v>
      </c>
      <c r="AM3707">
        <v>-8.9999999999998415E-4</v>
      </c>
      <c r="AN3707">
        <v>3.3000000000000251E-3</v>
      </c>
      <c r="AX3707">
        <v>70</v>
      </c>
      <c r="BD3707" s="1" t="s">
        <v>580</v>
      </c>
    </row>
    <row r="3708" spans="1:56" x14ac:dyDescent="0.25">
      <c r="A3708" t="s">
        <v>1250</v>
      </c>
      <c r="B3708" t="s">
        <v>1219</v>
      </c>
      <c r="C3708" t="s">
        <v>1104</v>
      </c>
      <c r="D3708" t="s">
        <v>1105</v>
      </c>
      <c r="E3708" t="s">
        <v>15</v>
      </c>
      <c r="F3708" t="b">
        <v>0</v>
      </c>
      <c r="G3708" t="b">
        <v>0</v>
      </c>
      <c r="H3708" t="s">
        <v>15</v>
      </c>
      <c r="I3708" t="s">
        <v>16</v>
      </c>
      <c r="J3708">
        <v>0.1646</v>
      </c>
      <c r="K3708">
        <v>4.2500000000000003E-2</v>
      </c>
      <c r="L3708">
        <v>0.20580000000000001</v>
      </c>
      <c r="N3708">
        <v>1.2999999999999999E-3</v>
      </c>
      <c r="O3708">
        <v>0</v>
      </c>
      <c r="P3708">
        <v>8.9999999999999998E-4</v>
      </c>
      <c r="Q3708">
        <v>6.9999999999999999E-4</v>
      </c>
      <c r="R3708">
        <v>0.2379</v>
      </c>
      <c r="S3708">
        <v>0.26179999999999998</v>
      </c>
      <c r="T3708">
        <v>0.27210000000000001</v>
      </c>
      <c r="U3708">
        <v>0.28010000000000002</v>
      </c>
      <c r="V3708" t="s">
        <v>17</v>
      </c>
      <c r="W3708" t="s">
        <v>17</v>
      </c>
      <c r="AG3708">
        <v>4.250000000000001E-2</v>
      </c>
      <c r="AH3708">
        <v>4.1200000000000014E-2</v>
      </c>
      <c r="AI3708">
        <v>4.2100000000000026E-2</v>
      </c>
      <c r="AJ3708">
        <v>4.1900000000000021E-2</v>
      </c>
      <c r="AK3708">
        <v>0.27910000000000001</v>
      </c>
      <c r="AL3708">
        <v>0.30300000000000005</v>
      </c>
      <c r="AM3708">
        <v>0.31330000000000002</v>
      </c>
      <c r="AN3708">
        <v>0.32130000000000003</v>
      </c>
      <c r="AX3708">
        <v>71</v>
      </c>
      <c r="BD3708" s="1" t="s">
        <v>580</v>
      </c>
    </row>
    <row r="3709" spans="1:56" x14ac:dyDescent="0.25">
      <c r="A3709" t="s">
        <v>1251</v>
      </c>
      <c r="B3709" t="s">
        <v>1219</v>
      </c>
      <c r="C3709" t="s">
        <v>1106</v>
      </c>
      <c r="D3709" t="s">
        <v>1107</v>
      </c>
      <c r="E3709" t="s">
        <v>15</v>
      </c>
      <c r="F3709" t="b">
        <v>0</v>
      </c>
      <c r="G3709" t="b">
        <v>1</v>
      </c>
      <c r="H3709" t="s">
        <v>15</v>
      </c>
      <c r="I3709" t="s">
        <v>16</v>
      </c>
      <c r="J3709">
        <v>0.1593</v>
      </c>
      <c r="K3709">
        <v>0.247</v>
      </c>
      <c r="L3709">
        <v>0.1343</v>
      </c>
      <c r="N3709">
        <v>0.27200000000000002</v>
      </c>
      <c r="O3709">
        <v>0.26650000000000001</v>
      </c>
      <c r="P3709">
        <v>0.26300000000000001</v>
      </c>
      <c r="Q3709">
        <v>0.2586</v>
      </c>
      <c r="R3709">
        <v>0</v>
      </c>
      <c r="S3709">
        <v>1.0999999999999999E-2</v>
      </c>
      <c r="T3709">
        <v>1.4800000000000001E-2</v>
      </c>
      <c r="U3709">
        <v>1.9400000000000001E-2</v>
      </c>
      <c r="V3709" t="s">
        <v>17</v>
      </c>
      <c r="W3709" t="s">
        <v>17</v>
      </c>
      <c r="AG3709">
        <v>0.247</v>
      </c>
      <c r="AH3709">
        <v>0.24150000000000005</v>
      </c>
      <c r="AI3709">
        <v>0.23799999999999999</v>
      </c>
      <c r="AJ3709">
        <v>0.23360000000000003</v>
      </c>
      <c r="AK3709">
        <v>-2.4999999999999994E-2</v>
      </c>
      <c r="AL3709">
        <v>-1.3999999999999985E-2</v>
      </c>
      <c r="AM3709">
        <v>-1.0199999999999987E-2</v>
      </c>
      <c r="AN3709">
        <v>-5.5999999999999939E-3</v>
      </c>
      <c r="AX3709">
        <v>72</v>
      </c>
      <c r="BD3709" s="1" t="s">
        <v>580</v>
      </c>
    </row>
    <row r="3710" spans="1:56" x14ac:dyDescent="0.25">
      <c r="A3710" t="s">
        <v>1252</v>
      </c>
      <c r="B3710" t="s">
        <v>1219</v>
      </c>
      <c r="C3710" t="s">
        <v>1108</v>
      </c>
      <c r="D3710" t="s">
        <v>1109</v>
      </c>
      <c r="E3710" t="s">
        <v>15</v>
      </c>
      <c r="F3710" t="b">
        <v>0</v>
      </c>
      <c r="G3710" t="b">
        <v>1</v>
      </c>
      <c r="H3710" t="s">
        <v>15</v>
      </c>
      <c r="I3710" t="s">
        <v>16</v>
      </c>
      <c r="J3710">
        <v>0.17249999999999999</v>
      </c>
      <c r="K3710">
        <v>0.437</v>
      </c>
      <c r="L3710">
        <v>0.57640000000000002</v>
      </c>
      <c r="N3710">
        <v>3.3099999999999997E-2</v>
      </c>
      <c r="O3710">
        <v>2.29E-2</v>
      </c>
      <c r="P3710">
        <v>1.5900000000000001E-2</v>
      </c>
      <c r="Q3710">
        <v>0</v>
      </c>
      <c r="R3710">
        <v>0.72050000000000003</v>
      </c>
      <c r="S3710">
        <v>0.73470000000000002</v>
      </c>
      <c r="T3710">
        <v>0.74970000000000003</v>
      </c>
      <c r="U3710">
        <v>0.74829999999999997</v>
      </c>
      <c r="V3710" t="s">
        <v>17</v>
      </c>
      <c r="W3710" t="s">
        <v>17</v>
      </c>
      <c r="AG3710">
        <v>0.43700000000000006</v>
      </c>
      <c r="AH3710">
        <v>0.42680000000000007</v>
      </c>
      <c r="AI3710">
        <v>0.41980000000000006</v>
      </c>
      <c r="AJ3710">
        <v>0.40390000000000004</v>
      </c>
      <c r="AK3710">
        <v>1.1244000000000001</v>
      </c>
      <c r="AL3710">
        <v>1.1386000000000003</v>
      </c>
      <c r="AM3710">
        <v>1.1536</v>
      </c>
      <c r="AN3710">
        <v>1.1522000000000001</v>
      </c>
      <c r="AX3710">
        <v>73</v>
      </c>
      <c r="BD3710" s="1" t="s">
        <v>580</v>
      </c>
    </row>
    <row r="3711" spans="1:56" x14ac:dyDescent="0.25">
      <c r="A3711" t="s">
        <v>1253</v>
      </c>
      <c r="B3711" t="s">
        <v>1219</v>
      </c>
      <c r="C3711" t="s">
        <v>1110</v>
      </c>
      <c r="D3711" t="s">
        <v>1111</v>
      </c>
      <c r="E3711" t="s">
        <v>15</v>
      </c>
      <c r="F3711" t="b">
        <v>0</v>
      </c>
      <c r="G3711" t="b">
        <v>0</v>
      </c>
      <c r="H3711" t="s">
        <v>15</v>
      </c>
      <c r="I3711" t="s">
        <v>16</v>
      </c>
      <c r="J3711">
        <v>0.16719999999999999</v>
      </c>
      <c r="K3711">
        <v>0.27139999999999997</v>
      </c>
      <c r="L3711">
        <v>0.42070000000000002</v>
      </c>
      <c r="N3711">
        <v>1.7899999999999999E-2</v>
      </c>
      <c r="O3711">
        <v>1.17E-2</v>
      </c>
      <c r="P3711">
        <v>8.3999999999999995E-3</v>
      </c>
      <c r="Q3711">
        <v>0</v>
      </c>
      <c r="R3711">
        <v>0.62350000000000005</v>
      </c>
      <c r="S3711">
        <v>0.63419999999999999</v>
      </c>
      <c r="T3711">
        <v>0.65280000000000005</v>
      </c>
      <c r="U3711">
        <v>0.65620000000000001</v>
      </c>
      <c r="V3711" t="s">
        <v>17</v>
      </c>
      <c r="W3711" t="s">
        <v>17</v>
      </c>
      <c r="AG3711">
        <v>0.27139999999999997</v>
      </c>
      <c r="AH3711">
        <v>0.26519999999999999</v>
      </c>
      <c r="AI3711">
        <v>0.26190000000000002</v>
      </c>
      <c r="AJ3711">
        <v>0.25350000000000006</v>
      </c>
      <c r="AK3711">
        <v>0.877</v>
      </c>
      <c r="AL3711">
        <v>0.88769999999999993</v>
      </c>
      <c r="AM3711">
        <v>0.90630000000000011</v>
      </c>
      <c r="AN3711">
        <v>0.90969999999999995</v>
      </c>
      <c r="AX3711">
        <v>74</v>
      </c>
      <c r="BD3711" s="1" t="s">
        <v>580</v>
      </c>
    </row>
    <row r="3712" spans="1:56" x14ac:dyDescent="0.25">
      <c r="A3712" t="s">
        <v>1254</v>
      </c>
      <c r="B3712" t="s">
        <v>1219</v>
      </c>
      <c r="C3712" t="s">
        <v>1112</v>
      </c>
      <c r="D3712" t="s">
        <v>1113</v>
      </c>
      <c r="E3712" t="s">
        <v>15</v>
      </c>
      <c r="F3712" t="b">
        <v>0</v>
      </c>
      <c r="G3712" t="b">
        <v>0</v>
      </c>
      <c r="H3712" t="s">
        <v>15</v>
      </c>
      <c r="I3712" t="s">
        <v>16</v>
      </c>
      <c r="J3712">
        <v>0.16589999999999999</v>
      </c>
      <c r="K3712">
        <v>0.3669</v>
      </c>
      <c r="L3712">
        <v>0.51559999999999995</v>
      </c>
      <c r="N3712">
        <v>1.72E-2</v>
      </c>
      <c r="O3712">
        <v>1.24E-2</v>
      </c>
      <c r="P3712">
        <v>8.9999999999999993E-3</v>
      </c>
      <c r="Q3712">
        <v>0</v>
      </c>
      <c r="R3712">
        <v>0.69799999999999995</v>
      </c>
      <c r="S3712">
        <v>0.70569999999999999</v>
      </c>
      <c r="T3712">
        <v>0.72140000000000004</v>
      </c>
      <c r="U3712">
        <v>0.71960000000000002</v>
      </c>
      <c r="V3712" t="s">
        <v>17</v>
      </c>
      <c r="W3712" t="s">
        <v>17</v>
      </c>
      <c r="AG3712">
        <v>0.36689999999999995</v>
      </c>
      <c r="AH3712">
        <v>0.36209999999999992</v>
      </c>
      <c r="AI3712">
        <v>0.35869999999999996</v>
      </c>
      <c r="AJ3712">
        <v>0.34969999999999996</v>
      </c>
      <c r="AK3712">
        <v>1.0477000000000001</v>
      </c>
      <c r="AL3712">
        <v>1.0553999999999999</v>
      </c>
      <c r="AM3712">
        <v>1.0711000000000002</v>
      </c>
      <c r="AN3712">
        <v>1.0692999999999999</v>
      </c>
      <c r="AX3712">
        <v>75</v>
      </c>
      <c r="BD3712" s="1" t="s">
        <v>580</v>
      </c>
    </row>
    <row r="3713" spans="1:56" x14ac:dyDescent="0.25">
      <c r="A3713" t="s">
        <v>1255</v>
      </c>
      <c r="B3713" t="s">
        <v>1219</v>
      </c>
      <c r="C3713" t="s">
        <v>1114</v>
      </c>
      <c r="D3713" t="s">
        <v>1115</v>
      </c>
      <c r="E3713" t="s">
        <v>15</v>
      </c>
      <c r="F3713" t="b">
        <v>0</v>
      </c>
      <c r="G3713" t="b">
        <v>0</v>
      </c>
      <c r="H3713" t="s">
        <v>15</v>
      </c>
      <c r="I3713" t="s">
        <v>16</v>
      </c>
      <c r="J3713">
        <v>0.16220000000000001</v>
      </c>
      <c r="K3713">
        <v>0.27850000000000003</v>
      </c>
      <c r="L3713">
        <v>0.42659999999999998</v>
      </c>
      <c r="N3713">
        <v>1.41E-2</v>
      </c>
      <c r="O3713">
        <v>1.0800000000000001E-2</v>
      </c>
      <c r="P3713">
        <v>7.4000000000000003E-3</v>
      </c>
      <c r="Q3713">
        <v>0</v>
      </c>
      <c r="R3713">
        <v>0.70540000000000003</v>
      </c>
      <c r="S3713">
        <v>0.71650000000000003</v>
      </c>
      <c r="T3713">
        <v>0.73409999999999997</v>
      </c>
      <c r="U3713">
        <v>0.73409999999999997</v>
      </c>
      <c r="V3713" t="s">
        <v>17</v>
      </c>
      <c r="W3713" t="s">
        <v>17</v>
      </c>
      <c r="AG3713">
        <v>0.27849999999999997</v>
      </c>
      <c r="AH3713">
        <v>0.27519999999999994</v>
      </c>
      <c r="AI3713">
        <v>0.27179999999999999</v>
      </c>
      <c r="AJ3713">
        <v>0.26439999999999997</v>
      </c>
      <c r="AK3713">
        <v>0.96980000000000011</v>
      </c>
      <c r="AL3713">
        <v>0.98089999999999999</v>
      </c>
      <c r="AM3713">
        <v>0.99849999999999983</v>
      </c>
      <c r="AN3713">
        <v>0.99849999999999983</v>
      </c>
      <c r="AX3713">
        <v>76</v>
      </c>
      <c r="BD3713" s="1" t="s">
        <v>580</v>
      </c>
    </row>
    <row r="3714" spans="1:56" x14ac:dyDescent="0.25">
      <c r="A3714" t="s">
        <v>1256</v>
      </c>
      <c r="B3714" t="s">
        <v>1219</v>
      </c>
      <c r="C3714" t="s">
        <v>1116</v>
      </c>
      <c r="D3714" t="s">
        <v>1117</v>
      </c>
      <c r="E3714" t="s">
        <v>15</v>
      </c>
      <c r="F3714" t="b">
        <v>0</v>
      </c>
      <c r="G3714" t="b">
        <v>0</v>
      </c>
      <c r="H3714" t="s">
        <v>15</v>
      </c>
      <c r="I3714" t="s">
        <v>16</v>
      </c>
      <c r="J3714">
        <v>0.15890000000000001</v>
      </c>
      <c r="K3714">
        <v>0.32919999999999999</v>
      </c>
      <c r="L3714">
        <v>0.47360000000000002</v>
      </c>
      <c r="N3714">
        <v>1.4500000000000001E-2</v>
      </c>
      <c r="O3714">
        <v>1.06E-2</v>
      </c>
      <c r="P3714">
        <v>8.2000000000000007E-3</v>
      </c>
      <c r="Q3714">
        <v>0</v>
      </c>
      <c r="R3714">
        <v>0.72099999999999997</v>
      </c>
      <c r="S3714">
        <v>0.73260000000000003</v>
      </c>
      <c r="T3714">
        <v>0.75280000000000002</v>
      </c>
      <c r="U3714">
        <v>0.75609999999999999</v>
      </c>
      <c r="V3714" t="s">
        <v>17</v>
      </c>
      <c r="W3714" t="s">
        <v>17</v>
      </c>
      <c r="AG3714">
        <v>0.32920000000000005</v>
      </c>
      <c r="AH3714">
        <v>0.32530000000000003</v>
      </c>
      <c r="AI3714">
        <v>0.32289999999999996</v>
      </c>
      <c r="AJ3714">
        <v>0.31469999999999998</v>
      </c>
      <c r="AK3714">
        <v>1.0356999999999998</v>
      </c>
      <c r="AL3714">
        <v>1.0472999999999999</v>
      </c>
      <c r="AM3714">
        <v>1.0674999999999999</v>
      </c>
      <c r="AN3714">
        <v>1.0708</v>
      </c>
      <c r="AX3714">
        <v>77</v>
      </c>
      <c r="BD3714" s="1" t="s">
        <v>580</v>
      </c>
    </row>
    <row r="3715" spans="1:56" x14ac:dyDescent="0.25">
      <c r="A3715" t="s">
        <v>1257</v>
      </c>
      <c r="B3715" t="s">
        <v>1219</v>
      </c>
      <c r="C3715" t="s">
        <v>1119</v>
      </c>
      <c r="D3715" t="s">
        <v>1120</v>
      </c>
      <c r="E3715" t="s">
        <v>15</v>
      </c>
      <c r="F3715" t="b">
        <v>0</v>
      </c>
      <c r="G3715" t="b">
        <v>0</v>
      </c>
      <c r="H3715" t="s">
        <v>15</v>
      </c>
      <c r="I3715" t="s">
        <v>16</v>
      </c>
      <c r="J3715">
        <v>0.16639999999999999</v>
      </c>
      <c r="K3715">
        <v>0.25190000000000001</v>
      </c>
      <c r="L3715">
        <v>0.41320000000000001</v>
      </c>
      <c r="N3715">
        <v>5.1000000000000004E-3</v>
      </c>
      <c r="O3715">
        <v>4.1999999999999997E-3</v>
      </c>
      <c r="P3715">
        <v>7.4999999999999997E-3</v>
      </c>
      <c r="Q3715">
        <v>0</v>
      </c>
      <c r="R3715">
        <v>0.65890000000000004</v>
      </c>
      <c r="S3715">
        <v>0.66039999999999999</v>
      </c>
      <c r="T3715">
        <v>0.6784</v>
      </c>
      <c r="U3715">
        <v>0.68140000000000001</v>
      </c>
      <c r="V3715" t="s">
        <v>17</v>
      </c>
      <c r="W3715" t="s">
        <v>17</v>
      </c>
      <c r="AG3715">
        <v>0.25190000000000001</v>
      </c>
      <c r="AH3715">
        <v>0.251</v>
      </c>
      <c r="AI3715">
        <v>0.25430000000000003</v>
      </c>
      <c r="AJ3715">
        <v>0.24680000000000002</v>
      </c>
      <c r="AK3715">
        <v>0.90570000000000006</v>
      </c>
      <c r="AL3715">
        <v>0.9071999999999999</v>
      </c>
      <c r="AM3715">
        <v>0.92520000000000013</v>
      </c>
      <c r="AN3715">
        <v>0.92820000000000003</v>
      </c>
      <c r="AX3715">
        <v>78</v>
      </c>
      <c r="BD3715" s="1" t="s">
        <v>580</v>
      </c>
    </row>
    <row r="3716" spans="1:56" x14ac:dyDescent="0.25">
      <c r="A3716" t="s">
        <v>1258</v>
      </c>
      <c r="B3716" t="s">
        <v>1219</v>
      </c>
      <c r="C3716" t="s">
        <v>1121</v>
      </c>
      <c r="D3716" t="s">
        <v>1122</v>
      </c>
      <c r="E3716" t="s">
        <v>15</v>
      </c>
      <c r="F3716" t="b">
        <v>0</v>
      </c>
      <c r="G3716" t="b">
        <v>0</v>
      </c>
      <c r="H3716" t="s">
        <v>15</v>
      </c>
      <c r="I3716" t="s">
        <v>16</v>
      </c>
      <c r="J3716">
        <v>0.16520000000000001</v>
      </c>
      <c r="K3716">
        <v>0.23130000000000001</v>
      </c>
      <c r="L3716">
        <v>0.3901</v>
      </c>
      <c r="N3716">
        <v>6.4000000000000003E-3</v>
      </c>
      <c r="O3716">
        <v>3.8999999999999998E-3</v>
      </c>
      <c r="P3716">
        <v>3.5000000000000001E-3</v>
      </c>
      <c r="Q3716">
        <v>0</v>
      </c>
      <c r="R3716">
        <v>0.66569999999999996</v>
      </c>
      <c r="S3716">
        <v>0.67789999999999995</v>
      </c>
      <c r="T3716">
        <v>0.69350000000000001</v>
      </c>
      <c r="U3716">
        <v>0.6966</v>
      </c>
      <c r="V3716" t="s">
        <v>17</v>
      </c>
      <c r="W3716" t="s">
        <v>17</v>
      </c>
      <c r="AG3716">
        <v>0.23130000000000001</v>
      </c>
      <c r="AH3716">
        <v>0.2288</v>
      </c>
      <c r="AI3716">
        <v>0.22839999999999999</v>
      </c>
      <c r="AJ3716">
        <v>0.22489999999999999</v>
      </c>
      <c r="AK3716">
        <v>0.89060000000000006</v>
      </c>
      <c r="AL3716">
        <v>0.90280000000000005</v>
      </c>
      <c r="AM3716">
        <v>0.91840000000000011</v>
      </c>
      <c r="AN3716">
        <v>0.92149999999999999</v>
      </c>
      <c r="AX3716">
        <v>79</v>
      </c>
      <c r="BD3716" s="1" t="s">
        <v>580</v>
      </c>
    </row>
    <row r="3717" spans="1:56" x14ac:dyDescent="0.25">
      <c r="A3717" t="s">
        <v>1259</v>
      </c>
      <c r="B3717" t="s">
        <v>1219</v>
      </c>
      <c r="C3717" t="s">
        <v>1123</v>
      </c>
      <c r="D3717" t="s">
        <v>1124</v>
      </c>
      <c r="E3717" t="s">
        <v>15</v>
      </c>
      <c r="F3717" t="b">
        <v>0</v>
      </c>
      <c r="G3717" t="b">
        <v>0</v>
      </c>
      <c r="H3717" t="s">
        <v>15</v>
      </c>
      <c r="I3717" t="s">
        <v>16</v>
      </c>
      <c r="J3717">
        <v>0.16120000000000001</v>
      </c>
      <c r="K3717">
        <v>0.18890000000000001</v>
      </c>
      <c r="L3717">
        <v>0.34510000000000002</v>
      </c>
      <c r="N3717">
        <v>5.0000000000000001E-3</v>
      </c>
      <c r="O3717">
        <v>3.3E-3</v>
      </c>
      <c r="P3717">
        <v>2.8999999999999998E-3</v>
      </c>
      <c r="Q3717">
        <v>0</v>
      </c>
      <c r="R3717">
        <v>0.65080000000000005</v>
      </c>
      <c r="S3717">
        <v>0.65610000000000002</v>
      </c>
      <c r="T3717">
        <v>0.68069999999999997</v>
      </c>
      <c r="U3717">
        <v>0.68620000000000003</v>
      </c>
      <c r="V3717" t="s">
        <v>17</v>
      </c>
      <c r="W3717" t="s">
        <v>17</v>
      </c>
      <c r="AG3717">
        <v>0.18890000000000001</v>
      </c>
      <c r="AH3717">
        <v>0.18720000000000003</v>
      </c>
      <c r="AI3717">
        <v>0.18680000000000002</v>
      </c>
      <c r="AJ3717">
        <v>0.18390000000000001</v>
      </c>
      <c r="AK3717">
        <v>0.8347</v>
      </c>
      <c r="AL3717">
        <v>0.84000000000000008</v>
      </c>
      <c r="AM3717">
        <v>0.86460000000000004</v>
      </c>
      <c r="AN3717">
        <v>0.8701000000000001</v>
      </c>
      <c r="AX3717">
        <v>80</v>
      </c>
      <c r="BD3717" s="1" t="s">
        <v>580</v>
      </c>
    </row>
    <row r="3718" spans="1:56" x14ac:dyDescent="0.25">
      <c r="A3718" t="s">
        <v>1260</v>
      </c>
      <c r="B3718" t="s">
        <v>1219</v>
      </c>
      <c r="C3718" t="s">
        <v>1125</v>
      </c>
      <c r="D3718" t="s">
        <v>1126</v>
      </c>
      <c r="E3718" t="s">
        <v>15</v>
      </c>
      <c r="F3718" t="b">
        <v>0</v>
      </c>
      <c r="G3718" t="b">
        <v>0</v>
      </c>
      <c r="H3718" t="s">
        <v>15</v>
      </c>
      <c r="I3718" t="s">
        <v>16</v>
      </c>
      <c r="J3718">
        <v>0.16309999999999999</v>
      </c>
      <c r="K3718">
        <v>0.184</v>
      </c>
      <c r="L3718">
        <v>0.34229999999999999</v>
      </c>
      <c r="N3718">
        <v>4.7999999999999996E-3</v>
      </c>
      <c r="O3718">
        <v>2.8E-3</v>
      </c>
      <c r="P3718">
        <v>4.4999999999999997E-3</v>
      </c>
      <c r="Q3718">
        <v>0</v>
      </c>
      <c r="R3718">
        <v>0.59409999999999996</v>
      </c>
      <c r="S3718">
        <v>0.6109</v>
      </c>
      <c r="T3718">
        <v>0.62480000000000002</v>
      </c>
      <c r="U3718">
        <v>0.62660000000000005</v>
      </c>
      <c r="V3718" t="s">
        <v>17</v>
      </c>
      <c r="W3718" t="s">
        <v>17</v>
      </c>
      <c r="AG3718">
        <v>0.18400000000000002</v>
      </c>
      <c r="AH3718">
        <v>0.18200000000000002</v>
      </c>
      <c r="AI3718">
        <v>0.1837</v>
      </c>
      <c r="AJ3718">
        <v>0.1792</v>
      </c>
      <c r="AK3718">
        <v>0.77329999999999988</v>
      </c>
      <c r="AL3718">
        <v>0.79010000000000002</v>
      </c>
      <c r="AM3718">
        <v>0.80400000000000005</v>
      </c>
      <c r="AN3718">
        <v>0.80580000000000007</v>
      </c>
      <c r="AX3718">
        <v>81</v>
      </c>
      <c r="BD3718" s="1" t="s">
        <v>580</v>
      </c>
    </row>
    <row r="3719" spans="1:56" x14ac:dyDescent="0.25">
      <c r="A3719" t="s">
        <v>1261</v>
      </c>
      <c r="B3719" t="s">
        <v>1219</v>
      </c>
      <c r="C3719" t="s">
        <v>1127</v>
      </c>
      <c r="D3719" t="s">
        <v>1128</v>
      </c>
      <c r="E3719" t="s">
        <v>15</v>
      </c>
      <c r="F3719" t="b">
        <v>0</v>
      </c>
      <c r="G3719" t="b">
        <v>0</v>
      </c>
      <c r="H3719" t="s">
        <v>15</v>
      </c>
      <c r="I3719" t="s">
        <v>16</v>
      </c>
      <c r="J3719">
        <v>0.16619999999999999</v>
      </c>
      <c r="K3719">
        <v>0.129</v>
      </c>
      <c r="L3719">
        <v>0.16889999999999999</v>
      </c>
      <c r="N3719">
        <v>0.1263</v>
      </c>
      <c r="O3719">
        <v>0.1258</v>
      </c>
      <c r="P3719">
        <v>0.1268</v>
      </c>
      <c r="Q3719">
        <v>0.124</v>
      </c>
      <c r="R3719">
        <v>0</v>
      </c>
      <c r="S3719">
        <v>1.4800000000000001E-2</v>
      </c>
      <c r="T3719">
        <v>2.3699999999999999E-2</v>
      </c>
      <c r="U3719">
        <v>3.6200000000000003E-2</v>
      </c>
      <c r="V3719" t="s">
        <v>17</v>
      </c>
      <c r="W3719" t="s">
        <v>17</v>
      </c>
      <c r="AG3719">
        <v>0.12900000000000003</v>
      </c>
      <c r="AH3719">
        <v>0.12849999999999998</v>
      </c>
      <c r="AI3719">
        <v>0.12949999999999998</v>
      </c>
      <c r="AJ3719">
        <v>0.12670000000000001</v>
      </c>
      <c r="AK3719">
        <v>2.7000000000000079E-3</v>
      </c>
      <c r="AL3719">
        <v>1.7500000000000016E-2</v>
      </c>
      <c r="AM3719">
        <v>2.6400000000000007E-2</v>
      </c>
      <c r="AN3719">
        <v>3.8900000000000018E-2</v>
      </c>
      <c r="AX3719">
        <v>82</v>
      </c>
      <c r="BD3719" s="1" t="s">
        <v>580</v>
      </c>
    </row>
    <row r="3720" spans="1:56" x14ac:dyDescent="0.25">
      <c r="A3720" t="s">
        <v>1262</v>
      </c>
      <c r="B3720" t="s">
        <v>1219</v>
      </c>
      <c r="C3720" t="s">
        <v>1129</v>
      </c>
      <c r="D3720" t="s">
        <v>1130</v>
      </c>
      <c r="E3720" t="s">
        <v>15</v>
      </c>
      <c r="F3720" t="b">
        <v>0</v>
      </c>
      <c r="G3720" t="b">
        <v>0</v>
      </c>
      <c r="H3720" t="s">
        <v>15</v>
      </c>
      <c r="I3720" t="s">
        <v>16</v>
      </c>
      <c r="J3720">
        <v>0.16489999999999999</v>
      </c>
      <c r="K3720">
        <v>-1.60001E-3</v>
      </c>
      <c r="L3720">
        <v>0.16159999999999999</v>
      </c>
      <c r="N3720">
        <v>1.6999999999999999E-3</v>
      </c>
      <c r="O3720">
        <v>0</v>
      </c>
      <c r="P3720">
        <v>1.8E-3</v>
      </c>
      <c r="Q3720">
        <v>1.6000000000000001E-3</v>
      </c>
      <c r="R3720">
        <v>7.0800000000000002E-2</v>
      </c>
      <c r="S3720">
        <v>8.7300000000000003E-2</v>
      </c>
      <c r="T3720">
        <v>9.4299999999999995E-2</v>
      </c>
      <c r="U3720">
        <v>0.1003</v>
      </c>
      <c r="V3720" t="s">
        <v>17</v>
      </c>
      <c r="W3720" t="s">
        <v>17</v>
      </c>
      <c r="AG3720">
        <v>-1.5999999999999903E-3</v>
      </c>
      <c r="AH3720">
        <v>-3.2999999999999974E-3</v>
      </c>
      <c r="AI3720">
        <v>-1.5000000000000013E-3</v>
      </c>
      <c r="AJ3720">
        <v>-1.7000000000000071E-3</v>
      </c>
      <c r="AK3720">
        <v>6.7500000000000004E-2</v>
      </c>
      <c r="AL3720">
        <v>8.4000000000000019E-2</v>
      </c>
      <c r="AM3720">
        <v>9.1000000000000025E-2</v>
      </c>
      <c r="AN3720">
        <v>9.7000000000000031E-2</v>
      </c>
      <c r="AX3720">
        <v>83</v>
      </c>
      <c r="BD3720" s="1" t="s">
        <v>580</v>
      </c>
    </row>
    <row r="3721" spans="1:56" x14ac:dyDescent="0.25">
      <c r="A3721" t="s">
        <v>1263</v>
      </c>
      <c r="B3721" t="s">
        <v>1219</v>
      </c>
      <c r="C3721" t="s">
        <v>1131</v>
      </c>
      <c r="D3721" t="s">
        <v>1132</v>
      </c>
      <c r="E3721" t="s">
        <v>15</v>
      </c>
      <c r="F3721" t="b">
        <v>0</v>
      </c>
      <c r="G3721" t="b">
        <v>1</v>
      </c>
      <c r="H3721" t="s">
        <v>15</v>
      </c>
      <c r="I3721" t="s">
        <v>16</v>
      </c>
      <c r="J3721">
        <v>0.1666</v>
      </c>
      <c r="K3721">
        <v>0.13320000000000001</v>
      </c>
      <c r="L3721">
        <v>0.1082</v>
      </c>
      <c r="N3721">
        <v>0.19159999999999999</v>
      </c>
      <c r="O3721">
        <v>0.18920000000000001</v>
      </c>
      <c r="P3721">
        <v>0.1898</v>
      </c>
      <c r="Q3721">
        <v>0.18459999999999999</v>
      </c>
      <c r="R3721">
        <v>0</v>
      </c>
      <c r="S3721">
        <v>7.3000000000000001E-3</v>
      </c>
      <c r="T3721">
        <v>2.8E-3</v>
      </c>
      <c r="U3721">
        <v>1.24E-2</v>
      </c>
      <c r="V3721" t="s">
        <v>17</v>
      </c>
      <c r="W3721" t="s">
        <v>17</v>
      </c>
      <c r="AG3721">
        <v>0.13320000000000001</v>
      </c>
      <c r="AH3721">
        <v>0.1308</v>
      </c>
      <c r="AI3721">
        <v>0.13139999999999999</v>
      </c>
      <c r="AJ3721">
        <v>0.12620000000000001</v>
      </c>
      <c r="AK3721">
        <v>-5.8399999999999994E-2</v>
      </c>
      <c r="AL3721">
        <v>-5.1099999999999993E-2</v>
      </c>
      <c r="AM3721">
        <v>-5.5599999999999997E-2</v>
      </c>
      <c r="AN3721">
        <v>-4.5999999999999999E-2</v>
      </c>
      <c r="AX3721">
        <v>84</v>
      </c>
      <c r="BD3721" s="1" t="s">
        <v>580</v>
      </c>
    </row>
    <row r="3722" spans="1:56" x14ac:dyDescent="0.25">
      <c r="A3722" t="s">
        <v>1264</v>
      </c>
      <c r="B3722" t="s">
        <v>1219</v>
      </c>
      <c r="C3722" t="s">
        <v>1133</v>
      </c>
      <c r="D3722" t="s">
        <v>1134</v>
      </c>
      <c r="E3722" t="s">
        <v>15</v>
      </c>
      <c r="F3722" t="b">
        <v>0</v>
      </c>
      <c r="G3722" t="b">
        <v>1</v>
      </c>
      <c r="H3722" t="s">
        <v>15</v>
      </c>
      <c r="I3722" t="s">
        <v>16</v>
      </c>
      <c r="J3722">
        <v>0.16869999999999999</v>
      </c>
      <c r="K3722">
        <v>0.43419999999999997</v>
      </c>
      <c r="L3722">
        <v>0.13439999999999999</v>
      </c>
      <c r="N3722">
        <v>0.46850000000000003</v>
      </c>
      <c r="O3722">
        <v>0.45050000000000001</v>
      </c>
      <c r="P3722">
        <v>0.43020000000000003</v>
      </c>
      <c r="Q3722">
        <v>0.41599999999999998</v>
      </c>
      <c r="R3722">
        <v>0</v>
      </c>
      <c r="S3722">
        <v>9.9000000000000008E-3</v>
      </c>
      <c r="T3722">
        <v>1.0500000000000001E-2</v>
      </c>
      <c r="U3722">
        <v>4.5699999999999998E-2</v>
      </c>
      <c r="V3722" t="s">
        <v>17</v>
      </c>
      <c r="W3722" t="s">
        <v>17</v>
      </c>
      <c r="AG3722">
        <v>0.43420000000000003</v>
      </c>
      <c r="AH3722">
        <v>0.41620000000000001</v>
      </c>
      <c r="AI3722">
        <v>0.39590000000000003</v>
      </c>
      <c r="AJ3722">
        <v>0.38170000000000004</v>
      </c>
      <c r="AK3722">
        <v>-3.4299999999999997E-2</v>
      </c>
      <c r="AL3722">
        <v>-2.4400000000000005E-2</v>
      </c>
      <c r="AM3722">
        <v>-2.3799999999999988E-2</v>
      </c>
      <c r="AN3722">
        <v>1.1399999999999993E-2</v>
      </c>
      <c r="AX3722">
        <v>85</v>
      </c>
      <c r="BD3722" s="1" t="s">
        <v>580</v>
      </c>
    </row>
    <row r="3723" spans="1:56" x14ac:dyDescent="0.25">
      <c r="A3723" t="s">
        <v>1265</v>
      </c>
      <c r="B3723" t="s">
        <v>1219</v>
      </c>
      <c r="C3723" t="s">
        <v>1135</v>
      </c>
      <c r="D3723" t="s">
        <v>1136</v>
      </c>
      <c r="E3723" t="s">
        <v>15</v>
      </c>
      <c r="F3723" t="b">
        <v>0</v>
      </c>
      <c r="G3723" t="b">
        <v>1</v>
      </c>
      <c r="H3723" t="s">
        <v>15</v>
      </c>
      <c r="I3723" t="s">
        <v>16</v>
      </c>
      <c r="J3723">
        <v>0.1731</v>
      </c>
      <c r="K3723">
        <v>0.37640000000000001</v>
      </c>
      <c r="L3723">
        <v>0.53510000000000002</v>
      </c>
      <c r="N3723">
        <v>1.44E-2</v>
      </c>
      <c r="O3723">
        <v>1.32E-2</v>
      </c>
      <c r="P3723">
        <v>4.7000000000000002E-3</v>
      </c>
      <c r="Q3723">
        <v>0</v>
      </c>
      <c r="R3723">
        <v>0.77110000000000001</v>
      </c>
      <c r="S3723">
        <v>0.78239999999999998</v>
      </c>
      <c r="T3723">
        <v>0.79259999999999997</v>
      </c>
      <c r="U3723">
        <v>0.79520000000000002</v>
      </c>
      <c r="V3723" t="s">
        <v>17</v>
      </c>
      <c r="W3723" t="s">
        <v>17</v>
      </c>
      <c r="AG3723">
        <v>0.37639999999999996</v>
      </c>
      <c r="AH3723">
        <v>0.37519999999999998</v>
      </c>
      <c r="AI3723">
        <v>0.36670000000000003</v>
      </c>
      <c r="AJ3723">
        <v>0.36199999999999999</v>
      </c>
      <c r="AK3723">
        <v>1.1331</v>
      </c>
      <c r="AL3723">
        <v>1.1443999999999999</v>
      </c>
      <c r="AM3723">
        <v>1.1546000000000001</v>
      </c>
      <c r="AN3723">
        <v>1.1572</v>
      </c>
      <c r="AX3723">
        <v>86</v>
      </c>
      <c r="BD3723" s="1" t="s">
        <v>580</v>
      </c>
    </row>
    <row r="3724" spans="1:56" x14ac:dyDescent="0.25">
      <c r="A3724" t="s">
        <v>1266</v>
      </c>
      <c r="B3724" t="s">
        <v>1219</v>
      </c>
      <c r="C3724" t="s">
        <v>1137</v>
      </c>
      <c r="D3724" t="s">
        <v>1138</v>
      </c>
      <c r="E3724" t="s">
        <v>15</v>
      </c>
      <c r="F3724" t="b">
        <v>0</v>
      </c>
      <c r="G3724" t="b">
        <v>1</v>
      </c>
      <c r="H3724" t="s">
        <v>15</v>
      </c>
      <c r="I3724" t="s">
        <v>16</v>
      </c>
      <c r="J3724">
        <v>0.17180000000000001</v>
      </c>
      <c r="K3724">
        <v>0.4577</v>
      </c>
      <c r="L3724">
        <v>0.60629999999999995</v>
      </c>
      <c r="N3724">
        <v>2.3199999999999998E-2</v>
      </c>
      <c r="O3724">
        <v>1.7999999999999999E-2</v>
      </c>
      <c r="P3724">
        <v>1.0800000000000001E-2</v>
      </c>
      <c r="Q3724">
        <v>0</v>
      </c>
      <c r="R3724">
        <v>0.81589999999999996</v>
      </c>
      <c r="S3724">
        <v>0.82899999999999996</v>
      </c>
      <c r="T3724">
        <v>0.84309999999999996</v>
      </c>
      <c r="U3724">
        <v>0.84130000000000005</v>
      </c>
      <c r="V3724" t="s">
        <v>17</v>
      </c>
      <c r="W3724" t="s">
        <v>17</v>
      </c>
      <c r="AG3724">
        <v>0.45769999999999994</v>
      </c>
      <c r="AH3724">
        <v>0.45249999999999996</v>
      </c>
      <c r="AI3724">
        <v>0.44529999999999997</v>
      </c>
      <c r="AJ3724">
        <v>0.43449999999999994</v>
      </c>
      <c r="AK3724">
        <v>1.2504</v>
      </c>
      <c r="AL3724">
        <v>1.2634999999999998</v>
      </c>
      <c r="AM3724">
        <v>1.2775999999999998</v>
      </c>
      <c r="AN3724">
        <v>1.2758</v>
      </c>
      <c r="AX3724">
        <v>87</v>
      </c>
      <c r="BD3724" s="1" t="s">
        <v>580</v>
      </c>
    </row>
    <row r="3725" spans="1:56" x14ac:dyDescent="0.25">
      <c r="A3725" t="s">
        <v>1267</v>
      </c>
      <c r="B3725" t="s">
        <v>1219</v>
      </c>
      <c r="C3725" t="s">
        <v>1139</v>
      </c>
      <c r="D3725" t="s">
        <v>1140</v>
      </c>
      <c r="E3725" t="s">
        <v>15</v>
      </c>
      <c r="F3725" t="b">
        <v>0</v>
      </c>
      <c r="G3725" t="b">
        <v>1</v>
      </c>
      <c r="H3725" t="s">
        <v>15</v>
      </c>
      <c r="I3725" t="s">
        <v>16</v>
      </c>
      <c r="J3725">
        <v>0.16969999999999999</v>
      </c>
      <c r="K3725">
        <v>0.32200000000000001</v>
      </c>
      <c r="L3725">
        <v>0.48220000000000002</v>
      </c>
      <c r="N3725">
        <v>9.4999999999999998E-3</v>
      </c>
      <c r="O3725">
        <v>8.0000000000000002E-3</v>
      </c>
      <c r="P3725">
        <v>5.9999999999999995E-4</v>
      </c>
      <c r="Q3725">
        <v>0</v>
      </c>
      <c r="R3725">
        <v>0.84109999999999996</v>
      </c>
      <c r="S3725">
        <v>0.85419999999999996</v>
      </c>
      <c r="T3725">
        <v>0.86629999999999996</v>
      </c>
      <c r="U3725">
        <v>0.86650000000000005</v>
      </c>
      <c r="V3725" t="s">
        <v>17</v>
      </c>
      <c r="W3725" t="s">
        <v>17</v>
      </c>
      <c r="AG3725">
        <v>0.32200000000000006</v>
      </c>
      <c r="AH3725">
        <v>0.32050000000000001</v>
      </c>
      <c r="AI3725">
        <v>0.31310000000000004</v>
      </c>
      <c r="AJ3725">
        <v>0.3125</v>
      </c>
      <c r="AK3725">
        <v>1.1536</v>
      </c>
      <c r="AL3725">
        <v>1.1667000000000001</v>
      </c>
      <c r="AM3725">
        <v>1.1788000000000001</v>
      </c>
      <c r="AN3725">
        <v>1.179</v>
      </c>
      <c r="AX3725">
        <v>88</v>
      </c>
      <c r="BD3725" s="1" t="s">
        <v>580</v>
      </c>
    </row>
    <row r="3726" spans="1:56" x14ac:dyDescent="0.25">
      <c r="A3726" t="s">
        <v>1268</v>
      </c>
      <c r="B3726" t="s">
        <v>1219</v>
      </c>
      <c r="C3726" t="s">
        <v>1141</v>
      </c>
      <c r="D3726" t="s">
        <v>1142</v>
      </c>
      <c r="E3726" t="s">
        <v>15</v>
      </c>
      <c r="F3726" t="b">
        <v>0</v>
      </c>
      <c r="G3726" t="b">
        <v>1</v>
      </c>
      <c r="H3726" t="s">
        <v>15</v>
      </c>
      <c r="I3726" t="s">
        <v>16</v>
      </c>
      <c r="J3726">
        <v>0.1706</v>
      </c>
      <c r="K3726">
        <v>0.27979999999999999</v>
      </c>
      <c r="L3726">
        <v>0.44800000000000001</v>
      </c>
      <c r="N3726">
        <v>2.3999999999999998E-3</v>
      </c>
      <c r="O3726">
        <v>3.5999999999999999E-3</v>
      </c>
      <c r="P3726">
        <v>0</v>
      </c>
      <c r="Q3726">
        <v>1E-4</v>
      </c>
      <c r="R3726">
        <v>0.68340000000000001</v>
      </c>
      <c r="S3726">
        <v>0.70579999999999998</v>
      </c>
      <c r="T3726">
        <v>0.7157</v>
      </c>
      <c r="U3726">
        <v>0.71089999999999998</v>
      </c>
      <c r="V3726" t="s">
        <v>17</v>
      </c>
      <c r="W3726" t="s">
        <v>17</v>
      </c>
      <c r="AG3726">
        <v>0.27980000000000005</v>
      </c>
      <c r="AH3726">
        <v>0.28100000000000003</v>
      </c>
      <c r="AI3726">
        <v>0.27739999999999998</v>
      </c>
      <c r="AJ3726">
        <v>0.27749999999999997</v>
      </c>
      <c r="AK3726">
        <v>0.96079999999999999</v>
      </c>
      <c r="AL3726">
        <v>0.98319999999999996</v>
      </c>
      <c r="AM3726">
        <v>0.99309999999999998</v>
      </c>
      <c r="AN3726">
        <v>0.98830000000000007</v>
      </c>
      <c r="AX3726">
        <v>89</v>
      </c>
      <c r="BD3726" s="1" t="s">
        <v>580</v>
      </c>
    </row>
    <row r="3727" spans="1:56" x14ac:dyDescent="0.25">
      <c r="A3727" t="s">
        <v>1269</v>
      </c>
      <c r="B3727" t="s">
        <v>1219</v>
      </c>
      <c r="C3727" t="s">
        <v>1143</v>
      </c>
      <c r="D3727" t="s">
        <v>1144</v>
      </c>
      <c r="E3727" t="s">
        <v>15</v>
      </c>
      <c r="F3727" t="b">
        <v>0</v>
      </c>
      <c r="G3727" t="b">
        <v>1</v>
      </c>
      <c r="H3727" t="s">
        <v>15</v>
      </c>
      <c r="I3727" t="s">
        <v>16</v>
      </c>
      <c r="J3727">
        <v>0.16900000000000001</v>
      </c>
      <c r="K3727">
        <v>0.2555</v>
      </c>
      <c r="L3727">
        <v>0.41410000000000002</v>
      </c>
      <c r="N3727">
        <v>1.04E-2</v>
      </c>
      <c r="O3727">
        <v>1.15E-2</v>
      </c>
      <c r="P3727">
        <v>3.0000000000000001E-3</v>
      </c>
      <c r="Q3727">
        <v>0</v>
      </c>
      <c r="R3727">
        <v>0.75270000000000004</v>
      </c>
      <c r="S3727">
        <v>0.76790000000000003</v>
      </c>
      <c r="T3727">
        <v>0.77629999999999999</v>
      </c>
      <c r="U3727">
        <v>0.7762</v>
      </c>
      <c r="V3727" t="s">
        <v>17</v>
      </c>
      <c r="W3727" t="s">
        <v>17</v>
      </c>
      <c r="AG3727">
        <v>0.25550000000000006</v>
      </c>
      <c r="AH3727">
        <v>0.25660000000000005</v>
      </c>
      <c r="AI3727">
        <v>0.24810000000000001</v>
      </c>
      <c r="AJ3727">
        <v>0.24510000000000001</v>
      </c>
      <c r="AK3727">
        <v>0.99780000000000002</v>
      </c>
      <c r="AL3727">
        <v>1.0129999999999999</v>
      </c>
      <c r="AM3727">
        <v>1.0213999999999999</v>
      </c>
      <c r="AN3727">
        <v>1.0213000000000001</v>
      </c>
      <c r="AX3727">
        <v>90</v>
      </c>
      <c r="BD3727" s="1" t="s">
        <v>580</v>
      </c>
    </row>
    <row r="3728" spans="1:56" x14ac:dyDescent="0.25">
      <c r="A3728" t="s">
        <v>1270</v>
      </c>
      <c r="B3728" t="s">
        <v>1219</v>
      </c>
      <c r="C3728" t="s">
        <v>1145</v>
      </c>
      <c r="D3728" t="s">
        <v>1146</v>
      </c>
      <c r="E3728" t="s">
        <v>15</v>
      </c>
      <c r="F3728" t="b">
        <v>0</v>
      </c>
      <c r="G3728" t="b">
        <v>1</v>
      </c>
      <c r="H3728" t="s">
        <v>15</v>
      </c>
      <c r="I3728" t="s">
        <v>16</v>
      </c>
      <c r="J3728">
        <v>0.16470000000000001</v>
      </c>
      <c r="K3728">
        <v>0.27279999999999999</v>
      </c>
      <c r="L3728">
        <v>0.4289</v>
      </c>
      <c r="N3728">
        <v>8.6E-3</v>
      </c>
      <c r="O3728">
        <v>6.1999999999999998E-3</v>
      </c>
      <c r="P3728">
        <v>8.0000000000000004E-4</v>
      </c>
      <c r="Q3728">
        <v>0</v>
      </c>
      <c r="R3728">
        <v>0.74929999999999997</v>
      </c>
      <c r="S3728">
        <v>0.76649999999999996</v>
      </c>
      <c r="T3728">
        <v>0.77880000000000005</v>
      </c>
      <c r="U3728">
        <v>0.77239999999999998</v>
      </c>
      <c r="V3728" t="s">
        <v>17</v>
      </c>
      <c r="W3728" t="s">
        <v>17</v>
      </c>
      <c r="AG3728">
        <v>0.27279999999999999</v>
      </c>
      <c r="AH3728">
        <v>0.27039999999999997</v>
      </c>
      <c r="AI3728">
        <v>0.26500000000000001</v>
      </c>
      <c r="AJ3728">
        <v>0.26419999999999999</v>
      </c>
      <c r="AK3728">
        <v>1.0134999999999998</v>
      </c>
      <c r="AL3728">
        <v>1.0306999999999999</v>
      </c>
      <c r="AM3728">
        <v>1.0429999999999999</v>
      </c>
      <c r="AN3728">
        <v>1.0366</v>
      </c>
      <c r="AX3728">
        <v>91</v>
      </c>
      <c r="BD3728" s="1" t="s">
        <v>580</v>
      </c>
    </row>
    <row r="3729" spans="1:56" x14ac:dyDescent="0.25">
      <c r="A3729" t="s">
        <v>1271</v>
      </c>
      <c r="B3729" t="s">
        <v>1219</v>
      </c>
      <c r="C3729" t="s">
        <v>1147</v>
      </c>
      <c r="D3729" t="s">
        <v>1148</v>
      </c>
      <c r="E3729" t="s">
        <v>15</v>
      </c>
      <c r="F3729" t="b">
        <v>0</v>
      </c>
      <c r="G3729" t="b">
        <v>1</v>
      </c>
      <c r="H3729" t="s">
        <v>15</v>
      </c>
      <c r="I3729" t="s">
        <v>16</v>
      </c>
      <c r="J3729">
        <v>0.16689999999999999</v>
      </c>
      <c r="K3729">
        <v>0.22309999999999999</v>
      </c>
      <c r="L3729">
        <v>0.38519999999999999</v>
      </c>
      <c r="N3729">
        <v>4.7999999999999996E-3</v>
      </c>
      <c r="O3729">
        <v>4.7000000000000002E-3</v>
      </c>
      <c r="P3729">
        <v>5.0000000000000001E-4</v>
      </c>
      <c r="Q3729">
        <v>0</v>
      </c>
      <c r="R3729">
        <v>0.73209999999999997</v>
      </c>
      <c r="S3729">
        <v>0.74929999999999997</v>
      </c>
      <c r="T3729">
        <v>0.76359999999999995</v>
      </c>
      <c r="U3729">
        <v>0.76290000000000002</v>
      </c>
      <c r="V3729" t="s">
        <v>17</v>
      </c>
      <c r="W3729" t="s">
        <v>17</v>
      </c>
      <c r="AG3729">
        <v>0.22310000000000002</v>
      </c>
      <c r="AH3729">
        <v>0.22299999999999998</v>
      </c>
      <c r="AI3729">
        <v>0.21879999999999999</v>
      </c>
      <c r="AJ3729">
        <v>0.21829999999999999</v>
      </c>
      <c r="AK3729">
        <v>0.95039999999999991</v>
      </c>
      <c r="AL3729">
        <v>0.96760000000000002</v>
      </c>
      <c r="AM3729">
        <v>0.9819</v>
      </c>
      <c r="AN3729">
        <v>0.98119999999999985</v>
      </c>
      <c r="AX3729">
        <v>92</v>
      </c>
      <c r="BD3729" s="1" t="s">
        <v>580</v>
      </c>
    </row>
    <row r="3730" spans="1:56" x14ac:dyDescent="0.25">
      <c r="A3730" t="s">
        <v>1272</v>
      </c>
      <c r="B3730" t="s">
        <v>1219</v>
      </c>
      <c r="C3730" t="s">
        <v>1149</v>
      </c>
      <c r="D3730" t="s">
        <v>1150</v>
      </c>
      <c r="E3730" t="s">
        <v>15</v>
      </c>
      <c r="F3730" t="b">
        <v>0</v>
      </c>
      <c r="G3730" t="b">
        <v>1</v>
      </c>
      <c r="H3730" t="s">
        <v>15</v>
      </c>
      <c r="I3730" t="s">
        <v>16</v>
      </c>
      <c r="J3730">
        <v>0.16669999999999999</v>
      </c>
      <c r="K3730">
        <v>0.14749999999999999</v>
      </c>
      <c r="L3730">
        <v>0.30940000000000001</v>
      </c>
      <c r="N3730">
        <v>4.7999999999999996E-3</v>
      </c>
      <c r="O3730">
        <v>2.5999999999999999E-3</v>
      </c>
      <c r="P3730">
        <v>2.3999999999999998E-3</v>
      </c>
      <c r="Q3730">
        <v>0</v>
      </c>
      <c r="R3730">
        <v>0.68279999999999996</v>
      </c>
      <c r="S3730">
        <v>0.70309999999999995</v>
      </c>
      <c r="T3730">
        <v>0.71950000000000003</v>
      </c>
      <c r="U3730">
        <v>0.71530000000000005</v>
      </c>
      <c r="V3730" t="s">
        <v>17</v>
      </c>
      <c r="W3730" t="s">
        <v>17</v>
      </c>
      <c r="AG3730">
        <v>0.14750000000000005</v>
      </c>
      <c r="AH3730">
        <v>0.14530000000000001</v>
      </c>
      <c r="AI3730">
        <v>0.14510000000000003</v>
      </c>
      <c r="AJ3730">
        <v>0.14270000000000002</v>
      </c>
      <c r="AK3730">
        <v>0.82550000000000001</v>
      </c>
      <c r="AL3730">
        <v>0.8458</v>
      </c>
      <c r="AM3730">
        <v>0.86220000000000019</v>
      </c>
      <c r="AN3730">
        <v>0.85800000000000021</v>
      </c>
      <c r="AX3730">
        <v>93</v>
      </c>
      <c r="BD3730" s="1" t="s">
        <v>580</v>
      </c>
    </row>
    <row r="3731" spans="1:56" x14ac:dyDescent="0.25">
      <c r="A3731" t="s">
        <v>1273</v>
      </c>
      <c r="B3731" t="s">
        <v>1219</v>
      </c>
      <c r="C3731" t="s">
        <v>1151</v>
      </c>
      <c r="D3731" t="s">
        <v>1152</v>
      </c>
      <c r="E3731" t="s">
        <v>15</v>
      </c>
      <c r="F3731" t="b">
        <v>0</v>
      </c>
      <c r="G3731" t="b">
        <v>1</v>
      </c>
      <c r="H3731" t="s">
        <v>15</v>
      </c>
      <c r="I3731" t="s">
        <v>16</v>
      </c>
      <c r="J3731">
        <v>0.1638</v>
      </c>
      <c r="K3731">
        <v>0.1178</v>
      </c>
      <c r="L3731">
        <v>0.18340000000000001</v>
      </c>
      <c r="N3731">
        <v>9.8199999999999996E-2</v>
      </c>
      <c r="O3731">
        <v>9.64E-2</v>
      </c>
      <c r="P3731">
        <v>9.64E-2</v>
      </c>
      <c r="Q3731">
        <v>9.35E-2</v>
      </c>
      <c r="R3731">
        <v>1.0200000000000001E-2</v>
      </c>
      <c r="S3731">
        <v>7.0000000000000001E-3</v>
      </c>
      <c r="T3731">
        <v>1.9699999999999999E-2</v>
      </c>
      <c r="U3731">
        <v>0</v>
      </c>
      <c r="V3731" t="s">
        <v>17</v>
      </c>
      <c r="W3731" t="s">
        <v>17</v>
      </c>
      <c r="AG3731">
        <v>0.11780000000000002</v>
      </c>
      <c r="AH3731">
        <v>0.11599999999999999</v>
      </c>
      <c r="AI3731">
        <v>0.11599999999999999</v>
      </c>
      <c r="AJ3731">
        <v>0.11310000000000003</v>
      </c>
      <c r="AK3731">
        <v>2.9799999999999993E-2</v>
      </c>
      <c r="AL3731">
        <v>2.6600000000000013E-2</v>
      </c>
      <c r="AM3731">
        <v>3.9300000000000002E-2</v>
      </c>
      <c r="AN3731">
        <v>1.9600000000000006E-2</v>
      </c>
      <c r="AX3731">
        <v>94</v>
      </c>
      <c r="BD3731" s="1" t="s">
        <v>580</v>
      </c>
    </row>
    <row r="3732" spans="1:56" x14ac:dyDescent="0.25">
      <c r="A3732" t="s">
        <v>1274</v>
      </c>
      <c r="B3732" t="s">
        <v>1219</v>
      </c>
      <c r="C3732" t="s">
        <v>1153</v>
      </c>
      <c r="D3732" t="s">
        <v>1154</v>
      </c>
      <c r="E3732" t="s">
        <v>15</v>
      </c>
      <c r="F3732" t="b">
        <v>0</v>
      </c>
      <c r="G3732" t="b">
        <v>1</v>
      </c>
      <c r="H3732" t="s">
        <v>15</v>
      </c>
      <c r="I3732" t="s">
        <v>16</v>
      </c>
      <c r="J3732">
        <v>0.16800000000000001</v>
      </c>
      <c r="K3732">
        <v>0.13539999999999999</v>
      </c>
      <c r="L3732">
        <v>0.29370000000000002</v>
      </c>
      <c r="N3732">
        <v>9.7000000000000003E-3</v>
      </c>
      <c r="O3732">
        <v>6.4000000000000003E-3</v>
      </c>
      <c r="P3732">
        <v>5.1000000000000004E-3</v>
      </c>
      <c r="Q3732">
        <v>0</v>
      </c>
      <c r="R3732">
        <v>0.41210000000000002</v>
      </c>
      <c r="S3732">
        <v>0.43709999999999999</v>
      </c>
      <c r="T3732">
        <v>0.43969999999999998</v>
      </c>
      <c r="U3732">
        <v>0.44140000000000001</v>
      </c>
      <c r="V3732" t="s">
        <v>17</v>
      </c>
      <c r="W3732" t="s">
        <v>17</v>
      </c>
      <c r="AG3732">
        <v>0.13539999999999999</v>
      </c>
      <c r="AH3732">
        <v>0.13210000000000002</v>
      </c>
      <c r="AI3732">
        <v>0.1308</v>
      </c>
      <c r="AJ3732">
        <v>0.12570000000000001</v>
      </c>
      <c r="AK3732">
        <v>0.53779999999999994</v>
      </c>
      <c r="AL3732">
        <v>0.56279999999999997</v>
      </c>
      <c r="AM3732">
        <v>0.56540000000000001</v>
      </c>
      <c r="AN3732">
        <v>0.56710000000000005</v>
      </c>
      <c r="AX3732">
        <v>95</v>
      </c>
      <c r="BD3732" s="1" t="s">
        <v>580</v>
      </c>
    </row>
    <row r="3733" spans="1:56" x14ac:dyDescent="0.25">
      <c r="A3733" t="s">
        <v>1275</v>
      </c>
      <c r="B3733" t="s">
        <v>1219</v>
      </c>
      <c r="C3733" t="s">
        <v>1155</v>
      </c>
      <c r="D3733" t="s">
        <v>1156</v>
      </c>
      <c r="E3733" t="s">
        <v>15</v>
      </c>
      <c r="F3733" t="b">
        <v>0</v>
      </c>
      <c r="G3733" t="b">
        <v>1</v>
      </c>
      <c r="H3733" t="s">
        <v>15</v>
      </c>
      <c r="I3733" t="s">
        <v>16</v>
      </c>
      <c r="J3733">
        <v>0.1646</v>
      </c>
      <c r="K3733">
        <v>0.13780000000000001</v>
      </c>
      <c r="L3733">
        <v>0.11269999999999999</v>
      </c>
      <c r="N3733">
        <v>0.18970000000000001</v>
      </c>
      <c r="O3733">
        <v>0.18679999999999999</v>
      </c>
      <c r="P3733">
        <v>0.1847</v>
      </c>
      <c r="Q3733">
        <v>0.18140000000000001</v>
      </c>
      <c r="R3733">
        <v>0</v>
      </c>
      <c r="S3733">
        <v>8.3000000000000001E-3</v>
      </c>
      <c r="T3733">
        <v>1.1900000000000001E-2</v>
      </c>
      <c r="U3733">
        <v>1.21E-2</v>
      </c>
      <c r="V3733" t="s">
        <v>17</v>
      </c>
      <c r="W3733" t="s">
        <v>17</v>
      </c>
      <c r="AG3733">
        <v>0.13780000000000001</v>
      </c>
      <c r="AH3733">
        <v>0.13489999999999999</v>
      </c>
      <c r="AI3733">
        <v>0.1328</v>
      </c>
      <c r="AJ3733">
        <v>0.12950000000000003</v>
      </c>
      <c r="AK3733">
        <v>-5.1900000000000002E-2</v>
      </c>
      <c r="AL3733">
        <v>-4.36E-2</v>
      </c>
      <c r="AM3733">
        <v>-4.0000000000000008E-2</v>
      </c>
      <c r="AN3733">
        <v>-3.9800000000000002E-2</v>
      </c>
      <c r="AX3733">
        <v>96</v>
      </c>
      <c r="BD3733" s="1" t="s">
        <v>580</v>
      </c>
    </row>
    <row r="3734" spans="1:56" x14ac:dyDescent="0.25">
      <c r="A3734" t="s">
        <v>1284</v>
      </c>
      <c r="B3734" t="s">
        <v>1281</v>
      </c>
      <c r="C3734" t="s">
        <v>959</v>
      </c>
      <c r="D3734" t="s">
        <v>960</v>
      </c>
      <c r="E3734" t="s">
        <v>15</v>
      </c>
      <c r="F3734" t="b">
        <v>0</v>
      </c>
      <c r="G3734" t="b">
        <v>1</v>
      </c>
      <c r="H3734" t="s">
        <v>15</v>
      </c>
      <c r="I3734" t="s">
        <v>16</v>
      </c>
      <c r="J3734">
        <v>0.24640000000000001</v>
      </c>
      <c r="K3734">
        <v>0.36459999999999998</v>
      </c>
      <c r="L3734">
        <v>0.59640000000000004</v>
      </c>
      <c r="N3734">
        <v>1.46E-2</v>
      </c>
      <c r="O3734">
        <v>4.5999999999999999E-3</v>
      </c>
      <c r="P3734">
        <v>0</v>
      </c>
      <c r="Q3734">
        <v>2.9999999999999997E-4</v>
      </c>
      <c r="R3734">
        <v>2.3698999999999999</v>
      </c>
      <c r="S3734">
        <v>2.2366000000000001</v>
      </c>
      <c r="T3734">
        <v>2.1025999999999998</v>
      </c>
      <c r="U3734">
        <v>2.4447000000000001</v>
      </c>
      <c r="V3734" t="s">
        <v>17</v>
      </c>
      <c r="W3734" t="s">
        <v>17</v>
      </c>
      <c r="AG3734">
        <v>0.36459999999999998</v>
      </c>
      <c r="AH3734">
        <v>0.35460000000000008</v>
      </c>
      <c r="AI3734">
        <v>0.35000000000000003</v>
      </c>
      <c r="AJ3734">
        <v>0.3503</v>
      </c>
      <c r="AK3734">
        <v>2.7199</v>
      </c>
      <c r="AL3734">
        <v>2.5866000000000002</v>
      </c>
      <c r="AM3734">
        <v>2.4525999999999999</v>
      </c>
      <c r="AN3734">
        <v>2.7947000000000002</v>
      </c>
      <c r="AX3734">
        <v>4</v>
      </c>
      <c r="BD3734" s="1" t="s">
        <v>580</v>
      </c>
    </row>
    <row r="3735" spans="1:56" x14ac:dyDescent="0.25">
      <c r="A3735" t="s">
        <v>1286</v>
      </c>
      <c r="B3735" t="s">
        <v>1281</v>
      </c>
      <c r="C3735" t="s">
        <v>965</v>
      </c>
      <c r="D3735" t="s">
        <v>966</v>
      </c>
      <c r="E3735" t="s">
        <v>15</v>
      </c>
      <c r="F3735" t="b">
        <v>0</v>
      </c>
      <c r="G3735" t="b">
        <v>1</v>
      </c>
      <c r="H3735" t="s">
        <v>15</v>
      </c>
      <c r="I3735" t="s">
        <v>16</v>
      </c>
      <c r="J3735">
        <v>0.19320000000000001</v>
      </c>
      <c r="K3735">
        <v>0.32100000000000001</v>
      </c>
      <c r="L3735">
        <v>0.50419999999999998</v>
      </c>
      <c r="N3735">
        <v>0.01</v>
      </c>
      <c r="O3735">
        <v>1E-3</v>
      </c>
      <c r="P3735">
        <v>1.4E-3</v>
      </c>
      <c r="Q3735">
        <v>0</v>
      </c>
      <c r="R3735">
        <v>2.4289000000000001</v>
      </c>
      <c r="S3735">
        <v>2.4318</v>
      </c>
      <c r="T3735">
        <v>2.1996000000000002</v>
      </c>
      <c r="U3735">
        <v>2.3469000000000002</v>
      </c>
      <c r="V3735" t="s">
        <v>17</v>
      </c>
      <c r="W3735" t="s">
        <v>17</v>
      </c>
      <c r="AG3735">
        <v>0.32099999999999995</v>
      </c>
      <c r="AH3735">
        <v>0.31199999999999994</v>
      </c>
      <c r="AI3735">
        <v>0.3123999999999999</v>
      </c>
      <c r="AJ3735">
        <v>0.31099999999999994</v>
      </c>
      <c r="AK3735">
        <v>2.7399</v>
      </c>
      <c r="AL3735">
        <v>2.7427999999999999</v>
      </c>
      <c r="AM3735">
        <v>2.5106000000000002</v>
      </c>
      <c r="AN3735">
        <v>2.6579000000000002</v>
      </c>
      <c r="AX3735">
        <v>6</v>
      </c>
      <c r="BD3735" s="1" t="s">
        <v>580</v>
      </c>
    </row>
    <row r="3736" spans="1:56" x14ac:dyDescent="0.25">
      <c r="A3736" t="s">
        <v>1293</v>
      </c>
      <c r="B3736" t="s">
        <v>1281</v>
      </c>
      <c r="C3736" t="s">
        <v>981</v>
      </c>
      <c r="D3736" t="s">
        <v>982</v>
      </c>
      <c r="E3736" t="s">
        <v>15</v>
      </c>
      <c r="F3736" t="b">
        <v>0</v>
      </c>
      <c r="G3736" t="b">
        <v>1</v>
      </c>
      <c r="H3736" t="s">
        <v>15</v>
      </c>
      <c r="I3736" t="s">
        <v>16</v>
      </c>
      <c r="J3736">
        <v>0.1925</v>
      </c>
      <c r="K3736">
        <v>0.4254</v>
      </c>
      <c r="L3736">
        <v>0.60219999999999996</v>
      </c>
      <c r="N3736">
        <v>1.5699999999999999E-2</v>
      </c>
      <c r="O3736">
        <v>9.4000000000000004E-3</v>
      </c>
      <c r="P3736">
        <v>7.9000000000000008E-3</v>
      </c>
      <c r="Q3736">
        <v>0</v>
      </c>
      <c r="R3736">
        <v>2.2511999999999999</v>
      </c>
      <c r="S3736">
        <v>2.5283000000000002</v>
      </c>
      <c r="T3736">
        <v>2.5889000000000002</v>
      </c>
      <c r="U3736">
        <v>2.1257999999999999</v>
      </c>
      <c r="V3736" t="s">
        <v>17</v>
      </c>
      <c r="W3736" t="s">
        <v>17</v>
      </c>
      <c r="AG3736">
        <v>0.4254</v>
      </c>
      <c r="AH3736">
        <v>0.41909999999999992</v>
      </c>
      <c r="AI3736">
        <v>0.41759999999999997</v>
      </c>
      <c r="AJ3736">
        <v>0.40969999999999995</v>
      </c>
      <c r="AK3736">
        <v>2.6608999999999998</v>
      </c>
      <c r="AL3736">
        <v>2.9380000000000002</v>
      </c>
      <c r="AM3736">
        <v>2.9986000000000002</v>
      </c>
      <c r="AN3736">
        <v>2.5354999999999999</v>
      </c>
      <c r="AX3736">
        <v>13</v>
      </c>
      <c r="BD3736" s="1" t="s">
        <v>580</v>
      </c>
    </row>
    <row r="3737" spans="1:56" x14ac:dyDescent="0.25">
      <c r="A3737" t="s">
        <v>1294</v>
      </c>
      <c r="B3737" t="s">
        <v>1281</v>
      </c>
      <c r="C3737" t="s">
        <v>983</v>
      </c>
      <c r="D3737" t="s">
        <v>984</v>
      </c>
      <c r="E3737" t="s">
        <v>15</v>
      </c>
      <c r="F3737" t="b">
        <v>0</v>
      </c>
      <c r="G3737" t="b">
        <v>0</v>
      </c>
      <c r="H3737" t="s">
        <v>15</v>
      </c>
      <c r="I3737" t="s">
        <v>16</v>
      </c>
      <c r="J3737">
        <v>0.24579999999999999</v>
      </c>
      <c r="K3737">
        <v>0.40010000000000001</v>
      </c>
      <c r="L3737">
        <v>0.62849999999999995</v>
      </c>
      <c r="N3737">
        <v>1.7399999999999999E-2</v>
      </c>
      <c r="O3737">
        <v>1.0699999999999999E-2</v>
      </c>
      <c r="P3737">
        <v>7.4000000000000003E-3</v>
      </c>
      <c r="Q3737">
        <v>0</v>
      </c>
      <c r="R3737">
        <v>2.0901999999999998</v>
      </c>
      <c r="S3737">
        <v>2.2170999999999998</v>
      </c>
      <c r="T3737">
        <v>2.4596</v>
      </c>
      <c r="U3737">
        <v>1.9845999999999999</v>
      </c>
      <c r="V3737" t="s">
        <v>17</v>
      </c>
      <c r="W3737" t="s">
        <v>17</v>
      </c>
      <c r="AG3737">
        <v>0.4000999999999999</v>
      </c>
      <c r="AH3737">
        <v>0.39339999999999997</v>
      </c>
      <c r="AI3737">
        <v>0.39009999999999989</v>
      </c>
      <c r="AJ3737">
        <v>0.38269999999999993</v>
      </c>
      <c r="AK3737">
        <v>2.4728999999999997</v>
      </c>
      <c r="AL3737">
        <v>2.5997999999999997</v>
      </c>
      <c r="AM3737">
        <v>2.8422999999999998</v>
      </c>
      <c r="AN3737">
        <v>2.3672999999999997</v>
      </c>
      <c r="AX3737">
        <v>14</v>
      </c>
      <c r="BD3737" s="1" t="s">
        <v>580</v>
      </c>
    </row>
    <row r="3738" spans="1:56" x14ac:dyDescent="0.25">
      <c r="A3738" t="s">
        <v>1295</v>
      </c>
      <c r="B3738" t="s">
        <v>1281</v>
      </c>
      <c r="C3738" t="s">
        <v>985</v>
      </c>
      <c r="D3738" t="s">
        <v>986</v>
      </c>
      <c r="E3738" t="s">
        <v>15</v>
      </c>
      <c r="F3738" t="b">
        <v>0</v>
      </c>
      <c r="G3738" t="b">
        <v>0</v>
      </c>
      <c r="H3738" t="s">
        <v>15</v>
      </c>
      <c r="I3738" t="s">
        <v>16</v>
      </c>
      <c r="J3738">
        <v>0.28120000000000001</v>
      </c>
      <c r="K3738">
        <v>0.30880000000000002</v>
      </c>
      <c r="L3738">
        <v>0.57379999999999998</v>
      </c>
      <c r="N3738">
        <v>1.6199999999999999E-2</v>
      </c>
      <c r="O3738">
        <v>1.0800000000000001E-2</v>
      </c>
      <c r="P3738">
        <v>4.5999999999999999E-3</v>
      </c>
      <c r="Q3738">
        <v>0</v>
      </c>
      <c r="R3738">
        <v>2.0969000000000002</v>
      </c>
      <c r="S3738">
        <v>2.2505999999999999</v>
      </c>
      <c r="T3738">
        <v>2.2949000000000002</v>
      </c>
      <c r="U3738">
        <v>2.0143</v>
      </c>
      <c r="V3738" t="s">
        <v>17</v>
      </c>
      <c r="W3738" t="s">
        <v>17</v>
      </c>
      <c r="AG3738">
        <v>0.30879999999999996</v>
      </c>
      <c r="AH3738">
        <v>0.3034</v>
      </c>
      <c r="AI3738">
        <v>0.29720000000000002</v>
      </c>
      <c r="AJ3738">
        <v>0.29259999999999997</v>
      </c>
      <c r="AK3738">
        <v>2.3895</v>
      </c>
      <c r="AL3738">
        <v>2.5431999999999997</v>
      </c>
      <c r="AM3738">
        <v>2.5874999999999999</v>
      </c>
      <c r="AN3738">
        <v>2.3068999999999997</v>
      </c>
      <c r="AX3738">
        <v>15</v>
      </c>
      <c r="BD3738" s="1" t="s">
        <v>580</v>
      </c>
    </row>
    <row r="3739" spans="1:56" x14ac:dyDescent="0.25">
      <c r="A3739" t="s">
        <v>1296</v>
      </c>
      <c r="B3739" t="s">
        <v>1281</v>
      </c>
      <c r="C3739" t="s">
        <v>987</v>
      </c>
      <c r="D3739" t="s">
        <v>988</v>
      </c>
      <c r="E3739" t="s">
        <v>15</v>
      </c>
      <c r="F3739" t="b">
        <v>0</v>
      </c>
      <c r="G3739" t="b">
        <v>0</v>
      </c>
      <c r="H3739" t="s">
        <v>15</v>
      </c>
      <c r="I3739" t="s">
        <v>16</v>
      </c>
      <c r="J3739">
        <v>0.25600000000000001</v>
      </c>
      <c r="K3739">
        <v>0.25109999999999999</v>
      </c>
      <c r="L3739">
        <v>0.49220000000000003</v>
      </c>
      <c r="N3739">
        <v>1.49E-2</v>
      </c>
      <c r="O3739">
        <v>9.5999999999999992E-3</v>
      </c>
      <c r="P3739">
        <v>5.0000000000000001E-3</v>
      </c>
      <c r="Q3739">
        <v>0</v>
      </c>
      <c r="R3739">
        <v>2.1280999999999999</v>
      </c>
      <c r="S3739">
        <v>2.0144000000000002</v>
      </c>
      <c r="T3739">
        <v>2.2254999999999998</v>
      </c>
      <c r="U3739">
        <v>1.9978</v>
      </c>
      <c r="V3739" t="s">
        <v>17</v>
      </c>
      <c r="W3739" t="s">
        <v>17</v>
      </c>
      <c r="AG3739">
        <v>0.25109999999999999</v>
      </c>
      <c r="AH3739">
        <v>0.24580000000000002</v>
      </c>
      <c r="AI3739">
        <v>0.24120000000000003</v>
      </c>
      <c r="AJ3739">
        <v>0.23620000000000002</v>
      </c>
      <c r="AK3739">
        <v>2.3643000000000001</v>
      </c>
      <c r="AL3739">
        <v>2.2506000000000004</v>
      </c>
      <c r="AM3739">
        <v>2.4616999999999996</v>
      </c>
      <c r="AN3739">
        <v>2.234</v>
      </c>
      <c r="AX3739">
        <v>16</v>
      </c>
      <c r="BD3739" s="1" t="s">
        <v>580</v>
      </c>
    </row>
    <row r="3740" spans="1:56" x14ac:dyDescent="0.25">
      <c r="A3740" t="s">
        <v>1297</v>
      </c>
      <c r="B3740" t="s">
        <v>1281</v>
      </c>
      <c r="C3740" t="s">
        <v>989</v>
      </c>
      <c r="D3740" t="s">
        <v>990</v>
      </c>
      <c r="E3740" t="s">
        <v>15</v>
      </c>
      <c r="F3740" t="b">
        <v>0</v>
      </c>
      <c r="G3740" t="b">
        <v>0</v>
      </c>
      <c r="H3740" t="s">
        <v>15</v>
      </c>
      <c r="I3740" t="s">
        <v>16</v>
      </c>
      <c r="J3740">
        <v>0.1963</v>
      </c>
      <c r="K3740">
        <v>0.22220000000000001</v>
      </c>
      <c r="L3740">
        <v>0.40629999999999999</v>
      </c>
      <c r="N3740">
        <v>1.2200000000000001E-2</v>
      </c>
      <c r="O3740">
        <v>7.6E-3</v>
      </c>
      <c r="P3740">
        <v>1.1999999999999999E-3</v>
      </c>
      <c r="Q3740">
        <v>0</v>
      </c>
      <c r="R3740">
        <v>2.2578</v>
      </c>
      <c r="S3740">
        <v>2.1877</v>
      </c>
      <c r="T3740">
        <v>2.5055000000000001</v>
      </c>
      <c r="U3740">
        <v>2.1873</v>
      </c>
      <c r="V3740" t="s">
        <v>17</v>
      </c>
      <c r="W3740" t="s">
        <v>17</v>
      </c>
      <c r="AG3740">
        <v>0.22219999999999998</v>
      </c>
      <c r="AH3740">
        <v>0.21759999999999999</v>
      </c>
      <c r="AI3740">
        <v>0.21119999999999997</v>
      </c>
      <c r="AJ3740">
        <v>0.21</v>
      </c>
      <c r="AK3740">
        <v>2.4678</v>
      </c>
      <c r="AL3740">
        <v>2.3976999999999999</v>
      </c>
      <c r="AM3740">
        <v>2.7155</v>
      </c>
      <c r="AN3740">
        <v>2.3973</v>
      </c>
      <c r="AX3740">
        <v>17</v>
      </c>
      <c r="BD3740" s="1" t="s">
        <v>580</v>
      </c>
    </row>
    <row r="3741" spans="1:56" x14ac:dyDescent="0.25">
      <c r="A3741" t="s">
        <v>1298</v>
      </c>
      <c r="B3741" t="s">
        <v>1281</v>
      </c>
      <c r="C3741" t="s">
        <v>992</v>
      </c>
      <c r="D3741" t="s">
        <v>993</v>
      </c>
      <c r="E3741" t="s">
        <v>15</v>
      </c>
      <c r="F3741" t="b">
        <v>0</v>
      </c>
      <c r="G3741" t="b">
        <v>0</v>
      </c>
      <c r="H3741" t="s">
        <v>15</v>
      </c>
      <c r="I3741" t="s">
        <v>16</v>
      </c>
      <c r="J3741">
        <v>0.19270000000000001</v>
      </c>
      <c r="K3741">
        <v>0.17799999999999999</v>
      </c>
      <c r="L3741">
        <v>0.36330000000000001</v>
      </c>
      <c r="N3741">
        <v>7.4000000000000003E-3</v>
      </c>
      <c r="O3741">
        <v>3.3E-3</v>
      </c>
      <c r="P3741">
        <v>2.8999999999999998E-3</v>
      </c>
      <c r="Q3741">
        <v>0</v>
      </c>
      <c r="R3741">
        <v>2.2330000000000001</v>
      </c>
      <c r="S3741">
        <v>2.2488999999999999</v>
      </c>
      <c r="T3741">
        <v>2.5434999999999999</v>
      </c>
      <c r="U3741">
        <v>2.2000999999999999</v>
      </c>
      <c r="V3741" t="s">
        <v>17</v>
      </c>
      <c r="W3741" t="s">
        <v>17</v>
      </c>
      <c r="AG3741">
        <v>0.17800000000000002</v>
      </c>
      <c r="AH3741">
        <v>0.17390000000000003</v>
      </c>
      <c r="AI3741">
        <v>0.17350000000000002</v>
      </c>
      <c r="AJ3741">
        <v>0.1706</v>
      </c>
      <c r="AK3741">
        <v>2.4036000000000004</v>
      </c>
      <c r="AL3741">
        <v>2.4195000000000002</v>
      </c>
      <c r="AM3741">
        <v>2.7141000000000002</v>
      </c>
      <c r="AN3741">
        <v>2.3707000000000003</v>
      </c>
      <c r="AX3741">
        <v>18</v>
      </c>
      <c r="BD3741" s="1" t="s">
        <v>580</v>
      </c>
    </row>
    <row r="3742" spans="1:56" x14ac:dyDescent="0.25">
      <c r="A3742" t="s">
        <v>1299</v>
      </c>
      <c r="B3742" t="s">
        <v>1281</v>
      </c>
      <c r="C3742" t="s">
        <v>994</v>
      </c>
      <c r="D3742" t="s">
        <v>995</v>
      </c>
      <c r="E3742" t="s">
        <v>15</v>
      </c>
      <c r="F3742" t="b">
        <v>0</v>
      </c>
      <c r="G3742" t="b">
        <v>0</v>
      </c>
      <c r="H3742" t="s">
        <v>15</v>
      </c>
      <c r="I3742" t="s">
        <v>16</v>
      </c>
      <c r="J3742">
        <v>0.18940000000000001</v>
      </c>
      <c r="K3742">
        <v>0.16139999999999999</v>
      </c>
      <c r="L3742">
        <v>0.34089999999999998</v>
      </c>
      <c r="N3742">
        <v>9.9000000000000008E-3</v>
      </c>
      <c r="O3742">
        <v>5.4999999999999997E-3</v>
      </c>
      <c r="P3742">
        <v>5.4000000000000003E-3</v>
      </c>
      <c r="Q3742">
        <v>0</v>
      </c>
      <c r="R3742">
        <v>2.2115</v>
      </c>
      <c r="S3742">
        <v>2.19</v>
      </c>
      <c r="T3742">
        <v>2.3557999999999999</v>
      </c>
      <c r="U3742">
        <v>2.1507999999999998</v>
      </c>
      <c r="V3742" t="s">
        <v>17</v>
      </c>
      <c r="W3742" t="s">
        <v>17</v>
      </c>
      <c r="AG3742">
        <v>0.16139999999999999</v>
      </c>
      <c r="AH3742">
        <v>0.15699999999999997</v>
      </c>
      <c r="AI3742">
        <v>0.15689999999999998</v>
      </c>
      <c r="AJ3742">
        <v>0.15149999999999997</v>
      </c>
      <c r="AK3742">
        <v>2.363</v>
      </c>
      <c r="AL3742">
        <v>2.3414999999999999</v>
      </c>
      <c r="AM3742">
        <v>2.5072999999999999</v>
      </c>
      <c r="AN3742">
        <v>2.3022999999999998</v>
      </c>
      <c r="AX3742">
        <v>19</v>
      </c>
      <c r="BD3742" s="1" t="s">
        <v>580</v>
      </c>
    </row>
    <row r="3743" spans="1:56" x14ac:dyDescent="0.25">
      <c r="A3743" t="s">
        <v>1300</v>
      </c>
      <c r="B3743" t="s">
        <v>1281</v>
      </c>
      <c r="C3743" t="s">
        <v>996</v>
      </c>
      <c r="D3743" t="s">
        <v>997</v>
      </c>
      <c r="E3743" t="s">
        <v>15</v>
      </c>
      <c r="F3743" t="b">
        <v>0</v>
      </c>
      <c r="G3743" t="b">
        <v>0</v>
      </c>
      <c r="H3743" t="s">
        <v>15</v>
      </c>
      <c r="I3743" t="s">
        <v>16</v>
      </c>
      <c r="J3743">
        <v>0.19409999999999999</v>
      </c>
      <c r="K3743">
        <v>0.153</v>
      </c>
      <c r="L3743">
        <v>0.34260000000000002</v>
      </c>
      <c r="N3743">
        <v>4.4999999999999997E-3</v>
      </c>
      <c r="O3743">
        <v>2.8999999999999998E-3</v>
      </c>
      <c r="P3743">
        <v>4.0000000000000002E-4</v>
      </c>
      <c r="Q3743">
        <v>0</v>
      </c>
      <c r="R3743">
        <v>2.1991000000000001</v>
      </c>
      <c r="S3743">
        <v>2.2097000000000002</v>
      </c>
      <c r="T3743">
        <v>2.3786999999999998</v>
      </c>
      <c r="U3743">
        <v>2.1703999999999999</v>
      </c>
      <c r="V3743" t="s">
        <v>17</v>
      </c>
      <c r="W3743" t="s">
        <v>17</v>
      </c>
      <c r="AG3743">
        <v>0.15300000000000002</v>
      </c>
      <c r="AH3743">
        <v>0.15140000000000003</v>
      </c>
      <c r="AI3743">
        <v>0.14890000000000003</v>
      </c>
      <c r="AJ3743">
        <v>0.14850000000000002</v>
      </c>
      <c r="AK3743">
        <v>2.3475999999999999</v>
      </c>
      <c r="AL3743">
        <v>2.3582000000000001</v>
      </c>
      <c r="AM3743">
        <v>2.5271999999999997</v>
      </c>
      <c r="AN3743">
        <v>2.3188999999999997</v>
      </c>
      <c r="AX3743">
        <v>20</v>
      </c>
      <c r="BD3743" s="1" t="s">
        <v>580</v>
      </c>
    </row>
    <row r="3744" spans="1:56" x14ac:dyDescent="0.25">
      <c r="A3744" t="s">
        <v>1301</v>
      </c>
      <c r="B3744" t="s">
        <v>1281</v>
      </c>
      <c r="C3744" t="s">
        <v>998</v>
      </c>
      <c r="D3744" t="s">
        <v>999</v>
      </c>
      <c r="E3744" t="s">
        <v>15</v>
      </c>
      <c r="F3744" t="b">
        <v>0</v>
      </c>
      <c r="G3744" t="b">
        <v>0</v>
      </c>
      <c r="H3744" t="s">
        <v>15</v>
      </c>
      <c r="I3744" t="s">
        <v>16</v>
      </c>
      <c r="J3744">
        <v>0.18529999999999999</v>
      </c>
      <c r="K3744">
        <v>8.8599999999999998E-2</v>
      </c>
      <c r="L3744">
        <v>0.27160000000000001</v>
      </c>
      <c r="N3744">
        <v>2.3E-3</v>
      </c>
      <c r="O3744">
        <v>2.3E-3</v>
      </c>
      <c r="P3744">
        <v>0</v>
      </c>
      <c r="Q3744">
        <v>1.6000000000000001E-3</v>
      </c>
      <c r="R3744">
        <v>2.3580000000000001</v>
      </c>
      <c r="S3744">
        <v>2.4411999999999998</v>
      </c>
      <c r="T3744">
        <v>2.6013000000000002</v>
      </c>
      <c r="U3744">
        <v>2.3410000000000002</v>
      </c>
      <c r="V3744" t="s">
        <v>17</v>
      </c>
      <c r="W3744" t="s">
        <v>17</v>
      </c>
      <c r="AG3744">
        <v>8.860000000000004E-2</v>
      </c>
      <c r="AH3744">
        <v>8.860000000000004E-2</v>
      </c>
      <c r="AI3744">
        <v>8.6300000000000016E-2</v>
      </c>
      <c r="AJ3744">
        <v>8.7900000000000006E-2</v>
      </c>
      <c r="AK3744">
        <v>2.4443000000000001</v>
      </c>
      <c r="AL3744">
        <v>2.5274999999999999</v>
      </c>
      <c r="AM3744">
        <v>2.6876000000000002</v>
      </c>
      <c r="AN3744">
        <v>2.4273000000000002</v>
      </c>
      <c r="AX3744">
        <v>21</v>
      </c>
      <c r="BD3744" s="1" t="s">
        <v>580</v>
      </c>
    </row>
    <row r="3745" spans="1:56" x14ac:dyDescent="0.25">
      <c r="A3745" t="s">
        <v>1302</v>
      </c>
      <c r="B3745" t="s">
        <v>1281</v>
      </c>
      <c r="C3745" t="s">
        <v>1000</v>
      </c>
      <c r="D3745" t="s">
        <v>1001</v>
      </c>
      <c r="E3745" t="s">
        <v>15</v>
      </c>
      <c r="F3745" t="b">
        <v>0</v>
      </c>
      <c r="G3745" t="b">
        <v>0</v>
      </c>
      <c r="H3745" t="s">
        <v>15</v>
      </c>
      <c r="I3745" t="s">
        <v>16</v>
      </c>
      <c r="J3745">
        <v>0.1862</v>
      </c>
      <c r="K3745">
        <v>7.6600000000000001E-2</v>
      </c>
      <c r="L3745">
        <v>0.25600000000000001</v>
      </c>
      <c r="N3745">
        <v>6.7999999999999996E-3</v>
      </c>
      <c r="O3745">
        <v>5.9999999999999995E-4</v>
      </c>
      <c r="P3745">
        <v>1.5E-3</v>
      </c>
      <c r="Q3745">
        <v>0</v>
      </c>
      <c r="R3745">
        <v>2.5367999999999999</v>
      </c>
      <c r="S3745">
        <v>2.4759000000000002</v>
      </c>
      <c r="T3745">
        <v>2.6478999999999999</v>
      </c>
      <c r="U3745">
        <v>2.3616999999999999</v>
      </c>
      <c r="V3745" t="s">
        <v>17</v>
      </c>
      <c r="W3745" t="s">
        <v>17</v>
      </c>
      <c r="AG3745">
        <v>7.6599999999999974E-2</v>
      </c>
      <c r="AH3745">
        <v>7.039999999999999E-2</v>
      </c>
      <c r="AI3745">
        <v>7.1300000000000002E-2</v>
      </c>
      <c r="AJ3745">
        <v>6.9800000000000001E-2</v>
      </c>
      <c r="AK3745">
        <v>2.6065999999999998</v>
      </c>
      <c r="AL3745">
        <v>2.5457000000000005</v>
      </c>
      <c r="AM3745">
        <v>2.7177000000000002</v>
      </c>
      <c r="AN3745">
        <v>2.4315000000000002</v>
      </c>
      <c r="AX3745">
        <v>22</v>
      </c>
      <c r="BD3745" s="1" t="s">
        <v>580</v>
      </c>
    </row>
    <row r="3746" spans="1:56" x14ac:dyDescent="0.25">
      <c r="A3746" t="s">
        <v>1303</v>
      </c>
      <c r="B3746" t="s">
        <v>1281</v>
      </c>
      <c r="C3746" t="s">
        <v>1002</v>
      </c>
      <c r="D3746" t="s">
        <v>1003</v>
      </c>
      <c r="E3746" t="s">
        <v>15</v>
      </c>
      <c r="F3746" t="b">
        <v>0</v>
      </c>
      <c r="G3746" t="b">
        <v>0</v>
      </c>
      <c r="H3746" t="s">
        <v>15</v>
      </c>
      <c r="I3746" t="s">
        <v>16</v>
      </c>
      <c r="J3746">
        <v>0.18729999999999999</v>
      </c>
      <c r="K3746">
        <v>2.69E-2</v>
      </c>
      <c r="L3746">
        <v>0.2102</v>
      </c>
      <c r="N3746">
        <v>4.0000000000000001E-3</v>
      </c>
      <c r="O3746">
        <v>2.5000000000000001E-3</v>
      </c>
      <c r="P3746">
        <v>0</v>
      </c>
      <c r="Q3746">
        <v>1.1999999999999999E-3</v>
      </c>
      <c r="R3746">
        <v>2.5625</v>
      </c>
      <c r="S3746">
        <v>2.5737999999999999</v>
      </c>
      <c r="T3746">
        <v>2.7359</v>
      </c>
      <c r="U3746">
        <v>2.5034999999999998</v>
      </c>
      <c r="V3746" t="s">
        <v>17</v>
      </c>
      <c r="W3746" t="s">
        <v>17</v>
      </c>
      <c r="AG3746">
        <v>2.6900000000000007E-2</v>
      </c>
      <c r="AH3746">
        <v>2.5400000000000006E-2</v>
      </c>
      <c r="AI3746">
        <v>2.2900000000000004E-2</v>
      </c>
      <c r="AJ3746">
        <v>2.410000000000001E-2</v>
      </c>
      <c r="AK3746">
        <v>2.5853999999999999</v>
      </c>
      <c r="AL3746">
        <v>2.5966999999999998</v>
      </c>
      <c r="AM3746">
        <v>2.7587999999999999</v>
      </c>
      <c r="AN3746">
        <v>2.5263999999999998</v>
      </c>
      <c r="AX3746">
        <v>23</v>
      </c>
      <c r="BD3746" s="1" t="s">
        <v>580</v>
      </c>
    </row>
    <row r="3747" spans="1:56" x14ac:dyDescent="0.25">
      <c r="A3747" t="s">
        <v>1305</v>
      </c>
      <c r="B3747" t="s">
        <v>1281</v>
      </c>
      <c r="C3747" t="s">
        <v>1006</v>
      </c>
      <c r="D3747" t="s">
        <v>1007</v>
      </c>
      <c r="E3747" t="s">
        <v>15</v>
      </c>
      <c r="F3747" t="b">
        <v>0</v>
      </c>
      <c r="G3747" t="b">
        <v>1</v>
      </c>
      <c r="H3747" t="s">
        <v>15</v>
      </c>
      <c r="I3747" t="s">
        <v>16</v>
      </c>
      <c r="J3747">
        <v>0.18870000000000001</v>
      </c>
      <c r="K3747">
        <v>0.47289999999999999</v>
      </c>
      <c r="L3747">
        <v>0.65339999999999998</v>
      </c>
      <c r="N3747">
        <v>8.2000000000000007E-3</v>
      </c>
      <c r="O3747">
        <v>0</v>
      </c>
      <c r="P3747">
        <v>5.5999999999999999E-3</v>
      </c>
      <c r="Q3747">
        <v>1.8E-3</v>
      </c>
      <c r="R3747">
        <v>2.0552999999999999</v>
      </c>
      <c r="S3747">
        <v>2.298</v>
      </c>
      <c r="T3747">
        <v>2.5059999999999998</v>
      </c>
      <c r="U3747">
        <v>2.1044</v>
      </c>
      <c r="V3747" t="s">
        <v>17</v>
      </c>
      <c r="W3747" t="s">
        <v>17</v>
      </c>
      <c r="AG3747">
        <v>0.47289999999999999</v>
      </c>
      <c r="AH3747">
        <v>0.4647</v>
      </c>
      <c r="AI3747">
        <v>0.47030000000000005</v>
      </c>
      <c r="AJ3747">
        <v>0.46650000000000003</v>
      </c>
      <c r="AK3747">
        <v>2.52</v>
      </c>
      <c r="AL3747">
        <v>2.7627000000000002</v>
      </c>
      <c r="AM3747">
        <v>2.9706999999999999</v>
      </c>
      <c r="AN3747">
        <v>2.5691000000000002</v>
      </c>
      <c r="AX3747">
        <v>25</v>
      </c>
      <c r="BD3747" s="1" t="s">
        <v>580</v>
      </c>
    </row>
    <row r="3748" spans="1:56" x14ac:dyDescent="0.25">
      <c r="A3748" t="s">
        <v>1306</v>
      </c>
      <c r="B3748" t="s">
        <v>1281</v>
      </c>
      <c r="C3748" t="s">
        <v>1008</v>
      </c>
      <c r="D3748" t="s">
        <v>1009</v>
      </c>
      <c r="E3748" t="s">
        <v>15</v>
      </c>
      <c r="F3748" t="b">
        <v>0</v>
      </c>
      <c r="G3748" t="b">
        <v>0</v>
      </c>
      <c r="H3748" t="s">
        <v>15</v>
      </c>
      <c r="I3748" t="s">
        <v>16</v>
      </c>
      <c r="J3748">
        <v>0.20649999999999999</v>
      </c>
      <c r="K3748">
        <v>0.55600000000000005</v>
      </c>
      <c r="L3748">
        <v>0.74929999999999997</v>
      </c>
      <c r="N3748">
        <v>1.32E-2</v>
      </c>
      <c r="O3748">
        <v>2.0999999999999999E-3</v>
      </c>
      <c r="P3748">
        <v>0</v>
      </c>
      <c r="Q3748">
        <v>2.2000000000000001E-3</v>
      </c>
      <c r="R3748">
        <v>1.9793000000000001</v>
      </c>
      <c r="S3748">
        <v>1.9769000000000001</v>
      </c>
      <c r="T3748">
        <v>2.0706000000000002</v>
      </c>
      <c r="U3748">
        <v>1.8864000000000001</v>
      </c>
      <c r="V3748" t="s">
        <v>17</v>
      </c>
      <c r="W3748" t="s">
        <v>17</v>
      </c>
      <c r="AG3748">
        <v>0.55599999999999994</v>
      </c>
      <c r="AH3748">
        <v>0.54489999999999994</v>
      </c>
      <c r="AI3748">
        <v>0.54279999999999995</v>
      </c>
      <c r="AJ3748">
        <v>0.54499999999999993</v>
      </c>
      <c r="AK3748">
        <v>2.5221</v>
      </c>
      <c r="AL3748">
        <v>2.5196999999999998</v>
      </c>
      <c r="AM3748">
        <v>2.6133999999999999</v>
      </c>
      <c r="AN3748">
        <v>2.4291999999999998</v>
      </c>
      <c r="AX3748">
        <v>26</v>
      </c>
      <c r="BD3748" s="1" t="s">
        <v>580</v>
      </c>
    </row>
    <row r="3749" spans="1:56" x14ac:dyDescent="0.25">
      <c r="A3749" t="s">
        <v>1307</v>
      </c>
      <c r="B3749" t="s">
        <v>1281</v>
      </c>
      <c r="C3749" t="s">
        <v>1010</v>
      </c>
      <c r="D3749" t="s">
        <v>1011</v>
      </c>
      <c r="E3749" t="s">
        <v>15</v>
      </c>
      <c r="F3749" t="b">
        <v>0</v>
      </c>
      <c r="G3749" t="b">
        <v>0</v>
      </c>
      <c r="H3749" t="s">
        <v>15</v>
      </c>
      <c r="I3749" t="s">
        <v>16</v>
      </c>
      <c r="J3749">
        <v>0.2311</v>
      </c>
      <c r="K3749">
        <v>0.51759999999999995</v>
      </c>
      <c r="L3749">
        <v>0.7399</v>
      </c>
      <c r="N3749">
        <v>8.8000000000000005E-3</v>
      </c>
      <c r="O3749">
        <v>8.9999999999999998E-4</v>
      </c>
      <c r="P3749">
        <v>3.8E-3</v>
      </c>
      <c r="Q3749">
        <v>0</v>
      </c>
      <c r="R3749">
        <v>1.8185</v>
      </c>
      <c r="S3749">
        <v>2.0032000000000001</v>
      </c>
      <c r="T3749">
        <v>2.0876999999999999</v>
      </c>
      <c r="U3749">
        <v>1.835</v>
      </c>
      <c r="V3749" t="s">
        <v>17</v>
      </c>
      <c r="W3749" t="s">
        <v>17</v>
      </c>
      <c r="AG3749">
        <v>0.51760000000000006</v>
      </c>
      <c r="AH3749">
        <v>0.50970000000000004</v>
      </c>
      <c r="AI3749">
        <v>0.51260000000000006</v>
      </c>
      <c r="AJ3749">
        <v>0.50880000000000003</v>
      </c>
      <c r="AK3749">
        <v>2.3272999999999997</v>
      </c>
      <c r="AL3749">
        <v>2.512</v>
      </c>
      <c r="AM3749">
        <v>2.5964999999999998</v>
      </c>
      <c r="AN3749">
        <v>2.3437999999999999</v>
      </c>
      <c r="AX3749">
        <v>27</v>
      </c>
      <c r="BD3749" s="1" t="s">
        <v>580</v>
      </c>
    </row>
    <row r="3750" spans="1:56" x14ac:dyDescent="0.25">
      <c r="A3750" t="s">
        <v>1308</v>
      </c>
      <c r="B3750" t="s">
        <v>1281</v>
      </c>
      <c r="C3750" t="s">
        <v>1012</v>
      </c>
      <c r="D3750" t="s">
        <v>1013</v>
      </c>
      <c r="E3750" t="s">
        <v>15</v>
      </c>
      <c r="F3750" t="b">
        <v>0</v>
      </c>
      <c r="G3750" t="b">
        <v>0</v>
      </c>
      <c r="H3750" t="s">
        <v>15</v>
      </c>
      <c r="I3750" t="s">
        <v>16</v>
      </c>
      <c r="J3750">
        <v>0.19400000000000001</v>
      </c>
      <c r="K3750">
        <v>0.54149999999999998</v>
      </c>
      <c r="L3750">
        <v>0.7208</v>
      </c>
      <c r="N3750">
        <v>1.47E-2</v>
      </c>
      <c r="O3750">
        <v>1E-3</v>
      </c>
      <c r="P3750">
        <v>4.1999999999999997E-3</v>
      </c>
      <c r="Q3750">
        <v>0</v>
      </c>
      <c r="R3750">
        <v>2.2023000000000001</v>
      </c>
      <c r="S3750">
        <v>2.1196999999999999</v>
      </c>
      <c r="T3750">
        <v>2.0981000000000001</v>
      </c>
      <c r="U3750">
        <v>1.8120000000000001</v>
      </c>
      <c r="V3750" t="s">
        <v>17</v>
      </c>
      <c r="W3750" t="s">
        <v>17</v>
      </c>
      <c r="AG3750">
        <v>0.54150000000000009</v>
      </c>
      <c r="AH3750">
        <v>0.52780000000000005</v>
      </c>
      <c r="AI3750">
        <v>0.53099999999999992</v>
      </c>
      <c r="AJ3750">
        <v>0.52679999999999993</v>
      </c>
      <c r="AK3750">
        <v>2.7291000000000003</v>
      </c>
      <c r="AL3750">
        <v>2.6465000000000001</v>
      </c>
      <c r="AM3750">
        <v>2.6249000000000002</v>
      </c>
      <c r="AN3750">
        <v>2.3388</v>
      </c>
      <c r="AX3750">
        <v>28</v>
      </c>
      <c r="BD3750" s="1" t="s">
        <v>580</v>
      </c>
    </row>
    <row r="3751" spans="1:56" x14ac:dyDescent="0.25">
      <c r="A3751" t="s">
        <v>1309</v>
      </c>
      <c r="B3751" t="s">
        <v>1281</v>
      </c>
      <c r="C3751" t="s">
        <v>1014</v>
      </c>
      <c r="D3751" t="s">
        <v>1015</v>
      </c>
      <c r="E3751" t="s">
        <v>15</v>
      </c>
      <c r="F3751" t="b">
        <v>0</v>
      </c>
      <c r="G3751" t="b">
        <v>0</v>
      </c>
      <c r="H3751" t="s">
        <v>15</v>
      </c>
      <c r="I3751" t="s">
        <v>16</v>
      </c>
      <c r="J3751">
        <v>0.1857</v>
      </c>
      <c r="K3751">
        <v>0.57179999999999997</v>
      </c>
      <c r="L3751">
        <v>0.74150000000000005</v>
      </c>
      <c r="N3751">
        <v>1.6E-2</v>
      </c>
      <c r="O3751">
        <v>6.6E-3</v>
      </c>
      <c r="P3751">
        <v>3.5000000000000001E-3</v>
      </c>
      <c r="Q3751">
        <v>0</v>
      </c>
      <c r="R3751">
        <v>2.0741999999999998</v>
      </c>
      <c r="S3751">
        <v>1.9741</v>
      </c>
      <c r="T3751">
        <v>2.1082999999999998</v>
      </c>
      <c r="U3751">
        <v>1.9096</v>
      </c>
      <c r="V3751" t="s">
        <v>17</v>
      </c>
      <c r="W3751" t="s">
        <v>17</v>
      </c>
      <c r="AG3751">
        <v>0.57180000000000009</v>
      </c>
      <c r="AH3751">
        <v>0.56240000000000012</v>
      </c>
      <c r="AI3751">
        <v>0.55930000000000002</v>
      </c>
      <c r="AJ3751">
        <v>0.55580000000000007</v>
      </c>
      <c r="AK3751">
        <v>2.6299999999999994</v>
      </c>
      <c r="AL3751">
        <v>2.5299</v>
      </c>
      <c r="AM3751">
        <v>2.6640999999999999</v>
      </c>
      <c r="AN3751">
        <v>2.4653999999999998</v>
      </c>
      <c r="AX3751">
        <v>29</v>
      </c>
      <c r="BD3751" s="1" t="s">
        <v>580</v>
      </c>
    </row>
    <row r="3752" spans="1:56" x14ac:dyDescent="0.25">
      <c r="A3752" t="s">
        <v>1310</v>
      </c>
      <c r="B3752" t="s">
        <v>1281</v>
      </c>
      <c r="C3752" t="s">
        <v>1017</v>
      </c>
      <c r="D3752" t="s">
        <v>1018</v>
      </c>
      <c r="E3752" t="s">
        <v>15</v>
      </c>
      <c r="F3752" t="b">
        <v>0</v>
      </c>
      <c r="G3752" t="b">
        <v>0</v>
      </c>
      <c r="H3752" t="s">
        <v>15</v>
      </c>
      <c r="I3752" t="s">
        <v>16</v>
      </c>
      <c r="J3752">
        <v>0.1862</v>
      </c>
      <c r="K3752">
        <v>0.37530000000000002</v>
      </c>
      <c r="L3752">
        <v>0.5494</v>
      </c>
      <c r="N3752">
        <v>1.21E-2</v>
      </c>
      <c r="O3752">
        <v>0</v>
      </c>
      <c r="P3752">
        <v>6.3E-3</v>
      </c>
      <c r="Q3752">
        <v>2.8E-3</v>
      </c>
      <c r="R3752">
        <v>2.3243</v>
      </c>
      <c r="S3752">
        <v>2.1738</v>
      </c>
      <c r="T3752">
        <v>2.2197</v>
      </c>
      <c r="U3752">
        <v>2.0041000000000002</v>
      </c>
      <c r="V3752" t="s">
        <v>17</v>
      </c>
      <c r="W3752" t="s">
        <v>17</v>
      </c>
      <c r="AG3752">
        <v>0.37529999999999997</v>
      </c>
      <c r="AH3752">
        <v>0.36319999999999997</v>
      </c>
      <c r="AI3752">
        <v>0.36949999999999994</v>
      </c>
      <c r="AJ3752">
        <v>0.36599999999999999</v>
      </c>
      <c r="AK3752">
        <v>2.6875</v>
      </c>
      <c r="AL3752">
        <v>2.5369999999999999</v>
      </c>
      <c r="AM3752">
        <v>2.5829</v>
      </c>
      <c r="AN3752">
        <v>2.3673000000000002</v>
      </c>
      <c r="AX3752">
        <v>30</v>
      </c>
      <c r="BD3752" s="1" t="s">
        <v>580</v>
      </c>
    </row>
    <row r="3753" spans="1:56" x14ac:dyDescent="0.25">
      <c r="A3753" t="s">
        <v>1311</v>
      </c>
      <c r="B3753" t="s">
        <v>1281</v>
      </c>
      <c r="C3753" t="s">
        <v>1019</v>
      </c>
      <c r="D3753" t="s">
        <v>1020</v>
      </c>
      <c r="E3753" t="s">
        <v>15</v>
      </c>
      <c r="F3753" t="b">
        <v>0</v>
      </c>
      <c r="G3753" t="b">
        <v>0</v>
      </c>
      <c r="H3753" t="s">
        <v>15</v>
      </c>
      <c r="I3753" t="s">
        <v>16</v>
      </c>
      <c r="J3753">
        <v>0.1862</v>
      </c>
      <c r="K3753">
        <v>0.35099999999999998</v>
      </c>
      <c r="L3753">
        <v>0.52329999999999999</v>
      </c>
      <c r="N3753">
        <v>1.3899999999999999E-2</v>
      </c>
      <c r="O3753">
        <v>0</v>
      </c>
      <c r="P3753">
        <v>7.3000000000000001E-3</v>
      </c>
      <c r="Q3753">
        <v>3.8999999999999998E-3</v>
      </c>
      <c r="R3753">
        <v>2.3250999999999999</v>
      </c>
      <c r="S3753">
        <v>2.2408999999999999</v>
      </c>
      <c r="T3753">
        <v>2.2555999999999998</v>
      </c>
      <c r="U3753">
        <v>2.1722999999999999</v>
      </c>
      <c r="V3753" t="s">
        <v>17</v>
      </c>
      <c r="W3753" t="s">
        <v>17</v>
      </c>
      <c r="AG3753">
        <v>0.35099999999999998</v>
      </c>
      <c r="AH3753">
        <v>0.33709999999999996</v>
      </c>
      <c r="AI3753">
        <v>0.34439999999999993</v>
      </c>
      <c r="AJ3753">
        <v>0.34099999999999997</v>
      </c>
      <c r="AK3753">
        <v>2.6621999999999999</v>
      </c>
      <c r="AL3753">
        <v>2.5779999999999998</v>
      </c>
      <c r="AM3753">
        <v>2.5926999999999998</v>
      </c>
      <c r="AN3753">
        <v>2.5093999999999999</v>
      </c>
      <c r="AX3753">
        <v>31</v>
      </c>
      <c r="BD3753" s="1" t="s">
        <v>580</v>
      </c>
    </row>
    <row r="3754" spans="1:56" x14ac:dyDescent="0.25">
      <c r="A3754" t="s">
        <v>1312</v>
      </c>
      <c r="B3754" t="s">
        <v>1281</v>
      </c>
      <c r="C3754" t="s">
        <v>1021</v>
      </c>
      <c r="D3754" t="s">
        <v>1022</v>
      </c>
      <c r="E3754" t="s">
        <v>15</v>
      </c>
      <c r="F3754" t="b">
        <v>0</v>
      </c>
      <c r="G3754" t="b">
        <v>0</v>
      </c>
      <c r="H3754" t="s">
        <v>15</v>
      </c>
      <c r="I3754" t="s">
        <v>16</v>
      </c>
      <c r="J3754">
        <v>0.1862</v>
      </c>
      <c r="K3754">
        <v>0.31609999999999999</v>
      </c>
      <c r="L3754">
        <v>0.49209999999999998</v>
      </c>
      <c r="N3754">
        <v>1.0200000000000001E-2</v>
      </c>
      <c r="O3754">
        <v>0</v>
      </c>
      <c r="P3754">
        <v>4.7999999999999996E-3</v>
      </c>
      <c r="Q3754">
        <v>2.7000000000000001E-3</v>
      </c>
      <c r="R3754">
        <v>2.1747000000000001</v>
      </c>
      <c r="S3754">
        <v>2.1337000000000002</v>
      </c>
      <c r="T3754">
        <v>2.0829</v>
      </c>
      <c r="U3754">
        <v>2.1173000000000002</v>
      </c>
      <c r="V3754" t="s">
        <v>17</v>
      </c>
      <c r="W3754" t="s">
        <v>17</v>
      </c>
      <c r="AG3754">
        <v>0.31609999999999994</v>
      </c>
      <c r="AH3754">
        <v>0.30589999999999995</v>
      </c>
      <c r="AI3754">
        <v>0.31069999999999998</v>
      </c>
      <c r="AJ3754">
        <v>0.30859999999999999</v>
      </c>
      <c r="AK3754">
        <v>2.4806000000000004</v>
      </c>
      <c r="AL3754">
        <v>2.4396</v>
      </c>
      <c r="AM3754">
        <v>2.3888000000000003</v>
      </c>
      <c r="AN3754">
        <v>2.4232</v>
      </c>
      <c r="AX3754">
        <v>32</v>
      </c>
      <c r="BD3754" s="1" t="s">
        <v>580</v>
      </c>
    </row>
    <row r="3755" spans="1:56" x14ac:dyDescent="0.25">
      <c r="A3755" t="s">
        <v>1313</v>
      </c>
      <c r="B3755" t="s">
        <v>1281</v>
      </c>
      <c r="C3755" t="s">
        <v>1023</v>
      </c>
      <c r="D3755" t="s">
        <v>1024</v>
      </c>
      <c r="E3755" t="s">
        <v>15</v>
      </c>
      <c r="F3755" t="b">
        <v>0</v>
      </c>
      <c r="G3755" t="b">
        <v>0</v>
      </c>
      <c r="H3755" t="s">
        <v>15</v>
      </c>
      <c r="I3755" t="s">
        <v>16</v>
      </c>
      <c r="J3755">
        <v>0.1837</v>
      </c>
      <c r="K3755">
        <v>0.22500000000000001</v>
      </c>
      <c r="L3755">
        <v>0.40310000000000001</v>
      </c>
      <c r="N3755">
        <v>5.5999999999999999E-3</v>
      </c>
      <c r="O3755">
        <v>2.3E-3</v>
      </c>
      <c r="P3755">
        <v>2.0999999999999999E-3</v>
      </c>
      <c r="Q3755">
        <v>0</v>
      </c>
      <c r="R3755">
        <v>2.4516</v>
      </c>
      <c r="S3755">
        <v>2.4672000000000001</v>
      </c>
      <c r="T3755">
        <v>2.3290999999999999</v>
      </c>
      <c r="U3755">
        <v>2.3832</v>
      </c>
      <c r="V3755" t="s">
        <v>17</v>
      </c>
      <c r="W3755" t="s">
        <v>17</v>
      </c>
      <c r="AG3755">
        <v>0.22500000000000001</v>
      </c>
      <c r="AH3755">
        <v>0.22170000000000004</v>
      </c>
      <c r="AI3755">
        <v>0.2215</v>
      </c>
      <c r="AJ3755">
        <v>0.21940000000000001</v>
      </c>
      <c r="AK3755">
        <v>2.6710000000000003</v>
      </c>
      <c r="AL3755">
        <v>2.6866000000000003</v>
      </c>
      <c r="AM3755">
        <v>2.5484999999999998</v>
      </c>
      <c r="AN3755">
        <v>2.6025999999999998</v>
      </c>
      <c r="AX3755">
        <v>33</v>
      </c>
      <c r="BD3755" s="1" t="s">
        <v>580</v>
      </c>
    </row>
    <row r="3756" spans="1:56" x14ac:dyDescent="0.25">
      <c r="A3756" t="s">
        <v>1314</v>
      </c>
      <c r="B3756" t="s">
        <v>1281</v>
      </c>
      <c r="C3756" t="s">
        <v>1025</v>
      </c>
      <c r="D3756" t="s">
        <v>1026</v>
      </c>
      <c r="E3756" t="s">
        <v>15</v>
      </c>
      <c r="F3756" t="b">
        <v>0</v>
      </c>
      <c r="G3756" t="b">
        <v>0</v>
      </c>
      <c r="H3756" t="s">
        <v>15</v>
      </c>
      <c r="I3756" t="s">
        <v>16</v>
      </c>
      <c r="J3756">
        <v>0.18410000000000001</v>
      </c>
      <c r="K3756">
        <v>6.5299999999999997E-2</v>
      </c>
      <c r="L3756">
        <v>0.24329999999999999</v>
      </c>
      <c r="N3756">
        <v>6.1000000000000004E-3</v>
      </c>
      <c r="O3756">
        <v>0</v>
      </c>
      <c r="P3756">
        <v>4.7000000000000002E-3</v>
      </c>
      <c r="Q3756">
        <v>2.8999999999999998E-3</v>
      </c>
      <c r="R3756">
        <v>2.6465000000000001</v>
      </c>
      <c r="S3756">
        <v>2.5407999999999999</v>
      </c>
      <c r="T3756">
        <v>2.5209999999999999</v>
      </c>
      <c r="U3756">
        <v>2.5768</v>
      </c>
      <c r="V3756" t="s">
        <v>17</v>
      </c>
      <c r="W3756" t="s">
        <v>17</v>
      </c>
      <c r="AG3756">
        <v>6.5299999999999969E-2</v>
      </c>
      <c r="AH3756">
        <v>5.9199999999999975E-2</v>
      </c>
      <c r="AI3756">
        <v>6.3899999999999985E-2</v>
      </c>
      <c r="AJ3756">
        <v>6.2099999999999961E-2</v>
      </c>
      <c r="AK3756">
        <v>2.7057000000000002</v>
      </c>
      <c r="AL3756">
        <v>2.6</v>
      </c>
      <c r="AM3756">
        <v>2.5802</v>
      </c>
      <c r="AN3756">
        <v>2.6360000000000001</v>
      </c>
      <c r="AX3756">
        <v>34</v>
      </c>
      <c r="BD3756" s="1" t="s">
        <v>580</v>
      </c>
    </row>
    <row r="3757" spans="1:56" x14ac:dyDescent="0.25">
      <c r="A3757" t="s">
        <v>1315</v>
      </c>
      <c r="B3757" t="s">
        <v>1281</v>
      </c>
      <c r="C3757" t="s">
        <v>1027</v>
      </c>
      <c r="D3757" t="s">
        <v>1028</v>
      </c>
      <c r="E3757" t="s">
        <v>15</v>
      </c>
      <c r="F3757" t="b">
        <v>0</v>
      </c>
      <c r="G3757" t="b">
        <v>0</v>
      </c>
      <c r="H3757" t="s">
        <v>15</v>
      </c>
      <c r="I3757" t="s">
        <v>16</v>
      </c>
      <c r="J3757">
        <v>0.1842</v>
      </c>
      <c r="K3757">
        <v>0.16500000000000001</v>
      </c>
      <c r="L3757">
        <v>0.34229999999999999</v>
      </c>
      <c r="N3757">
        <v>6.8999999999999999E-3</v>
      </c>
      <c r="O3757">
        <v>5.9999999999999995E-4</v>
      </c>
      <c r="P3757">
        <v>0</v>
      </c>
      <c r="Q3757">
        <v>1.8E-3</v>
      </c>
      <c r="R3757">
        <v>2.5972</v>
      </c>
      <c r="S3757">
        <v>2.4878999999999998</v>
      </c>
      <c r="T3757">
        <v>2.3178000000000001</v>
      </c>
      <c r="U3757">
        <v>2.5773999999999999</v>
      </c>
      <c r="V3757" t="s">
        <v>17</v>
      </c>
      <c r="W3757" t="s">
        <v>17</v>
      </c>
      <c r="AG3757">
        <v>0.16500000000000001</v>
      </c>
      <c r="AH3757">
        <v>0.15869999999999998</v>
      </c>
      <c r="AI3757">
        <v>0.15809999999999999</v>
      </c>
      <c r="AJ3757">
        <v>0.15990000000000001</v>
      </c>
      <c r="AK3757">
        <v>2.7552999999999996</v>
      </c>
      <c r="AL3757">
        <v>2.6459999999999995</v>
      </c>
      <c r="AM3757">
        <v>2.4758999999999998</v>
      </c>
      <c r="AN3757">
        <v>2.7354999999999996</v>
      </c>
      <c r="AX3757">
        <v>35</v>
      </c>
      <c r="BD3757" s="1" t="s">
        <v>580</v>
      </c>
    </row>
    <row r="3758" spans="1:56" x14ac:dyDescent="0.25">
      <c r="A3758" t="s">
        <v>1317</v>
      </c>
      <c r="B3758" t="s">
        <v>1281</v>
      </c>
      <c r="C3758" t="s">
        <v>1032</v>
      </c>
      <c r="D3758" t="s">
        <v>1033</v>
      </c>
      <c r="E3758" t="s">
        <v>15</v>
      </c>
      <c r="F3758" t="b">
        <v>0</v>
      </c>
      <c r="G3758" t="b">
        <v>1</v>
      </c>
      <c r="H3758" t="s">
        <v>15</v>
      </c>
      <c r="I3758" t="s">
        <v>16</v>
      </c>
      <c r="J3758">
        <v>0.187</v>
      </c>
      <c r="K3758">
        <v>0.40150000000000002</v>
      </c>
      <c r="L3758">
        <v>0.58709999999999996</v>
      </c>
      <c r="N3758">
        <v>1.4E-3</v>
      </c>
      <c r="O3758">
        <v>5.7000000000000002E-3</v>
      </c>
      <c r="P3758">
        <v>4.1000000000000003E-3</v>
      </c>
      <c r="Q3758">
        <v>0</v>
      </c>
      <c r="R3758">
        <v>2.3719000000000001</v>
      </c>
      <c r="S3758">
        <v>2.1861999999999999</v>
      </c>
      <c r="T3758">
        <v>2.4058000000000002</v>
      </c>
      <c r="U3758">
        <v>2.3934000000000002</v>
      </c>
      <c r="V3758" t="s">
        <v>17</v>
      </c>
      <c r="W3758" t="s">
        <v>17</v>
      </c>
      <c r="AG3758">
        <v>0.40149999999999991</v>
      </c>
      <c r="AH3758">
        <v>0.40579999999999999</v>
      </c>
      <c r="AI3758">
        <v>0.40419999999999995</v>
      </c>
      <c r="AJ3758">
        <v>0.40009999999999996</v>
      </c>
      <c r="AK3758">
        <v>2.7720000000000002</v>
      </c>
      <c r="AL3758">
        <v>2.5863</v>
      </c>
      <c r="AM3758">
        <v>2.8059000000000003</v>
      </c>
      <c r="AN3758">
        <v>2.7935000000000003</v>
      </c>
      <c r="AX3758">
        <v>37</v>
      </c>
      <c r="BD3758" s="1" t="s">
        <v>580</v>
      </c>
    </row>
    <row r="3759" spans="1:56" x14ac:dyDescent="0.25">
      <c r="A3759" t="s">
        <v>1318</v>
      </c>
      <c r="B3759" t="s">
        <v>1281</v>
      </c>
      <c r="C3759" t="s">
        <v>1034</v>
      </c>
      <c r="D3759" t="s">
        <v>1035</v>
      </c>
      <c r="E3759" t="s">
        <v>15</v>
      </c>
      <c r="F3759" t="b">
        <v>0</v>
      </c>
      <c r="G3759" t="b">
        <v>0</v>
      </c>
      <c r="H3759" t="s">
        <v>15</v>
      </c>
      <c r="I3759" t="s">
        <v>16</v>
      </c>
      <c r="J3759">
        <v>0.1867</v>
      </c>
      <c r="K3759">
        <v>0.39550000000000002</v>
      </c>
      <c r="L3759">
        <v>0.58220000000000005</v>
      </c>
      <c r="N3759">
        <v>0</v>
      </c>
      <c r="O3759">
        <v>5.7999999999999996E-3</v>
      </c>
      <c r="P3759">
        <v>1.1000000000000001E-3</v>
      </c>
      <c r="Q3759">
        <v>0</v>
      </c>
      <c r="R3759">
        <v>2.2745000000000002</v>
      </c>
      <c r="S3759">
        <v>2.0449999999999999</v>
      </c>
      <c r="T3759">
        <v>2.1894</v>
      </c>
      <c r="U3759">
        <v>2.1772</v>
      </c>
      <c r="V3759" t="s">
        <v>17</v>
      </c>
      <c r="W3759" t="s">
        <v>17</v>
      </c>
      <c r="AG3759">
        <v>0.39550000000000007</v>
      </c>
      <c r="AH3759">
        <v>0.4013000000000001</v>
      </c>
      <c r="AI3759">
        <v>0.39660000000000006</v>
      </c>
      <c r="AJ3759">
        <v>0.39550000000000007</v>
      </c>
      <c r="AK3759">
        <v>2.67</v>
      </c>
      <c r="AL3759">
        <v>2.4405000000000001</v>
      </c>
      <c r="AM3759">
        <v>2.5849000000000002</v>
      </c>
      <c r="AN3759">
        <v>2.5727000000000002</v>
      </c>
      <c r="AX3759">
        <v>38</v>
      </c>
      <c r="BD3759" s="1" t="s">
        <v>580</v>
      </c>
    </row>
    <row r="3760" spans="1:56" x14ac:dyDescent="0.25">
      <c r="A3760" t="s">
        <v>1319</v>
      </c>
      <c r="B3760" t="s">
        <v>1281</v>
      </c>
      <c r="C3760" t="s">
        <v>1036</v>
      </c>
      <c r="D3760" t="s">
        <v>1037</v>
      </c>
      <c r="E3760" t="s">
        <v>15</v>
      </c>
      <c r="F3760" t="b">
        <v>0</v>
      </c>
      <c r="G3760" t="b">
        <v>0</v>
      </c>
      <c r="H3760" t="s">
        <v>15</v>
      </c>
      <c r="I3760" t="s">
        <v>16</v>
      </c>
      <c r="J3760">
        <v>0.19750000000000001</v>
      </c>
      <c r="K3760">
        <v>0.19409999999999999</v>
      </c>
      <c r="L3760">
        <v>0.39040000000000002</v>
      </c>
      <c r="N3760">
        <v>1.1999999999999999E-3</v>
      </c>
      <c r="O3760">
        <v>2.3E-3</v>
      </c>
      <c r="P3760">
        <v>1E-3</v>
      </c>
      <c r="Q3760">
        <v>0</v>
      </c>
      <c r="R3760">
        <v>2.4195000000000002</v>
      </c>
      <c r="S3760">
        <v>2.1983999999999999</v>
      </c>
      <c r="T3760">
        <v>2.3450000000000002</v>
      </c>
      <c r="U3760">
        <v>2.3584999999999998</v>
      </c>
      <c r="V3760" t="s">
        <v>17</v>
      </c>
      <c r="W3760" t="s">
        <v>17</v>
      </c>
      <c r="AG3760">
        <v>0.19409999999999999</v>
      </c>
      <c r="AH3760">
        <v>0.19520000000000004</v>
      </c>
      <c r="AI3760">
        <v>0.19390000000000002</v>
      </c>
      <c r="AJ3760">
        <v>0.19290000000000002</v>
      </c>
      <c r="AK3760">
        <v>2.6124000000000001</v>
      </c>
      <c r="AL3760">
        <v>2.3913000000000002</v>
      </c>
      <c r="AM3760">
        <v>2.5379000000000005</v>
      </c>
      <c r="AN3760">
        <v>2.5514000000000001</v>
      </c>
      <c r="AX3760">
        <v>39</v>
      </c>
      <c r="BD3760" s="1" t="s">
        <v>580</v>
      </c>
    </row>
    <row r="3761" spans="1:56" x14ac:dyDescent="0.25">
      <c r="A3761" t="s">
        <v>1320</v>
      </c>
      <c r="B3761" t="s">
        <v>1281</v>
      </c>
      <c r="C3761" t="s">
        <v>1038</v>
      </c>
      <c r="D3761" t="s">
        <v>1039</v>
      </c>
      <c r="E3761" t="s">
        <v>15</v>
      </c>
      <c r="F3761" t="b">
        <v>0</v>
      </c>
      <c r="G3761" t="b">
        <v>0</v>
      </c>
      <c r="H3761" t="s">
        <v>15</v>
      </c>
      <c r="I3761" t="s">
        <v>16</v>
      </c>
      <c r="J3761">
        <v>0.18440000000000001</v>
      </c>
      <c r="K3761">
        <v>0.29799999999999999</v>
      </c>
      <c r="L3761">
        <v>0.4824</v>
      </c>
      <c r="N3761">
        <v>0</v>
      </c>
      <c r="O3761">
        <v>4.5999999999999999E-3</v>
      </c>
      <c r="P3761">
        <v>0</v>
      </c>
      <c r="Q3761">
        <v>2.3999999999999998E-3</v>
      </c>
      <c r="R3761">
        <v>2.2972000000000001</v>
      </c>
      <c r="S3761">
        <v>2.1467000000000001</v>
      </c>
      <c r="T3761">
        <v>2.1781000000000001</v>
      </c>
      <c r="U3761">
        <v>2.0118</v>
      </c>
      <c r="V3761" t="s">
        <v>17</v>
      </c>
      <c r="W3761" t="s">
        <v>17</v>
      </c>
      <c r="AG3761">
        <v>0.29799999999999999</v>
      </c>
      <c r="AH3761">
        <v>0.30259999999999998</v>
      </c>
      <c r="AI3761">
        <v>0.29799999999999999</v>
      </c>
      <c r="AJ3761">
        <v>0.3004</v>
      </c>
      <c r="AK3761">
        <v>2.5952000000000002</v>
      </c>
      <c r="AL3761">
        <v>2.4447000000000001</v>
      </c>
      <c r="AM3761">
        <v>2.4761000000000002</v>
      </c>
      <c r="AN3761">
        <v>2.3098000000000001</v>
      </c>
      <c r="AX3761">
        <v>40</v>
      </c>
      <c r="BD3761" s="1" t="s">
        <v>580</v>
      </c>
    </row>
    <row r="3762" spans="1:56" x14ac:dyDescent="0.25">
      <c r="A3762" t="s">
        <v>1321</v>
      </c>
      <c r="B3762" t="s">
        <v>1281</v>
      </c>
      <c r="C3762" t="s">
        <v>1040</v>
      </c>
      <c r="D3762" t="s">
        <v>1041</v>
      </c>
      <c r="E3762" t="s">
        <v>15</v>
      </c>
      <c r="F3762" t="b">
        <v>0</v>
      </c>
      <c r="G3762" t="b">
        <v>0</v>
      </c>
      <c r="H3762" t="s">
        <v>15</v>
      </c>
      <c r="I3762" t="s">
        <v>16</v>
      </c>
      <c r="J3762">
        <v>0.1953</v>
      </c>
      <c r="K3762">
        <v>0.25700000000000001</v>
      </c>
      <c r="L3762">
        <v>0.44590000000000002</v>
      </c>
      <c r="N3762">
        <v>6.4000000000000003E-3</v>
      </c>
      <c r="O3762">
        <v>8.8999999999999999E-3</v>
      </c>
      <c r="P3762">
        <v>2.8E-3</v>
      </c>
      <c r="Q3762">
        <v>0</v>
      </c>
      <c r="R3762">
        <v>2.3927999999999998</v>
      </c>
      <c r="S3762">
        <v>2.1783999999999999</v>
      </c>
      <c r="T3762">
        <v>2.3451</v>
      </c>
      <c r="U3762">
        <v>2.0583</v>
      </c>
      <c r="V3762" t="s">
        <v>17</v>
      </c>
      <c r="W3762" t="s">
        <v>17</v>
      </c>
      <c r="AG3762">
        <v>0.25700000000000001</v>
      </c>
      <c r="AH3762">
        <v>0.25950000000000006</v>
      </c>
      <c r="AI3762">
        <v>0.25340000000000007</v>
      </c>
      <c r="AJ3762">
        <v>0.25060000000000004</v>
      </c>
      <c r="AK3762">
        <v>2.6433999999999997</v>
      </c>
      <c r="AL3762">
        <v>2.4289999999999998</v>
      </c>
      <c r="AM3762">
        <v>2.5956999999999999</v>
      </c>
      <c r="AN3762">
        <v>2.3089</v>
      </c>
      <c r="AX3762">
        <v>41</v>
      </c>
      <c r="BD3762" s="1" t="s">
        <v>580</v>
      </c>
    </row>
    <row r="3763" spans="1:56" x14ac:dyDescent="0.25">
      <c r="A3763" t="s">
        <v>1322</v>
      </c>
      <c r="B3763" t="s">
        <v>1281</v>
      </c>
      <c r="C3763" t="s">
        <v>1042</v>
      </c>
      <c r="D3763" t="s">
        <v>1043</v>
      </c>
      <c r="E3763" t="s">
        <v>15</v>
      </c>
      <c r="F3763" t="b">
        <v>0</v>
      </c>
      <c r="G3763" t="b">
        <v>0</v>
      </c>
      <c r="H3763" t="s">
        <v>15</v>
      </c>
      <c r="I3763" t="s">
        <v>16</v>
      </c>
      <c r="J3763">
        <v>0.18579999999999999</v>
      </c>
      <c r="K3763">
        <v>0.17849999999999999</v>
      </c>
      <c r="L3763">
        <v>0.36430000000000001</v>
      </c>
      <c r="N3763">
        <v>0</v>
      </c>
      <c r="O3763">
        <v>3.5999999999999999E-3</v>
      </c>
      <c r="P3763">
        <v>1.6999999999999999E-3</v>
      </c>
      <c r="Q3763">
        <v>2E-3</v>
      </c>
      <c r="R3763">
        <v>2.5112999999999999</v>
      </c>
      <c r="S3763">
        <v>2.3416000000000001</v>
      </c>
      <c r="T3763">
        <v>2.4211</v>
      </c>
      <c r="U3763">
        <v>2.1193</v>
      </c>
      <c r="V3763" t="s">
        <v>17</v>
      </c>
      <c r="W3763" t="s">
        <v>17</v>
      </c>
      <c r="AG3763">
        <v>0.17850000000000002</v>
      </c>
      <c r="AH3763">
        <v>0.18210000000000001</v>
      </c>
      <c r="AI3763">
        <v>0.1802</v>
      </c>
      <c r="AJ3763">
        <v>0.18050000000000002</v>
      </c>
      <c r="AK3763">
        <v>2.6898</v>
      </c>
      <c r="AL3763">
        <v>2.5201000000000002</v>
      </c>
      <c r="AM3763">
        <v>2.5996000000000001</v>
      </c>
      <c r="AN3763">
        <v>2.2978000000000001</v>
      </c>
      <c r="AX3763">
        <v>42</v>
      </c>
      <c r="BD3763" s="1" t="s">
        <v>580</v>
      </c>
    </row>
    <row r="3764" spans="1:56" x14ac:dyDescent="0.25">
      <c r="A3764" t="s">
        <v>1323</v>
      </c>
      <c r="B3764" t="s">
        <v>1281</v>
      </c>
      <c r="C3764" t="s">
        <v>1044</v>
      </c>
      <c r="D3764" t="s">
        <v>1045</v>
      </c>
      <c r="E3764" t="s">
        <v>15</v>
      </c>
      <c r="F3764" t="b">
        <v>0</v>
      </c>
      <c r="G3764" t="b">
        <v>0</v>
      </c>
      <c r="H3764" t="s">
        <v>15</v>
      </c>
      <c r="I3764" t="s">
        <v>16</v>
      </c>
      <c r="J3764">
        <v>0.1933</v>
      </c>
      <c r="K3764">
        <v>0.12280000000000001</v>
      </c>
      <c r="L3764">
        <v>0.31609999999999999</v>
      </c>
      <c r="N3764">
        <v>0</v>
      </c>
      <c r="O3764">
        <v>4.7000000000000002E-3</v>
      </c>
      <c r="P3764">
        <v>3.3E-3</v>
      </c>
      <c r="Q3764">
        <v>2.2000000000000001E-3</v>
      </c>
      <c r="R3764">
        <v>2.5716000000000001</v>
      </c>
      <c r="S3764">
        <v>2.4895999999999998</v>
      </c>
      <c r="T3764">
        <v>2.4205999999999999</v>
      </c>
      <c r="U3764">
        <v>2.2589000000000001</v>
      </c>
      <c r="V3764" t="s">
        <v>17</v>
      </c>
      <c r="W3764" t="s">
        <v>17</v>
      </c>
      <c r="AG3764">
        <v>0.12279999999999999</v>
      </c>
      <c r="AH3764">
        <v>0.12749999999999997</v>
      </c>
      <c r="AI3764">
        <v>0.12610000000000002</v>
      </c>
      <c r="AJ3764">
        <v>0.12499999999999997</v>
      </c>
      <c r="AK3764">
        <v>2.6944000000000004</v>
      </c>
      <c r="AL3764">
        <v>2.6124000000000001</v>
      </c>
      <c r="AM3764">
        <v>2.5434000000000001</v>
      </c>
      <c r="AN3764">
        <v>2.3817000000000004</v>
      </c>
      <c r="AX3764">
        <v>43</v>
      </c>
      <c r="BD3764" s="1" t="s">
        <v>580</v>
      </c>
    </row>
    <row r="3765" spans="1:56" x14ac:dyDescent="0.25">
      <c r="A3765" t="s">
        <v>1324</v>
      </c>
      <c r="B3765" t="s">
        <v>1281</v>
      </c>
      <c r="C3765" t="s">
        <v>1046</v>
      </c>
      <c r="D3765" t="s">
        <v>1047</v>
      </c>
      <c r="E3765" t="s">
        <v>15</v>
      </c>
      <c r="F3765" t="b">
        <v>0</v>
      </c>
      <c r="G3765" t="b">
        <v>0</v>
      </c>
      <c r="H3765" t="s">
        <v>15</v>
      </c>
      <c r="I3765" t="s">
        <v>16</v>
      </c>
      <c r="J3765">
        <v>0.18099999999999999</v>
      </c>
      <c r="K3765">
        <v>0.15579999999999999</v>
      </c>
      <c r="L3765">
        <v>0.33550000000000002</v>
      </c>
      <c r="N3765">
        <v>1.2999999999999999E-3</v>
      </c>
      <c r="O3765">
        <v>0</v>
      </c>
      <c r="P3765">
        <v>1.6999999999999999E-3</v>
      </c>
      <c r="Q3765">
        <v>4.0000000000000002E-4</v>
      </c>
      <c r="R3765">
        <v>2.3165</v>
      </c>
      <c r="S3765">
        <v>2.2284000000000002</v>
      </c>
      <c r="T3765">
        <v>2.2633000000000001</v>
      </c>
      <c r="U3765">
        <v>2.1896</v>
      </c>
      <c r="V3765" t="s">
        <v>17</v>
      </c>
      <c r="W3765" t="s">
        <v>17</v>
      </c>
      <c r="AG3765">
        <v>0.15580000000000005</v>
      </c>
      <c r="AH3765">
        <v>0.15450000000000003</v>
      </c>
      <c r="AI3765">
        <v>0.15620000000000001</v>
      </c>
      <c r="AJ3765">
        <v>0.15490000000000004</v>
      </c>
      <c r="AK3765">
        <v>2.4710000000000001</v>
      </c>
      <c r="AL3765">
        <v>2.3829000000000002</v>
      </c>
      <c r="AM3765">
        <v>2.4178000000000002</v>
      </c>
      <c r="AN3765">
        <v>2.3441000000000001</v>
      </c>
      <c r="AX3765">
        <v>44</v>
      </c>
      <c r="BD3765" s="1" t="s">
        <v>580</v>
      </c>
    </row>
    <row r="3766" spans="1:56" x14ac:dyDescent="0.25">
      <c r="A3766" t="s">
        <v>1325</v>
      </c>
      <c r="B3766" t="s">
        <v>1281</v>
      </c>
      <c r="C3766" t="s">
        <v>1048</v>
      </c>
      <c r="D3766" t="s">
        <v>1049</v>
      </c>
      <c r="E3766" t="s">
        <v>15</v>
      </c>
      <c r="F3766" t="b">
        <v>0</v>
      </c>
      <c r="G3766" t="b">
        <v>0</v>
      </c>
      <c r="H3766" t="s">
        <v>15</v>
      </c>
      <c r="I3766" t="s">
        <v>16</v>
      </c>
      <c r="J3766">
        <v>0.17749999999999999</v>
      </c>
      <c r="K3766">
        <v>0.1444</v>
      </c>
      <c r="L3766">
        <v>0.32190000000000002</v>
      </c>
      <c r="N3766">
        <v>0</v>
      </c>
      <c r="O3766">
        <v>2E-3</v>
      </c>
      <c r="P3766">
        <v>2.2000000000000001E-3</v>
      </c>
      <c r="Q3766">
        <v>2.3999999999999998E-3</v>
      </c>
      <c r="R3766">
        <v>2.4849999999999999</v>
      </c>
      <c r="S3766">
        <v>2.4803000000000002</v>
      </c>
      <c r="T3766">
        <v>2.4279000000000002</v>
      </c>
      <c r="U3766">
        <v>2.3631000000000002</v>
      </c>
      <c r="V3766" t="s">
        <v>17</v>
      </c>
      <c r="W3766" t="s">
        <v>17</v>
      </c>
      <c r="AG3766">
        <v>0.14440000000000003</v>
      </c>
      <c r="AH3766">
        <v>0.14640000000000003</v>
      </c>
      <c r="AI3766">
        <v>0.14660000000000001</v>
      </c>
      <c r="AJ3766">
        <v>0.14680000000000004</v>
      </c>
      <c r="AK3766">
        <v>2.6293999999999995</v>
      </c>
      <c r="AL3766">
        <v>2.6246999999999998</v>
      </c>
      <c r="AM3766">
        <v>2.5723000000000003</v>
      </c>
      <c r="AN3766">
        <v>2.5075000000000003</v>
      </c>
      <c r="AX3766">
        <v>45</v>
      </c>
      <c r="BD3766" s="1" t="s">
        <v>580</v>
      </c>
    </row>
    <row r="3767" spans="1:56" x14ac:dyDescent="0.25">
      <c r="A3767" t="s">
        <v>1326</v>
      </c>
      <c r="B3767" t="s">
        <v>1281</v>
      </c>
      <c r="C3767" t="s">
        <v>1050</v>
      </c>
      <c r="D3767" t="s">
        <v>1051</v>
      </c>
      <c r="E3767" t="s">
        <v>15</v>
      </c>
      <c r="F3767" t="b">
        <v>0</v>
      </c>
      <c r="G3767" t="b">
        <v>0</v>
      </c>
      <c r="H3767" t="s">
        <v>15</v>
      </c>
      <c r="I3767" t="s">
        <v>16</v>
      </c>
      <c r="J3767">
        <v>0.1837</v>
      </c>
      <c r="K3767">
        <v>9.5399999999999999E-2</v>
      </c>
      <c r="L3767">
        <v>0.27910000000000001</v>
      </c>
      <c r="N3767">
        <v>0</v>
      </c>
      <c r="O3767">
        <v>2E-3</v>
      </c>
      <c r="P3767">
        <v>2.9999999999999997E-4</v>
      </c>
      <c r="Q3767">
        <v>5.0000000000000001E-4</v>
      </c>
      <c r="R3767">
        <v>2.5253000000000001</v>
      </c>
      <c r="S3767">
        <v>2.5754999999999999</v>
      </c>
      <c r="T3767">
        <v>2.2831999999999999</v>
      </c>
      <c r="U3767">
        <v>2.4365000000000001</v>
      </c>
      <c r="V3767" t="s">
        <v>17</v>
      </c>
      <c r="W3767" t="s">
        <v>17</v>
      </c>
      <c r="AG3767">
        <v>9.5400000000000013E-2</v>
      </c>
      <c r="AH3767">
        <v>9.7400000000000014E-2</v>
      </c>
      <c r="AI3767">
        <v>9.5700000000000035E-2</v>
      </c>
      <c r="AJ3767">
        <v>9.5900000000000013E-2</v>
      </c>
      <c r="AK3767">
        <v>2.6207000000000003</v>
      </c>
      <c r="AL3767">
        <v>2.6709000000000001</v>
      </c>
      <c r="AM3767">
        <v>2.3786</v>
      </c>
      <c r="AN3767">
        <v>2.5319000000000003</v>
      </c>
      <c r="AX3767">
        <v>46</v>
      </c>
      <c r="BD3767" s="1" t="s">
        <v>580</v>
      </c>
    </row>
    <row r="3768" spans="1:56" x14ac:dyDescent="0.25">
      <c r="A3768" t="s">
        <v>1327</v>
      </c>
      <c r="B3768" t="s">
        <v>1281</v>
      </c>
      <c r="C3768" t="s">
        <v>1052</v>
      </c>
      <c r="D3768" t="s">
        <v>1053</v>
      </c>
      <c r="E3768" t="s">
        <v>15</v>
      </c>
      <c r="F3768" t="b">
        <v>0</v>
      </c>
      <c r="G3768" t="b">
        <v>0</v>
      </c>
      <c r="H3768" t="s">
        <v>15</v>
      </c>
      <c r="I3768" t="s">
        <v>16</v>
      </c>
      <c r="J3768">
        <v>0.18110000000000001</v>
      </c>
      <c r="K3768">
        <v>7.7000000000000002E-3</v>
      </c>
      <c r="L3768">
        <v>0.18840000000000001</v>
      </c>
      <c r="N3768">
        <v>4.0000000000000002E-4</v>
      </c>
      <c r="O3768">
        <v>0</v>
      </c>
      <c r="P3768">
        <v>1E-4</v>
      </c>
      <c r="Q3768">
        <v>5.0000000000000001E-4</v>
      </c>
      <c r="R3768">
        <v>2.8658999999999999</v>
      </c>
      <c r="S3768">
        <v>2.6173000000000002</v>
      </c>
      <c r="T3768">
        <v>2.3881999999999999</v>
      </c>
      <c r="U3768">
        <v>2.5417999999999998</v>
      </c>
      <c r="V3768" t="s">
        <v>17</v>
      </c>
      <c r="W3768" t="s">
        <v>17</v>
      </c>
      <c r="AG3768">
        <v>7.7000000000000124E-3</v>
      </c>
      <c r="AH3768">
        <v>7.3000000000000009E-3</v>
      </c>
      <c r="AI3768">
        <v>7.3999999999999899E-3</v>
      </c>
      <c r="AJ3768">
        <v>7.8000000000000014E-3</v>
      </c>
      <c r="AK3768">
        <v>2.8732000000000002</v>
      </c>
      <c r="AL3768">
        <v>2.6246000000000005</v>
      </c>
      <c r="AM3768">
        <v>2.3955000000000002</v>
      </c>
      <c r="AN3768">
        <v>2.5491000000000001</v>
      </c>
      <c r="AX3768">
        <v>47</v>
      </c>
      <c r="BD3768" s="1" t="s">
        <v>580</v>
      </c>
    </row>
    <row r="3769" spans="1:56" x14ac:dyDescent="0.25">
      <c r="A3769" t="s">
        <v>1329</v>
      </c>
      <c r="B3769" t="s">
        <v>1281</v>
      </c>
      <c r="C3769" t="s">
        <v>1057</v>
      </c>
      <c r="D3769" t="s">
        <v>1058</v>
      </c>
      <c r="E3769" t="s">
        <v>15</v>
      </c>
      <c r="F3769" t="b">
        <v>0</v>
      </c>
      <c r="G3769" t="b">
        <v>1</v>
      </c>
      <c r="H3769" t="s">
        <v>15</v>
      </c>
      <c r="I3769" t="s">
        <v>16</v>
      </c>
      <c r="J3769">
        <v>0.18410000000000001</v>
      </c>
      <c r="K3769">
        <v>0.56930000000000003</v>
      </c>
      <c r="L3769">
        <v>0.74270000000000003</v>
      </c>
      <c r="N3769">
        <v>1.0699999999999999E-2</v>
      </c>
      <c r="O3769">
        <v>7.1999999999999998E-3</v>
      </c>
      <c r="P3769">
        <v>0</v>
      </c>
      <c r="Q3769">
        <v>3.0000000000000001E-3</v>
      </c>
      <c r="R3769">
        <v>2.1484999999999999</v>
      </c>
      <c r="S3769">
        <v>2.0021</v>
      </c>
      <c r="T3769">
        <v>2.0628000000000002</v>
      </c>
      <c r="U3769">
        <v>2.1379000000000001</v>
      </c>
      <c r="V3769" t="s">
        <v>17</v>
      </c>
      <c r="W3769" t="s">
        <v>17</v>
      </c>
      <c r="AG3769">
        <v>0.56930000000000003</v>
      </c>
      <c r="AH3769">
        <v>0.56579999999999997</v>
      </c>
      <c r="AI3769">
        <v>0.55859999999999999</v>
      </c>
      <c r="AJ3769">
        <v>0.56159999999999999</v>
      </c>
      <c r="AK3769">
        <v>2.7071000000000001</v>
      </c>
      <c r="AL3769">
        <v>2.5607000000000002</v>
      </c>
      <c r="AM3769">
        <v>2.6214000000000004</v>
      </c>
      <c r="AN3769">
        <v>2.6965000000000003</v>
      </c>
      <c r="AX3769">
        <v>49</v>
      </c>
      <c r="BD3769" s="1" t="s">
        <v>580</v>
      </c>
    </row>
    <row r="3770" spans="1:56" x14ac:dyDescent="0.25">
      <c r="A3770" t="s">
        <v>1330</v>
      </c>
      <c r="B3770" t="s">
        <v>1281</v>
      </c>
      <c r="C3770" t="s">
        <v>1059</v>
      </c>
      <c r="D3770" t="s">
        <v>1060</v>
      </c>
      <c r="E3770" t="s">
        <v>15</v>
      </c>
      <c r="F3770" t="b">
        <v>0</v>
      </c>
      <c r="G3770" t="b">
        <v>0</v>
      </c>
      <c r="H3770" t="s">
        <v>15</v>
      </c>
      <c r="I3770" t="s">
        <v>16</v>
      </c>
      <c r="J3770">
        <v>0.19470000000000001</v>
      </c>
      <c r="K3770">
        <v>0.42130000000000001</v>
      </c>
      <c r="L3770">
        <v>0.60760000000000003</v>
      </c>
      <c r="N3770">
        <v>8.3999999999999995E-3</v>
      </c>
      <c r="O3770">
        <v>7.7000000000000002E-3</v>
      </c>
      <c r="P3770">
        <v>0</v>
      </c>
      <c r="Q3770">
        <v>5.8999999999999999E-3</v>
      </c>
      <c r="R3770">
        <v>2.4068000000000001</v>
      </c>
      <c r="S3770">
        <v>1.9623999999999999</v>
      </c>
      <c r="T3770">
        <v>2.0156000000000001</v>
      </c>
      <c r="U3770">
        <v>2.2414000000000001</v>
      </c>
      <c r="V3770" t="s">
        <v>17</v>
      </c>
      <c r="W3770" t="s">
        <v>17</v>
      </c>
      <c r="AG3770">
        <v>0.42130000000000001</v>
      </c>
      <c r="AH3770">
        <v>0.42060000000000008</v>
      </c>
      <c r="AI3770">
        <v>0.41290000000000004</v>
      </c>
      <c r="AJ3770">
        <v>0.41880000000000006</v>
      </c>
      <c r="AK3770">
        <v>2.8197000000000001</v>
      </c>
      <c r="AL3770">
        <v>2.3752999999999997</v>
      </c>
      <c r="AM3770">
        <v>2.4285000000000001</v>
      </c>
      <c r="AN3770">
        <v>2.6543000000000001</v>
      </c>
      <c r="AX3770">
        <v>50</v>
      </c>
      <c r="BD3770" s="1" t="s">
        <v>580</v>
      </c>
    </row>
    <row r="3771" spans="1:56" x14ac:dyDescent="0.25">
      <c r="A3771" t="s">
        <v>1331</v>
      </c>
      <c r="B3771" t="s">
        <v>1281</v>
      </c>
      <c r="C3771" t="s">
        <v>1061</v>
      </c>
      <c r="D3771" t="s">
        <v>1062</v>
      </c>
      <c r="E3771" t="s">
        <v>15</v>
      </c>
      <c r="F3771" t="b">
        <v>0</v>
      </c>
      <c r="G3771" t="b">
        <v>0</v>
      </c>
      <c r="H3771" t="s">
        <v>15</v>
      </c>
      <c r="I3771" t="s">
        <v>16</v>
      </c>
      <c r="J3771">
        <v>0.20430000000000001</v>
      </c>
      <c r="K3771">
        <v>0.45739999999999997</v>
      </c>
      <c r="L3771">
        <v>0.65369999999999995</v>
      </c>
      <c r="N3771">
        <v>8.0000000000000002E-3</v>
      </c>
      <c r="O3771">
        <v>3.8999999999999998E-3</v>
      </c>
      <c r="P3771">
        <v>0</v>
      </c>
      <c r="Q3771">
        <v>5.4000000000000003E-3</v>
      </c>
      <c r="R3771">
        <v>2.2574000000000001</v>
      </c>
      <c r="S3771">
        <v>1.94</v>
      </c>
      <c r="T3771">
        <v>1.9567000000000001</v>
      </c>
      <c r="U3771">
        <v>2.117</v>
      </c>
      <c r="V3771" t="s">
        <v>17</v>
      </c>
      <c r="W3771" t="s">
        <v>17</v>
      </c>
      <c r="AG3771">
        <v>0.45739999999999992</v>
      </c>
      <c r="AH3771">
        <v>0.45329999999999993</v>
      </c>
      <c r="AI3771">
        <v>0.44939999999999991</v>
      </c>
      <c r="AJ3771">
        <v>0.45479999999999987</v>
      </c>
      <c r="AK3771">
        <v>2.7068000000000003</v>
      </c>
      <c r="AL3771">
        <v>2.3894000000000002</v>
      </c>
      <c r="AM3771">
        <v>2.4061000000000003</v>
      </c>
      <c r="AN3771">
        <v>2.5663999999999998</v>
      </c>
      <c r="AX3771">
        <v>51</v>
      </c>
      <c r="BD3771" s="1" t="s">
        <v>580</v>
      </c>
    </row>
    <row r="3772" spans="1:56" x14ac:dyDescent="0.25">
      <c r="A3772" t="s">
        <v>1332</v>
      </c>
      <c r="B3772" t="s">
        <v>1281</v>
      </c>
      <c r="C3772" t="s">
        <v>1063</v>
      </c>
      <c r="D3772" t="s">
        <v>1064</v>
      </c>
      <c r="E3772" t="s">
        <v>15</v>
      </c>
      <c r="F3772" t="b">
        <v>0</v>
      </c>
      <c r="G3772" t="b">
        <v>0</v>
      </c>
      <c r="H3772" t="s">
        <v>15</v>
      </c>
      <c r="I3772" t="s">
        <v>16</v>
      </c>
      <c r="J3772">
        <v>0.21579999999999999</v>
      </c>
      <c r="K3772">
        <v>0.498</v>
      </c>
      <c r="L3772">
        <v>0.70569999999999999</v>
      </c>
      <c r="N3772">
        <v>8.0999999999999996E-3</v>
      </c>
      <c r="O3772">
        <v>8.3999999999999995E-3</v>
      </c>
      <c r="P3772">
        <v>0</v>
      </c>
      <c r="Q3772">
        <v>7.3000000000000001E-3</v>
      </c>
      <c r="R3772">
        <v>2.1749999999999998</v>
      </c>
      <c r="S3772">
        <v>1.9360999999999999</v>
      </c>
      <c r="T3772">
        <v>1.869</v>
      </c>
      <c r="U3772">
        <v>2.0503999999999998</v>
      </c>
      <c r="V3772" t="s">
        <v>17</v>
      </c>
      <c r="W3772" t="s">
        <v>17</v>
      </c>
      <c r="AG3772">
        <v>0.498</v>
      </c>
      <c r="AH3772">
        <v>0.49829999999999997</v>
      </c>
      <c r="AI3772">
        <v>0.4899</v>
      </c>
      <c r="AJ3772">
        <v>0.49719999999999998</v>
      </c>
      <c r="AK3772">
        <v>2.6649000000000003</v>
      </c>
      <c r="AL3772">
        <v>2.4260000000000002</v>
      </c>
      <c r="AM3772">
        <v>2.3589000000000002</v>
      </c>
      <c r="AN3772">
        <v>2.5403000000000002</v>
      </c>
      <c r="AX3772">
        <v>52</v>
      </c>
      <c r="BD3772" s="1" t="s">
        <v>580</v>
      </c>
    </row>
    <row r="3773" spans="1:56" x14ac:dyDescent="0.25">
      <c r="A3773" t="s">
        <v>1333</v>
      </c>
      <c r="B3773" t="s">
        <v>1281</v>
      </c>
      <c r="C3773" t="s">
        <v>1065</v>
      </c>
      <c r="D3773" t="s">
        <v>1066</v>
      </c>
      <c r="E3773" t="s">
        <v>15</v>
      </c>
      <c r="F3773" t="b">
        <v>0</v>
      </c>
      <c r="G3773" t="b">
        <v>0</v>
      </c>
      <c r="H3773" t="s">
        <v>15</v>
      </c>
      <c r="I3773" t="s">
        <v>16</v>
      </c>
      <c r="J3773">
        <v>0.20830000000000001</v>
      </c>
      <c r="K3773">
        <v>0.51619999999999999</v>
      </c>
      <c r="L3773">
        <v>0.71719999999999995</v>
      </c>
      <c r="N3773">
        <v>7.3000000000000001E-3</v>
      </c>
      <c r="O3773">
        <v>7.1000000000000004E-3</v>
      </c>
      <c r="P3773">
        <v>0</v>
      </c>
      <c r="Q3773">
        <v>2.3E-3</v>
      </c>
      <c r="R3773">
        <v>2.2747000000000002</v>
      </c>
      <c r="S3773">
        <v>1.9027000000000001</v>
      </c>
      <c r="T3773">
        <v>1.9114</v>
      </c>
      <c r="U3773">
        <v>2.1036999999999999</v>
      </c>
      <c r="V3773" t="s">
        <v>17</v>
      </c>
      <c r="W3773" t="s">
        <v>17</v>
      </c>
      <c r="AG3773">
        <v>0.51619999999999988</v>
      </c>
      <c r="AH3773">
        <v>0.5159999999999999</v>
      </c>
      <c r="AI3773">
        <v>0.50889999999999991</v>
      </c>
      <c r="AJ3773">
        <v>0.51119999999999988</v>
      </c>
      <c r="AK3773">
        <v>2.7836000000000003</v>
      </c>
      <c r="AL3773">
        <v>2.4116</v>
      </c>
      <c r="AM3773">
        <v>2.4203000000000001</v>
      </c>
      <c r="AN3773">
        <v>2.6126</v>
      </c>
      <c r="AX3773">
        <v>53</v>
      </c>
      <c r="BD3773" s="1" t="s">
        <v>580</v>
      </c>
    </row>
    <row r="3774" spans="1:56" x14ac:dyDescent="0.25">
      <c r="A3774" t="s">
        <v>1334</v>
      </c>
      <c r="B3774" t="s">
        <v>1281</v>
      </c>
      <c r="C3774" t="s">
        <v>1068</v>
      </c>
      <c r="D3774" t="s">
        <v>1069</v>
      </c>
      <c r="E3774" t="s">
        <v>15</v>
      </c>
      <c r="F3774" t="b">
        <v>0</v>
      </c>
      <c r="G3774" t="b">
        <v>0</v>
      </c>
      <c r="H3774" t="s">
        <v>15</v>
      </c>
      <c r="I3774" t="s">
        <v>16</v>
      </c>
      <c r="J3774">
        <v>0.21859999999999999</v>
      </c>
      <c r="K3774">
        <v>0.372</v>
      </c>
      <c r="L3774">
        <v>0.58440000000000003</v>
      </c>
      <c r="N3774">
        <v>6.1999999999999998E-3</v>
      </c>
      <c r="O3774">
        <v>4.8999999999999998E-3</v>
      </c>
      <c r="P3774">
        <v>0</v>
      </c>
      <c r="Q3774">
        <v>4.3E-3</v>
      </c>
      <c r="R3774">
        <v>2.3573</v>
      </c>
      <c r="S3774">
        <v>2.0438999999999998</v>
      </c>
      <c r="T3774">
        <v>1.9744999999999999</v>
      </c>
      <c r="U3774">
        <v>2.3353000000000002</v>
      </c>
      <c r="V3774" t="s">
        <v>17</v>
      </c>
      <c r="W3774" t="s">
        <v>17</v>
      </c>
      <c r="AG3774">
        <v>0.372</v>
      </c>
      <c r="AH3774">
        <v>0.37070000000000003</v>
      </c>
      <c r="AI3774">
        <v>0.36580000000000001</v>
      </c>
      <c r="AJ3774">
        <v>0.37009999999999998</v>
      </c>
      <c r="AK3774">
        <v>2.7231000000000001</v>
      </c>
      <c r="AL3774">
        <v>2.4097</v>
      </c>
      <c r="AM3774">
        <v>2.3403</v>
      </c>
      <c r="AN3774">
        <v>2.7011000000000003</v>
      </c>
      <c r="AX3774">
        <v>54</v>
      </c>
      <c r="BD3774" s="1" t="s">
        <v>580</v>
      </c>
    </row>
    <row r="3775" spans="1:56" x14ac:dyDescent="0.25">
      <c r="A3775" t="s">
        <v>1335</v>
      </c>
      <c r="B3775" t="s">
        <v>1281</v>
      </c>
      <c r="C3775" t="s">
        <v>1070</v>
      </c>
      <c r="D3775" t="s">
        <v>1071</v>
      </c>
      <c r="E3775" t="s">
        <v>15</v>
      </c>
      <c r="F3775" t="b">
        <v>0</v>
      </c>
      <c r="G3775" t="b">
        <v>0</v>
      </c>
      <c r="H3775" t="s">
        <v>15</v>
      </c>
      <c r="I3775" t="s">
        <v>16</v>
      </c>
      <c r="J3775">
        <v>0.20130000000000001</v>
      </c>
      <c r="K3775">
        <v>0.29770000000000002</v>
      </c>
      <c r="L3775">
        <v>0.49280000000000002</v>
      </c>
      <c r="N3775">
        <v>6.1999999999999998E-3</v>
      </c>
      <c r="O3775">
        <v>3.3E-3</v>
      </c>
      <c r="P3775">
        <v>0</v>
      </c>
      <c r="Q3775">
        <v>2.3999999999999998E-3</v>
      </c>
      <c r="R3775">
        <v>2.3614999999999999</v>
      </c>
      <c r="S3775">
        <v>2.0331999999999999</v>
      </c>
      <c r="T3775">
        <v>2.1294</v>
      </c>
      <c r="U3775">
        <v>2.3611</v>
      </c>
      <c r="V3775" t="s">
        <v>17</v>
      </c>
      <c r="W3775" t="s">
        <v>17</v>
      </c>
      <c r="AG3775">
        <v>0.29769999999999996</v>
      </c>
      <c r="AH3775">
        <v>0.29480000000000006</v>
      </c>
      <c r="AI3775">
        <v>0.29149999999999998</v>
      </c>
      <c r="AJ3775">
        <v>0.29390000000000005</v>
      </c>
      <c r="AK3775">
        <v>2.653</v>
      </c>
      <c r="AL3775">
        <v>2.3247</v>
      </c>
      <c r="AM3775">
        <v>2.4209000000000001</v>
      </c>
      <c r="AN3775">
        <v>2.6526000000000001</v>
      </c>
      <c r="AX3775">
        <v>55</v>
      </c>
      <c r="BD3775" s="1" t="s">
        <v>580</v>
      </c>
    </row>
    <row r="3776" spans="1:56" x14ac:dyDescent="0.25">
      <c r="A3776" t="s">
        <v>1336</v>
      </c>
      <c r="B3776" t="s">
        <v>1281</v>
      </c>
      <c r="C3776" t="s">
        <v>1072</v>
      </c>
      <c r="D3776" t="s">
        <v>1073</v>
      </c>
      <c r="E3776" t="s">
        <v>15</v>
      </c>
      <c r="F3776" t="b">
        <v>0</v>
      </c>
      <c r="G3776" t="b">
        <v>0</v>
      </c>
      <c r="H3776" t="s">
        <v>15</v>
      </c>
      <c r="I3776" t="s">
        <v>16</v>
      </c>
      <c r="J3776">
        <v>0.2772</v>
      </c>
      <c r="K3776">
        <v>0.219</v>
      </c>
      <c r="L3776">
        <v>0.49170000000000003</v>
      </c>
      <c r="N3776">
        <v>4.4999999999999997E-3</v>
      </c>
      <c r="O3776">
        <v>2.3E-3</v>
      </c>
      <c r="P3776">
        <v>0</v>
      </c>
      <c r="Q3776">
        <v>3.3E-3</v>
      </c>
      <c r="R3776">
        <v>2.5062000000000002</v>
      </c>
      <c r="S3776">
        <v>2.1497000000000002</v>
      </c>
      <c r="T3776">
        <v>2.1181000000000001</v>
      </c>
      <c r="U3776">
        <v>2.2999000000000001</v>
      </c>
      <c r="V3776" t="s">
        <v>17</v>
      </c>
      <c r="W3776" t="s">
        <v>17</v>
      </c>
      <c r="AG3776">
        <v>0.21900000000000003</v>
      </c>
      <c r="AH3776">
        <v>0.21680000000000005</v>
      </c>
      <c r="AI3776">
        <v>0.21450000000000002</v>
      </c>
      <c r="AJ3776">
        <v>0.21780000000000005</v>
      </c>
      <c r="AK3776">
        <v>2.7207000000000003</v>
      </c>
      <c r="AL3776">
        <v>2.3641999999999999</v>
      </c>
      <c r="AM3776">
        <v>2.3325999999999998</v>
      </c>
      <c r="AN3776">
        <v>2.5143999999999997</v>
      </c>
      <c r="AX3776">
        <v>56</v>
      </c>
      <c r="BD3776" s="1" t="s">
        <v>580</v>
      </c>
    </row>
    <row r="3777" spans="1:56" x14ac:dyDescent="0.25">
      <c r="A3777" t="s">
        <v>1337</v>
      </c>
      <c r="B3777" t="s">
        <v>1281</v>
      </c>
      <c r="C3777" t="s">
        <v>1074</v>
      </c>
      <c r="D3777" t="s">
        <v>1075</v>
      </c>
      <c r="E3777" t="s">
        <v>15</v>
      </c>
      <c r="F3777" t="b">
        <v>0</v>
      </c>
      <c r="G3777" t="b">
        <v>0</v>
      </c>
      <c r="H3777" t="s">
        <v>15</v>
      </c>
      <c r="I3777" t="s">
        <v>16</v>
      </c>
      <c r="J3777">
        <v>0.1807</v>
      </c>
      <c r="K3777">
        <v>0.10349999999999999</v>
      </c>
      <c r="L3777">
        <v>0.27789999999999998</v>
      </c>
      <c r="N3777">
        <v>6.3E-3</v>
      </c>
      <c r="O3777">
        <v>3.5999999999999999E-3</v>
      </c>
      <c r="P3777">
        <v>0</v>
      </c>
      <c r="Q3777">
        <v>2.8999999999999998E-3</v>
      </c>
      <c r="R3777">
        <v>2.3450000000000002</v>
      </c>
      <c r="S3777">
        <v>2.1640000000000001</v>
      </c>
      <c r="T3777">
        <v>2.1617000000000002</v>
      </c>
      <c r="U3777">
        <v>2.2412999999999998</v>
      </c>
      <c r="V3777" t="s">
        <v>17</v>
      </c>
      <c r="W3777" t="s">
        <v>17</v>
      </c>
      <c r="AG3777">
        <v>0.10350000000000001</v>
      </c>
      <c r="AH3777">
        <v>0.10079999999999997</v>
      </c>
      <c r="AI3777">
        <v>9.7199999999999981E-2</v>
      </c>
      <c r="AJ3777">
        <v>0.10009999999999999</v>
      </c>
      <c r="AK3777">
        <v>2.4422000000000001</v>
      </c>
      <c r="AL3777">
        <v>2.2612000000000001</v>
      </c>
      <c r="AM3777">
        <v>2.2589000000000001</v>
      </c>
      <c r="AN3777">
        <v>2.3384999999999998</v>
      </c>
      <c r="AX3777">
        <v>57</v>
      </c>
      <c r="BD3777" s="1" t="s">
        <v>580</v>
      </c>
    </row>
    <row r="3778" spans="1:56" x14ac:dyDescent="0.25">
      <c r="A3778" t="s">
        <v>1338</v>
      </c>
      <c r="B3778" t="s">
        <v>1281</v>
      </c>
      <c r="C3778" t="s">
        <v>1076</v>
      </c>
      <c r="D3778" t="s">
        <v>1077</v>
      </c>
      <c r="E3778" t="s">
        <v>15</v>
      </c>
      <c r="F3778" t="b">
        <v>0</v>
      </c>
      <c r="G3778" t="b">
        <v>0</v>
      </c>
      <c r="H3778" t="s">
        <v>15</v>
      </c>
      <c r="I3778" t="s">
        <v>16</v>
      </c>
      <c r="J3778">
        <v>0.1855</v>
      </c>
      <c r="K3778">
        <v>0.22819999999999999</v>
      </c>
      <c r="L3778">
        <v>0.41149999999999998</v>
      </c>
      <c r="N3778">
        <v>2.2000000000000001E-3</v>
      </c>
      <c r="O3778">
        <v>1.1999999999999999E-3</v>
      </c>
      <c r="P3778">
        <v>0</v>
      </c>
      <c r="Q3778">
        <v>2.8E-3</v>
      </c>
      <c r="R3778">
        <v>2.3681999999999999</v>
      </c>
      <c r="S3778">
        <v>2.39</v>
      </c>
      <c r="T3778">
        <v>2.3586999999999998</v>
      </c>
      <c r="U3778">
        <v>2.2294999999999998</v>
      </c>
      <c r="V3778" t="s">
        <v>17</v>
      </c>
      <c r="W3778" t="s">
        <v>17</v>
      </c>
      <c r="AG3778">
        <v>0.22819999999999996</v>
      </c>
      <c r="AH3778">
        <v>0.22719999999999996</v>
      </c>
      <c r="AI3778">
        <v>0.22599999999999998</v>
      </c>
      <c r="AJ3778">
        <v>0.2288</v>
      </c>
      <c r="AK3778">
        <v>2.5941999999999998</v>
      </c>
      <c r="AL3778">
        <v>2.6159999999999997</v>
      </c>
      <c r="AM3778">
        <v>2.5846999999999998</v>
      </c>
      <c r="AN3778">
        <v>2.4554999999999998</v>
      </c>
      <c r="AX3778">
        <v>58</v>
      </c>
      <c r="BD3778" s="1" t="s">
        <v>580</v>
      </c>
    </row>
    <row r="3779" spans="1:56" x14ac:dyDescent="0.25">
      <c r="A3779" t="s">
        <v>1339</v>
      </c>
      <c r="B3779" t="s">
        <v>1281</v>
      </c>
      <c r="C3779" t="s">
        <v>1078</v>
      </c>
      <c r="D3779" t="s">
        <v>1079</v>
      </c>
      <c r="E3779" t="s">
        <v>15</v>
      </c>
      <c r="F3779" t="b">
        <v>0</v>
      </c>
      <c r="G3779" t="b">
        <v>0</v>
      </c>
      <c r="H3779" t="s">
        <v>15</v>
      </c>
      <c r="I3779" t="s">
        <v>16</v>
      </c>
      <c r="J3779">
        <v>0.18179999999999999</v>
      </c>
      <c r="K3779">
        <v>0.1032</v>
      </c>
      <c r="L3779">
        <v>0.27700000000000002</v>
      </c>
      <c r="N3779">
        <v>8.0000000000000002E-3</v>
      </c>
      <c r="O3779">
        <v>3.2000000000000002E-3</v>
      </c>
      <c r="P3779">
        <v>0</v>
      </c>
      <c r="Q3779">
        <v>5.8999999999999999E-3</v>
      </c>
      <c r="R3779">
        <v>2.5087000000000002</v>
      </c>
      <c r="S3779">
        <v>2.5457000000000001</v>
      </c>
      <c r="T3779">
        <v>2.5968</v>
      </c>
      <c r="U3779">
        <v>2.4636</v>
      </c>
      <c r="V3779" t="s">
        <v>17</v>
      </c>
      <c r="W3779" t="s">
        <v>17</v>
      </c>
      <c r="AG3779">
        <v>0.10320000000000004</v>
      </c>
      <c r="AH3779">
        <v>9.8400000000000015E-2</v>
      </c>
      <c r="AI3779">
        <v>9.5200000000000035E-2</v>
      </c>
      <c r="AJ3779">
        <v>0.10110000000000005</v>
      </c>
      <c r="AK3779">
        <v>2.6039000000000003</v>
      </c>
      <c r="AL3779">
        <v>2.6409000000000002</v>
      </c>
      <c r="AM3779">
        <v>2.6920000000000002</v>
      </c>
      <c r="AN3779">
        <v>2.5588000000000002</v>
      </c>
      <c r="AX3779">
        <v>59</v>
      </c>
      <c r="BD3779" s="1" t="s">
        <v>580</v>
      </c>
    </row>
    <row r="3780" spans="1:56" x14ac:dyDescent="0.25">
      <c r="A3780" t="s">
        <v>1340</v>
      </c>
      <c r="B3780" t="s">
        <v>1281</v>
      </c>
      <c r="C3780" t="s">
        <v>1080</v>
      </c>
      <c r="D3780" t="s">
        <v>1081</v>
      </c>
      <c r="E3780" t="s">
        <v>15</v>
      </c>
      <c r="F3780" t="b">
        <v>0</v>
      </c>
      <c r="G3780" t="b">
        <v>1</v>
      </c>
      <c r="H3780" t="s">
        <v>15</v>
      </c>
      <c r="I3780" t="s">
        <v>16</v>
      </c>
      <c r="J3780">
        <v>0.18260000000000001</v>
      </c>
      <c r="K3780">
        <v>1.47E-2</v>
      </c>
      <c r="L3780">
        <v>0.19420000000000001</v>
      </c>
      <c r="N3780">
        <v>3.0999999999999999E-3</v>
      </c>
      <c r="O3780">
        <v>1.1999999999999999E-3</v>
      </c>
      <c r="P3780">
        <v>0</v>
      </c>
      <c r="Q3780">
        <v>1.6999999999999999E-3</v>
      </c>
      <c r="R3780">
        <v>2.7530000000000001</v>
      </c>
      <c r="S3780">
        <v>2.7454999999999998</v>
      </c>
      <c r="T3780">
        <v>2.9857999999999998</v>
      </c>
      <c r="U3780">
        <v>2.7374000000000001</v>
      </c>
      <c r="V3780" t="s">
        <v>17</v>
      </c>
      <c r="W3780" t="s">
        <v>17</v>
      </c>
      <c r="AG3780">
        <v>1.4699999999999991E-2</v>
      </c>
      <c r="AH3780">
        <v>1.2800000000000006E-2</v>
      </c>
      <c r="AI3780">
        <v>1.1599999999999999E-2</v>
      </c>
      <c r="AJ3780">
        <v>1.3300000000000006E-2</v>
      </c>
      <c r="AK3780">
        <v>2.7646000000000002</v>
      </c>
      <c r="AL3780">
        <v>2.7570999999999999</v>
      </c>
      <c r="AM3780">
        <v>2.9973999999999998</v>
      </c>
      <c r="AN3780">
        <v>2.7490000000000001</v>
      </c>
      <c r="AX3780">
        <v>60</v>
      </c>
      <c r="BD3780" s="1" t="s">
        <v>580</v>
      </c>
    </row>
    <row r="3781" spans="1:56" x14ac:dyDescent="0.25">
      <c r="A3781" t="s">
        <v>1341</v>
      </c>
      <c r="B3781" t="s">
        <v>1281</v>
      </c>
      <c r="C3781" t="s">
        <v>1083</v>
      </c>
      <c r="D3781" t="s">
        <v>1084</v>
      </c>
      <c r="E3781" t="s">
        <v>15</v>
      </c>
      <c r="F3781" t="b">
        <v>0</v>
      </c>
      <c r="G3781" t="b">
        <v>1</v>
      </c>
      <c r="H3781" t="s">
        <v>15</v>
      </c>
      <c r="I3781" t="s">
        <v>16</v>
      </c>
      <c r="J3781">
        <v>0.19850000000000001</v>
      </c>
      <c r="K3781">
        <v>0.54579999999999995</v>
      </c>
      <c r="L3781">
        <v>0.74199999999999999</v>
      </c>
      <c r="N3781">
        <v>2.3E-3</v>
      </c>
      <c r="O3781">
        <v>0</v>
      </c>
      <c r="P3781">
        <v>6.0000000000000001E-3</v>
      </c>
      <c r="Q3781">
        <v>6.4000000000000003E-3</v>
      </c>
      <c r="R3781">
        <v>2.5339999999999998</v>
      </c>
      <c r="S3781">
        <v>1.9915</v>
      </c>
      <c r="T3781">
        <v>2.2387000000000001</v>
      </c>
      <c r="U3781">
        <v>2.3346</v>
      </c>
      <c r="V3781" t="s">
        <v>17</v>
      </c>
      <c r="W3781" t="s">
        <v>17</v>
      </c>
      <c r="AG3781">
        <v>0.54579999999999995</v>
      </c>
      <c r="AH3781">
        <v>0.54349999999999998</v>
      </c>
      <c r="AI3781">
        <v>0.54949999999999999</v>
      </c>
      <c r="AJ3781">
        <v>0.54989999999999994</v>
      </c>
      <c r="AK3781">
        <v>3.0774999999999997</v>
      </c>
      <c r="AL3781">
        <v>2.5350000000000001</v>
      </c>
      <c r="AM3781">
        <v>2.7822</v>
      </c>
      <c r="AN3781">
        <v>2.8780999999999999</v>
      </c>
      <c r="AX3781">
        <v>61</v>
      </c>
      <c r="BD3781" s="1" t="s">
        <v>580</v>
      </c>
    </row>
    <row r="3782" spans="1:56" x14ac:dyDescent="0.25">
      <c r="A3782" t="s">
        <v>1342</v>
      </c>
      <c r="B3782" t="s">
        <v>1281</v>
      </c>
      <c r="C3782" t="s">
        <v>1085</v>
      </c>
      <c r="D3782" t="s">
        <v>1086</v>
      </c>
      <c r="E3782" t="s">
        <v>15</v>
      </c>
      <c r="F3782" t="b">
        <v>0</v>
      </c>
      <c r="G3782" t="b">
        <v>0</v>
      </c>
      <c r="H3782" t="s">
        <v>15</v>
      </c>
      <c r="I3782" t="s">
        <v>16</v>
      </c>
      <c r="J3782">
        <v>0.18709999999999999</v>
      </c>
      <c r="K3782">
        <v>0.43290000000000001</v>
      </c>
      <c r="L3782">
        <v>0.61880000000000002</v>
      </c>
      <c r="N3782">
        <v>1.1999999999999999E-3</v>
      </c>
      <c r="O3782">
        <v>0</v>
      </c>
      <c r="P3782">
        <v>1.1000000000000001E-3</v>
      </c>
      <c r="Q3782">
        <v>1.1999999999999999E-3</v>
      </c>
      <c r="R3782">
        <v>2.3856000000000002</v>
      </c>
      <c r="S3782">
        <v>2.1202999999999999</v>
      </c>
      <c r="T3782">
        <v>2.2050000000000001</v>
      </c>
      <c r="U3782">
        <v>2.0548000000000002</v>
      </c>
      <c r="V3782" t="s">
        <v>17</v>
      </c>
      <c r="W3782" t="s">
        <v>17</v>
      </c>
      <c r="AG3782">
        <v>0.43290000000000001</v>
      </c>
      <c r="AH3782">
        <v>0.43170000000000003</v>
      </c>
      <c r="AI3782">
        <v>0.43280000000000002</v>
      </c>
      <c r="AJ3782">
        <v>0.43290000000000001</v>
      </c>
      <c r="AK3782">
        <v>2.8173000000000004</v>
      </c>
      <c r="AL3782">
        <v>2.5519999999999996</v>
      </c>
      <c r="AM3782">
        <v>2.6367000000000003</v>
      </c>
      <c r="AN3782">
        <v>2.4865000000000004</v>
      </c>
      <c r="AX3782">
        <v>62</v>
      </c>
      <c r="BD3782" s="1" t="s">
        <v>580</v>
      </c>
    </row>
    <row r="3783" spans="1:56" x14ac:dyDescent="0.25">
      <c r="A3783" t="s">
        <v>1343</v>
      </c>
      <c r="B3783" t="s">
        <v>1281</v>
      </c>
      <c r="C3783" t="s">
        <v>1087</v>
      </c>
      <c r="D3783" t="s">
        <v>1088</v>
      </c>
      <c r="E3783" t="s">
        <v>15</v>
      </c>
      <c r="F3783" t="b">
        <v>0</v>
      </c>
      <c r="G3783" t="b">
        <v>0</v>
      </c>
      <c r="H3783" t="s">
        <v>15</v>
      </c>
      <c r="I3783" t="s">
        <v>16</v>
      </c>
      <c r="J3783">
        <v>0.1963</v>
      </c>
      <c r="K3783">
        <v>0.2626</v>
      </c>
      <c r="L3783">
        <v>0.45889999999999997</v>
      </c>
      <c r="N3783">
        <v>0</v>
      </c>
      <c r="O3783">
        <v>1.6000000000000001E-3</v>
      </c>
      <c r="P3783">
        <v>1.1000000000000001E-3</v>
      </c>
      <c r="Q3783">
        <v>6.9999999999999999E-4</v>
      </c>
      <c r="R3783">
        <v>2.4032</v>
      </c>
      <c r="S3783">
        <v>2.1838000000000002</v>
      </c>
      <c r="T3783">
        <v>2.2984</v>
      </c>
      <c r="U3783">
        <v>2.1753</v>
      </c>
      <c r="V3783" t="s">
        <v>17</v>
      </c>
      <c r="W3783" t="s">
        <v>17</v>
      </c>
      <c r="AG3783">
        <v>0.26259999999999994</v>
      </c>
      <c r="AH3783">
        <v>0.26419999999999999</v>
      </c>
      <c r="AI3783">
        <v>0.26369999999999993</v>
      </c>
      <c r="AJ3783">
        <v>0.26329999999999998</v>
      </c>
      <c r="AK3783">
        <v>2.6657999999999999</v>
      </c>
      <c r="AL3783">
        <v>2.4464000000000001</v>
      </c>
      <c r="AM3783">
        <v>2.5609999999999999</v>
      </c>
      <c r="AN3783">
        <v>2.4379</v>
      </c>
      <c r="AX3783">
        <v>63</v>
      </c>
      <c r="BD3783" s="1" t="s">
        <v>580</v>
      </c>
    </row>
    <row r="3784" spans="1:56" x14ac:dyDescent="0.25">
      <c r="A3784" t="s">
        <v>1344</v>
      </c>
      <c r="B3784" t="s">
        <v>1281</v>
      </c>
      <c r="C3784" t="s">
        <v>1089</v>
      </c>
      <c r="D3784" t="s">
        <v>1090</v>
      </c>
      <c r="E3784" t="s">
        <v>15</v>
      </c>
      <c r="F3784" t="b">
        <v>0</v>
      </c>
      <c r="G3784" t="b">
        <v>0</v>
      </c>
      <c r="H3784" t="s">
        <v>15</v>
      </c>
      <c r="I3784" t="s">
        <v>16</v>
      </c>
      <c r="J3784">
        <v>0.21640000000000001</v>
      </c>
      <c r="K3784">
        <v>0.253</v>
      </c>
      <c r="L3784">
        <v>0.46779999999999999</v>
      </c>
      <c r="N3784">
        <v>1.6000000000000001E-3</v>
      </c>
      <c r="O3784">
        <v>0</v>
      </c>
      <c r="P3784">
        <v>3.2000000000000002E-3</v>
      </c>
      <c r="Q3784">
        <v>3.8E-3</v>
      </c>
      <c r="R3784">
        <v>2.4567000000000001</v>
      </c>
      <c r="S3784">
        <v>2.2096</v>
      </c>
      <c r="T3784">
        <v>2.2986</v>
      </c>
      <c r="U3784">
        <v>2.2134999999999998</v>
      </c>
      <c r="V3784" t="s">
        <v>17</v>
      </c>
      <c r="W3784" t="s">
        <v>17</v>
      </c>
      <c r="AG3784">
        <v>0.253</v>
      </c>
      <c r="AH3784">
        <v>0.25139999999999996</v>
      </c>
      <c r="AI3784">
        <v>0.25459999999999994</v>
      </c>
      <c r="AJ3784">
        <v>0.25519999999999998</v>
      </c>
      <c r="AK3784">
        <v>2.7081</v>
      </c>
      <c r="AL3784">
        <v>2.4609999999999999</v>
      </c>
      <c r="AM3784">
        <v>2.5499999999999998</v>
      </c>
      <c r="AN3784">
        <v>2.4648999999999996</v>
      </c>
      <c r="AX3784">
        <v>64</v>
      </c>
      <c r="BD3784" s="1" t="s">
        <v>580</v>
      </c>
    </row>
    <row r="3785" spans="1:56" x14ac:dyDescent="0.25">
      <c r="A3785" t="s">
        <v>1345</v>
      </c>
      <c r="B3785" t="s">
        <v>1281</v>
      </c>
      <c r="C3785" t="s">
        <v>1091</v>
      </c>
      <c r="D3785" t="s">
        <v>1092</v>
      </c>
      <c r="E3785" t="s">
        <v>15</v>
      </c>
      <c r="F3785" t="b">
        <v>0</v>
      </c>
      <c r="G3785" t="b">
        <v>0</v>
      </c>
      <c r="H3785" t="s">
        <v>15</v>
      </c>
      <c r="I3785" t="s">
        <v>16</v>
      </c>
      <c r="J3785">
        <v>0.30059999999999998</v>
      </c>
      <c r="K3785">
        <v>0.19220000000000001</v>
      </c>
      <c r="L3785">
        <v>0.49259999999999998</v>
      </c>
      <c r="N3785">
        <v>2.0000000000000001E-4</v>
      </c>
      <c r="O3785">
        <v>0</v>
      </c>
      <c r="P3785">
        <v>2.5999999999999999E-3</v>
      </c>
      <c r="Q3785">
        <v>2.7000000000000001E-3</v>
      </c>
      <c r="R3785">
        <v>2.6486000000000001</v>
      </c>
      <c r="S3785">
        <v>2.2238000000000002</v>
      </c>
      <c r="T3785">
        <v>2.3039999999999998</v>
      </c>
      <c r="U3785">
        <v>2.4121000000000001</v>
      </c>
      <c r="V3785" t="s">
        <v>17</v>
      </c>
      <c r="W3785" t="s">
        <v>17</v>
      </c>
      <c r="AG3785">
        <v>0.19219999999999998</v>
      </c>
      <c r="AH3785">
        <v>0.192</v>
      </c>
      <c r="AI3785">
        <v>0.1946</v>
      </c>
      <c r="AJ3785">
        <v>0.19469999999999998</v>
      </c>
      <c r="AK3785">
        <v>2.8406000000000002</v>
      </c>
      <c r="AL3785">
        <v>2.4157999999999999</v>
      </c>
      <c r="AM3785">
        <v>2.4959999999999996</v>
      </c>
      <c r="AN3785">
        <v>2.6040999999999999</v>
      </c>
      <c r="AX3785">
        <v>65</v>
      </c>
      <c r="BD3785" s="1" t="s">
        <v>580</v>
      </c>
    </row>
    <row r="3786" spans="1:56" x14ac:dyDescent="0.25">
      <c r="A3786" t="s">
        <v>1346</v>
      </c>
      <c r="B3786" t="s">
        <v>1281</v>
      </c>
      <c r="C3786" t="s">
        <v>1094</v>
      </c>
      <c r="D3786" t="s">
        <v>1095</v>
      </c>
      <c r="E3786" t="s">
        <v>15</v>
      </c>
      <c r="F3786" t="b">
        <v>0</v>
      </c>
      <c r="G3786" t="b">
        <v>0</v>
      </c>
      <c r="H3786" t="s">
        <v>15</v>
      </c>
      <c r="I3786" t="s">
        <v>16</v>
      </c>
      <c r="J3786">
        <v>0.20569999999999999</v>
      </c>
      <c r="K3786">
        <v>0.24879999999999999</v>
      </c>
      <c r="L3786">
        <v>0.45450000000000002</v>
      </c>
      <c r="N3786">
        <v>0</v>
      </c>
      <c r="O3786">
        <v>3.8E-3</v>
      </c>
      <c r="P3786">
        <v>4.5999999999999999E-3</v>
      </c>
      <c r="Q3786">
        <v>4.4000000000000003E-3</v>
      </c>
      <c r="R3786">
        <v>2.4041999999999999</v>
      </c>
      <c r="S3786">
        <v>2.2282999999999999</v>
      </c>
      <c r="T3786">
        <v>2.2498999999999998</v>
      </c>
      <c r="U3786">
        <v>2.2766000000000002</v>
      </c>
      <c r="V3786" t="s">
        <v>17</v>
      </c>
      <c r="W3786" t="s">
        <v>17</v>
      </c>
      <c r="AG3786">
        <v>0.24880000000000002</v>
      </c>
      <c r="AH3786">
        <v>0.25260000000000005</v>
      </c>
      <c r="AI3786">
        <v>0.25340000000000001</v>
      </c>
      <c r="AJ3786">
        <v>0.25320000000000004</v>
      </c>
      <c r="AK3786">
        <v>2.6529999999999996</v>
      </c>
      <c r="AL3786">
        <v>2.4771000000000001</v>
      </c>
      <c r="AM3786">
        <v>2.4986999999999995</v>
      </c>
      <c r="AN3786">
        <v>2.5254000000000003</v>
      </c>
      <c r="AX3786">
        <v>66</v>
      </c>
      <c r="BD3786" s="1" t="s">
        <v>580</v>
      </c>
    </row>
    <row r="3787" spans="1:56" x14ac:dyDescent="0.25">
      <c r="A3787" t="s">
        <v>1347</v>
      </c>
      <c r="B3787" t="s">
        <v>1281</v>
      </c>
      <c r="C3787" t="s">
        <v>1096</v>
      </c>
      <c r="D3787" t="s">
        <v>1097</v>
      </c>
      <c r="E3787" t="s">
        <v>15</v>
      </c>
      <c r="F3787" t="b">
        <v>0</v>
      </c>
      <c r="G3787" t="b">
        <v>0</v>
      </c>
      <c r="H3787" t="s">
        <v>15</v>
      </c>
      <c r="I3787" t="s">
        <v>16</v>
      </c>
      <c r="J3787">
        <v>0.22</v>
      </c>
      <c r="K3787">
        <v>0.1552</v>
      </c>
      <c r="L3787">
        <v>0.37519999999999998</v>
      </c>
      <c r="N3787">
        <v>0</v>
      </c>
      <c r="O3787">
        <v>2.9999999999999997E-4</v>
      </c>
      <c r="P3787">
        <v>6.0000000000000001E-3</v>
      </c>
      <c r="Q3787">
        <v>4.0000000000000001E-3</v>
      </c>
      <c r="R3787">
        <v>2.5158</v>
      </c>
      <c r="S3787">
        <v>2.4668000000000001</v>
      </c>
      <c r="T3787">
        <v>2.4893999999999998</v>
      </c>
      <c r="U3787">
        <v>2.3334999999999999</v>
      </c>
      <c r="V3787" t="s">
        <v>17</v>
      </c>
      <c r="W3787" t="s">
        <v>17</v>
      </c>
      <c r="AG3787">
        <v>0.15519999999999998</v>
      </c>
      <c r="AH3787">
        <v>0.1555</v>
      </c>
      <c r="AI3787">
        <v>0.16119999999999998</v>
      </c>
      <c r="AJ3787">
        <v>0.15919999999999998</v>
      </c>
      <c r="AK3787">
        <v>2.6709999999999998</v>
      </c>
      <c r="AL3787">
        <v>2.6219999999999999</v>
      </c>
      <c r="AM3787">
        <v>2.6445999999999996</v>
      </c>
      <c r="AN3787">
        <v>2.4886999999999997</v>
      </c>
      <c r="AX3787">
        <v>67</v>
      </c>
      <c r="BD3787" s="1" t="s">
        <v>580</v>
      </c>
    </row>
    <row r="3788" spans="1:56" x14ac:dyDescent="0.25">
      <c r="A3788" t="s">
        <v>1348</v>
      </c>
      <c r="B3788" t="s">
        <v>1281</v>
      </c>
      <c r="C3788" t="s">
        <v>1098</v>
      </c>
      <c r="D3788" t="s">
        <v>1099</v>
      </c>
      <c r="E3788" t="s">
        <v>15</v>
      </c>
      <c r="F3788" t="b">
        <v>0</v>
      </c>
      <c r="G3788" t="b">
        <v>0</v>
      </c>
      <c r="H3788" t="s">
        <v>15</v>
      </c>
      <c r="I3788" t="s">
        <v>16</v>
      </c>
      <c r="J3788">
        <v>0.21</v>
      </c>
      <c r="K3788">
        <v>0.17810000000000001</v>
      </c>
      <c r="L3788">
        <v>0.38579999999999998</v>
      </c>
      <c r="N3788">
        <v>2.3E-3</v>
      </c>
      <c r="O3788">
        <v>0</v>
      </c>
      <c r="P3788">
        <v>9.1000000000000004E-3</v>
      </c>
      <c r="Q3788">
        <v>8.5000000000000006E-3</v>
      </c>
      <c r="R3788">
        <v>2.7269999999999999</v>
      </c>
      <c r="S3788">
        <v>2.3614999999999999</v>
      </c>
      <c r="T3788">
        <v>2.4394</v>
      </c>
      <c r="U3788">
        <v>2.3982000000000001</v>
      </c>
      <c r="V3788" t="s">
        <v>17</v>
      </c>
      <c r="W3788" t="s">
        <v>17</v>
      </c>
      <c r="AG3788">
        <v>0.17810000000000001</v>
      </c>
      <c r="AH3788">
        <v>0.17579999999999998</v>
      </c>
      <c r="AI3788">
        <v>0.18489999999999998</v>
      </c>
      <c r="AJ3788">
        <v>0.18429999999999999</v>
      </c>
      <c r="AK3788">
        <v>2.9028</v>
      </c>
      <c r="AL3788">
        <v>2.5373000000000001</v>
      </c>
      <c r="AM3788">
        <v>2.6152000000000002</v>
      </c>
      <c r="AN3788">
        <v>2.5740000000000003</v>
      </c>
      <c r="AX3788">
        <v>68</v>
      </c>
      <c r="BD3788" s="1" t="s">
        <v>580</v>
      </c>
    </row>
    <row r="3789" spans="1:56" x14ac:dyDescent="0.25">
      <c r="A3789" t="s">
        <v>1349</v>
      </c>
      <c r="B3789" t="s">
        <v>1281</v>
      </c>
      <c r="C3789" t="s">
        <v>1100</v>
      </c>
      <c r="D3789" t="s">
        <v>1101</v>
      </c>
      <c r="E3789" t="s">
        <v>15</v>
      </c>
      <c r="F3789" t="b">
        <v>0</v>
      </c>
      <c r="G3789" t="b">
        <v>0</v>
      </c>
      <c r="H3789" t="s">
        <v>15</v>
      </c>
      <c r="I3789" t="s">
        <v>16</v>
      </c>
      <c r="J3789">
        <v>0.18160000000000001</v>
      </c>
      <c r="K3789">
        <v>8.3000000000000004E-2</v>
      </c>
      <c r="L3789">
        <v>0.2636</v>
      </c>
      <c r="N3789">
        <v>1E-3</v>
      </c>
      <c r="O3789">
        <v>0</v>
      </c>
      <c r="P3789">
        <v>3.0000000000000001E-3</v>
      </c>
      <c r="Q3789">
        <v>1E-3</v>
      </c>
      <c r="R3789">
        <v>2.6343000000000001</v>
      </c>
      <c r="S3789">
        <v>2.5112000000000001</v>
      </c>
      <c r="T3789">
        <v>2.5573999999999999</v>
      </c>
      <c r="U3789">
        <v>2.4449000000000001</v>
      </c>
      <c r="V3789" t="s">
        <v>17</v>
      </c>
      <c r="W3789" t="s">
        <v>17</v>
      </c>
      <c r="AG3789">
        <v>8.299999999999999E-2</v>
      </c>
      <c r="AH3789">
        <v>8.199999999999999E-2</v>
      </c>
      <c r="AI3789">
        <v>8.4999999999999992E-2</v>
      </c>
      <c r="AJ3789">
        <v>8.299999999999999E-2</v>
      </c>
      <c r="AK3789">
        <v>2.7162999999999999</v>
      </c>
      <c r="AL3789">
        <v>2.5931999999999999</v>
      </c>
      <c r="AM3789">
        <v>2.6393999999999997</v>
      </c>
      <c r="AN3789">
        <v>2.5268999999999999</v>
      </c>
      <c r="AX3789">
        <v>69</v>
      </c>
      <c r="BD3789" s="1" t="s">
        <v>580</v>
      </c>
    </row>
    <row r="3790" spans="1:56" x14ac:dyDescent="0.25">
      <c r="A3790" t="s">
        <v>1350</v>
      </c>
      <c r="B3790" t="s">
        <v>1281</v>
      </c>
      <c r="C3790" t="s">
        <v>1102</v>
      </c>
      <c r="D3790" t="s">
        <v>1103</v>
      </c>
      <c r="E3790" t="s">
        <v>15</v>
      </c>
      <c r="F3790" t="b">
        <v>0</v>
      </c>
      <c r="G3790" t="b">
        <v>0</v>
      </c>
      <c r="H3790" t="s">
        <v>15</v>
      </c>
      <c r="I3790" t="s">
        <v>16</v>
      </c>
      <c r="J3790">
        <v>0.17929999999999999</v>
      </c>
      <c r="K3790">
        <v>9.7199999999999995E-2</v>
      </c>
      <c r="L3790">
        <v>0.27650000000000002</v>
      </c>
      <c r="N3790">
        <v>0</v>
      </c>
      <c r="O3790">
        <v>5.9999999999999995E-4</v>
      </c>
      <c r="P3790">
        <v>4.1000000000000003E-3</v>
      </c>
      <c r="Q3790">
        <v>2.3E-3</v>
      </c>
      <c r="R3790">
        <v>2.5394999999999999</v>
      </c>
      <c r="S3790">
        <v>2.548</v>
      </c>
      <c r="T3790">
        <v>2.5973000000000002</v>
      </c>
      <c r="U3790">
        <v>2.4405000000000001</v>
      </c>
      <c r="V3790" t="s">
        <v>17</v>
      </c>
      <c r="W3790" t="s">
        <v>17</v>
      </c>
      <c r="AG3790">
        <v>9.7200000000000036E-2</v>
      </c>
      <c r="AH3790">
        <v>9.7800000000000026E-2</v>
      </c>
      <c r="AI3790">
        <v>0.10130000000000003</v>
      </c>
      <c r="AJ3790">
        <v>9.9500000000000061E-2</v>
      </c>
      <c r="AK3790">
        <v>2.6366999999999998</v>
      </c>
      <c r="AL3790">
        <v>2.6452</v>
      </c>
      <c r="AM3790">
        <v>2.6945000000000001</v>
      </c>
      <c r="AN3790">
        <v>2.5377000000000001</v>
      </c>
      <c r="AX3790">
        <v>70</v>
      </c>
      <c r="BD3790" s="1" t="s">
        <v>580</v>
      </c>
    </row>
    <row r="3791" spans="1:56" x14ac:dyDescent="0.25">
      <c r="A3791" t="s">
        <v>1351</v>
      </c>
      <c r="B3791" t="s">
        <v>1281</v>
      </c>
      <c r="C3791" t="s">
        <v>1104</v>
      </c>
      <c r="D3791" t="s">
        <v>1105</v>
      </c>
      <c r="E3791" t="s">
        <v>15</v>
      </c>
      <c r="F3791" t="b">
        <v>0</v>
      </c>
      <c r="G3791" t="b">
        <v>0</v>
      </c>
      <c r="H3791" t="s">
        <v>15</v>
      </c>
      <c r="I3791" t="s">
        <v>16</v>
      </c>
      <c r="J3791">
        <v>0.17979999999999999</v>
      </c>
      <c r="K3791">
        <v>2.3900000000000001E-2</v>
      </c>
      <c r="L3791">
        <v>0.2019</v>
      </c>
      <c r="N3791">
        <v>1.8E-3</v>
      </c>
      <c r="O3791">
        <v>0</v>
      </c>
      <c r="P3791">
        <v>2.7000000000000001E-3</v>
      </c>
      <c r="Q3791">
        <v>3.3E-3</v>
      </c>
      <c r="R3791">
        <v>2.5318999999999998</v>
      </c>
      <c r="S3791">
        <v>2.5022000000000002</v>
      </c>
      <c r="T3791">
        <v>2.7185000000000001</v>
      </c>
      <c r="U3791">
        <v>2.4245000000000001</v>
      </c>
      <c r="V3791" t="s">
        <v>17</v>
      </c>
      <c r="W3791" t="s">
        <v>17</v>
      </c>
      <c r="AG3791">
        <v>2.3900000000000005E-2</v>
      </c>
      <c r="AH3791">
        <v>2.2100000000000009E-2</v>
      </c>
      <c r="AI3791">
        <v>2.4800000000000016E-2</v>
      </c>
      <c r="AJ3791">
        <v>2.5400000000000006E-2</v>
      </c>
      <c r="AK3791">
        <v>2.5539999999999998</v>
      </c>
      <c r="AL3791">
        <v>2.5243000000000002</v>
      </c>
      <c r="AM3791">
        <v>2.7406000000000001</v>
      </c>
      <c r="AN3791">
        <v>2.4466000000000001</v>
      </c>
      <c r="AX3791">
        <v>71</v>
      </c>
      <c r="BD3791" s="1" t="s">
        <v>580</v>
      </c>
    </row>
    <row r="3792" spans="1:56" x14ac:dyDescent="0.25">
      <c r="A3792" t="s">
        <v>1352</v>
      </c>
      <c r="B3792" t="s">
        <v>1281</v>
      </c>
      <c r="C3792" t="s">
        <v>1106</v>
      </c>
      <c r="D3792" t="s">
        <v>1107</v>
      </c>
      <c r="E3792" t="s">
        <v>15</v>
      </c>
      <c r="F3792" t="b">
        <v>0</v>
      </c>
      <c r="G3792" t="b">
        <v>1</v>
      </c>
      <c r="H3792" t="s">
        <v>15</v>
      </c>
      <c r="I3792" t="s">
        <v>16</v>
      </c>
      <c r="J3792">
        <v>0.1719</v>
      </c>
      <c r="K3792">
        <v>0.20830000000000001</v>
      </c>
      <c r="L3792">
        <v>0.38019999999999998</v>
      </c>
      <c r="N3792">
        <v>0</v>
      </c>
      <c r="O3792">
        <v>1E-3</v>
      </c>
      <c r="P3792">
        <v>3.0000000000000001E-3</v>
      </c>
      <c r="Q3792">
        <v>3.0999999999999999E-3</v>
      </c>
      <c r="R3792">
        <v>2.3794</v>
      </c>
      <c r="S3792">
        <v>2.3805000000000001</v>
      </c>
      <c r="T3792">
        <v>2.6055999999999999</v>
      </c>
      <c r="U3792">
        <v>2.3085</v>
      </c>
      <c r="V3792" t="s">
        <v>17</v>
      </c>
      <c r="W3792" t="s">
        <v>17</v>
      </c>
      <c r="AG3792">
        <v>0.20829999999999999</v>
      </c>
      <c r="AH3792">
        <v>0.20929999999999999</v>
      </c>
      <c r="AI3792">
        <v>0.21129999999999999</v>
      </c>
      <c r="AJ3792">
        <v>0.21139999999999998</v>
      </c>
      <c r="AK3792">
        <v>2.5876999999999999</v>
      </c>
      <c r="AL3792">
        <v>2.5888</v>
      </c>
      <c r="AM3792">
        <v>2.8138999999999998</v>
      </c>
      <c r="AN3792">
        <v>2.5167999999999999</v>
      </c>
      <c r="AX3792">
        <v>72</v>
      </c>
      <c r="BD3792" s="1" t="s">
        <v>580</v>
      </c>
    </row>
    <row r="3793" spans="1:56" x14ac:dyDescent="0.25">
      <c r="A3793" t="s">
        <v>1353</v>
      </c>
      <c r="B3793" t="s">
        <v>1281</v>
      </c>
      <c r="C3793" t="s">
        <v>1108</v>
      </c>
      <c r="D3793" t="s">
        <v>1109</v>
      </c>
      <c r="E3793" t="s">
        <v>15</v>
      </c>
      <c r="F3793" t="b">
        <v>0</v>
      </c>
      <c r="G3793" t="b">
        <v>1</v>
      </c>
      <c r="H3793" t="s">
        <v>15</v>
      </c>
      <c r="I3793" t="s">
        <v>16</v>
      </c>
      <c r="J3793">
        <v>0.18060000000000001</v>
      </c>
      <c r="K3793">
        <v>0.4168</v>
      </c>
      <c r="L3793">
        <v>0.59330000000000005</v>
      </c>
      <c r="N3793">
        <v>4.1000000000000003E-3</v>
      </c>
      <c r="O3793">
        <v>0</v>
      </c>
      <c r="P3793">
        <v>3.0999999999999999E-3</v>
      </c>
      <c r="Q3793">
        <v>1.5E-3</v>
      </c>
      <c r="R3793">
        <v>2.6219999999999999</v>
      </c>
      <c r="S3793">
        <v>2.1168999999999998</v>
      </c>
      <c r="T3793">
        <v>2.3163</v>
      </c>
      <c r="U3793">
        <v>2.4931999999999999</v>
      </c>
      <c r="V3793" t="s">
        <v>17</v>
      </c>
      <c r="W3793" t="s">
        <v>17</v>
      </c>
      <c r="AG3793">
        <v>0.41680000000000006</v>
      </c>
      <c r="AH3793">
        <v>0.41270000000000007</v>
      </c>
      <c r="AI3793">
        <v>0.41580000000000006</v>
      </c>
      <c r="AJ3793">
        <v>0.41420000000000001</v>
      </c>
      <c r="AK3793">
        <v>3.0347</v>
      </c>
      <c r="AL3793">
        <v>2.5295999999999998</v>
      </c>
      <c r="AM3793">
        <v>2.7290000000000001</v>
      </c>
      <c r="AN3793">
        <v>2.9058999999999999</v>
      </c>
      <c r="AX3793">
        <v>73</v>
      </c>
      <c r="BD3793" s="1" t="s">
        <v>580</v>
      </c>
    </row>
    <row r="3794" spans="1:56" x14ac:dyDescent="0.25">
      <c r="A3794" t="s">
        <v>1354</v>
      </c>
      <c r="B3794" t="s">
        <v>1281</v>
      </c>
      <c r="C3794" t="s">
        <v>1110</v>
      </c>
      <c r="D3794" t="s">
        <v>1111</v>
      </c>
      <c r="E3794" t="s">
        <v>15</v>
      </c>
      <c r="F3794" t="b">
        <v>0</v>
      </c>
      <c r="G3794" t="b">
        <v>0</v>
      </c>
      <c r="H3794" t="s">
        <v>15</v>
      </c>
      <c r="I3794" t="s">
        <v>16</v>
      </c>
      <c r="J3794">
        <v>0.17799999999999999</v>
      </c>
      <c r="K3794">
        <v>0.66739999999999999</v>
      </c>
      <c r="L3794">
        <v>0.84289999999999998</v>
      </c>
      <c r="N3794">
        <v>2.5000000000000001E-3</v>
      </c>
      <c r="O3794">
        <v>6.9999999999999999E-4</v>
      </c>
      <c r="P3794">
        <v>0</v>
      </c>
      <c r="Q3794">
        <v>1E-4</v>
      </c>
      <c r="R3794">
        <v>2.1217000000000001</v>
      </c>
      <c r="S3794">
        <v>1.7713000000000001</v>
      </c>
      <c r="T3794">
        <v>1.9518</v>
      </c>
      <c r="U3794">
        <v>2.1261999999999999</v>
      </c>
      <c r="V3794" t="s">
        <v>17</v>
      </c>
      <c r="W3794" t="s">
        <v>17</v>
      </c>
      <c r="AG3794">
        <v>0.66739999999999999</v>
      </c>
      <c r="AH3794">
        <v>0.66559999999999997</v>
      </c>
      <c r="AI3794">
        <v>0.66490000000000005</v>
      </c>
      <c r="AJ3794">
        <v>0.66500000000000004</v>
      </c>
      <c r="AK3794">
        <v>2.7866</v>
      </c>
      <c r="AL3794">
        <v>2.4362000000000004</v>
      </c>
      <c r="AM3794">
        <v>2.6166999999999998</v>
      </c>
      <c r="AN3794">
        <v>2.7911000000000001</v>
      </c>
      <c r="AX3794">
        <v>74</v>
      </c>
      <c r="BD3794" s="1" t="s">
        <v>580</v>
      </c>
    </row>
    <row r="3795" spans="1:56" x14ac:dyDescent="0.25">
      <c r="A3795" t="s">
        <v>1355</v>
      </c>
      <c r="B3795" t="s">
        <v>1281</v>
      </c>
      <c r="C3795" t="s">
        <v>1112</v>
      </c>
      <c r="D3795" t="s">
        <v>1113</v>
      </c>
      <c r="E3795" t="s">
        <v>15</v>
      </c>
      <c r="F3795" t="b">
        <v>0</v>
      </c>
      <c r="G3795" t="b">
        <v>0</v>
      </c>
      <c r="H3795" t="s">
        <v>15</v>
      </c>
      <c r="I3795" t="s">
        <v>16</v>
      </c>
      <c r="J3795">
        <v>0.17460000000000001</v>
      </c>
      <c r="K3795">
        <v>0.58850000000000002</v>
      </c>
      <c r="L3795">
        <v>0.75980000000000003</v>
      </c>
      <c r="N3795">
        <v>3.3E-3</v>
      </c>
      <c r="O3795">
        <v>6.6E-3</v>
      </c>
      <c r="P3795">
        <v>1.4E-3</v>
      </c>
      <c r="Q3795">
        <v>0</v>
      </c>
      <c r="R3795">
        <v>2.0344000000000002</v>
      </c>
      <c r="S3795">
        <v>1.821</v>
      </c>
      <c r="T3795">
        <v>1.8812</v>
      </c>
      <c r="U3795">
        <v>2.0996999999999999</v>
      </c>
      <c r="V3795" t="s">
        <v>17</v>
      </c>
      <c r="W3795" t="s">
        <v>17</v>
      </c>
      <c r="AG3795">
        <v>0.58850000000000002</v>
      </c>
      <c r="AH3795">
        <v>0.5918000000000001</v>
      </c>
      <c r="AI3795">
        <v>0.58660000000000001</v>
      </c>
      <c r="AJ3795">
        <v>0.58520000000000005</v>
      </c>
      <c r="AK3795">
        <v>2.6196000000000002</v>
      </c>
      <c r="AL3795">
        <v>2.4062000000000001</v>
      </c>
      <c r="AM3795">
        <v>2.4664000000000001</v>
      </c>
      <c r="AN3795">
        <v>2.6848999999999998</v>
      </c>
      <c r="AX3795">
        <v>75</v>
      </c>
      <c r="BD3795" s="1" t="s">
        <v>580</v>
      </c>
    </row>
    <row r="3796" spans="1:56" x14ac:dyDescent="0.25">
      <c r="A3796" t="s">
        <v>1356</v>
      </c>
      <c r="B3796" t="s">
        <v>1281</v>
      </c>
      <c r="C3796" t="s">
        <v>1114</v>
      </c>
      <c r="D3796" t="s">
        <v>1115</v>
      </c>
      <c r="E3796" t="s">
        <v>15</v>
      </c>
      <c r="F3796" t="b">
        <v>0</v>
      </c>
      <c r="G3796" t="b">
        <v>0</v>
      </c>
      <c r="H3796" t="s">
        <v>15</v>
      </c>
      <c r="I3796" t="s">
        <v>16</v>
      </c>
      <c r="J3796">
        <v>0.1835</v>
      </c>
      <c r="K3796">
        <v>0.4325</v>
      </c>
      <c r="L3796">
        <v>0.61319999999999997</v>
      </c>
      <c r="N3796">
        <v>2.8E-3</v>
      </c>
      <c r="O3796">
        <v>5.9999999999999995E-4</v>
      </c>
      <c r="P3796">
        <v>0</v>
      </c>
      <c r="Q3796">
        <v>2.5000000000000001E-3</v>
      </c>
      <c r="R3796">
        <v>2.2094999999999998</v>
      </c>
      <c r="S3796">
        <v>2.1589999999999998</v>
      </c>
      <c r="T3796">
        <v>2.1061000000000001</v>
      </c>
      <c r="U3796">
        <v>2.2837000000000001</v>
      </c>
      <c r="V3796" t="s">
        <v>17</v>
      </c>
      <c r="W3796" t="s">
        <v>17</v>
      </c>
      <c r="AG3796">
        <v>0.4325</v>
      </c>
      <c r="AH3796">
        <v>0.43030000000000002</v>
      </c>
      <c r="AI3796">
        <v>0.42969999999999997</v>
      </c>
      <c r="AJ3796">
        <v>0.43219999999999992</v>
      </c>
      <c r="AK3796">
        <v>2.6391999999999998</v>
      </c>
      <c r="AL3796">
        <v>2.5886999999999998</v>
      </c>
      <c r="AM3796">
        <v>2.5358000000000001</v>
      </c>
      <c r="AN3796">
        <v>2.7134</v>
      </c>
      <c r="AX3796">
        <v>76</v>
      </c>
      <c r="BD3796" s="1" t="s">
        <v>580</v>
      </c>
    </row>
    <row r="3797" spans="1:56" x14ac:dyDescent="0.25">
      <c r="A3797" t="s">
        <v>1357</v>
      </c>
      <c r="B3797" t="s">
        <v>1281</v>
      </c>
      <c r="C3797" t="s">
        <v>1116</v>
      </c>
      <c r="D3797" t="s">
        <v>1117</v>
      </c>
      <c r="E3797" t="s">
        <v>15</v>
      </c>
      <c r="F3797" t="b">
        <v>0</v>
      </c>
      <c r="G3797" t="b">
        <v>0</v>
      </c>
      <c r="H3797" t="s">
        <v>15</v>
      </c>
      <c r="I3797" t="s">
        <v>16</v>
      </c>
      <c r="J3797">
        <v>0.18559999999999999</v>
      </c>
      <c r="K3797">
        <v>0.40100000000000002</v>
      </c>
      <c r="L3797">
        <v>0.58599999999999997</v>
      </c>
      <c r="N3797">
        <v>5.9999999999999995E-4</v>
      </c>
      <c r="O3797">
        <v>1.9E-3</v>
      </c>
      <c r="P3797">
        <v>0</v>
      </c>
      <c r="Q3797">
        <v>1.5E-3</v>
      </c>
      <c r="R3797">
        <v>2.4163999999999999</v>
      </c>
      <c r="S3797">
        <v>2.2501000000000002</v>
      </c>
      <c r="T3797">
        <v>2.1764999999999999</v>
      </c>
      <c r="U3797">
        <v>2.2168000000000001</v>
      </c>
      <c r="V3797" t="s">
        <v>17</v>
      </c>
      <c r="W3797" t="s">
        <v>17</v>
      </c>
      <c r="AG3797">
        <v>0.40100000000000002</v>
      </c>
      <c r="AH3797">
        <v>0.40229999999999999</v>
      </c>
      <c r="AI3797">
        <v>0.40039999999999998</v>
      </c>
      <c r="AJ3797">
        <v>0.40189999999999992</v>
      </c>
      <c r="AK3797">
        <v>2.8167999999999997</v>
      </c>
      <c r="AL3797">
        <v>2.6505000000000001</v>
      </c>
      <c r="AM3797">
        <v>2.5768999999999997</v>
      </c>
      <c r="AN3797">
        <v>2.6172</v>
      </c>
      <c r="AX3797">
        <v>77</v>
      </c>
      <c r="BD3797" s="1" t="s">
        <v>580</v>
      </c>
    </row>
    <row r="3798" spans="1:56" x14ac:dyDescent="0.25">
      <c r="A3798" t="s">
        <v>1358</v>
      </c>
      <c r="B3798" t="s">
        <v>1281</v>
      </c>
      <c r="C3798" t="s">
        <v>1119</v>
      </c>
      <c r="D3798" t="s">
        <v>1120</v>
      </c>
      <c r="E3798" t="s">
        <v>15</v>
      </c>
      <c r="F3798" t="b">
        <v>0</v>
      </c>
      <c r="G3798" t="b">
        <v>0</v>
      </c>
      <c r="H3798" t="s">
        <v>15</v>
      </c>
      <c r="I3798" t="s">
        <v>16</v>
      </c>
      <c r="J3798">
        <v>0.20219999999999999</v>
      </c>
      <c r="K3798">
        <v>0.33839999999999998</v>
      </c>
      <c r="L3798">
        <v>0.53920000000000001</v>
      </c>
      <c r="N3798">
        <v>1.4E-3</v>
      </c>
      <c r="O3798">
        <v>8.0000000000000004E-4</v>
      </c>
      <c r="P3798">
        <v>0</v>
      </c>
      <c r="Q3798">
        <v>2.2000000000000001E-3</v>
      </c>
      <c r="R3798">
        <v>2.4468000000000001</v>
      </c>
      <c r="S3798">
        <v>2.2604000000000002</v>
      </c>
      <c r="T3798">
        <v>2.2936000000000001</v>
      </c>
      <c r="U3798">
        <v>2.2498999999999998</v>
      </c>
      <c r="V3798" t="s">
        <v>17</v>
      </c>
      <c r="W3798" t="s">
        <v>17</v>
      </c>
      <c r="AG3798">
        <v>0.33839999999999998</v>
      </c>
      <c r="AH3798">
        <v>0.33780000000000004</v>
      </c>
      <c r="AI3798">
        <v>0.33700000000000002</v>
      </c>
      <c r="AJ3798">
        <v>0.3392</v>
      </c>
      <c r="AK3798">
        <v>2.7838000000000003</v>
      </c>
      <c r="AL3798">
        <v>2.5974000000000004</v>
      </c>
      <c r="AM3798">
        <v>2.6306000000000003</v>
      </c>
      <c r="AN3798">
        <v>2.5869</v>
      </c>
      <c r="AX3798">
        <v>78</v>
      </c>
      <c r="BD3798" s="1" t="s">
        <v>580</v>
      </c>
    </row>
    <row r="3799" spans="1:56" x14ac:dyDescent="0.25">
      <c r="A3799" t="s">
        <v>1359</v>
      </c>
      <c r="B3799" t="s">
        <v>1281</v>
      </c>
      <c r="C3799" t="s">
        <v>1121</v>
      </c>
      <c r="D3799" t="s">
        <v>1122</v>
      </c>
      <c r="E3799" t="s">
        <v>15</v>
      </c>
      <c r="F3799" t="b">
        <v>0</v>
      </c>
      <c r="G3799" t="b">
        <v>0</v>
      </c>
      <c r="H3799" t="s">
        <v>15</v>
      </c>
      <c r="I3799" t="s">
        <v>16</v>
      </c>
      <c r="J3799">
        <v>0.25430000000000003</v>
      </c>
      <c r="K3799">
        <v>0.30209999999999998</v>
      </c>
      <c r="L3799">
        <v>0.55369999999999997</v>
      </c>
      <c r="N3799">
        <v>2.7000000000000001E-3</v>
      </c>
      <c r="O3799">
        <v>0</v>
      </c>
      <c r="P3799">
        <v>2.7000000000000001E-3</v>
      </c>
      <c r="Q3799">
        <v>3.8999999999999998E-3</v>
      </c>
      <c r="R3799">
        <v>2.5390000000000001</v>
      </c>
      <c r="S3799">
        <v>2.3664999999999998</v>
      </c>
      <c r="T3799">
        <v>2.3214999999999999</v>
      </c>
      <c r="U3799">
        <v>2.3626999999999998</v>
      </c>
      <c r="V3799" t="s">
        <v>17</v>
      </c>
      <c r="W3799" t="s">
        <v>17</v>
      </c>
      <c r="AG3799">
        <v>0.30209999999999998</v>
      </c>
      <c r="AH3799">
        <v>0.29939999999999994</v>
      </c>
      <c r="AI3799">
        <v>0.30209999999999998</v>
      </c>
      <c r="AJ3799">
        <v>0.30329999999999996</v>
      </c>
      <c r="AK3799">
        <v>2.8384</v>
      </c>
      <c r="AL3799">
        <v>2.6658999999999997</v>
      </c>
      <c r="AM3799">
        <v>2.6208999999999998</v>
      </c>
      <c r="AN3799">
        <v>2.6620999999999997</v>
      </c>
      <c r="AX3799">
        <v>79</v>
      </c>
      <c r="BD3799" s="1" t="s">
        <v>580</v>
      </c>
    </row>
    <row r="3800" spans="1:56" x14ac:dyDescent="0.25">
      <c r="A3800" t="s">
        <v>1360</v>
      </c>
      <c r="B3800" t="s">
        <v>1281</v>
      </c>
      <c r="C3800" t="s">
        <v>1123</v>
      </c>
      <c r="D3800" t="s">
        <v>1124</v>
      </c>
      <c r="E3800" t="s">
        <v>15</v>
      </c>
      <c r="F3800" t="b">
        <v>0</v>
      </c>
      <c r="G3800" t="b">
        <v>0</v>
      </c>
      <c r="H3800" t="s">
        <v>15</v>
      </c>
      <c r="I3800" t="s">
        <v>16</v>
      </c>
      <c r="J3800">
        <v>0.17730000000000001</v>
      </c>
      <c r="K3800">
        <v>0.1709</v>
      </c>
      <c r="L3800">
        <v>0.34429999999999999</v>
      </c>
      <c r="N3800">
        <v>3.8999999999999998E-3</v>
      </c>
      <c r="O3800">
        <v>1E-4</v>
      </c>
      <c r="P3800">
        <v>0</v>
      </c>
      <c r="Q3800">
        <v>3.5000000000000001E-3</v>
      </c>
      <c r="R3800">
        <v>2.472</v>
      </c>
      <c r="S3800">
        <v>2.3094000000000001</v>
      </c>
      <c r="T3800">
        <v>2.3961999999999999</v>
      </c>
      <c r="U3800">
        <v>2.3342999999999998</v>
      </c>
      <c r="V3800" t="s">
        <v>17</v>
      </c>
      <c r="W3800" t="s">
        <v>17</v>
      </c>
      <c r="AG3800">
        <v>0.1709</v>
      </c>
      <c r="AH3800">
        <v>0.16709999999999997</v>
      </c>
      <c r="AI3800">
        <v>0.16699999999999998</v>
      </c>
      <c r="AJ3800">
        <v>0.17049999999999998</v>
      </c>
      <c r="AK3800">
        <v>2.6390000000000002</v>
      </c>
      <c r="AL3800">
        <v>2.4763999999999999</v>
      </c>
      <c r="AM3800">
        <v>2.5632000000000001</v>
      </c>
      <c r="AN3800">
        <v>2.5012999999999996</v>
      </c>
      <c r="AX3800">
        <v>80</v>
      </c>
      <c r="BD3800" s="1" t="s">
        <v>580</v>
      </c>
    </row>
    <row r="3801" spans="1:56" x14ac:dyDescent="0.25">
      <c r="A3801" t="s">
        <v>1361</v>
      </c>
      <c r="B3801" t="s">
        <v>1281</v>
      </c>
      <c r="C3801" t="s">
        <v>1125</v>
      </c>
      <c r="D3801" t="s">
        <v>1126</v>
      </c>
      <c r="E3801" t="s">
        <v>15</v>
      </c>
      <c r="F3801" t="b">
        <v>0</v>
      </c>
      <c r="G3801" t="b">
        <v>0</v>
      </c>
      <c r="H3801" t="s">
        <v>15</v>
      </c>
      <c r="I3801" t="s">
        <v>16</v>
      </c>
      <c r="J3801">
        <v>0.1744</v>
      </c>
      <c r="K3801">
        <v>0.15129999999999999</v>
      </c>
      <c r="L3801">
        <v>0.32569999999999999</v>
      </c>
      <c r="N3801">
        <v>0</v>
      </c>
      <c r="O3801">
        <v>1.8E-3</v>
      </c>
      <c r="P3801">
        <v>1.5E-3</v>
      </c>
      <c r="Q3801">
        <v>1E-4</v>
      </c>
      <c r="R3801">
        <v>2.6695000000000002</v>
      </c>
      <c r="S3801">
        <v>2.4569999999999999</v>
      </c>
      <c r="T3801">
        <v>2.4419</v>
      </c>
      <c r="U3801">
        <v>2.5491999999999999</v>
      </c>
      <c r="V3801" t="s">
        <v>17</v>
      </c>
      <c r="W3801" t="s">
        <v>17</v>
      </c>
      <c r="AG3801">
        <v>0.15129999999999999</v>
      </c>
      <c r="AH3801">
        <v>0.15310000000000001</v>
      </c>
      <c r="AI3801">
        <v>0.15279999999999999</v>
      </c>
      <c r="AJ3801">
        <v>0.15139999999999998</v>
      </c>
      <c r="AK3801">
        <v>2.8208000000000002</v>
      </c>
      <c r="AL3801">
        <v>2.6082999999999998</v>
      </c>
      <c r="AM3801">
        <v>2.5931999999999999</v>
      </c>
      <c r="AN3801">
        <v>2.7004999999999999</v>
      </c>
      <c r="AX3801">
        <v>81</v>
      </c>
      <c r="BD3801" s="1" t="s">
        <v>580</v>
      </c>
    </row>
    <row r="3802" spans="1:56" x14ac:dyDescent="0.25">
      <c r="A3802" t="s">
        <v>1362</v>
      </c>
      <c r="B3802" t="s">
        <v>1281</v>
      </c>
      <c r="C3802" t="s">
        <v>1127</v>
      </c>
      <c r="D3802" t="s">
        <v>1128</v>
      </c>
      <c r="E3802" t="s">
        <v>15</v>
      </c>
      <c r="F3802" t="b">
        <v>0</v>
      </c>
      <c r="G3802" t="b">
        <v>0</v>
      </c>
      <c r="H3802" t="s">
        <v>15</v>
      </c>
      <c r="I3802" t="s">
        <v>16</v>
      </c>
      <c r="J3802">
        <v>0.1709</v>
      </c>
      <c r="K3802">
        <v>4.5699999999999998E-2</v>
      </c>
      <c r="L3802">
        <v>0.21540000000000001</v>
      </c>
      <c r="N3802">
        <v>1.1999999999999999E-3</v>
      </c>
      <c r="O3802">
        <v>0</v>
      </c>
      <c r="P3802">
        <v>5.0000000000000001E-4</v>
      </c>
      <c r="Q3802">
        <v>0</v>
      </c>
      <c r="R3802">
        <v>2.6345999999999998</v>
      </c>
      <c r="S3802">
        <v>2.5390000000000001</v>
      </c>
      <c r="T3802">
        <v>2.4897</v>
      </c>
      <c r="U3802">
        <v>2.5644</v>
      </c>
      <c r="V3802" t="s">
        <v>17</v>
      </c>
      <c r="W3802" t="s">
        <v>17</v>
      </c>
      <c r="AG3802">
        <v>4.5700000000000018E-2</v>
      </c>
      <c r="AH3802">
        <v>4.4500000000000012E-2</v>
      </c>
      <c r="AI3802">
        <v>4.5000000000000012E-2</v>
      </c>
      <c r="AJ3802">
        <v>4.4500000000000012E-2</v>
      </c>
      <c r="AK3802">
        <v>2.6790999999999996</v>
      </c>
      <c r="AL3802">
        <v>2.5834999999999999</v>
      </c>
      <c r="AM3802">
        <v>2.5341999999999998</v>
      </c>
      <c r="AN3802">
        <v>2.6088999999999998</v>
      </c>
      <c r="AX3802">
        <v>82</v>
      </c>
      <c r="BD3802" s="1" t="s">
        <v>580</v>
      </c>
    </row>
    <row r="3803" spans="1:56" x14ac:dyDescent="0.25">
      <c r="A3803" t="s">
        <v>1363</v>
      </c>
      <c r="B3803" t="s">
        <v>1281</v>
      </c>
      <c r="C3803" t="s">
        <v>1129</v>
      </c>
      <c r="D3803" t="s">
        <v>1130</v>
      </c>
      <c r="E3803" t="s">
        <v>15</v>
      </c>
      <c r="F3803" t="b">
        <v>0</v>
      </c>
      <c r="G3803" t="b">
        <v>0</v>
      </c>
      <c r="H3803" t="s">
        <v>15</v>
      </c>
      <c r="I3803" t="s">
        <v>16</v>
      </c>
      <c r="J3803">
        <v>0.1769</v>
      </c>
      <c r="K3803">
        <v>2.1600000000000001E-2</v>
      </c>
      <c r="L3803">
        <v>0.19700000000000001</v>
      </c>
      <c r="N3803">
        <v>1.5E-3</v>
      </c>
      <c r="O3803">
        <v>0</v>
      </c>
      <c r="P3803">
        <v>1E-4</v>
      </c>
      <c r="Q3803">
        <v>1.4E-3</v>
      </c>
      <c r="R3803">
        <v>2.7282000000000002</v>
      </c>
      <c r="S3803">
        <v>2.5905999999999998</v>
      </c>
      <c r="T3803">
        <v>2.5485000000000002</v>
      </c>
      <c r="U3803">
        <v>2.5720999999999998</v>
      </c>
      <c r="V3803" t="s">
        <v>17</v>
      </c>
      <c r="W3803" t="s">
        <v>17</v>
      </c>
      <c r="AG3803">
        <v>2.1600000000000008E-2</v>
      </c>
      <c r="AH3803">
        <v>2.0100000000000007E-2</v>
      </c>
      <c r="AI3803">
        <v>2.0199999999999996E-2</v>
      </c>
      <c r="AJ3803">
        <v>2.1500000000000019E-2</v>
      </c>
      <c r="AK3803">
        <v>2.7483000000000004</v>
      </c>
      <c r="AL3803">
        <v>2.6107</v>
      </c>
      <c r="AM3803">
        <v>2.5686000000000004</v>
      </c>
      <c r="AN3803">
        <v>2.5922000000000001</v>
      </c>
      <c r="AX3803">
        <v>83</v>
      </c>
      <c r="BD3803" s="1" t="s">
        <v>580</v>
      </c>
    </row>
    <row r="3804" spans="1:56" x14ac:dyDescent="0.25">
      <c r="A3804" t="s">
        <v>1364</v>
      </c>
      <c r="B3804" t="s">
        <v>1281</v>
      </c>
      <c r="C3804" t="s">
        <v>1131</v>
      </c>
      <c r="D3804" t="s">
        <v>1132</v>
      </c>
      <c r="E3804" t="s">
        <v>15</v>
      </c>
      <c r="F3804" t="b">
        <v>0</v>
      </c>
      <c r="G3804" t="b">
        <v>1</v>
      </c>
      <c r="H3804" t="s">
        <v>15</v>
      </c>
      <c r="I3804" t="s">
        <v>16</v>
      </c>
      <c r="J3804">
        <v>0.16420000000000001</v>
      </c>
      <c r="K3804">
        <v>1.4999999999999999E-2</v>
      </c>
      <c r="L3804">
        <v>0.17799999999999999</v>
      </c>
      <c r="N3804">
        <v>1.1999999999999999E-3</v>
      </c>
      <c r="O3804">
        <v>0</v>
      </c>
      <c r="P3804">
        <v>8.0000000000000004E-4</v>
      </c>
      <c r="Q3804">
        <v>5.0000000000000001E-4</v>
      </c>
      <c r="R3804">
        <v>3.0451000000000001</v>
      </c>
      <c r="S3804">
        <v>2.8264</v>
      </c>
      <c r="T3804">
        <v>2.7587999999999999</v>
      </c>
      <c r="U3804">
        <v>2.9456000000000002</v>
      </c>
      <c r="V3804" t="s">
        <v>17</v>
      </c>
      <c r="W3804" t="s">
        <v>17</v>
      </c>
      <c r="AG3804">
        <v>1.4999999999999986E-2</v>
      </c>
      <c r="AH3804">
        <v>1.3799999999999979E-2</v>
      </c>
      <c r="AI3804">
        <v>1.4599999999999974E-2</v>
      </c>
      <c r="AJ3804">
        <v>1.4299999999999979E-2</v>
      </c>
      <c r="AK3804">
        <v>3.0589</v>
      </c>
      <c r="AL3804">
        <v>2.8401999999999998</v>
      </c>
      <c r="AM3804">
        <v>2.7725999999999997</v>
      </c>
      <c r="AN3804">
        <v>2.9594</v>
      </c>
      <c r="AX3804">
        <v>84</v>
      </c>
      <c r="BD3804" s="1" t="s">
        <v>580</v>
      </c>
    </row>
    <row r="3805" spans="1:56" x14ac:dyDescent="0.25">
      <c r="A3805" t="s">
        <v>1366</v>
      </c>
      <c r="B3805" t="s">
        <v>1281</v>
      </c>
      <c r="C3805" t="s">
        <v>1135</v>
      </c>
      <c r="D3805" t="s">
        <v>1136</v>
      </c>
      <c r="E3805" t="s">
        <v>15</v>
      </c>
      <c r="F3805" t="b">
        <v>0</v>
      </c>
      <c r="G3805" t="b">
        <v>1</v>
      </c>
      <c r="H3805" t="s">
        <v>15</v>
      </c>
      <c r="I3805" t="s">
        <v>16</v>
      </c>
      <c r="J3805">
        <v>0.17899999999999999</v>
      </c>
      <c r="K3805">
        <v>0.55430000000000001</v>
      </c>
      <c r="L3805">
        <v>0.7228</v>
      </c>
      <c r="N3805">
        <v>1.0500000000000001E-2</v>
      </c>
      <c r="O3805">
        <v>1.0200000000000001E-2</v>
      </c>
      <c r="P3805">
        <v>5.4999999999999997E-3</v>
      </c>
      <c r="Q3805">
        <v>0</v>
      </c>
      <c r="R3805">
        <v>2.1202000000000001</v>
      </c>
      <c r="S3805">
        <v>2.3367</v>
      </c>
      <c r="T3805">
        <v>1.9092</v>
      </c>
      <c r="U3805">
        <v>1.8764000000000001</v>
      </c>
      <c r="V3805" t="s">
        <v>17</v>
      </c>
      <c r="W3805" t="s">
        <v>17</v>
      </c>
      <c r="AG3805">
        <v>0.55430000000000001</v>
      </c>
      <c r="AH3805">
        <v>0.55400000000000005</v>
      </c>
      <c r="AI3805">
        <v>0.5492999999999999</v>
      </c>
      <c r="AJ3805">
        <v>0.54380000000000006</v>
      </c>
      <c r="AK3805">
        <v>2.6640000000000001</v>
      </c>
      <c r="AL3805">
        <v>2.8805000000000001</v>
      </c>
      <c r="AM3805">
        <v>2.4530000000000003</v>
      </c>
      <c r="AN3805">
        <v>2.4202000000000004</v>
      </c>
      <c r="AX3805">
        <v>86</v>
      </c>
      <c r="BD3805" s="1" t="s">
        <v>580</v>
      </c>
    </row>
    <row r="3806" spans="1:56" x14ac:dyDescent="0.25">
      <c r="A3806" t="s">
        <v>1367</v>
      </c>
      <c r="B3806" t="s">
        <v>1281</v>
      </c>
      <c r="C3806" t="s">
        <v>1137</v>
      </c>
      <c r="D3806" t="s">
        <v>1138</v>
      </c>
      <c r="E3806" t="s">
        <v>15</v>
      </c>
      <c r="F3806" t="b">
        <v>0</v>
      </c>
      <c r="G3806" t="b">
        <v>1</v>
      </c>
      <c r="H3806" t="s">
        <v>15</v>
      </c>
      <c r="I3806" t="s">
        <v>16</v>
      </c>
      <c r="J3806">
        <v>0.17469999999999999</v>
      </c>
      <c r="K3806">
        <v>0.45</v>
      </c>
      <c r="L3806">
        <v>0.61670000000000003</v>
      </c>
      <c r="N3806">
        <v>8.0000000000000002E-3</v>
      </c>
      <c r="O3806">
        <v>1.32E-2</v>
      </c>
      <c r="P3806">
        <v>7.4999999999999997E-3</v>
      </c>
      <c r="Q3806">
        <v>0</v>
      </c>
      <c r="R3806">
        <v>2.2084000000000001</v>
      </c>
      <c r="S3806">
        <v>2.274</v>
      </c>
      <c r="T3806">
        <v>1.9843</v>
      </c>
      <c r="U3806">
        <v>2.1011000000000002</v>
      </c>
      <c r="V3806" t="s">
        <v>17</v>
      </c>
      <c r="W3806" t="s">
        <v>17</v>
      </c>
      <c r="AG3806">
        <v>0.45000000000000007</v>
      </c>
      <c r="AH3806">
        <v>0.45520000000000005</v>
      </c>
      <c r="AI3806">
        <v>0.44950000000000001</v>
      </c>
      <c r="AJ3806">
        <v>0.44200000000000006</v>
      </c>
      <c r="AK3806">
        <v>2.6503999999999999</v>
      </c>
      <c r="AL3806">
        <v>2.7159999999999997</v>
      </c>
      <c r="AM3806">
        <v>2.4262999999999999</v>
      </c>
      <c r="AN3806">
        <v>2.5431000000000004</v>
      </c>
      <c r="AX3806">
        <v>87</v>
      </c>
      <c r="BD3806" s="1" t="s">
        <v>580</v>
      </c>
    </row>
    <row r="3807" spans="1:56" x14ac:dyDescent="0.25">
      <c r="A3807" t="s">
        <v>1368</v>
      </c>
      <c r="B3807" t="s">
        <v>1281</v>
      </c>
      <c r="C3807" t="s">
        <v>1139</v>
      </c>
      <c r="D3807" t="s">
        <v>1140</v>
      </c>
      <c r="E3807" t="s">
        <v>15</v>
      </c>
      <c r="F3807" t="b">
        <v>0</v>
      </c>
      <c r="G3807" t="b">
        <v>1</v>
      </c>
      <c r="H3807" t="s">
        <v>15</v>
      </c>
      <c r="I3807" t="s">
        <v>16</v>
      </c>
      <c r="J3807">
        <v>0.1724</v>
      </c>
      <c r="K3807">
        <v>0.38090000000000002</v>
      </c>
      <c r="L3807">
        <v>0.54669999999999996</v>
      </c>
      <c r="N3807">
        <v>6.6E-3</v>
      </c>
      <c r="O3807">
        <v>8.9999999999999993E-3</v>
      </c>
      <c r="P3807">
        <v>7.4000000000000003E-3</v>
      </c>
      <c r="Q3807">
        <v>0</v>
      </c>
      <c r="R3807">
        <v>2.2058</v>
      </c>
      <c r="S3807">
        <v>2.0891000000000002</v>
      </c>
      <c r="T3807">
        <v>2.0726</v>
      </c>
      <c r="U3807">
        <v>2.0865999999999998</v>
      </c>
      <c r="V3807" t="s">
        <v>17</v>
      </c>
      <c r="W3807" t="s">
        <v>17</v>
      </c>
      <c r="AG3807">
        <v>0.38090000000000002</v>
      </c>
      <c r="AH3807">
        <v>0.38329999999999997</v>
      </c>
      <c r="AI3807">
        <v>0.38169999999999993</v>
      </c>
      <c r="AJ3807">
        <v>0.37429999999999997</v>
      </c>
      <c r="AK3807">
        <v>2.5800999999999998</v>
      </c>
      <c r="AL3807">
        <v>2.4634</v>
      </c>
      <c r="AM3807">
        <v>2.4468999999999999</v>
      </c>
      <c r="AN3807">
        <v>2.4608999999999996</v>
      </c>
      <c r="AX3807">
        <v>88</v>
      </c>
      <c r="BD3807" s="1" t="s">
        <v>580</v>
      </c>
    </row>
    <row r="3808" spans="1:56" x14ac:dyDescent="0.25">
      <c r="A3808" t="s">
        <v>1369</v>
      </c>
      <c r="B3808" t="s">
        <v>1281</v>
      </c>
      <c r="C3808" t="s">
        <v>1141</v>
      </c>
      <c r="D3808" t="s">
        <v>1142</v>
      </c>
      <c r="E3808" t="s">
        <v>15</v>
      </c>
      <c r="F3808" t="b">
        <v>0</v>
      </c>
      <c r="G3808" t="b">
        <v>1</v>
      </c>
      <c r="H3808" t="s">
        <v>15</v>
      </c>
      <c r="I3808" t="s">
        <v>16</v>
      </c>
      <c r="J3808">
        <v>0.1719</v>
      </c>
      <c r="K3808">
        <v>0.22700000000000001</v>
      </c>
      <c r="L3808">
        <v>0.39429999999999998</v>
      </c>
      <c r="N3808">
        <v>4.5999999999999999E-3</v>
      </c>
      <c r="O3808">
        <v>5.4000000000000003E-3</v>
      </c>
      <c r="P3808">
        <v>3.3999999999999998E-3</v>
      </c>
      <c r="Q3808">
        <v>0</v>
      </c>
      <c r="R3808">
        <v>2.6326999999999998</v>
      </c>
      <c r="S3808">
        <v>2.2008999999999999</v>
      </c>
      <c r="T3808">
        <v>2.2336999999999998</v>
      </c>
      <c r="U3808">
        <v>2.2734999999999999</v>
      </c>
      <c r="V3808" t="s">
        <v>17</v>
      </c>
      <c r="W3808" t="s">
        <v>17</v>
      </c>
      <c r="AG3808">
        <v>0.22699999999999998</v>
      </c>
      <c r="AH3808">
        <v>0.2278</v>
      </c>
      <c r="AI3808">
        <v>0.2258</v>
      </c>
      <c r="AJ3808">
        <v>0.22239999999999999</v>
      </c>
      <c r="AK3808">
        <v>2.8550999999999997</v>
      </c>
      <c r="AL3808">
        <v>2.4232999999999998</v>
      </c>
      <c r="AM3808">
        <v>2.4560999999999997</v>
      </c>
      <c r="AN3808">
        <v>2.4958999999999998</v>
      </c>
      <c r="AX3808">
        <v>89</v>
      </c>
      <c r="BD3808" s="1" t="s">
        <v>580</v>
      </c>
    </row>
    <row r="3809" spans="1:56" x14ac:dyDescent="0.25">
      <c r="A3809" t="s">
        <v>1370</v>
      </c>
      <c r="B3809" t="s">
        <v>1281</v>
      </c>
      <c r="C3809" t="s">
        <v>1143</v>
      </c>
      <c r="D3809" t="s">
        <v>1144</v>
      </c>
      <c r="E3809" t="s">
        <v>15</v>
      </c>
      <c r="F3809" t="b">
        <v>0</v>
      </c>
      <c r="G3809" t="b">
        <v>1</v>
      </c>
      <c r="H3809" t="s">
        <v>15</v>
      </c>
      <c r="I3809" t="s">
        <v>16</v>
      </c>
      <c r="J3809">
        <v>0.16869999999999999</v>
      </c>
      <c r="K3809">
        <v>0.21809999999999999</v>
      </c>
      <c r="L3809">
        <v>0.37959999999999999</v>
      </c>
      <c r="N3809">
        <v>7.1999999999999998E-3</v>
      </c>
      <c r="O3809">
        <v>3.3999999999999998E-3</v>
      </c>
      <c r="P3809">
        <v>4.1999999999999997E-3</v>
      </c>
      <c r="Q3809">
        <v>0</v>
      </c>
      <c r="R3809">
        <v>2.6444999999999999</v>
      </c>
      <c r="S3809">
        <v>2.3513000000000002</v>
      </c>
      <c r="T3809">
        <v>2.3460999999999999</v>
      </c>
      <c r="U3809">
        <v>2.3959000000000001</v>
      </c>
      <c r="V3809" t="s">
        <v>17</v>
      </c>
      <c r="W3809" t="s">
        <v>17</v>
      </c>
      <c r="AG3809">
        <v>0.21809999999999999</v>
      </c>
      <c r="AH3809">
        <v>0.21430000000000002</v>
      </c>
      <c r="AI3809">
        <v>0.21509999999999999</v>
      </c>
      <c r="AJ3809">
        <v>0.2109</v>
      </c>
      <c r="AK3809">
        <v>2.8553999999999999</v>
      </c>
      <c r="AL3809">
        <v>2.5622000000000003</v>
      </c>
      <c r="AM3809">
        <v>2.5569999999999999</v>
      </c>
      <c r="AN3809">
        <v>2.6068000000000002</v>
      </c>
      <c r="AX3809">
        <v>90</v>
      </c>
      <c r="BD3809" s="1" t="s">
        <v>580</v>
      </c>
    </row>
    <row r="3810" spans="1:56" x14ac:dyDescent="0.25">
      <c r="A3810" t="s">
        <v>1371</v>
      </c>
      <c r="B3810" t="s">
        <v>1281</v>
      </c>
      <c r="C3810" t="s">
        <v>1145</v>
      </c>
      <c r="D3810" t="s">
        <v>1146</v>
      </c>
      <c r="E3810" t="s">
        <v>15</v>
      </c>
      <c r="F3810" t="b">
        <v>0</v>
      </c>
      <c r="G3810" t="b">
        <v>1</v>
      </c>
      <c r="H3810" t="s">
        <v>15</v>
      </c>
      <c r="I3810" t="s">
        <v>16</v>
      </c>
      <c r="J3810">
        <v>0.17</v>
      </c>
      <c r="K3810">
        <v>0.1111</v>
      </c>
      <c r="L3810">
        <v>0.27339999999999998</v>
      </c>
      <c r="N3810">
        <v>7.7000000000000002E-3</v>
      </c>
      <c r="O3810">
        <v>7.1999999999999998E-3</v>
      </c>
      <c r="P3810">
        <v>6.6E-3</v>
      </c>
      <c r="Q3810">
        <v>0</v>
      </c>
      <c r="R3810">
        <v>2.6916000000000002</v>
      </c>
      <c r="S3810">
        <v>2.3803999999999998</v>
      </c>
      <c r="T3810">
        <v>2.391</v>
      </c>
      <c r="U3810">
        <v>2.4971999999999999</v>
      </c>
      <c r="V3810" t="s">
        <v>17</v>
      </c>
      <c r="W3810" t="s">
        <v>17</v>
      </c>
      <c r="AG3810">
        <v>0.11109999999999995</v>
      </c>
      <c r="AH3810">
        <v>0.11059999999999995</v>
      </c>
      <c r="AI3810">
        <v>0.10999999999999996</v>
      </c>
      <c r="AJ3810">
        <v>0.10339999999999996</v>
      </c>
      <c r="AK3810">
        <v>2.7950000000000004</v>
      </c>
      <c r="AL3810">
        <v>2.4838</v>
      </c>
      <c r="AM3810">
        <v>2.4944000000000002</v>
      </c>
      <c r="AN3810">
        <v>2.6006</v>
      </c>
      <c r="AX3810">
        <v>91</v>
      </c>
      <c r="BD3810" s="1" t="s">
        <v>580</v>
      </c>
    </row>
    <row r="3811" spans="1:56" x14ac:dyDescent="0.25">
      <c r="A3811" t="s">
        <v>1372</v>
      </c>
      <c r="B3811" t="s">
        <v>1281</v>
      </c>
      <c r="C3811" t="s">
        <v>1147</v>
      </c>
      <c r="D3811" t="s">
        <v>1148</v>
      </c>
      <c r="E3811" t="s">
        <v>15</v>
      </c>
      <c r="F3811" t="b">
        <v>0</v>
      </c>
      <c r="G3811" t="b">
        <v>1</v>
      </c>
      <c r="H3811" t="s">
        <v>15</v>
      </c>
      <c r="I3811" t="s">
        <v>16</v>
      </c>
      <c r="J3811">
        <v>0.16869999999999999</v>
      </c>
      <c r="K3811">
        <v>0.21540000000000001</v>
      </c>
      <c r="L3811">
        <v>0.37830000000000003</v>
      </c>
      <c r="N3811">
        <v>5.7999999999999996E-3</v>
      </c>
      <c r="O3811">
        <v>5.8999999999999999E-3</v>
      </c>
      <c r="P3811">
        <v>9.1999999999999998E-3</v>
      </c>
      <c r="Q3811">
        <v>0</v>
      </c>
      <c r="R3811">
        <v>2.7025000000000001</v>
      </c>
      <c r="S3811">
        <v>2.4055</v>
      </c>
      <c r="T3811">
        <v>2.3871000000000002</v>
      </c>
      <c r="U3811">
        <v>2.5036</v>
      </c>
      <c r="V3811" t="s">
        <v>17</v>
      </c>
      <c r="W3811" t="s">
        <v>17</v>
      </c>
      <c r="AG3811">
        <v>0.21540000000000001</v>
      </c>
      <c r="AH3811">
        <v>0.21550000000000005</v>
      </c>
      <c r="AI3811">
        <v>0.21880000000000002</v>
      </c>
      <c r="AJ3811">
        <v>0.20960000000000004</v>
      </c>
      <c r="AK3811">
        <v>2.9121000000000001</v>
      </c>
      <c r="AL3811">
        <v>2.6151</v>
      </c>
      <c r="AM3811">
        <v>2.5967000000000002</v>
      </c>
      <c r="AN3811">
        <v>2.7132000000000001</v>
      </c>
      <c r="AX3811">
        <v>92</v>
      </c>
      <c r="BD3811" s="1" t="s">
        <v>580</v>
      </c>
    </row>
    <row r="3812" spans="1:56" x14ac:dyDescent="0.25">
      <c r="A3812" t="s">
        <v>1373</v>
      </c>
      <c r="B3812" t="s">
        <v>1281</v>
      </c>
      <c r="C3812" t="s">
        <v>1149</v>
      </c>
      <c r="D3812" t="s">
        <v>1150</v>
      </c>
      <c r="E3812" t="s">
        <v>15</v>
      </c>
      <c r="F3812" t="b">
        <v>0</v>
      </c>
      <c r="G3812" t="b">
        <v>1</v>
      </c>
      <c r="H3812" t="s">
        <v>15</v>
      </c>
      <c r="I3812" t="s">
        <v>16</v>
      </c>
      <c r="J3812">
        <v>0.16900000000000001</v>
      </c>
      <c r="K3812">
        <v>4.36E-2</v>
      </c>
      <c r="L3812">
        <v>0.20899999999999999</v>
      </c>
      <c r="N3812">
        <v>3.5999999999999999E-3</v>
      </c>
      <c r="O3812">
        <v>3.2000000000000002E-3</v>
      </c>
      <c r="P3812">
        <v>3.7000000000000002E-3</v>
      </c>
      <c r="Q3812">
        <v>0</v>
      </c>
      <c r="R3812">
        <v>2.7997999999999998</v>
      </c>
      <c r="S3812">
        <v>2.8033000000000001</v>
      </c>
      <c r="T3812">
        <v>2.6177999999999999</v>
      </c>
      <c r="U3812">
        <v>2.7502</v>
      </c>
      <c r="V3812" t="s">
        <v>17</v>
      </c>
      <c r="W3812" t="s">
        <v>17</v>
      </c>
      <c r="AG3812">
        <v>4.3599999999999972E-2</v>
      </c>
      <c r="AH3812">
        <v>4.3199999999999988E-2</v>
      </c>
      <c r="AI3812">
        <v>4.3699999999999989E-2</v>
      </c>
      <c r="AJ3812">
        <v>3.999999999999998E-2</v>
      </c>
      <c r="AK3812">
        <v>2.8397999999999999</v>
      </c>
      <c r="AL3812">
        <v>2.8433000000000002</v>
      </c>
      <c r="AM3812">
        <v>2.6577999999999999</v>
      </c>
      <c r="AN3812">
        <v>2.7902</v>
      </c>
      <c r="AX3812">
        <v>93</v>
      </c>
      <c r="BD3812" s="1" t="s">
        <v>580</v>
      </c>
    </row>
    <row r="3813" spans="1:56" x14ac:dyDescent="0.25">
      <c r="A3813" t="s">
        <v>1374</v>
      </c>
      <c r="B3813" t="s">
        <v>1281</v>
      </c>
      <c r="C3813" t="s">
        <v>1151</v>
      </c>
      <c r="D3813" t="s">
        <v>1152</v>
      </c>
      <c r="E3813" t="s">
        <v>15</v>
      </c>
      <c r="F3813" t="b">
        <v>0</v>
      </c>
      <c r="G3813" t="b">
        <v>1</v>
      </c>
      <c r="H3813" t="s">
        <v>15</v>
      </c>
      <c r="I3813" t="s">
        <v>16</v>
      </c>
      <c r="J3813">
        <v>0.16700000000000001</v>
      </c>
      <c r="K3813">
        <v>4.9700000000000001E-2</v>
      </c>
      <c r="L3813">
        <v>0.21379999999999999</v>
      </c>
      <c r="N3813">
        <v>2.8999999999999998E-3</v>
      </c>
      <c r="O3813">
        <v>2.8999999999999998E-3</v>
      </c>
      <c r="P3813">
        <v>7.1000000000000004E-3</v>
      </c>
      <c r="Q3813">
        <v>0</v>
      </c>
      <c r="R3813">
        <v>2.9561999999999999</v>
      </c>
      <c r="S3813">
        <v>2.7684000000000002</v>
      </c>
      <c r="T3813">
        <v>2.6427999999999998</v>
      </c>
      <c r="U3813">
        <v>2.7635999999999998</v>
      </c>
      <c r="V3813" t="s">
        <v>17</v>
      </c>
      <c r="W3813" t="s">
        <v>17</v>
      </c>
      <c r="AG3813">
        <v>4.9699999999999994E-2</v>
      </c>
      <c r="AH3813">
        <v>4.9699999999999994E-2</v>
      </c>
      <c r="AI3813">
        <v>5.3899999999999976E-2</v>
      </c>
      <c r="AJ3813">
        <v>4.6799999999999981E-2</v>
      </c>
      <c r="AK3813">
        <v>3.0030000000000001</v>
      </c>
      <c r="AL3813">
        <v>2.8152000000000004</v>
      </c>
      <c r="AM3813">
        <v>2.6896</v>
      </c>
      <c r="AN3813">
        <v>2.8104</v>
      </c>
      <c r="AX3813">
        <v>94</v>
      </c>
      <c r="BD3813" s="1" t="s">
        <v>580</v>
      </c>
    </row>
    <row r="3814" spans="1:56" x14ac:dyDescent="0.25">
      <c r="A3814" t="s">
        <v>1375</v>
      </c>
      <c r="B3814" t="s">
        <v>1281</v>
      </c>
      <c r="C3814" t="s">
        <v>1153</v>
      </c>
      <c r="D3814" t="s">
        <v>1154</v>
      </c>
      <c r="E3814" t="s">
        <v>15</v>
      </c>
      <c r="F3814" t="b">
        <v>0</v>
      </c>
      <c r="G3814" t="b">
        <v>1</v>
      </c>
      <c r="H3814" t="s">
        <v>15</v>
      </c>
      <c r="I3814" t="s">
        <v>16</v>
      </c>
      <c r="J3814">
        <v>0.16800000000000001</v>
      </c>
      <c r="K3814">
        <v>-2.29999E-3</v>
      </c>
      <c r="L3814">
        <v>0.16500000000000001</v>
      </c>
      <c r="N3814">
        <v>6.9999999999999999E-4</v>
      </c>
      <c r="O3814">
        <v>2.9999999999999997E-4</v>
      </c>
      <c r="P3814">
        <v>1.6000000000000001E-3</v>
      </c>
      <c r="Q3814">
        <v>0</v>
      </c>
      <c r="R3814">
        <v>2.8622999999999998</v>
      </c>
      <c r="S3814">
        <v>2.665</v>
      </c>
      <c r="T3814">
        <v>2.6779999999999999</v>
      </c>
      <c r="U3814">
        <v>2.6781999999999999</v>
      </c>
      <c r="V3814" t="s">
        <v>17</v>
      </c>
      <c r="W3814" t="s">
        <v>17</v>
      </c>
      <c r="AG3814">
        <v>-2.2999999999999965E-3</v>
      </c>
      <c r="AH3814">
        <v>-2.7000000000000079E-3</v>
      </c>
      <c r="AI3814">
        <v>-1.4000000000000123E-3</v>
      </c>
      <c r="AJ3814">
        <v>-3.0000000000000027E-3</v>
      </c>
      <c r="AK3814">
        <v>2.8592999999999997</v>
      </c>
      <c r="AL3814">
        <v>2.6619999999999999</v>
      </c>
      <c r="AM3814">
        <v>2.6749999999999998</v>
      </c>
      <c r="AN3814">
        <v>2.6751999999999998</v>
      </c>
      <c r="AX3814">
        <v>95</v>
      </c>
      <c r="BD3814" s="1" t="s">
        <v>580</v>
      </c>
    </row>
    <row r="3815" spans="1:56" x14ac:dyDescent="0.25">
      <c r="A3815" t="s">
        <v>1376</v>
      </c>
      <c r="B3815" t="s">
        <v>1281</v>
      </c>
      <c r="C3815" t="s">
        <v>1155</v>
      </c>
      <c r="D3815" t="s">
        <v>1156</v>
      </c>
      <c r="E3815" t="s">
        <v>15</v>
      </c>
      <c r="F3815" t="b">
        <v>0</v>
      </c>
      <c r="G3815" t="b">
        <v>1</v>
      </c>
      <c r="H3815" t="s">
        <v>15</v>
      </c>
      <c r="I3815" t="s">
        <v>16</v>
      </c>
      <c r="J3815">
        <v>0.18110000000000001</v>
      </c>
      <c r="K3815">
        <v>5.4000000000000003E-3</v>
      </c>
      <c r="L3815">
        <v>0.18459999999999999</v>
      </c>
      <c r="N3815">
        <v>1.9E-3</v>
      </c>
      <c r="O3815">
        <v>0</v>
      </c>
      <c r="P3815">
        <v>8.0000000000000004E-4</v>
      </c>
      <c r="Q3815">
        <v>6.9999999999999999E-4</v>
      </c>
      <c r="R3815">
        <v>3.3153999999999999</v>
      </c>
      <c r="S3815">
        <v>3.3153999999999999</v>
      </c>
      <c r="T3815">
        <v>3.3153999999999999</v>
      </c>
      <c r="U3815">
        <v>3.3153999999999999</v>
      </c>
      <c r="V3815" t="s">
        <v>17</v>
      </c>
      <c r="W3815" t="s">
        <v>17</v>
      </c>
      <c r="AG3815">
        <v>5.3999999999999881E-3</v>
      </c>
      <c r="AH3815">
        <v>3.4999999999999754E-3</v>
      </c>
      <c r="AI3815">
        <v>4.2999999999999705E-3</v>
      </c>
      <c r="AJ3815">
        <v>4.1999999999999815E-3</v>
      </c>
      <c r="AK3815">
        <v>3.3189000000000002</v>
      </c>
      <c r="AL3815">
        <v>3.3189000000000002</v>
      </c>
      <c r="AM3815">
        <v>3.3189000000000002</v>
      </c>
      <c r="AN3815">
        <v>3.3189000000000002</v>
      </c>
      <c r="AX3815">
        <v>96</v>
      </c>
      <c r="BD3815" s="1" t="s">
        <v>580</v>
      </c>
    </row>
    <row r="3816" spans="1:56" x14ac:dyDescent="0.25">
      <c r="A3816" t="s">
        <v>1381</v>
      </c>
      <c r="B3816" t="s">
        <v>1380</v>
      </c>
      <c r="C3816" t="s">
        <v>953</v>
      </c>
      <c r="D3816" t="s">
        <v>954</v>
      </c>
      <c r="E3816" t="s">
        <v>15</v>
      </c>
      <c r="F3816" t="b">
        <v>0</v>
      </c>
      <c r="G3816" t="b">
        <v>1</v>
      </c>
      <c r="H3816" t="s">
        <v>15</v>
      </c>
      <c r="I3816" t="s">
        <v>16</v>
      </c>
      <c r="J3816">
        <v>0.22140000000000001</v>
      </c>
      <c r="K3816">
        <v>0.37959999999999999</v>
      </c>
      <c r="L3816">
        <v>0.58520000000000005</v>
      </c>
      <c r="N3816">
        <v>1.5800000000000002E-2</v>
      </c>
      <c r="O3816">
        <v>1.2500000000000001E-2</v>
      </c>
      <c r="P3816">
        <v>1.35E-2</v>
      </c>
      <c r="Q3816">
        <v>0</v>
      </c>
      <c r="R3816">
        <v>2.7046999999999999</v>
      </c>
      <c r="S3816">
        <v>2.7488000000000001</v>
      </c>
      <c r="T3816">
        <v>2.6048</v>
      </c>
      <c r="U3816">
        <v>2.2267999999999999</v>
      </c>
      <c r="V3816" t="s">
        <v>17</v>
      </c>
      <c r="W3816" t="s">
        <v>17</v>
      </c>
      <c r="AG3816">
        <v>0.37960000000000005</v>
      </c>
      <c r="AH3816">
        <v>0.37629999999999997</v>
      </c>
      <c r="AI3816">
        <v>0.37729999999999997</v>
      </c>
      <c r="AJ3816">
        <v>0.36380000000000001</v>
      </c>
      <c r="AK3816">
        <v>3.0684999999999998</v>
      </c>
      <c r="AL3816">
        <v>3.1126</v>
      </c>
      <c r="AM3816">
        <v>2.9685999999999999</v>
      </c>
      <c r="AN3816">
        <v>2.5905999999999998</v>
      </c>
      <c r="AX3816">
        <v>2</v>
      </c>
      <c r="BD3816" s="1" t="s">
        <v>580</v>
      </c>
    </row>
    <row r="3817" spans="1:56" x14ac:dyDescent="0.25">
      <c r="A3817" t="s">
        <v>1382</v>
      </c>
      <c r="B3817" t="s">
        <v>1380</v>
      </c>
      <c r="C3817" t="s">
        <v>956</v>
      </c>
      <c r="D3817" t="s">
        <v>957</v>
      </c>
      <c r="E3817" t="s">
        <v>15</v>
      </c>
      <c r="F3817" t="b">
        <v>0</v>
      </c>
      <c r="G3817" t="b">
        <v>1</v>
      </c>
      <c r="H3817" t="s">
        <v>15</v>
      </c>
      <c r="I3817" t="s">
        <v>16</v>
      </c>
      <c r="J3817">
        <v>0.1976</v>
      </c>
      <c r="K3817">
        <v>0.44059999999999999</v>
      </c>
      <c r="L3817">
        <v>0.62109999999999999</v>
      </c>
      <c r="N3817">
        <v>1.7100000000000001E-2</v>
      </c>
      <c r="O3817">
        <v>8.0000000000000002E-3</v>
      </c>
      <c r="P3817">
        <v>2.1999999999999999E-2</v>
      </c>
      <c r="Q3817">
        <v>0</v>
      </c>
      <c r="R3817">
        <v>2.5289000000000001</v>
      </c>
      <c r="S3817">
        <v>2.6623999999999999</v>
      </c>
      <c r="T3817">
        <v>2.6543000000000001</v>
      </c>
      <c r="U3817">
        <v>2.2002000000000002</v>
      </c>
      <c r="V3817" t="s">
        <v>17</v>
      </c>
      <c r="W3817" t="s">
        <v>17</v>
      </c>
      <c r="AG3817">
        <v>0.44059999999999999</v>
      </c>
      <c r="AH3817">
        <v>0.43149999999999999</v>
      </c>
      <c r="AI3817">
        <v>0.44550000000000001</v>
      </c>
      <c r="AJ3817">
        <v>0.42349999999999999</v>
      </c>
      <c r="AK3817">
        <v>2.9524000000000004</v>
      </c>
      <c r="AL3817">
        <v>3.0859000000000001</v>
      </c>
      <c r="AM3817">
        <v>3.0778000000000003</v>
      </c>
      <c r="AN3817">
        <v>2.6236999999999999</v>
      </c>
      <c r="AX3817">
        <v>3</v>
      </c>
      <c r="BD3817" s="1" t="s">
        <v>580</v>
      </c>
    </row>
    <row r="3818" spans="1:56" x14ac:dyDescent="0.25">
      <c r="A3818" t="s">
        <v>1383</v>
      </c>
      <c r="B3818" t="s">
        <v>1380</v>
      </c>
      <c r="C3818" t="s">
        <v>959</v>
      </c>
      <c r="D3818" t="s">
        <v>960</v>
      </c>
      <c r="E3818" t="s">
        <v>15</v>
      </c>
      <c r="F3818" t="b">
        <v>0</v>
      </c>
      <c r="G3818" t="b">
        <v>1</v>
      </c>
      <c r="H3818" t="s">
        <v>15</v>
      </c>
      <c r="I3818" t="s">
        <v>16</v>
      </c>
      <c r="J3818">
        <v>0.2</v>
      </c>
      <c r="K3818">
        <v>0.44850000000000001</v>
      </c>
      <c r="L3818">
        <v>0.63360000000000005</v>
      </c>
      <c r="N3818">
        <v>1.49E-2</v>
      </c>
      <c r="O3818">
        <v>1.14E-2</v>
      </c>
      <c r="P3818">
        <v>1.4E-2</v>
      </c>
      <c r="Q3818">
        <v>0</v>
      </c>
      <c r="R3818">
        <v>2.3645</v>
      </c>
      <c r="S3818">
        <v>2.5063</v>
      </c>
      <c r="T3818">
        <v>2.6654</v>
      </c>
      <c r="U3818">
        <v>2.1711</v>
      </c>
      <c r="V3818" t="s">
        <v>17</v>
      </c>
      <c r="W3818" t="s">
        <v>17</v>
      </c>
      <c r="AG3818">
        <v>0.44850000000000007</v>
      </c>
      <c r="AH3818">
        <v>0.44500000000000001</v>
      </c>
      <c r="AI3818">
        <v>0.44760000000000005</v>
      </c>
      <c r="AJ3818">
        <v>0.43360000000000004</v>
      </c>
      <c r="AK3818">
        <v>2.7980999999999998</v>
      </c>
      <c r="AL3818">
        <v>2.9398999999999997</v>
      </c>
      <c r="AM3818">
        <v>3.0989999999999998</v>
      </c>
      <c r="AN3818">
        <v>2.6046999999999998</v>
      </c>
      <c r="AX3818">
        <v>4</v>
      </c>
      <c r="BD3818" s="1" t="s">
        <v>580</v>
      </c>
    </row>
    <row r="3819" spans="1:56" x14ac:dyDescent="0.25">
      <c r="A3819" t="s">
        <v>1384</v>
      </c>
      <c r="B3819" t="s">
        <v>1380</v>
      </c>
      <c r="C3819" t="s">
        <v>962</v>
      </c>
      <c r="D3819" t="s">
        <v>963</v>
      </c>
      <c r="E3819" t="s">
        <v>15</v>
      </c>
      <c r="F3819" t="b">
        <v>0</v>
      </c>
      <c r="G3819" t="b">
        <v>1</v>
      </c>
      <c r="H3819" t="s">
        <v>15</v>
      </c>
      <c r="I3819" t="s">
        <v>16</v>
      </c>
      <c r="J3819">
        <v>0.2029</v>
      </c>
      <c r="K3819">
        <v>0.24279999999999999</v>
      </c>
      <c r="L3819">
        <v>0.43809999999999999</v>
      </c>
      <c r="N3819">
        <v>7.6E-3</v>
      </c>
      <c r="O3819">
        <v>4.5999999999999999E-3</v>
      </c>
      <c r="P3819">
        <v>6.1999999999999998E-3</v>
      </c>
      <c r="Q3819">
        <v>0</v>
      </c>
      <c r="R3819">
        <v>2.4137</v>
      </c>
      <c r="S3819">
        <v>2.4943</v>
      </c>
      <c r="T3819">
        <v>2.4765999999999999</v>
      </c>
      <c r="U3819">
        <v>2.2296999999999998</v>
      </c>
      <c r="V3819" t="s">
        <v>17</v>
      </c>
      <c r="W3819" t="s">
        <v>17</v>
      </c>
      <c r="AG3819">
        <v>0.24279999999999999</v>
      </c>
      <c r="AH3819">
        <v>0.23979999999999999</v>
      </c>
      <c r="AI3819">
        <v>0.24139999999999998</v>
      </c>
      <c r="AJ3819">
        <v>0.23519999999999999</v>
      </c>
      <c r="AK3819">
        <v>2.6488999999999998</v>
      </c>
      <c r="AL3819">
        <v>2.7294999999999998</v>
      </c>
      <c r="AM3819">
        <v>2.7117999999999998</v>
      </c>
      <c r="AN3819">
        <v>2.4648999999999996</v>
      </c>
      <c r="AX3819">
        <v>5</v>
      </c>
      <c r="BD3819" s="1" t="s">
        <v>580</v>
      </c>
    </row>
    <row r="3820" spans="1:56" x14ac:dyDescent="0.25">
      <c r="A3820" t="s">
        <v>1386</v>
      </c>
      <c r="B3820" t="s">
        <v>1380</v>
      </c>
      <c r="C3820" t="s">
        <v>968</v>
      </c>
      <c r="D3820" t="s">
        <v>969</v>
      </c>
      <c r="E3820" t="s">
        <v>15</v>
      </c>
      <c r="F3820" t="b">
        <v>0</v>
      </c>
      <c r="G3820" t="b">
        <v>1</v>
      </c>
      <c r="H3820" t="s">
        <v>15</v>
      </c>
      <c r="I3820" t="s">
        <v>16</v>
      </c>
      <c r="J3820">
        <v>0.2031</v>
      </c>
      <c r="K3820">
        <v>0.11409999999999999</v>
      </c>
      <c r="L3820">
        <v>0.31430000000000002</v>
      </c>
      <c r="N3820">
        <v>2.8999999999999998E-3</v>
      </c>
      <c r="O3820">
        <v>0</v>
      </c>
      <c r="P3820">
        <v>1.4E-3</v>
      </c>
      <c r="Q3820">
        <v>2.3999999999999998E-3</v>
      </c>
      <c r="R3820">
        <v>3.1857000000000002</v>
      </c>
      <c r="S3820">
        <v>3.1857000000000002</v>
      </c>
      <c r="T3820">
        <v>3.1857000000000002</v>
      </c>
      <c r="U3820">
        <v>3.1857000000000002</v>
      </c>
      <c r="V3820" t="s">
        <v>17</v>
      </c>
      <c r="W3820" t="s">
        <v>17</v>
      </c>
      <c r="AG3820">
        <v>0.11410000000000003</v>
      </c>
      <c r="AH3820">
        <v>0.11120000000000002</v>
      </c>
      <c r="AI3820">
        <v>0.11260000000000003</v>
      </c>
      <c r="AJ3820">
        <v>0.11360000000000003</v>
      </c>
      <c r="AK3820">
        <v>3.2968999999999999</v>
      </c>
      <c r="AL3820">
        <v>3.2968999999999999</v>
      </c>
      <c r="AM3820">
        <v>3.2968999999999999</v>
      </c>
      <c r="AN3820">
        <v>3.2968999999999999</v>
      </c>
      <c r="AX3820">
        <v>7</v>
      </c>
      <c r="BD3820" s="1" t="s">
        <v>580</v>
      </c>
    </row>
    <row r="3821" spans="1:56" x14ac:dyDescent="0.25">
      <c r="A3821" t="s">
        <v>1387</v>
      </c>
      <c r="B3821" t="s">
        <v>1380</v>
      </c>
      <c r="C3821" t="s">
        <v>970</v>
      </c>
      <c r="D3821" t="s">
        <v>971</v>
      </c>
      <c r="E3821" t="s">
        <v>15</v>
      </c>
      <c r="F3821" t="b">
        <v>0</v>
      </c>
      <c r="G3821" t="b">
        <v>1</v>
      </c>
      <c r="H3821" t="s">
        <v>15</v>
      </c>
      <c r="I3821" t="s">
        <v>16</v>
      </c>
      <c r="J3821">
        <v>0.21390000000000001</v>
      </c>
      <c r="K3821">
        <v>0.16889999999999999</v>
      </c>
      <c r="L3821">
        <v>0.38059999999999999</v>
      </c>
      <c r="N3821">
        <v>2.2000000000000001E-3</v>
      </c>
      <c r="O3821">
        <v>1E-3</v>
      </c>
      <c r="P3821">
        <v>2.7000000000000001E-3</v>
      </c>
      <c r="Q3821">
        <v>0</v>
      </c>
      <c r="R3821">
        <v>2.7302</v>
      </c>
      <c r="S3821">
        <v>2.6177999999999999</v>
      </c>
      <c r="T3821">
        <v>2.5722999999999998</v>
      </c>
      <c r="U3821">
        <v>2.7080000000000002</v>
      </c>
      <c r="V3821" t="s">
        <v>17</v>
      </c>
      <c r="W3821" t="s">
        <v>17</v>
      </c>
      <c r="AG3821">
        <v>0.16889999999999997</v>
      </c>
      <c r="AH3821">
        <v>0.16769999999999999</v>
      </c>
      <c r="AI3821">
        <v>0.16939999999999997</v>
      </c>
      <c r="AJ3821">
        <v>0.16669999999999999</v>
      </c>
      <c r="AK3821">
        <v>2.8968999999999996</v>
      </c>
      <c r="AL3821">
        <v>2.7844999999999995</v>
      </c>
      <c r="AM3821">
        <v>2.7389999999999994</v>
      </c>
      <c r="AN3821">
        <v>2.8746999999999998</v>
      </c>
      <c r="AX3821">
        <v>8</v>
      </c>
      <c r="BD3821" s="1" t="s">
        <v>580</v>
      </c>
    </row>
    <row r="3822" spans="1:56" x14ac:dyDescent="0.25">
      <c r="A3822" t="s">
        <v>1388</v>
      </c>
      <c r="B3822" t="s">
        <v>1380</v>
      </c>
      <c r="C3822" t="s">
        <v>972</v>
      </c>
      <c r="D3822" t="s">
        <v>973</v>
      </c>
      <c r="E3822" t="s">
        <v>15</v>
      </c>
      <c r="F3822" t="b">
        <v>0</v>
      </c>
      <c r="G3822" t="b">
        <v>1</v>
      </c>
      <c r="H3822" t="s">
        <v>15</v>
      </c>
      <c r="I3822" t="s">
        <v>16</v>
      </c>
      <c r="J3822">
        <v>0.22559999999999999</v>
      </c>
      <c r="K3822">
        <v>0.1019</v>
      </c>
      <c r="L3822">
        <v>0.3221</v>
      </c>
      <c r="N3822">
        <v>5.4000000000000003E-3</v>
      </c>
      <c r="O3822">
        <v>0</v>
      </c>
      <c r="P3822">
        <v>3.5999999999999999E-3</v>
      </c>
      <c r="Q3822">
        <v>2.0999999999999999E-3</v>
      </c>
      <c r="R3822">
        <v>2.6433</v>
      </c>
      <c r="S3822">
        <v>2.7294</v>
      </c>
      <c r="T3822">
        <v>2.7082999999999999</v>
      </c>
      <c r="U3822">
        <v>2.7298</v>
      </c>
      <c r="V3822" t="s">
        <v>17</v>
      </c>
      <c r="W3822" t="s">
        <v>17</v>
      </c>
      <c r="AG3822">
        <v>0.10190000000000002</v>
      </c>
      <c r="AH3822">
        <v>9.6500000000000002E-2</v>
      </c>
      <c r="AI3822">
        <v>0.10009999999999999</v>
      </c>
      <c r="AJ3822">
        <v>9.8599999999999993E-2</v>
      </c>
      <c r="AK3822">
        <v>2.7397999999999998</v>
      </c>
      <c r="AL3822">
        <v>2.8258999999999999</v>
      </c>
      <c r="AM3822">
        <v>2.8047999999999997</v>
      </c>
      <c r="AN3822">
        <v>2.8262999999999998</v>
      </c>
      <c r="AX3822">
        <v>9</v>
      </c>
      <c r="BD3822" s="1" t="s">
        <v>580</v>
      </c>
    </row>
    <row r="3823" spans="1:56" x14ac:dyDescent="0.25">
      <c r="A3823" t="s">
        <v>1389</v>
      </c>
      <c r="B3823" t="s">
        <v>1380</v>
      </c>
      <c r="C3823" t="s">
        <v>974</v>
      </c>
      <c r="D3823" t="s">
        <v>975</v>
      </c>
      <c r="E3823" t="s">
        <v>15</v>
      </c>
      <c r="F3823" t="b">
        <v>0</v>
      </c>
      <c r="G3823" t="b">
        <v>1</v>
      </c>
      <c r="H3823" t="s">
        <v>15</v>
      </c>
      <c r="I3823" t="s">
        <v>16</v>
      </c>
      <c r="J3823">
        <v>0.20449999999999999</v>
      </c>
      <c r="K3823">
        <v>0.1018</v>
      </c>
      <c r="L3823">
        <v>0.30499999999999999</v>
      </c>
      <c r="N3823">
        <v>1.2999999999999999E-3</v>
      </c>
      <c r="O3823">
        <v>0</v>
      </c>
      <c r="P3823">
        <v>1.8E-3</v>
      </c>
      <c r="Q3823">
        <v>2.7000000000000001E-3</v>
      </c>
      <c r="R3823">
        <v>2.6888000000000001</v>
      </c>
      <c r="S3823">
        <v>2.7723</v>
      </c>
      <c r="T3823">
        <v>2.8795000000000002</v>
      </c>
      <c r="U3823">
        <v>2.8519000000000001</v>
      </c>
      <c r="V3823" t="s">
        <v>17</v>
      </c>
      <c r="W3823" t="s">
        <v>17</v>
      </c>
      <c r="AG3823">
        <v>0.10180000000000003</v>
      </c>
      <c r="AH3823">
        <v>0.10050000000000001</v>
      </c>
      <c r="AI3823">
        <v>0.10230000000000003</v>
      </c>
      <c r="AJ3823">
        <v>0.10319999999999999</v>
      </c>
      <c r="AK3823">
        <v>2.7893000000000003</v>
      </c>
      <c r="AL3823">
        <v>2.8728000000000002</v>
      </c>
      <c r="AM3823">
        <v>2.9800000000000004</v>
      </c>
      <c r="AN3823">
        <v>2.9524000000000004</v>
      </c>
      <c r="AX3823">
        <v>10</v>
      </c>
      <c r="BD3823" s="1" t="s">
        <v>580</v>
      </c>
    </row>
    <row r="3824" spans="1:56" x14ac:dyDescent="0.25">
      <c r="A3824" t="s">
        <v>1390</v>
      </c>
      <c r="B3824" t="s">
        <v>1380</v>
      </c>
      <c r="C3824" t="s">
        <v>976</v>
      </c>
      <c r="D3824" t="s">
        <v>977</v>
      </c>
      <c r="E3824" t="s">
        <v>15</v>
      </c>
      <c r="F3824" t="b">
        <v>0</v>
      </c>
      <c r="G3824" t="b">
        <v>1</v>
      </c>
      <c r="H3824" t="s">
        <v>15</v>
      </c>
      <c r="I3824" t="s">
        <v>16</v>
      </c>
      <c r="J3824">
        <v>0.19989999999999999</v>
      </c>
      <c r="K3824">
        <v>0.1484</v>
      </c>
      <c r="L3824">
        <v>0.3473</v>
      </c>
      <c r="N3824">
        <v>1E-3</v>
      </c>
      <c r="O3824">
        <v>1.6999999999999999E-3</v>
      </c>
      <c r="P3824">
        <v>4.1999999999999997E-3</v>
      </c>
      <c r="Q3824">
        <v>0</v>
      </c>
      <c r="R3824">
        <v>2.8546999999999998</v>
      </c>
      <c r="S3824">
        <v>2.7477999999999998</v>
      </c>
      <c r="T3824">
        <v>2.9626999999999999</v>
      </c>
      <c r="U3824">
        <v>3.0101</v>
      </c>
      <c r="V3824" t="s">
        <v>17</v>
      </c>
      <c r="W3824" t="s">
        <v>17</v>
      </c>
      <c r="AG3824">
        <v>0.1484</v>
      </c>
      <c r="AH3824">
        <v>0.14909999999999998</v>
      </c>
      <c r="AI3824">
        <v>0.15159999999999998</v>
      </c>
      <c r="AJ3824">
        <v>0.1474</v>
      </c>
      <c r="AK3824">
        <v>3.0021</v>
      </c>
      <c r="AL3824">
        <v>2.8952</v>
      </c>
      <c r="AM3824">
        <v>3.1101000000000001</v>
      </c>
      <c r="AN3824">
        <v>3.1575000000000002</v>
      </c>
      <c r="AX3824">
        <v>11</v>
      </c>
      <c r="BD3824" s="1" t="s">
        <v>580</v>
      </c>
    </row>
    <row r="3825" spans="1:56" x14ac:dyDescent="0.25">
      <c r="A3825" t="s">
        <v>1393</v>
      </c>
      <c r="B3825" t="s">
        <v>1380</v>
      </c>
      <c r="C3825" t="s">
        <v>983</v>
      </c>
      <c r="D3825" t="s">
        <v>984</v>
      </c>
      <c r="E3825" t="s">
        <v>15</v>
      </c>
      <c r="F3825" t="b">
        <v>0</v>
      </c>
      <c r="G3825" t="b">
        <v>0</v>
      </c>
      <c r="H3825" t="s">
        <v>15</v>
      </c>
      <c r="I3825" t="s">
        <v>16</v>
      </c>
      <c r="J3825">
        <v>0.1993</v>
      </c>
      <c r="K3825">
        <v>0.46970000000000001</v>
      </c>
      <c r="L3825">
        <v>0.64400000000000002</v>
      </c>
      <c r="N3825">
        <v>2.5000000000000001E-2</v>
      </c>
      <c r="O3825">
        <v>5.5999999999999999E-3</v>
      </c>
      <c r="P3825">
        <v>6.7999999999999996E-3</v>
      </c>
      <c r="Q3825">
        <v>0</v>
      </c>
      <c r="R3825">
        <v>2.0558000000000001</v>
      </c>
      <c r="S3825">
        <v>2.3279000000000001</v>
      </c>
      <c r="T3825">
        <v>2.1057000000000001</v>
      </c>
      <c r="U3825">
        <v>2.3344</v>
      </c>
      <c r="V3825" t="s">
        <v>17</v>
      </c>
      <c r="W3825" t="s">
        <v>17</v>
      </c>
      <c r="AG3825">
        <v>0.46970000000000001</v>
      </c>
      <c r="AH3825">
        <v>0.45030000000000003</v>
      </c>
      <c r="AI3825">
        <v>0.45150000000000001</v>
      </c>
      <c r="AJ3825">
        <v>0.44469999999999998</v>
      </c>
      <c r="AK3825">
        <v>2.5005000000000002</v>
      </c>
      <c r="AL3825">
        <v>2.7726000000000002</v>
      </c>
      <c r="AM3825">
        <v>2.5504000000000002</v>
      </c>
      <c r="AN3825">
        <v>2.7791000000000001</v>
      </c>
      <c r="AX3825">
        <v>14</v>
      </c>
      <c r="BD3825" s="1" t="s">
        <v>580</v>
      </c>
    </row>
    <row r="3826" spans="1:56" x14ac:dyDescent="0.25">
      <c r="A3826" t="s">
        <v>1394</v>
      </c>
      <c r="B3826" t="s">
        <v>1380</v>
      </c>
      <c r="C3826" t="s">
        <v>985</v>
      </c>
      <c r="D3826" t="s">
        <v>986</v>
      </c>
      <c r="E3826" t="s">
        <v>15</v>
      </c>
      <c r="F3826" t="b">
        <v>0</v>
      </c>
      <c r="G3826" t="b">
        <v>0</v>
      </c>
      <c r="H3826" t="s">
        <v>15</v>
      </c>
      <c r="I3826" t="s">
        <v>16</v>
      </c>
      <c r="J3826">
        <v>0.1993</v>
      </c>
      <c r="K3826">
        <v>0.30609999999999998</v>
      </c>
      <c r="L3826">
        <v>0.48580000000000001</v>
      </c>
      <c r="N3826">
        <v>1.9599999999999999E-2</v>
      </c>
      <c r="O3826">
        <v>2.7000000000000001E-3</v>
      </c>
      <c r="P3826">
        <v>6.1999999999999998E-3</v>
      </c>
      <c r="Q3826">
        <v>0</v>
      </c>
      <c r="R3826">
        <v>2.1692</v>
      </c>
      <c r="S3826">
        <v>2.3517000000000001</v>
      </c>
      <c r="T3826">
        <v>2.2166000000000001</v>
      </c>
      <c r="U3826">
        <v>2.4620000000000002</v>
      </c>
      <c r="V3826" t="s">
        <v>17</v>
      </c>
      <c r="W3826" t="s">
        <v>17</v>
      </c>
      <c r="AG3826">
        <v>0.30609999999999993</v>
      </c>
      <c r="AH3826">
        <v>0.28920000000000001</v>
      </c>
      <c r="AI3826">
        <v>0.29269999999999996</v>
      </c>
      <c r="AJ3826">
        <v>0.28649999999999998</v>
      </c>
      <c r="AK3826">
        <v>2.4557000000000002</v>
      </c>
      <c r="AL3826">
        <v>2.6382000000000003</v>
      </c>
      <c r="AM3826">
        <v>2.5030999999999999</v>
      </c>
      <c r="AN3826">
        <v>2.7484999999999999</v>
      </c>
      <c r="AX3826">
        <v>15</v>
      </c>
      <c r="BD3826" s="1" t="s">
        <v>580</v>
      </c>
    </row>
    <row r="3827" spans="1:56" x14ac:dyDescent="0.25">
      <c r="A3827" t="s">
        <v>1395</v>
      </c>
      <c r="B3827" t="s">
        <v>1380</v>
      </c>
      <c r="C3827" t="s">
        <v>987</v>
      </c>
      <c r="D3827" t="s">
        <v>988</v>
      </c>
      <c r="E3827" t="s">
        <v>15</v>
      </c>
      <c r="F3827" t="b">
        <v>0</v>
      </c>
      <c r="G3827" t="b">
        <v>0</v>
      </c>
      <c r="H3827" t="s">
        <v>15</v>
      </c>
      <c r="I3827" t="s">
        <v>16</v>
      </c>
      <c r="J3827">
        <v>0.20630000000000001</v>
      </c>
      <c r="K3827">
        <v>0.31380000000000002</v>
      </c>
      <c r="L3827">
        <v>0.50390000000000001</v>
      </c>
      <c r="N3827">
        <v>1.6199999999999999E-2</v>
      </c>
      <c r="O3827">
        <v>0</v>
      </c>
      <c r="P3827">
        <v>4.5999999999999999E-3</v>
      </c>
      <c r="Q3827">
        <v>4.4999999999999997E-3</v>
      </c>
      <c r="R3827">
        <v>2.0173000000000001</v>
      </c>
      <c r="S3827">
        <v>2.3006000000000002</v>
      </c>
      <c r="T3827">
        <v>2.2355</v>
      </c>
      <c r="U3827">
        <v>2.3622999999999998</v>
      </c>
      <c r="V3827" t="s">
        <v>17</v>
      </c>
      <c r="W3827" t="s">
        <v>17</v>
      </c>
      <c r="AG3827">
        <v>0.31379999999999997</v>
      </c>
      <c r="AH3827">
        <v>0.29759999999999998</v>
      </c>
      <c r="AI3827">
        <v>0.30220000000000002</v>
      </c>
      <c r="AJ3827">
        <v>0.30209999999999992</v>
      </c>
      <c r="AK3827">
        <v>2.3149000000000002</v>
      </c>
      <c r="AL3827">
        <v>2.5981999999999998</v>
      </c>
      <c r="AM3827">
        <v>2.5330999999999997</v>
      </c>
      <c r="AN3827">
        <v>2.6598999999999999</v>
      </c>
      <c r="AX3827">
        <v>16</v>
      </c>
      <c r="BD3827" s="1" t="s">
        <v>580</v>
      </c>
    </row>
    <row r="3828" spans="1:56" x14ac:dyDescent="0.25">
      <c r="A3828" t="s">
        <v>1396</v>
      </c>
      <c r="B3828" t="s">
        <v>1380</v>
      </c>
      <c r="C3828" t="s">
        <v>989</v>
      </c>
      <c r="D3828" t="s">
        <v>990</v>
      </c>
      <c r="E3828" t="s">
        <v>15</v>
      </c>
      <c r="F3828" t="b">
        <v>0</v>
      </c>
      <c r="G3828" t="b">
        <v>0</v>
      </c>
      <c r="H3828" t="s">
        <v>15</v>
      </c>
      <c r="I3828" t="s">
        <v>16</v>
      </c>
      <c r="J3828">
        <v>0.2084</v>
      </c>
      <c r="K3828">
        <v>0.27810000000000001</v>
      </c>
      <c r="L3828">
        <v>0.47499999999999998</v>
      </c>
      <c r="N3828">
        <v>1.15E-2</v>
      </c>
      <c r="O3828">
        <v>2.9999999999999997E-4</v>
      </c>
      <c r="P3828">
        <v>4.4000000000000003E-3</v>
      </c>
      <c r="Q3828">
        <v>0</v>
      </c>
      <c r="R3828">
        <v>2.2151000000000001</v>
      </c>
      <c r="S3828">
        <v>2.4704999999999999</v>
      </c>
      <c r="T3828">
        <v>2.4182000000000001</v>
      </c>
      <c r="U3828">
        <v>2.4262000000000001</v>
      </c>
      <c r="V3828" t="s">
        <v>17</v>
      </c>
      <c r="W3828" t="s">
        <v>17</v>
      </c>
      <c r="AG3828">
        <v>0.27810000000000001</v>
      </c>
      <c r="AH3828">
        <v>0.26690000000000003</v>
      </c>
      <c r="AI3828">
        <v>0.27100000000000002</v>
      </c>
      <c r="AJ3828">
        <v>0.26659999999999995</v>
      </c>
      <c r="AK3828">
        <v>2.4817</v>
      </c>
      <c r="AL3828">
        <v>2.7370999999999999</v>
      </c>
      <c r="AM3828">
        <v>2.6848000000000001</v>
      </c>
      <c r="AN3828">
        <v>2.6928000000000001</v>
      </c>
      <c r="AX3828">
        <v>17</v>
      </c>
      <c r="BD3828" s="1" t="s">
        <v>580</v>
      </c>
    </row>
    <row r="3829" spans="1:56" x14ac:dyDescent="0.25">
      <c r="A3829" t="s">
        <v>1398</v>
      </c>
      <c r="B3829" t="s">
        <v>1380</v>
      </c>
      <c r="C3829" t="s">
        <v>994</v>
      </c>
      <c r="D3829" t="s">
        <v>995</v>
      </c>
      <c r="E3829" t="s">
        <v>15</v>
      </c>
      <c r="F3829" t="b">
        <v>0</v>
      </c>
      <c r="G3829" t="b">
        <v>0</v>
      </c>
      <c r="H3829" t="s">
        <v>15</v>
      </c>
      <c r="I3829" t="s">
        <v>16</v>
      </c>
      <c r="J3829">
        <v>0.2223</v>
      </c>
      <c r="K3829">
        <v>0.1981</v>
      </c>
      <c r="L3829">
        <v>0.41070000000000001</v>
      </c>
      <c r="N3829">
        <v>9.7000000000000003E-3</v>
      </c>
      <c r="O3829">
        <v>2.0000000000000001E-4</v>
      </c>
      <c r="P3829">
        <v>0</v>
      </c>
      <c r="Q3829">
        <v>4.0000000000000002E-4</v>
      </c>
      <c r="R3829">
        <v>2.1558000000000002</v>
      </c>
      <c r="S3829">
        <v>2.3620999999999999</v>
      </c>
      <c r="T3829">
        <v>2.4937</v>
      </c>
      <c r="U3829">
        <v>2.4285999999999999</v>
      </c>
      <c r="V3829" t="s">
        <v>17</v>
      </c>
      <c r="W3829" t="s">
        <v>17</v>
      </c>
      <c r="AG3829">
        <v>0.1981</v>
      </c>
      <c r="AH3829">
        <v>0.18859999999999999</v>
      </c>
      <c r="AI3829">
        <v>0.18840000000000001</v>
      </c>
      <c r="AJ3829">
        <v>0.18880000000000002</v>
      </c>
      <c r="AK3829">
        <v>2.3441999999999998</v>
      </c>
      <c r="AL3829">
        <v>2.5504999999999995</v>
      </c>
      <c r="AM3829">
        <v>2.6820999999999997</v>
      </c>
      <c r="AN3829">
        <v>2.6169999999999995</v>
      </c>
      <c r="AX3829">
        <v>19</v>
      </c>
      <c r="BD3829" s="1" t="s">
        <v>580</v>
      </c>
    </row>
    <row r="3830" spans="1:56" x14ac:dyDescent="0.25">
      <c r="A3830" t="s">
        <v>1399</v>
      </c>
      <c r="B3830" t="s">
        <v>1380</v>
      </c>
      <c r="C3830" t="s">
        <v>996</v>
      </c>
      <c r="D3830" t="s">
        <v>997</v>
      </c>
      <c r="E3830" t="s">
        <v>15</v>
      </c>
      <c r="F3830" t="b">
        <v>0</v>
      </c>
      <c r="G3830" t="b">
        <v>0</v>
      </c>
      <c r="H3830" t="s">
        <v>15</v>
      </c>
      <c r="I3830" t="s">
        <v>16</v>
      </c>
      <c r="J3830">
        <v>0.2465</v>
      </c>
      <c r="K3830">
        <v>0.1166</v>
      </c>
      <c r="L3830">
        <v>0.35680000000000001</v>
      </c>
      <c r="N3830">
        <v>6.3E-3</v>
      </c>
      <c r="O3830">
        <v>2.0999999999999999E-3</v>
      </c>
      <c r="P3830">
        <v>0</v>
      </c>
      <c r="Q3830">
        <v>1.1999999999999999E-3</v>
      </c>
      <c r="R3830">
        <v>2.2507000000000001</v>
      </c>
      <c r="S3830">
        <v>2.4155000000000002</v>
      </c>
      <c r="T3830">
        <v>2.4157999999999999</v>
      </c>
      <c r="U3830">
        <v>2.4396</v>
      </c>
      <c r="V3830" t="s">
        <v>17</v>
      </c>
      <c r="W3830" t="s">
        <v>17</v>
      </c>
      <c r="AG3830">
        <v>0.11659999999999998</v>
      </c>
      <c r="AH3830">
        <v>0.1124</v>
      </c>
      <c r="AI3830">
        <v>0.11030000000000001</v>
      </c>
      <c r="AJ3830">
        <v>0.11149999999999999</v>
      </c>
      <c r="AK3830">
        <v>2.3609999999999998</v>
      </c>
      <c r="AL3830">
        <v>2.5258000000000003</v>
      </c>
      <c r="AM3830">
        <v>2.5260999999999996</v>
      </c>
      <c r="AN3830">
        <v>2.5499000000000001</v>
      </c>
      <c r="AX3830">
        <v>20</v>
      </c>
      <c r="BD3830" s="1" t="s">
        <v>580</v>
      </c>
    </row>
    <row r="3831" spans="1:56" x14ac:dyDescent="0.25">
      <c r="A3831" t="s">
        <v>1400</v>
      </c>
      <c r="B3831" t="s">
        <v>1380</v>
      </c>
      <c r="C3831" t="s">
        <v>998</v>
      </c>
      <c r="D3831" t="s">
        <v>999</v>
      </c>
      <c r="E3831" t="s">
        <v>15</v>
      </c>
      <c r="F3831" t="b">
        <v>0</v>
      </c>
      <c r="G3831" t="b">
        <v>0</v>
      </c>
      <c r="H3831" t="s">
        <v>15</v>
      </c>
      <c r="I3831" t="s">
        <v>16</v>
      </c>
      <c r="J3831">
        <v>0.2482</v>
      </c>
      <c r="K3831">
        <v>6.7900000000000002E-2</v>
      </c>
      <c r="L3831">
        <v>0.31019999999999998</v>
      </c>
      <c r="N3831">
        <v>5.8999999999999999E-3</v>
      </c>
      <c r="O3831">
        <v>1.1000000000000001E-3</v>
      </c>
      <c r="P3831">
        <v>1.6999999999999999E-3</v>
      </c>
      <c r="Q3831">
        <v>0</v>
      </c>
      <c r="R3831">
        <v>2.4222000000000001</v>
      </c>
      <c r="S3831">
        <v>2.4041000000000001</v>
      </c>
      <c r="T3831">
        <v>2.7126000000000001</v>
      </c>
      <c r="U3831">
        <v>2.4948000000000001</v>
      </c>
      <c r="V3831" t="s">
        <v>17</v>
      </c>
      <c r="W3831" t="s">
        <v>17</v>
      </c>
      <c r="AG3831">
        <v>6.7899999999999988E-2</v>
      </c>
      <c r="AH3831">
        <v>6.3099999999999962E-2</v>
      </c>
      <c r="AI3831">
        <v>6.3699999999999951E-2</v>
      </c>
      <c r="AJ3831">
        <v>6.1999999999999972E-2</v>
      </c>
      <c r="AK3831">
        <v>2.4842</v>
      </c>
      <c r="AL3831">
        <v>2.4661</v>
      </c>
      <c r="AM3831">
        <v>2.7746</v>
      </c>
      <c r="AN3831">
        <v>2.5568</v>
      </c>
      <c r="AX3831">
        <v>21</v>
      </c>
      <c r="BD3831" s="1" t="s">
        <v>580</v>
      </c>
    </row>
    <row r="3832" spans="1:56" x14ac:dyDescent="0.25">
      <c r="A3832" t="s">
        <v>1401</v>
      </c>
      <c r="B3832" t="s">
        <v>1380</v>
      </c>
      <c r="C3832" t="s">
        <v>1000</v>
      </c>
      <c r="D3832" t="s">
        <v>1001</v>
      </c>
      <c r="E3832" t="s">
        <v>15</v>
      </c>
      <c r="F3832" t="b">
        <v>0</v>
      </c>
      <c r="G3832" t="b">
        <v>0</v>
      </c>
      <c r="H3832" t="s">
        <v>15</v>
      </c>
      <c r="I3832" t="s">
        <v>16</v>
      </c>
      <c r="J3832">
        <v>0.23899999999999999</v>
      </c>
      <c r="K3832">
        <v>3.7199999999999997E-2</v>
      </c>
      <c r="L3832">
        <v>0.2712</v>
      </c>
      <c r="N3832">
        <v>5.0000000000000001E-3</v>
      </c>
      <c r="O3832">
        <v>5.9999999999999995E-4</v>
      </c>
      <c r="P3832">
        <v>1.1999999999999999E-3</v>
      </c>
      <c r="Q3832">
        <v>0</v>
      </c>
      <c r="R3832">
        <v>2.4192</v>
      </c>
      <c r="S3832">
        <v>2.3304</v>
      </c>
      <c r="T3832">
        <v>2.7004999999999999</v>
      </c>
      <c r="U3832">
        <v>2.5102000000000002</v>
      </c>
      <c r="V3832" t="s">
        <v>17</v>
      </c>
      <c r="W3832" t="s">
        <v>17</v>
      </c>
      <c r="AG3832">
        <v>3.7200000000000011E-2</v>
      </c>
      <c r="AH3832">
        <v>3.2799999999999996E-2</v>
      </c>
      <c r="AI3832">
        <v>3.3399999999999985E-2</v>
      </c>
      <c r="AJ3832">
        <v>3.2200000000000006E-2</v>
      </c>
      <c r="AK3832">
        <v>2.4514</v>
      </c>
      <c r="AL3832">
        <v>2.3626</v>
      </c>
      <c r="AM3832">
        <v>2.7326999999999999</v>
      </c>
      <c r="AN3832">
        <v>2.5424000000000002</v>
      </c>
      <c r="AX3832">
        <v>22</v>
      </c>
      <c r="BD3832" s="1" t="s">
        <v>580</v>
      </c>
    </row>
    <row r="3833" spans="1:56" x14ac:dyDescent="0.25">
      <c r="A3833" t="s">
        <v>1402</v>
      </c>
      <c r="B3833" t="s">
        <v>1380</v>
      </c>
      <c r="C3833" t="s">
        <v>1002</v>
      </c>
      <c r="D3833" t="s">
        <v>1003</v>
      </c>
      <c r="E3833" t="s">
        <v>15</v>
      </c>
      <c r="F3833" t="b">
        <v>0</v>
      </c>
      <c r="G3833" t="b">
        <v>0</v>
      </c>
      <c r="H3833" t="s">
        <v>15</v>
      </c>
      <c r="I3833" t="s">
        <v>16</v>
      </c>
      <c r="J3833">
        <v>0.2029</v>
      </c>
      <c r="K3833">
        <v>9.3600000000000003E-2</v>
      </c>
      <c r="L3833">
        <v>0.29239999999999999</v>
      </c>
      <c r="N3833">
        <v>4.1000000000000003E-3</v>
      </c>
      <c r="O3833">
        <v>0</v>
      </c>
      <c r="P3833">
        <v>2.2000000000000001E-3</v>
      </c>
      <c r="Q3833">
        <v>2.0999999999999999E-3</v>
      </c>
      <c r="R3833">
        <v>2.5308999999999999</v>
      </c>
      <c r="S3833">
        <v>2.5354000000000001</v>
      </c>
      <c r="T3833">
        <v>2.7759</v>
      </c>
      <c r="U3833">
        <v>2.5581999999999998</v>
      </c>
      <c r="V3833" t="s">
        <v>17</v>
      </c>
      <c r="W3833" t="s">
        <v>17</v>
      </c>
      <c r="AG3833">
        <v>9.3599999999999989E-2</v>
      </c>
      <c r="AH3833">
        <v>8.9499999999999996E-2</v>
      </c>
      <c r="AI3833">
        <v>9.1699999999999976E-2</v>
      </c>
      <c r="AJ3833">
        <v>9.1599999999999987E-2</v>
      </c>
      <c r="AK3833">
        <v>2.6203999999999996</v>
      </c>
      <c r="AL3833">
        <v>2.6248999999999998</v>
      </c>
      <c r="AM3833">
        <v>2.8653999999999997</v>
      </c>
      <c r="AN3833">
        <v>2.6476999999999999</v>
      </c>
      <c r="AX3833">
        <v>23</v>
      </c>
      <c r="BD3833" s="1" t="s">
        <v>580</v>
      </c>
    </row>
    <row r="3834" spans="1:56" x14ac:dyDescent="0.25">
      <c r="A3834" t="s">
        <v>1405</v>
      </c>
      <c r="B3834" t="s">
        <v>1380</v>
      </c>
      <c r="C3834" t="s">
        <v>1008</v>
      </c>
      <c r="D3834" t="s">
        <v>1009</v>
      </c>
      <c r="E3834" t="s">
        <v>15</v>
      </c>
      <c r="F3834" t="b">
        <v>0</v>
      </c>
      <c r="G3834" t="b">
        <v>0</v>
      </c>
      <c r="H3834" t="s">
        <v>15</v>
      </c>
      <c r="I3834" t="s">
        <v>16</v>
      </c>
      <c r="J3834">
        <v>0.2205</v>
      </c>
      <c r="K3834">
        <v>0.6321</v>
      </c>
      <c r="L3834">
        <v>0.8357</v>
      </c>
      <c r="N3834">
        <v>1.6899999999999998E-2</v>
      </c>
      <c r="O3834">
        <v>7.1999999999999998E-3</v>
      </c>
      <c r="P3834">
        <v>0</v>
      </c>
      <c r="Q3834">
        <v>4.0000000000000002E-4</v>
      </c>
      <c r="R3834">
        <v>2.1903999999999999</v>
      </c>
      <c r="S3834">
        <v>2.1013000000000002</v>
      </c>
      <c r="T3834">
        <v>1.9176</v>
      </c>
      <c r="U3834">
        <v>2.1985999999999999</v>
      </c>
      <c r="V3834" t="s">
        <v>17</v>
      </c>
      <c r="W3834" t="s">
        <v>17</v>
      </c>
      <c r="AG3834">
        <v>0.6321</v>
      </c>
      <c r="AH3834">
        <v>0.62239999999999995</v>
      </c>
      <c r="AI3834">
        <v>0.61519999999999997</v>
      </c>
      <c r="AJ3834">
        <v>0.61559999999999993</v>
      </c>
      <c r="AK3834">
        <v>2.8056000000000001</v>
      </c>
      <c r="AL3834">
        <v>2.7165000000000004</v>
      </c>
      <c r="AM3834">
        <v>2.5327999999999999</v>
      </c>
      <c r="AN3834">
        <v>2.8138000000000001</v>
      </c>
      <c r="AX3834">
        <v>26</v>
      </c>
      <c r="BD3834" s="1" t="s">
        <v>580</v>
      </c>
    </row>
    <row r="3835" spans="1:56" x14ac:dyDescent="0.25">
      <c r="A3835" t="s">
        <v>1406</v>
      </c>
      <c r="B3835" t="s">
        <v>1380</v>
      </c>
      <c r="C3835" t="s">
        <v>1010</v>
      </c>
      <c r="D3835" t="s">
        <v>1011</v>
      </c>
      <c r="E3835" t="s">
        <v>15</v>
      </c>
      <c r="F3835" t="b">
        <v>0</v>
      </c>
      <c r="G3835" t="b">
        <v>0</v>
      </c>
      <c r="H3835" t="s">
        <v>15</v>
      </c>
      <c r="I3835" t="s">
        <v>16</v>
      </c>
      <c r="J3835">
        <v>0.2387</v>
      </c>
      <c r="K3835">
        <v>0.48270000000000002</v>
      </c>
      <c r="L3835">
        <v>0.70540000000000003</v>
      </c>
      <c r="N3835">
        <v>1.6E-2</v>
      </c>
      <c r="O3835">
        <v>8.0999999999999996E-3</v>
      </c>
      <c r="P3835">
        <v>3.0999999999999999E-3</v>
      </c>
      <c r="Q3835">
        <v>0</v>
      </c>
      <c r="R3835">
        <v>2.2006000000000001</v>
      </c>
      <c r="S3835">
        <v>2.1297999999999999</v>
      </c>
      <c r="T3835">
        <v>2.1991000000000001</v>
      </c>
      <c r="U3835">
        <v>2.1221999999999999</v>
      </c>
      <c r="V3835" t="s">
        <v>17</v>
      </c>
      <c r="W3835" t="s">
        <v>17</v>
      </c>
      <c r="AG3835">
        <v>0.48270000000000002</v>
      </c>
      <c r="AH3835">
        <v>0.4748</v>
      </c>
      <c r="AI3835">
        <v>0.4698</v>
      </c>
      <c r="AJ3835">
        <v>0.4667</v>
      </c>
      <c r="AK3835">
        <v>2.6673</v>
      </c>
      <c r="AL3835">
        <v>2.5964999999999998</v>
      </c>
      <c r="AM3835">
        <v>2.6657999999999999</v>
      </c>
      <c r="AN3835">
        <v>2.5888999999999998</v>
      </c>
      <c r="AX3835">
        <v>27</v>
      </c>
      <c r="BD3835" s="1" t="s">
        <v>580</v>
      </c>
    </row>
    <row r="3836" spans="1:56" x14ac:dyDescent="0.25">
      <c r="A3836" t="s">
        <v>1407</v>
      </c>
      <c r="B3836" t="s">
        <v>1380</v>
      </c>
      <c r="C3836" t="s">
        <v>1012</v>
      </c>
      <c r="D3836" t="s">
        <v>1013</v>
      </c>
      <c r="E3836" t="s">
        <v>15</v>
      </c>
      <c r="F3836" t="b">
        <v>0</v>
      </c>
      <c r="G3836" t="b">
        <v>0</v>
      </c>
      <c r="H3836" t="s">
        <v>15</v>
      </c>
      <c r="I3836" t="s">
        <v>16</v>
      </c>
      <c r="J3836">
        <v>0.20910000000000001</v>
      </c>
      <c r="K3836">
        <v>0.47399999999999998</v>
      </c>
      <c r="L3836">
        <v>0.66790000000000005</v>
      </c>
      <c r="N3836">
        <v>1.52E-2</v>
      </c>
      <c r="O3836">
        <v>8.9999999999999993E-3</v>
      </c>
      <c r="P3836">
        <v>0</v>
      </c>
      <c r="Q3836">
        <v>4.7999999999999996E-3</v>
      </c>
      <c r="R3836">
        <v>2.1555</v>
      </c>
      <c r="S3836">
        <v>2.1055999999999999</v>
      </c>
      <c r="T3836">
        <v>2.1496</v>
      </c>
      <c r="U3836">
        <v>2.2155999999999998</v>
      </c>
      <c r="V3836" t="s">
        <v>17</v>
      </c>
      <c r="W3836" t="s">
        <v>17</v>
      </c>
      <c r="AG3836">
        <v>0.47400000000000003</v>
      </c>
      <c r="AH3836">
        <v>0.46780000000000005</v>
      </c>
      <c r="AI3836">
        <v>0.45880000000000004</v>
      </c>
      <c r="AJ3836">
        <v>0.46360000000000007</v>
      </c>
      <c r="AK3836">
        <v>2.6143000000000001</v>
      </c>
      <c r="AL3836">
        <v>2.5644</v>
      </c>
      <c r="AM3836">
        <v>2.6084000000000001</v>
      </c>
      <c r="AN3836">
        <v>2.6743999999999999</v>
      </c>
      <c r="AX3836">
        <v>28</v>
      </c>
      <c r="BD3836" s="1" t="s">
        <v>580</v>
      </c>
    </row>
    <row r="3837" spans="1:56" x14ac:dyDescent="0.25">
      <c r="A3837" t="s">
        <v>1408</v>
      </c>
      <c r="B3837" t="s">
        <v>1380</v>
      </c>
      <c r="C3837" t="s">
        <v>1014</v>
      </c>
      <c r="D3837" t="s">
        <v>1015</v>
      </c>
      <c r="E3837" t="s">
        <v>15</v>
      </c>
      <c r="F3837" t="b">
        <v>0</v>
      </c>
      <c r="G3837" t="b">
        <v>0</v>
      </c>
      <c r="H3837" t="s">
        <v>15</v>
      </c>
      <c r="I3837" t="s">
        <v>16</v>
      </c>
      <c r="J3837">
        <v>0.20480000000000001</v>
      </c>
      <c r="K3837">
        <v>0.50549999999999995</v>
      </c>
      <c r="L3837">
        <v>0.69789999999999996</v>
      </c>
      <c r="N3837">
        <v>1.24E-2</v>
      </c>
      <c r="O3837">
        <v>6.0000000000000001E-3</v>
      </c>
      <c r="P3837">
        <v>3.3E-3</v>
      </c>
      <c r="Q3837">
        <v>0</v>
      </c>
      <c r="R3837">
        <v>2.0703999999999998</v>
      </c>
      <c r="S3837">
        <v>2.0364</v>
      </c>
      <c r="T3837">
        <v>2.2262</v>
      </c>
      <c r="U3837">
        <v>2.2547999999999999</v>
      </c>
      <c r="V3837" t="s">
        <v>17</v>
      </c>
      <c r="W3837" t="s">
        <v>17</v>
      </c>
      <c r="AG3837">
        <v>0.50549999999999995</v>
      </c>
      <c r="AH3837">
        <v>0.49909999999999999</v>
      </c>
      <c r="AI3837">
        <v>0.49639999999999995</v>
      </c>
      <c r="AJ3837">
        <v>0.49309999999999998</v>
      </c>
      <c r="AK3837">
        <v>2.5634999999999999</v>
      </c>
      <c r="AL3837">
        <v>2.5295000000000001</v>
      </c>
      <c r="AM3837">
        <v>2.7193000000000001</v>
      </c>
      <c r="AN3837">
        <v>2.7479</v>
      </c>
      <c r="AX3837">
        <v>29</v>
      </c>
      <c r="BD3837" s="1" t="s">
        <v>580</v>
      </c>
    </row>
    <row r="3838" spans="1:56" x14ac:dyDescent="0.25">
      <c r="A3838" t="s">
        <v>1410</v>
      </c>
      <c r="B3838" t="s">
        <v>1380</v>
      </c>
      <c r="C3838" t="s">
        <v>1019</v>
      </c>
      <c r="D3838" t="s">
        <v>1020</v>
      </c>
      <c r="E3838" t="s">
        <v>15</v>
      </c>
      <c r="F3838" t="b">
        <v>0</v>
      </c>
      <c r="G3838" t="b">
        <v>0</v>
      </c>
      <c r="H3838" t="s">
        <v>15</v>
      </c>
      <c r="I3838" t="s">
        <v>16</v>
      </c>
      <c r="J3838">
        <v>0.21909999999999999</v>
      </c>
      <c r="K3838">
        <v>0.33160000000000001</v>
      </c>
      <c r="L3838">
        <v>0.52759999999999996</v>
      </c>
      <c r="N3838">
        <v>2.3099999999999999E-2</v>
      </c>
      <c r="O3838">
        <v>9.4000000000000004E-3</v>
      </c>
      <c r="P3838">
        <v>0</v>
      </c>
      <c r="Q3838">
        <v>5.3E-3</v>
      </c>
      <c r="R3838">
        <v>2.1478999999999999</v>
      </c>
      <c r="S3838">
        <v>2.1823999999999999</v>
      </c>
      <c r="T3838">
        <v>2.3380999999999998</v>
      </c>
      <c r="U3838">
        <v>2.1768000000000001</v>
      </c>
      <c r="V3838" t="s">
        <v>17</v>
      </c>
      <c r="W3838" t="s">
        <v>17</v>
      </c>
      <c r="AG3838">
        <v>0.33160000000000001</v>
      </c>
      <c r="AH3838">
        <v>0.31789999999999996</v>
      </c>
      <c r="AI3838">
        <v>0.3085</v>
      </c>
      <c r="AJ3838">
        <v>0.31379999999999997</v>
      </c>
      <c r="AK3838">
        <v>2.4563999999999999</v>
      </c>
      <c r="AL3838">
        <v>2.4908999999999999</v>
      </c>
      <c r="AM3838">
        <v>2.6465999999999998</v>
      </c>
      <c r="AN3838">
        <v>2.4853000000000001</v>
      </c>
      <c r="AX3838">
        <v>31</v>
      </c>
      <c r="BD3838" s="1" t="s">
        <v>580</v>
      </c>
    </row>
    <row r="3839" spans="1:56" x14ac:dyDescent="0.25">
      <c r="A3839" t="s">
        <v>1411</v>
      </c>
      <c r="B3839" t="s">
        <v>1380</v>
      </c>
      <c r="C3839" t="s">
        <v>1021</v>
      </c>
      <c r="D3839" t="s">
        <v>1022</v>
      </c>
      <c r="E3839" t="s">
        <v>15</v>
      </c>
      <c r="F3839" t="b">
        <v>0</v>
      </c>
      <c r="G3839" t="b">
        <v>0</v>
      </c>
      <c r="H3839" t="s">
        <v>15</v>
      </c>
      <c r="I3839" t="s">
        <v>16</v>
      </c>
      <c r="J3839">
        <v>0.22750000000000001</v>
      </c>
      <c r="K3839">
        <v>0.31080000000000002</v>
      </c>
      <c r="L3839">
        <v>0.51849999999999996</v>
      </c>
      <c r="N3839">
        <v>1.9800000000000002E-2</v>
      </c>
      <c r="O3839">
        <v>5.4000000000000003E-3</v>
      </c>
      <c r="P3839">
        <v>0</v>
      </c>
      <c r="Q3839">
        <v>2.5000000000000001E-3</v>
      </c>
      <c r="R3839">
        <v>2.1608000000000001</v>
      </c>
      <c r="S3839">
        <v>2.1772</v>
      </c>
      <c r="T3839">
        <v>2.2195999999999998</v>
      </c>
      <c r="U3839">
        <v>2.1821000000000002</v>
      </c>
      <c r="V3839" t="s">
        <v>17</v>
      </c>
      <c r="W3839" t="s">
        <v>17</v>
      </c>
      <c r="AG3839">
        <v>0.31079999999999997</v>
      </c>
      <c r="AH3839">
        <v>0.29639999999999989</v>
      </c>
      <c r="AI3839">
        <v>0.29099999999999993</v>
      </c>
      <c r="AJ3839">
        <v>0.29349999999999987</v>
      </c>
      <c r="AK3839">
        <v>2.4518</v>
      </c>
      <c r="AL3839">
        <v>2.4681999999999999</v>
      </c>
      <c r="AM3839">
        <v>2.5105999999999997</v>
      </c>
      <c r="AN3839">
        <v>2.4731000000000001</v>
      </c>
      <c r="AX3839">
        <v>32</v>
      </c>
      <c r="BD3839" s="1" t="s">
        <v>580</v>
      </c>
    </row>
    <row r="3840" spans="1:56" x14ac:dyDescent="0.25">
      <c r="A3840" t="s">
        <v>1412</v>
      </c>
      <c r="B3840" t="s">
        <v>1380</v>
      </c>
      <c r="C3840" t="s">
        <v>1023</v>
      </c>
      <c r="D3840" t="s">
        <v>1024</v>
      </c>
      <c r="E3840" t="s">
        <v>15</v>
      </c>
      <c r="F3840" t="b">
        <v>0</v>
      </c>
      <c r="G3840" t="b">
        <v>0</v>
      </c>
      <c r="H3840" t="s">
        <v>15</v>
      </c>
      <c r="I3840" t="s">
        <v>16</v>
      </c>
      <c r="J3840">
        <v>0.2535</v>
      </c>
      <c r="K3840">
        <v>0.2099</v>
      </c>
      <c r="L3840">
        <v>0.4526</v>
      </c>
      <c r="N3840">
        <v>1.0800000000000001E-2</v>
      </c>
      <c r="O3840">
        <v>4.7999999999999996E-3</v>
      </c>
      <c r="P3840">
        <v>2.8E-3</v>
      </c>
      <c r="Q3840">
        <v>0</v>
      </c>
      <c r="R3840">
        <v>2.3445999999999998</v>
      </c>
      <c r="S3840">
        <v>2.3637999999999999</v>
      </c>
      <c r="T3840">
        <v>2.4466999999999999</v>
      </c>
      <c r="U3840">
        <v>2.3592</v>
      </c>
      <c r="V3840" t="s">
        <v>17</v>
      </c>
      <c r="W3840" t="s">
        <v>17</v>
      </c>
      <c r="AG3840">
        <v>0.20989999999999998</v>
      </c>
      <c r="AH3840">
        <v>0.20390000000000003</v>
      </c>
      <c r="AI3840">
        <v>0.20190000000000002</v>
      </c>
      <c r="AJ3840">
        <v>0.1991</v>
      </c>
      <c r="AK3840">
        <v>2.5436999999999999</v>
      </c>
      <c r="AL3840">
        <v>2.5629</v>
      </c>
      <c r="AM3840">
        <v>2.6457999999999999</v>
      </c>
      <c r="AN3840">
        <v>2.5583</v>
      </c>
      <c r="AX3840">
        <v>33</v>
      </c>
      <c r="BD3840" s="1" t="s">
        <v>580</v>
      </c>
    </row>
    <row r="3841" spans="1:56" x14ac:dyDescent="0.25">
      <c r="A3841" t="s">
        <v>1413</v>
      </c>
      <c r="B3841" t="s">
        <v>1380</v>
      </c>
      <c r="C3841" t="s">
        <v>1025</v>
      </c>
      <c r="D3841" t="s">
        <v>1026</v>
      </c>
      <c r="E3841" t="s">
        <v>15</v>
      </c>
      <c r="F3841" t="b">
        <v>0</v>
      </c>
      <c r="G3841" t="b">
        <v>0</v>
      </c>
      <c r="H3841" t="s">
        <v>15</v>
      </c>
      <c r="I3841" t="s">
        <v>16</v>
      </c>
      <c r="J3841">
        <v>0.2656</v>
      </c>
      <c r="K3841">
        <v>0.1807</v>
      </c>
      <c r="L3841">
        <v>0.43909999999999999</v>
      </c>
      <c r="N3841">
        <v>7.1999999999999998E-3</v>
      </c>
      <c r="O3841">
        <v>4.5999999999999999E-3</v>
      </c>
      <c r="P3841">
        <v>0</v>
      </c>
      <c r="Q3841">
        <v>5.1999999999999998E-3</v>
      </c>
      <c r="R3841">
        <v>2.4035000000000002</v>
      </c>
      <c r="S3841">
        <v>2.5379</v>
      </c>
      <c r="T3841">
        <v>2.5032000000000001</v>
      </c>
      <c r="U3841">
        <v>2.3624999999999998</v>
      </c>
      <c r="V3841" t="s">
        <v>17</v>
      </c>
      <c r="W3841" t="s">
        <v>17</v>
      </c>
      <c r="AG3841">
        <v>0.18069999999999997</v>
      </c>
      <c r="AH3841">
        <v>0.17809999999999998</v>
      </c>
      <c r="AI3841">
        <v>0.17349999999999999</v>
      </c>
      <c r="AJ3841">
        <v>0.17869999999999997</v>
      </c>
      <c r="AK3841">
        <v>2.577</v>
      </c>
      <c r="AL3841">
        <v>2.7113999999999998</v>
      </c>
      <c r="AM3841">
        <v>2.6766999999999999</v>
      </c>
      <c r="AN3841">
        <v>2.5359999999999996</v>
      </c>
      <c r="AX3841">
        <v>34</v>
      </c>
      <c r="BD3841" s="1" t="s">
        <v>580</v>
      </c>
    </row>
    <row r="3842" spans="1:56" x14ac:dyDescent="0.25">
      <c r="A3842" t="s">
        <v>1414</v>
      </c>
      <c r="B3842" t="s">
        <v>1380</v>
      </c>
      <c r="C3842" t="s">
        <v>1027</v>
      </c>
      <c r="D3842" t="s">
        <v>1028</v>
      </c>
      <c r="E3842" t="s">
        <v>15</v>
      </c>
      <c r="F3842" t="b">
        <v>0</v>
      </c>
      <c r="G3842" t="b">
        <v>0</v>
      </c>
      <c r="H3842" t="s">
        <v>15</v>
      </c>
      <c r="I3842" t="s">
        <v>16</v>
      </c>
      <c r="J3842">
        <v>0.24840000000000001</v>
      </c>
      <c r="K3842">
        <v>0.17030000000000001</v>
      </c>
      <c r="L3842">
        <v>0.41689999999999999</v>
      </c>
      <c r="N3842">
        <v>1.8E-3</v>
      </c>
      <c r="O3842">
        <v>2.3999999999999998E-3</v>
      </c>
      <c r="P3842">
        <v>0</v>
      </c>
      <c r="Q3842">
        <v>4.0000000000000002E-4</v>
      </c>
      <c r="R3842">
        <v>2.3515000000000001</v>
      </c>
      <c r="S3842">
        <v>2.7713999999999999</v>
      </c>
      <c r="T3842">
        <v>2.8129</v>
      </c>
      <c r="U3842">
        <v>2.4009</v>
      </c>
      <c r="V3842" t="s">
        <v>17</v>
      </c>
      <c r="W3842" t="s">
        <v>17</v>
      </c>
      <c r="AG3842">
        <v>0.17030000000000001</v>
      </c>
      <c r="AH3842">
        <v>0.1709</v>
      </c>
      <c r="AI3842">
        <v>0.16849999999999998</v>
      </c>
      <c r="AJ3842">
        <v>0.16889999999999999</v>
      </c>
      <c r="AK3842">
        <v>2.52</v>
      </c>
      <c r="AL3842">
        <v>2.9398999999999997</v>
      </c>
      <c r="AM3842">
        <v>2.9813999999999998</v>
      </c>
      <c r="AN3842">
        <v>2.5693999999999999</v>
      </c>
      <c r="AX3842">
        <v>35</v>
      </c>
      <c r="BD3842" s="1" t="s">
        <v>580</v>
      </c>
    </row>
    <row r="3843" spans="1:56" x14ac:dyDescent="0.25">
      <c r="A3843" t="s">
        <v>1417</v>
      </c>
      <c r="B3843" t="s">
        <v>1380</v>
      </c>
      <c r="C3843" t="s">
        <v>1034</v>
      </c>
      <c r="D3843" t="s">
        <v>1035</v>
      </c>
      <c r="E3843" t="s">
        <v>15</v>
      </c>
      <c r="F3843" t="b">
        <v>0</v>
      </c>
      <c r="G3843" t="b">
        <v>0</v>
      </c>
      <c r="H3843" t="s">
        <v>15</v>
      </c>
      <c r="I3843" t="s">
        <v>16</v>
      </c>
      <c r="J3843">
        <v>0.22140000000000001</v>
      </c>
      <c r="K3843">
        <v>0.5091</v>
      </c>
      <c r="L3843">
        <v>0.72160000000000002</v>
      </c>
      <c r="N3843">
        <v>8.8999999999999999E-3</v>
      </c>
      <c r="O3843">
        <v>1.04E-2</v>
      </c>
      <c r="P3843">
        <v>2.3E-3</v>
      </c>
      <c r="Q3843">
        <v>0</v>
      </c>
      <c r="R3843">
        <v>2.3557999999999999</v>
      </c>
      <c r="S3843">
        <v>2.3368000000000002</v>
      </c>
      <c r="T3843">
        <v>2.4552999999999998</v>
      </c>
      <c r="U3843">
        <v>1.9554</v>
      </c>
      <c r="V3843" t="s">
        <v>17</v>
      </c>
      <c r="W3843" t="s">
        <v>17</v>
      </c>
      <c r="AG3843">
        <v>0.5091</v>
      </c>
      <c r="AH3843">
        <v>0.51059999999999994</v>
      </c>
      <c r="AI3843">
        <v>0.50249999999999995</v>
      </c>
      <c r="AJ3843">
        <v>0.50019999999999998</v>
      </c>
      <c r="AK3843">
        <v>2.8559999999999999</v>
      </c>
      <c r="AL3843">
        <v>2.8370000000000002</v>
      </c>
      <c r="AM3843">
        <v>2.9554999999999998</v>
      </c>
      <c r="AN3843">
        <v>2.4556</v>
      </c>
      <c r="AX3843">
        <v>38</v>
      </c>
      <c r="BD3843" s="1" t="s">
        <v>580</v>
      </c>
    </row>
    <row r="3844" spans="1:56" x14ac:dyDescent="0.25">
      <c r="A3844" t="s">
        <v>1418</v>
      </c>
      <c r="B3844" t="s">
        <v>1380</v>
      </c>
      <c r="C3844" t="s">
        <v>1036</v>
      </c>
      <c r="D3844" t="s">
        <v>1037</v>
      </c>
      <c r="E3844" t="s">
        <v>15</v>
      </c>
      <c r="F3844" t="b">
        <v>0</v>
      </c>
      <c r="G3844" t="b">
        <v>0</v>
      </c>
      <c r="H3844" t="s">
        <v>15</v>
      </c>
      <c r="I3844" t="s">
        <v>16</v>
      </c>
      <c r="J3844">
        <v>0.2316</v>
      </c>
      <c r="K3844">
        <v>0.2281</v>
      </c>
      <c r="L3844">
        <v>0.45350000000000001</v>
      </c>
      <c r="N3844">
        <v>6.1999999999999998E-3</v>
      </c>
      <c r="O3844">
        <v>5.0000000000000001E-3</v>
      </c>
      <c r="P3844">
        <v>0</v>
      </c>
      <c r="Q3844">
        <v>1E-4</v>
      </c>
      <c r="R3844">
        <v>2.3923000000000001</v>
      </c>
      <c r="S3844">
        <v>2.3155999999999999</v>
      </c>
      <c r="T3844">
        <v>2.4489999999999998</v>
      </c>
      <c r="U3844">
        <v>2.2021999999999999</v>
      </c>
      <c r="V3844" t="s">
        <v>17</v>
      </c>
      <c r="W3844" t="s">
        <v>17</v>
      </c>
      <c r="AG3844">
        <v>0.2281</v>
      </c>
      <c r="AH3844">
        <v>0.22690000000000002</v>
      </c>
      <c r="AI3844">
        <v>0.22190000000000001</v>
      </c>
      <c r="AJ3844">
        <v>0.222</v>
      </c>
      <c r="AK3844">
        <v>2.6142000000000003</v>
      </c>
      <c r="AL3844">
        <v>2.5375000000000001</v>
      </c>
      <c r="AM3844">
        <v>2.6709000000000001</v>
      </c>
      <c r="AN3844">
        <v>2.4241000000000001</v>
      </c>
      <c r="AX3844">
        <v>39</v>
      </c>
      <c r="BD3844" s="1" t="s">
        <v>580</v>
      </c>
    </row>
    <row r="3845" spans="1:56" x14ac:dyDescent="0.25">
      <c r="A3845" t="s">
        <v>1419</v>
      </c>
      <c r="B3845" t="s">
        <v>1380</v>
      </c>
      <c r="C3845" t="s">
        <v>1038</v>
      </c>
      <c r="D3845" t="s">
        <v>1039</v>
      </c>
      <c r="E3845" t="s">
        <v>15</v>
      </c>
      <c r="F3845" t="b">
        <v>0</v>
      </c>
      <c r="G3845" t="b">
        <v>0</v>
      </c>
      <c r="H3845" t="s">
        <v>15</v>
      </c>
      <c r="I3845" t="s">
        <v>16</v>
      </c>
      <c r="J3845">
        <v>0.21079999999999999</v>
      </c>
      <c r="K3845">
        <v>0.29289999999999999</v>
      </c>
      <c r="L3845">
        <v>0.50109999999999999</v>
      </c>
      <c r="N3845">
        <v>2.5999999999999999E-3</v>
      </c>
      <c r="O3845">
        <v>7.1000000000000004E-3</v>
      </c>
      <c r="P3845">
        <v>0</v>
      </c>
      <c r="Q3845">
        <v>2.3E-3</v>
      </c>
      <c r="R3845">
        <v>2.3616000000000001</v>
      </c>
      <c r="S3845">
        <v>2.3147000000000002</v>
      </c>
      <c r="T3845">
        <v>2.4542000000000002</v>
      </c>
      <c r="U3845">
        <v>2.1337999999999999</v>
      </c>
      <c r="V3845" t="s">
        <v>17</v>
      </c>
      <c r="W3845" t="s">
        <v>17</v>
      </c>
      <c r="AG3845">
        <v>0.29290000000000005</v>
      </c>
      <c r="AH3845">
        <v>0.2974</v>
      </c>
      <c r="AI3845">
        <v>0.2903</v>
      </c>
      <c r="AJ3845">
        <v>0.29259999999999997</v>
      </c>
      <c r="AK3845">
        <v>2.6519000000000004</v>
      </c>
      <c r="AL3845">
        <v>2.6050000000000004</v>
      </c>
      <c r="AM3845">
        <v>2.7445000000000004</v>
      </c>
      <c r="AN3845">
        <v>2.4241000000000001</v>
      </c>
      <c r="AX3845">
        <v>40</v>
      </c>
      <c r="BD3845" s="1" t="s">
        <v>580</v>
      </c>
    </row>
    <row r="3846" spans="1:56" x14ac:dyDescent="0.25">
      <c r="A3846" t="s">
        <v>1420</v>
      </c>
      <c r="B3846" t="s">
        <v>1380</v>
      </c>
      <c r="C3846" t="s">
        <v>1040</v>
      </c>
      <c r="D3846" t="s">
        <v>1041</v>
      </c>
      <c r="E3846" t="s">
        <v>15</v>
      </c>
      <c r="F3846" t="b">
        <v>0</v>
      </c>
      <c r="G3846" t="b">
        <v>0</v>
      </c>
      <c r="H3846" t="s">
        <v>15</v>
      </c>
      <c r="I3846" t="s">
        <v>16</v>
      </c>
      <c r="J3846">
        <v>0.20280000000000001</v>
      </c>
      <c r="K3846">
        <v>0.2646</v>
      </c>
      <c r="L3846">
        <v>0.46210000000000001</v>
      </c>
      <c r="N3846">
        <v>5.3E-3</v>
      </c>
      <c r="O3846">
        <v>6.0000000000000001E-3</v>
      </c>
      <c r="P3846">
        <v>3.3999999999999998E-3</v>
      </c>
      <c r="Q3846">
        <v>0</v>
      </c>
      <c r="R3846">
        <v>2.4079999999999999</v>
      </c>
      <c r="S3846">
        <v>2.2904</v>
      </c>
      <c r="T3846">
        <v>2.5032999999999999</v>
      </c>
      <c r="U3846">
        <v>2.2507999999999999</v>
      </c>
      <c r="V3846" t="s">
        <v>17</v>
      </c>
      <c r="W3846" t="s">
        <v>17</v>
      </c>
      <c r="AG3846">
        <v>0.26460000000000006</v>
      </c>
      <c r="AH3846">
        <v>0.26529999999999998</v>
      </c>
      <c r="AI3846">
        <v>0.26270000000000004</v>
      </c>
      <c r="AJ3846">
        <v>0.25929999999999997</v>
      </c>
      <c r="AK3846">
        <v>2.6673</v>
      </c>
      <c r="AL3846">
        <v>2.5497000000000001</v>
      </c>
      <c r="AM3846">
        <v>2.7625999999999999</v>
      </c>
      <c r="AN3846">
        <v>2.5101</v>
      </c>
      <c r="AX3846">
        <v>41</v>
      </c>
      <c r="BD3846" s="1" t="s">
        <v>580</v>
      </c>
    </row>
    <row r="3847" spans="1:56" x14ac:dyDescent="0.25">
      <c r="A3847" t="s">
        <v>1422</v>
      </c>
      <c r="B3847" t="s">
        <v>1380</v>
      </c>
      <c r="C3847" t="s">
        <v>1044</v>
      </c>
      <c r="D3847" t="s">
        <v>1045</v>
      </c>
      <c r="E3847" t="s">
        <v>15</v>
      </c>
      <c r="F3847" t="b">
        <v>0</v>
      </c>
      <c r="G3847" t="b">
        <v>0</v>
      </c>
      <c r="H3847" t="s">
        <v>15</v>
      </c>
      <c r="I3847" t="s">
        <v>16</v>
      </c>
      <c r="J3847">
        <v>0.20780000000000001</v>
      </c>
      <c r="K3847">
        <v>0.19389999999999999</v>
      </c>
      <c r="L3847">
        <v>0.3881</v>
      </c>
      <c r="N3847">
        <v>1.3599999999999999E-2</v>
      </c>
      <c r="O3847">
        <v>2.0000000000000001E-4</v>
      </c>
      <c r="P3847">
        <v>1E-4</v>
      </c>
      <c r="Q3847">
        <v>0</v>
      </c>
      <c r="R3847">
        <v>2.4666999999999999</v>
      </c>
      <c r="S3847">
        <v>2.4194</v>
      </c>
      <c r="T3847">
        <v>2.4546999999999999</v>
      </c>
      <c r="U3847">
        <v>2.4047000000000001</v>
      </c>
      <c r="V3847" t="s">
        <v>17</v>
      </c>
      <c r="W3847" t="s">
        <v>17</v>
      </c>
      <c r="AG3847">
        <v>0.19389999999999999</v>
      </c>
      <c r="AH3847">
        <v>0.18049999999999997</v>
      </c>
      <c r="AI3847">
        <v>0.18039999999999998</v>
      </c>
      <c r="AJ3847">
        <v>0.18029999999999999</v>
      </c>
      <c r="AK3847">
        <v>2.6469999999999998</v>
      </c>
      <c r="AL3847">
        <v>2.5996999999999999</v>
      </c>
      <c r="AM3847">
        <v>2.6349999999999998</v>
      </c>
      <c r="AN3847">
        <v>2.585</v>
      </c>
      <c r="AX3847">
        <v>43</v>
      </c>
      <c r="BD3847" s="1" t="s">
        <v>580</v>
      </c>
    </row>
    <row r="3848" spans="1:56" x14ac:dyDescent="0.25">
      <c r="A3848" t="s">
        <v>1423</v>
      </c>
      <c r="B3848" t="s">
        <v>1380</v>
      </c>
      <c r="C3848" t="s">
        <v>1046</v>
      </c>
      <c r="D3848" t="s">
        <v>1047</v>
      </c>
      <c r="E3848" t="s">
        <v>15</v>
      </c>
      <c r="F3848" t="b">
        <v>0</v>
      </c>
      <c r="G3848" t="b">
        <v>0</v>
      </c>
      <c r="H3848" t="s">
        <v>15</v>
      </c>
      <c r="I3848" t="s">
        <v>16</v>
      </c>
      <c r="J3848">
        <v>0.21540000000000001</v>
      </c>
      <c r="K3848">
        <v>0.1676</v>
      </c>
      <c r="L3848">
        <v>0.3755</v>
      </c>
      <c r="N3848">
        <v>7.4999999999999997E-3</v>
      </c>
      <c r="O3848">
        <v>1.6000000000000001E-3</v>
      </c>
      <c r="P3848">
        <v>0</v>
      </c>
      <c r="Q3848">
        <v>2.5999999999999999E-3</v>
      </c>
      <c r="R3848">
        <v>2.4394999999999998</v>
      </c>
      <c r="S3848">
        <v>2.3824000000000001</v>
      </c>
      <c r="T3848">
        <v>2.3452000000000002</v>
      </c>
      <c r="U3848">
        <v>2.3864999999999998</v>
      </c>
      <c r="V3848" t="s">
        <v>17</v>
      </c>
      <c r="W3848" t="s">
        <v>17</v>
      </c>
      <c r="AG3848">
        <v>0.1676</v>
      </c>
      <c r="AH3848">
        <v>0.16169999999999998</v>
      </c>
      <c r="AI3848">
        <v>0.16009999999999999</v>
      </c>
      <c r="AJ3848">
        <v>0.16269999999999998</v>
      </c>
      <c r="AK3848">
        <v>2.5996000000000001</v>
      </c>
      <c r="AL3848">
        <v>2.5425000000000004</v>
      </c>
      <c r="AM3848">
        <v>2.5053000000000005</v>
      </c>
      <c r="AN3848">
        <v>2.5466000000000002</v>
      </c>
      <c r="AX3848">
        <v>44</v>
      </c>
      <c r="BD3848" s="1" t="s">
        <v>580</v>
      </c>
    </row>
    <row r="3849" spans="1:56" x14ac:dyDescent="0.25">
      <c r="A3849" t="s">
        <v>1424</v>
      </c>
      <c r="B3849" t="s">
        <v>1380</v>
      </c>
      <c r="C3849" t="s">
        <v>1048</v>
      </c>
      <c r="D3849" t="s">
        <v>1049</v>
      </c>
      <c r="E3849" t="s">
        <v>15</v>
      </c>
      <c r="F3849" t="b">
        <v>0</v>
      </c>
      <c r="G3849" t="b">
        <v>0</v>
      </c>
      <c r="H3849" t="s">
        <v>15</v>
      </c>
      <c r="I3849" t="s">
        <v>16</v>
      </c>
      <c r="J3849">
        <v>0.23880000000000001</v>
      </c>
      <c r="K3849">
        <v>8.5800000000000001E-2</v>
      </c>
      <c r="L3849">
        <v>0.32200000000000001</v>
      </c>
      <c r="N3849">
        <v>2.5999999999999999E-3</v>
      </c>
      <c r="O3849">
        <v>2.7000000000000001E-3</v>
      </c>
      <c r="P3849">
        <v>1.2999999999999999E-3</v>
      </c>
      <c r="Q3849">
        <v>0</v>
      </c>
      <c r="R3849">
        <v>2.4464000000000001</v>
      </c>
      <c r="S3849">
        <v>2.4462999999999999</v>
      </c>
      <c r="T3849">
        <v>2.5255999999999998</v>
      </c>
      <c r="U3849">
        <v>2.3485</v>
      </c>
      <c r="V3849" t="s">
        <v>17</v>
      </c>
      <c r="W3849" t="s">
        <v>17</v>
      </c>
      <c r="AG3849">
        <v>8.5799999999999987E-2</v>
      </c>
      <c r="AH3849">
        <v>8.5899999999999976E-2</v>
      </c>
      <c r="AI3849">
        <v>8.450000000000002E-2</v>
      </c>
      <c r="AJ3849">
        <v>8.3199999999999996E-2</v>
      </c>
      <c r="AK3849">
        <v>2.5296000000000003</v>
      </c>
      <c r="AL3849">
        <v>2.5295000000000001</v>
      </c>
      <c r="AM3849">
        <v>2.6088</v>
      </c>
      <c r="AN3849">
        <v>2.4317000000000002</v>
      </c>
      <c r="AX3849">
        <v>45</v>
      </c>
      <c r="BD3849" s="1" t="s">
        <v>580</v>
      </c>
    </row>
    <row r="3850" spans="1:56" x14ac:dyDescent="0.25">
      <c r="A3850" t="s">
        <v>1425</v>
      </c>
      <c r="B3850" t="s">
        <v>1380</v>
      </c>
      <c r="C3850" t="s">
        <v>1050</v>
      </c>
      <c r="D3850" t="s">
        <v>1051</v>
      </c>
      <c r="E3850" t="s">
        <v>15</v>
      </c>
      <c r="F3850" t="b">
        <v>0</v>
      </c>
      <c r="G3850" t="b">
        <v>0</v>
      </c>
      <c r="H3850" t="s">
        <v>15</v>
      </c>
      <c r="I3850" t="s">
        <v>16</v>
      </c>
      <c r="J3850">
        <v>0.2482</v>
      </c>
      <c r="K3850">
        <v>0.11650000000000001</v>
      </c>
      <c r="L3850">
        <v>0.35880000000000001</v>
      </c>
      <c r="N3850">
        <v>5.8999999999999999E-3</v>
      </c>
      <c r="O3850">
        <v>2.8E-3</v>
      </c>
      <c r="P3850">
        <v>0</v>
      </c>
      <c r="Q3850">
        <v>2.7000000000000001E-3</v>
      </c>
      <c r="R3850">
        <v>2.5131000000000001</v>
      </c>
      <c r="S3850">
        <v>2.5209000000000001</v>
      </c>
      <c r="T3850">
        <v>2.5543</v>
      </c>
      <c r="U3850">
        <v>2.4009999999999998</v>
      </c>
      <c r="V3850" t="s">
        <v>17</v>
      </c>
      <c r="W3850" t="s">
        <v>17</v>
      </c>
      <c r="AG3850">
        <v>0.11650000000000002</v>
      </c>
      <c r="AH3850">
        <v>0.11340000000000003</v>
      </c>
      <c r="AI3850">
        <v>0.1106</v>
      </c>
      <c r="AJ3850">
        <v>0.11329999999999998</v>
      </c>
      <c r="AK3850">
        <v>2.6236999999999999</v>
      </c>
      <c r="AL3850">
        <v>2.6315</v>
      </c>
      <c r="AM3850">
        <v>2.6648999999999998</v>
      </c>
      <c r="AN3850">
        <v>2.5115999999999996</v>
      </c>
      <c r="AX3850">
        <v>46</v>
      </c>
      <c r="BD3850" s="1" t="s">
        <v>580</v>
      </c>
    </row>
    <row r="3851" spans="1:56" x14ac:dyDescent="0.25">
      <c r="A3851" t="s">
        <v>1426</v>
      </c>
      <c r="B3851" t="s">
        <v>1380</v>
      </c>
      <c r="C3851" t="s">
        <v>1052</v>
      </c>
      <c r="D3851" t="s">
        <v>1053</v>
      </c>
      <c r="E3851" t="s">
        <v>15</v>
      </c>
      <c r="F3851" t="b">
        <v>0</v>
      </c>
      <c r="G3851" t="b">
        <v>0</v>
      </c>
      <c r="H3851" t="s">
        <v>15</v>
      </c>
      <c r="I3851" t="s">
        <v>16</v>
      </c>
      <c r="J3851">
        <v>0.25019999999999998</v>
      </c>
      <c r="K3851">
        <v>8.2000000000000003E-2</v>
      </c>
      <c r="L3851">
        <v>0.3322</v>
      </c>
      <c r="N3851">
        <v>0</v>
      </c>
      <c r="O3851">
        <v>4.0000000000000002E-4</v>
      </c>
      <c r="P3851">
        <v>4.0000000000000002E-4</v>
      </c>
      <c r="Q3851">
        <v>5.0000000000000001E-4</v>
      </c>
      <c r="R3851">
        <v>2.6356000000000002</v>
      </c>
      <c r="S3851">
        <v>2.7195</v>
      </c>
      <c r="T3851">
        <v>2.7364000000000002</v>
      </c>
      <c r="U3851">
        <v>2.5177</v>
      </c>
      <c r="V3851" t="s">
        <v>17</v>
      </c>
      <c r="W3851" t="s">
        <v>17</v>
      </c>
      <c r="AG3851">
        <v>8.2000000000000017E-2</v>
      </c>
      <c r="AH3851">
        <v>8.2400000000000029E-2</v>
      </c>
      <c r="AI3851">
        <v>8.2400000000000029E-2</v>
      </c>
      <c r="AJ3851">
        <v>8.2500000000000018E-2</v>
      </c>
      <c r="AK3851">
        <v>2.7176</v>
      </c>
      <c r="AL3851">
        <v>2.8014999999999999</v>
      </c>
      <c r="AM3851">
        <v>2.8184</v>
      </c>
      <c r="AN3851">
        <v>2.5996999999999999</v>
      </c>
      <c r="AX3851">
        <v>47</v>
      </c>
      <c r="BD3851" s="1" t="s">
        <v>580</v>
      </c>
    </row>
    <row r="3852" spans="1:56" x14ac:dyDescent="0.25">
      <c r="A3852" t="s">
        <v>1429</v>
      </c>
      <c r="B3852" t="s">
        <v>1380</v>
      </c>
      <c r="C3852" t="s">
        <v>1059</v>
      </c>
      <c r="D3852" t="s">
        <v>1060</v>
      </c>
      <c r="E3852" t="s">
        <v>15</v>
      </c>
      <c r="F3852" t="b">
        <v>0</v>
      </c>
      <c r="G3852" t="b">
        <v>0</v>
      </c>
      <c r="H3852" t="s">
        <v>15</v>
      </c>
      <c r="I3852" t="s">
        <v>16</v>
      </c>
      <c r="J3852">
        <v>0.22570000000000001</v>
      </c>
      <c r="K3852">
        <v>0.42659999999999998</v>
      </c>
      <c r="L3852">
        <v>0.63970000000000005</v>
      </c>
      <c r="N3852">
        <v>1.26E-2</v>
      </c>
      <c r="O3852">
        <v>4.8999999999999998E-3</v>
      </c>
      <c r="P3852">
        <v>5.4000000000000003E-3</v>
      </c>
      <c r="Q3852">
        <v>0</v>
      </c>
      <c r="R3852">
        <v>2.3203999999999998</v>
      </c>
      <c r="S3852">
        <v>2.0512999999999999</v>
      </c>
      <c r="T3852">
        <v>2.3096999999999999</v>
      </c>
      <c r="U3852">
        <v>2.3565999999999998</v>
      </c>
      <c r="V3852" t="s">
        <v>17</v>
      </c>
      <c r="W3852" t="s">
        <v>17</v>
      </c>
      <c r="AG3852">
        <v>0.42660000000000009</v>
      </c>
      <c r="AH3852">
        <v>0.41890000000000005</v>
      </c>
      <c r="AI3852">
        <v>0.4194</v>
      </c>
      <c r="AJ3852">
        <v>0.41400000000000003</v>
      </c>
      <c r="AK3852">
        <v>2.7343999999999999</v>
      </c>
      <c r="AL3852">
        <v>2.4653</v>
      </c>
      <c r="AM3852">
        <v>2.7237</v>
      </c>
      <c r="AN3852">
        <v>2.7706</v>
      </c>
      <c r="AX3852">
        <v>50</v>
      </c>
      <c r="BD3852" s="1" t="s">
        <v>580</v>
      </c>
    </row>
    <row r="3853" spans="1:56" x14ac:dyDescent="0.25">
      <c r="A3853" t="s">
        <v>1430</v>
      </c>
      <c r="B3853" t="s">
        <v>1380</v>
      </c>
      <c r="C3853" t="s">
        <v>1061</v>
      </c>
      <c r="D3853" t="s">
        <v>1062</v>
      </c>
      <c r="E3853" t="s">
        <v>15</v>
      </c>
      <c r="F3853" t="b">
        <v>0</v>
      </c>
      <c r="G3853" t="b">
        <v>0</v>
      </c>
      <c r="H3853" t="s">
        <v>15</v>
      </c>
      <c r="I3853" t="s">
        <v>16</v>
      </c>
      <c r="J3853">
        <v>0.23599999999999999</v>
      </c>
      <c r="K3853">
        <v>0.3876</v>
      </c>
      <c r="L3853">
        <v>0.61219999999999997</v>
      </c>
      <c r="N3853">
        <v>1.14E-2</v>
      </c>
      <c r="O3853">
        <v>2.7000000000000001E-3</v>
      </c>
      <c r="P3853">
        <v>3.5999999999999999E-3</v>
      </c>
      <c r="Q3853">
        <v>0</v>
      </c>
      <c r="R3853">
        <v>2.2088000000000001</v>
      </c>
      <c r="S3853">
        <v>2.0922999999999998</v>
      </c>
      <c r="T3853">
        <v>2.2145999999999999</v>
      </c>
      <c r="U3853">
        <v>2.2271999999999998</v>
      </c>
      <c r="V3853" t="s">
        <v>17</v>
      </c>
      <c r="W3853" t="s">
        <v>17</v>
      </c>
      <c r="AG3853">
        <v>0.38759999999999994</v>
      </c>
      <c r="AH3853">
        <v>0.37890000000000001</v>
      </c>
      <c r="AI3853">
        <v>0.37980000000000003</v>
      </c>
      <c r="AJ3853">
        <v>0.37619999999999998</v>
      </c>
      <c r="AK3853">
        <v>2.585</v>
      </c>
      <c r="AL3853">
        <v>2.4684999999999997</v>
      </c>
      <c r="AM3853">
        <v>2.5907999999999998</v>
      </c>
      <c r="AN3853">
        <v>2.6033999999999997</v>
      </c>
      <c r="AX3853">
        <v>51</v>
      </c>
      <c r="BD3853" s="1" t="s">
        <v>580</v>
      </c>
    </row>
    <row r="3854" spans="1:56" x14ac:dyDescent="0.25">
      <c r="A3854" t="s">
        <v>1431</v>
      </c>
      <c r="B3854" t="s">
        <v>1380</v>
      </c>
      <c r="C3854" t="s">
        <v>1063</v>
      </c>
      <c r="D3854" t="s">
        <v>1064</v>
      </c>
      <c r="E3854" t="s">
        <v>15</v>
      </c>
      <c r="F3854" t="b">
        <v>0</v>
      </c>
      <c r="G3854" t="b">
        <v>0</v>
      </c>
      <c r="H3854" t="s">
        <v>15</v>
      </c>
      <c r="I3854" t="s">
        <v>16</v>
      </c>
      <c r="J3854">
        <v>0.23580000000000001</v>
      </c>
      <c r="K3854">
        <v>0.40389999999999998</v>
      </c>
      <c r="L3854">
        <v>0.62780000000000002</v>
      </c>
      <c r="N3854">
        <v>1.1900000000000001E-2</v>
      </c>
      <c r="O3854">
        <v>5.1999999999999998E-3</v>
      </c>
      <c r="P3854">
        <v>5.0000000000000001E-3</v>
      </c>
      <c r="Q3854">
        <v>0</v>
      </c>
      <c r="R3854">
        <v>2.0512000000000001</v>
      </c>
      <c r="S3854">
        <v>1.9699</v>
      </c>
      <c r="T3854">
        <v>2.2536</v>
      </c>
      <c r="U3854">
        <v>2.1909999999999998</v>
      </c>
      <c r="V3854" t="s">
        <v>17</v>
      </c>
      <c r="W3854" t="s">
        <v>17</v>
      </c>
      <c r="AG3854">
        <v>0.40390000000000004</v>
      </c>
      <c r="AH3854">
        <v>0.3972</v>
      </c>
      <c r="AI3854">
        <v>0.39700000000000002</v>
      </c>
      <c r="AJ3854">
        <v>0.39200000000000002</v>
      </c>
      <c r="AK3854">
        <v>2.4432</v>
      </c>
      <c r="AL3854">
        <v>2.3619000000000003</v>
      </c>
      <c r="AM3854">
        <v>2.6456</v>
      </c>
      <c r="AN3854">
        <v>2.5830000000000002</v>
      </c>
      <c r="AX3854">
        <v>52</v>
      </c>
      <c r="BD3854" s="1" t="s">
        <v>580</v>
      </c>
    </row>
    <row r="3855" spans="1:56" x14ac:dyDescent="0.25">
      <c r="A3855" t="s">
        <v>1432</v>
      </c>
      <c r="B3855" t="s">
        <v>1380</v>
      </c>
      <c r="C3855" t="s">
        <v>1065</v>
      </c>
      <c r="D3855" t="s">
        <v>1066</v>
      </c>
      <c r="E3855" t="s">
        <v>15</v>
      </c>
      <c r="F3855" t="b">
        <v>0</v>
      </c>
      <c r="G3855" t="b">
        <v>0</v>
      </c>
      <c r="H3855" t="s">
        <v>15</v>
      </c>
      <c r="I3855" t="s">
        <v>16</v>
      </c>
      <c r="J3855">
        <v>0.24249999999999999</v>
      </c>
      <c r="K3855">
        <v>0.43380000000000002</v>
      </c>
      <c r="L3855">
        <v>0.66459999999999997</v>
      </c>
      <c r="N3855">
        <v>1.17E-2</v>
      </c>
      <c r="O3855">
        <v>7.0000000000000001E-3</v>
      </c>
      <c r="P3855">
        <v>6.1999999999999998E-3</v>
      </c>
      <c r="Q3855">
        <v>0</v>
      </c>
      <c r="R3855">
        <v>2.0059999999999998</v>
      </c>
      <c r="S3855">
        <v>2.0682999999999998</v>
      </c>
      <c r="T3855">
        <v>2.1819999999999999</v>
      </c>
      <c r="U3855">
        <v>2.1705000000000001</v>
      </c>
      <c r="V3855" t="s">
        <v>17</v>
      </c>
      <c r="W3855" t="s">
        <v>17</v>
      </c>
      <c r="AG3855">
        <v>0.43380000000000002</v>
      </c>
      <c r="AH3855">
        <v>0.42909999999999998</v>
      </c>
      <c r="AI3855">
        <v>0.42829999999999996</v>
      </c>
      <c r="AJ3855">
        <v>0.42209999999999998</v>
      </c>
      <c r="AK3855">
        <v>2.4280999999999997</v>
      </c>
      <c r="AL3855">
        <v>2.4903999999999997</v>
      </c>
      <c r="AM3855">
        <v>2.6040999999999999</v>
      </c>
      <c r="AN3855">
        <v>2.5926</v>
      </c>
      <c r="AX3855">
        <v>53</v>
      </c>
      <c r="BD3855" s="1" t="s">
        <v>580</v>
      </c>
    </row>
    <row r="3856" spans="1:56" x14ac:dyDescent="0.25">
      <c r="A3856" t="s">
        <v>1433</v>
      </c>
      <c r="B3856" t="s">
        <v>1380</v>
      </c>
      <c r="C3856" t="s">
        <v>1068</v>
      </c>
      <c r="D3856" t="s">
        <v>1069</v>
      </c>
      <c r="E3856" t="s">
        <v>15</v>
      </c>
      <c r="F3856" t="b">
        <v>0</v>
      </c>
      <c r="G3856" t="b">
        <v>0</v>
      </c>
      <c r="H3856" t="s">
        <v>15</v>
      </c>
      <c r="I3856" t="s">
        <v>16</v>
      </c>
      <c r="J3856">
        <v>0.23139999999999999</v>
      </c>
      <c r="K3856">
        <v>0.41289999999999999</v>
      </c>
      <c r="L3856">
        <v>0.63149999999999995</v>
      </c>
      <c r="N3856">
        <v>1.2800000000000001E-2</v>
      </c>
      <c r="O3856">
        <v>8.9999999999999998E-4</v>
      </c>
      <c r="P3856">
        <v>7.7000000000000002E-3</v>
      </c>
      <c r="Q3856">
        <v>0</v>
      </c>
      <c r="R3856">
        <v>2.0432999999999999</v>
      </c>
      <c r="S3856">
        <v>2.1894</v>
      </c>
      <c r="T3856">
        <v>2.3702999999999999</v>
      </c>
      <c r="U3856">
        <v>2.1739000000000002</v>
      </c>
      <c r="V3856" t="s">
        <v>17</v>
      </c>
      <c r="W3856" t="s">
        <v>17</v>
      </c>
      <c r="AG3856">
        <v>0.41289999999999999</v>
      </c>
      <c r="AH3856">
        <v>0.40099999999999997</v>
      </c>
      <c r="AI3856">
        <v>0.4078</v>
      </c>
      <c r="AJ3856">
        <v>0.40009999999999996</v>
      </c>
      <c r="AK3856">
        <v>2.4434</v>
      </c>
      <c r="AL3856">
        <v>2.5895000000000001</v>
      </c>
      <c r="AM3856">
        <v>2.7704</v>
      </c>
      <c r="AN3856">
        <v>2.5740000000000003</v>
      </c>
      <c r="AX3856">
        <v>54</v>
      </c>
      <c r="BD3856" s="1" t="s">
        <v>580</v>
      </c>
    </row>
    <row r="3857" spans="1:56" x14ac:dyDescent="0.25">
      <c r="A3857" t="s">
        <v>1434</v>
      </c>
      <c r="B3857" t="s">
        <v>1380</v>
      </c>
      <c r="C3857" t="s">
        <v>1070</v>
      </c>
      <c r="D3857" t="s">
        <v>1071</v>
      </c>
      <c r="E3857" t="s">
        <v>15</v>
      </c>
      <c r="F3857" t="b">
        <v>0</v>
      </c>
      <c r="G3857" t="b">
        <v>0</v>
      </c>
      <c r="H3857" t="s">
        <v>15</v>
      </c>
      <c r="I3857" t="s">
        <v>16</v>
      </c>
      <c r="J3857">
        <v>0.24110000000000001</v>
      </c>
      <c r="K3857">
        <v>0.34</v>
      </c>
      <c r="L3857">
        <v>0.57169999999999999</v>
      </c>
      <c r="N3857">
        <v>9.4000000000000004E-3</v>
      </c>
      <c r="O3857">
        <v>0</v>
      </c>
      <c r="P3857">
        <v>3.3999999999999998E-3</v>
      </c>
      <c r="Q3857">
        <v>5.0000000000000001E-4</v>
      </c>
      <c r="R3857">
        <v>2.0640999999999998</v>
      </c>
      <c r="S3857">
        <v>2.1019999999999999</v>
      </c>
      <c r="T3857">
        <v>2.3016000000000001</v>
      </c>
      <c r="U3857">
        <v>2.1728000000000001</v>
      </c>
      <c r="V3857" t="s">
        <v>17</v>
      </c>
      <c r="W3857" t="s">
        <v>17</v>
      </c>
      <c r="AG3857">
        <v>0.33999999999999997</v>
      </c>
      <c r="AH3857">
        <v>0.3306</v>
      </c>
      <c r="AI3857">
        <v>0.33399999999999996</v>
      </c>
      <c r="AJ3857">
        <v>0.33109999999999995</v>
      </c>
      <c r="AK3857">
        <v>2.3946999999999998</v>
      </c>
      <c r="AL3857">
        <v>2.4325999999999999</v>
      </c>
      <c r="AM3857">
        <v>2.6322000000000001</v>
      </c>
      <c r="AN3857">
        <v>2.5034000000000001</v>
      </c>
      <c r="AX3857">
        <v>55</v>
      </c>
      <c r="BD3857" s="1" t="s">
        <v>580</v>
      </c>
    </row>
    <row r="3858" spans="1:56" x14ac:dyDescent="0.25">
      <c r="A3858" t="s">
        <v>1435</v>
      </c>
      <c r="B3858" t="s">
        <v>1380</v>
      </c>
      <c r="C3858" t="s">
        <v>1072</v>
      </c>
      <c r="D3858" t="s">
        <v>1073</v>
      </c>
      <c r="E3858" t="s">
        <v>15</v>
      </c>
      <c r="F3858" t="b">
        <v>0</v>
      </c>
      <c r="G3858" t="b">
        <v>0</v>
      </c>
      <c r="H3858" t="s">
        <v>15</v>
      </c>
      <c r="I3858" t="s">
        <v>16</v>
      </c>
      <c r="J3858">
        <v>0.22789999999999999</v>
      </c>
      <c r="K3858">
        <v>0.32740000000000002</v>
      </c>
      <c r="L3858">
        <v>0.55010000000000003</v>
      </c>
      <c r="N3858">
        <v>5.1999999999999998E-3</v>
      </c>
      <c r="O3858">
        <v>0</v>
      </c>
      <c r="P3858">
        <v>1.9E-3</v>
      </c>
      <c r="Q3858">
        <v>2E-3</v>
      </c>
      <c r="R3858">
        <v>2.105</v>
      </c>
      <c r="S3858">
        <v>2.2427000000000001</v>
      </c>
      <c r="T3858">
        <v>2.2347000000000001</v>
      </c>
      <c r="U3858">
        <v>2.3067000000000002</v>
      </c>
      <c r="V3858" t="s">
        <v>17</v>
      </c>
      <c r="W3858" t="s">
        <v>17</v>
      </c>
      <c r="AG3858">
        <v>0.32740000000000002</v>
      </c>
      <c r="AH3858">
        <v>0.32220000000000004</v>
      </c>
      <c r="AI3858">
        <v>0.32410000000000005</v>
      </c>
      <c r="AJ3858">
        <v>0.32420000000000004</v>
      </c>
      <c r="AK3858">
        <v>2.4272</v>
      </c>
      <c r="AL3858">
        <v>2.5649000000000002</v>
      </c>
      <c r="AM3858">
        <v>2.5569000000000002</v>
      </c>
      <c r="AN3858">
        <v>2.6289000000000002</v>
      </c>
      <c r="AX3858">
        <v>56</v>
      </c>
      <c r="BD3858" s="1" t="s">
        <v>580</v>
      </c>
    </row>
    <row r="3859" spans="1:56" x14ac:dyDescent="0.25">
      <c r="A3859" t="s">
        <v>1436</v>
      </c>
      <c r="B3859" t="s">
        <v>1380</v>
      </c>
      <c r="C3859" t="s">
        <v>1074</v>
      </c>
      <c r="D3859" t="s">
        <v>1075</v>
      </c>
      <c r="E3859" t="s">
        <v>15</v>
      </c>
      <c r="F3859" t="b">
        <v>0</v>
      </c>
      <c r="G3859" t="b">
        <v>0</v>
      </c>
      <c r="H3859" t="s">
        <v>15</v>
      </c>
      <c r="I3859" t="s">
        <v>16</v>
      </c>
      <c r="J3859">
        <v>0.22750000000000001</v>
      </c>
      <c r="K3859">
        <v>0.19320000000000001</v>
      </c>
      <c r="L3859">
        <v>0.41360000000000002</v>
      </c>
      <c r="N3859">
        <v>7.1000000000000004E-3</v>
      </c>
      <c r="O3859">
        <v>5.0000000000000001E-4</v>
      </c>
      <c r="P3859">
        <v>6.0000000000000001E-3</v>
      </c>
      <c r="Q3859">
        <v>0</v>
      </c>
      <c r="R3859">
        <v>2.2397</v>
      </c>
      <c r="S3859">
        <v>2.2972999999999999</v>
      </c>
      <c r="T3859">
        <v>2.4698000000000002</v>
      </c>
      <c r="U3859">
        <v>2.3214000000000001</v>
      </c>
      <c r="V3859" t="s">
        <v>17</v>
      </c>
      <c r="W3859" t="s">
        <v>17</v>
      </c>
      <c r="AG3859">
        <v>0.19320000000000001</v>
      </c>
      <c r="AH3859">
        <v>0.18660000000000002</v>
      </c>
      <c r="AI3859">
        <v>0.19210000000000002</v>
      </c>
      <c r="AJ3859">
        <v>0.18610000000000002</v>
      </c>
      <c r="AK3859">
        <v>2.4258000000000002</v>
      </c>
      <c r="AL3859">
        <v>2.4834000000000001</v>
      </c>
      <c r="AM3859">
        <v>2.6559000000000004</v>
      </c>
      <c r="AN3859">
        <v>2.5075000000000003</v>
      </c>
      <c r="AX3859">
        <v>57</v>
      </c>
      <c r="BD3859" s="1" t="s">
        <v>580</v>
      </c>
    </row>
    <row r="3860" spans="1:56" x14ac:dyDescent="0.25">
      <c r="A3860" t="s">
        <v>1437</v>
      </c>
      <c r="B3860" t="s">
        <v>1380</v>
      </c>
      <c r="C3860" t="s">
        <v>1076</v>
      </c>
      <c r="D3860" t="s">
        <v>1077</v>
      </c>
      <c r="E3860" t="s">
        <v>15</v>
      </c>
      <c r="F3860" t="b">
        <v>0</v>
      </c>
      <c r="G3860" t="b">
        <v>0</v>
      </c>
      <c r="H3860" t="s">
        <v>15</v>
      </c>
      <c r="I3860" t="s">
        <v>16</v>
      </c>
      <c r="J3860">
        <v>0.21299999999999999</v>
      </c>
      <c r="K3860">
        <v>0.3049</v>
      </c>
      <c r="L3860">
        <v>0.51070000000000004</v>
      </c>
      <c r="N3860">
        <v>7.1999999999999998E-3</v>
      </c>
      <c r="O3860">
        <v>2.9999999999999997E-4</v>
      </c>
      <c r="P3860">
        <v>5.9999999999999995E-4</v>
      </c>
      <c r="Q3860">
        <v>0</v>
      </c>
      <c r="R3860">
        <v>2.2504</v>
      </c>
      <c r="S3860">
        <v>2.3946999999999998</v>
      </c>
      <c r="T3860">
        <v>2.3872</v>
      </c>
      <c r="U3860">
        <v>2.3753000000000002</v>
      </c>
      <c r="V3860" t="s">
        <v>17</v>
      </c>
      <c r="W3860" t="s">
        <v>17</v>
      </c>
      <c r="AG3860">
        <v>0.30490000000000006</v>
      </c>
      <c r="AH3860">
        <v>0.29800000000000004</v>
      </c>
      <c r="AI3860">
        <v>0.29830000000000012</v>
      </c>
      <c r="AJ3860">
        <v>0.29770000000000008</v>
      </c>
      <c r="AK3860">
        <v>2.5480999999999998</v>
      </c>
      <c r="AL3860">
        <v>2.6923999999999997</v>
      </c>
      <c r="AM3860">
        <v>2.6848999999999998</v>
      </c>
      <c r="AN3860">
        <v>2.673</v>
      </c>
      <c r="AX3860">
        <v>58</v>
      </c>
      <c r="BD3860" s="1" t="s">
        <v>580</v>
      </c>
    </row>
    <row r="3861" spans="1:56" x14ac:dyDescent="0.25">
      <c r="A3861" t="s">
        <v>1438</v>
      </c>
      <c r="B3861" t="s">
        <v>1380</v>
      </c>
      <c r="C3861" t="s">
        <v>1078</v>
      </c>
      <c r="D3861" t="s">
        <v>1079</v>
      </c>
      <c r="E3861" t="s">
        <v>15</v>
      </c>
      <c r="F3861" t="b">
        <v>0</v>
      </c>
      <c r="G3861" t="b">
        <v>0</v>
      </c>
      <c r="H3861" t="s">
        <v>15</v>
      </c>
      <c r="I3861" t="s">
        <v>16</v>
      </c>
      <c r="J3861">
        <v>0.22900000000000001</v>
      </c>
      <c r="K3861">
        <v>0.22109999999999999</v>
      </c>
      <c r="L3861">
        <v>0.44309999999999999</v>
      </c>
      <c r="N3861">
        <v>7.0000000000000001E-3</v>
      </c>
      <c r="O3861">
        <v>0</v>
      </c>
      <c r="P3861">
        <v>4.4000000000000003E-3</v>
      </c>
      <c r="Q3861">
        <v>4.1000000000000003E-3</v>
      </c>
      <c r="R3861">
        <v>2.2730000000000001</v>
      </c>
      <c r="S3861">
        <v>2.3685999999999998</v>
      </c>
      <c r="T3861">
        <v>2.4659</v>
      </c>
      <c r="U3861">
        <v>2.5804</v>
      </c>
      <c r="V3861" t="s">
        <v>17</v>
      </c>
      <c r="W3861" t="s">
        <v>17</v>
      </c>
      <c r="AG3861">
        <v>0.22109999999999999</v>
      </c>
      <c r="AH3861">
        <v>0.21409999999999998</v>
      </c>
      <c r="AI3861">
        <v>0.2185</v>
      </c>
      <c r="AJ3861">
        <v>0.21819999999999998</v>
      </c>
      <c r="AK3861">
        <v>2.4870999999999999</v>
      </c>
      <c r="AL3861">
        <v>2.5826999999999996</v>
      </c>
      <c r="AM3861">
        <v>2.6799999999999997</v>
      </c>
      <c r="AN3861">
        <v>2.7944999999999998</v>
      </c>
      <c r="AX3861">
        <v>59</v>
      </c>
      <c r="BD3861" s="1" t="s">
        <v>580</v>
      </c>
    </row>
    <row r="3862" spans="1:56" x14ac:dyDescent="0.25">
      <c r="A3862" t="s">
        <v>1439</v>
      </c>
      <c r="B3862" t="s">
        <v>1380</v>
      </c>
      <c r="C3862" t="s">
        <v>1080</v>
      </c>
      <c r="D3862" t="s">
        <v>1081</v>
      </c>
      <c r="E3862" t="s">
        <v>15</v>
      </c>
      <c r="F3862" t="b">
        <v>0</v>
      </c>
      <c r="G3862" t="b">
        <v>1</v>
      </c>
      <c r="H3862" t="s">
        <v>15</v>
      </c>
      <c r="I3862" t="s">
        <v>16</v>
      </c>
      <c r="J3862">
        <v>0.19650000000000001</v>
      </c>
      <c r="K3862">
        <v>0.12640000000000001</v>
      </c>
      <c r="L3862">
        <v>0.31890000000000002</v>
      </c>
      <c r="N3862">
        <v>4.0000000000000001E-3</v>
      </c>
      <c r="O3862">
        <v>0</v>
      </c>
      <c r="P3862">
        <v>4.7999999999999996E-3</v>
      </c>
      <c r="Q3862">
        <v>2.0999999999999999E-3</v>
      </c>
      <c r="R3862">
        <v>2.4918</v>
      </c>
      <c r="S3862">
        <v>2.5354999999999999</v>
      </c>
      <c r="T3862">
        <v>2.6707999999999998</v>
      </c>
      <c r="U3862">
        <v>3.0642999999999998</v>
      </c>
      <c r="V3862" t="s">
        <v>17</v>
      </c>
      <c r="W3862" t="s">
        <v>17</v>
      </c>
      <c r="AG3862">
        <v>0.12640000000000001</v>
      </c>
      <c r="AH3862">
        <v>0.12240000000000001</v>
      </c>
      <c r="AI3862">
        <v>0.12720000000000004</v>
      </c>
      <c r="AJ3862">
        <v>0.1245</v>
      </c>
      <c r="AK3862">
        <v>2.6142000000000003</v>
      </c>
      <c r="AL3862">
        <v>2.6579000000000002</v>
      </c>
      <c r="AM3862">
        <v>2.7932000000000001</v>
      </c>
      <c r="AN3862">
        <v>3.1867000000000001</v>
      </c>
      <c r="AX3862">
        <v>60</v>
      </c>
      <c r="BD3862" s="1" t="s">
        <v>580</v>
      </c>
    </row>
    <row r="3863" spans="1:56" x14ac:dyDescent="0.25">
      <c r="A3863" t="s">
        <v>1441</v>
      </c>
      <c r="B3863" t="s">
        <v>1380</v>
      </c>
      <c r="C3863" t="s">
        <v>1085</v>
      </c>
      <c r="D3863" t="s">
        <v>1086</v>
      </c>
      <c r="E3863" t="s">
        <v>15</v>
      </c>
      <c r="F3863" t="b">
        <v>0</v>
      </c>
      <c r="G3863" t="b">
        <v>0</v>
      </c>
      <c r="H3863" t="s">
        <v>15</v>
      </c>
      <c r="I3863" t="s">
        <v>16</v>
      </c>
      <c r="J3863">
        <v>0.21859999999999999</v>
      </c>
      <c r="K3863">
        <v>0.49559999999999998</v>
      </c>
      <c r="L3863">
        <v>0.70630000000000004</v>
      </c>
      <c r="N3863">
        <v>7.9000000000000008E-3</v>
      </c>
      <c r="O3863">
        <v>0.01</v>
      </c>
      <c r="P3863">
        <v>3.3999999999999998E-3</v>
      </c>
      <c r="Q3863">
        <v>0</v>
      </c>
      <c r="R3863">
        <v>1.9466000000000001</v>
      </c>
      <c r="S3863">
        <v>2.2642000000000002</v>
      </c>
      <c r="T3863">
        <v>2.37</v>
      </c>
      <c r="U3863">
        <v>2.1158000000000001</v>
      </c>
      <c r="V3863" t="s">
        <v>17</v>
      </c>
      <c r="W3863" t="s">
        <v>17</v>
      </c>
      <c r="AG3863">
        <v>0.49560000000000004</v>
      </c>
      <c r="AH3863">
        <v>0.49770000000000003</v>
      </c>
      <c r="AI3863">
        <v>0.49109999999999998</v>
      </c>
      <c r="AJ3863">
        <v>0.48770000000000002</v>
      </c>
      <c r="AK3863">
        <v>2.4343000000000004</v>
      </c>
      <c r="AL3863">
        <v>2.7519000000000005</v>
      </c>
      <c r="AM3863">
        <v>2.8577000000000004</v>
      </c>
      <c r="AN3863">
        <v>2.6035000000000004</v>
      </c>
      <c r="AX3863">
        <v>62</v>
      </c>
      <c r="BD3863" s="1" t="s">
        <v>580</v>
      </c>
    </row>
    <row r="3864" spans="1:56" x14ac:dyDescent="0.25">
      <c r="A3864" t="s">
        <v>1442</v>
      </c>
      <c r="B3864" t="s">
        <v>1380</v>
      </c>
      <c r="C3864" t="s">
        <v>1087</v>
      </c>
      <c r="D3864" t="s">
        <v>1088</v>
      </c>
      <c r="E3864" t="s">
        <v>15</v>
      </c>
      <c r="F3864" t="b">
        <v>0</v>
      </c>
      <c r="G3864" t="b">
        <v>0</v>
      </c>
      <c r="H3864" t="s">
        <v>15</v>
      </c>
      <c r="I3864" t="s">
        <v>16</v>
      </c>
      <c r="J3864">
        <v>0.22289999999999999</v>
      </c>
      <c r="K3864">
        <v>0.36509999999999998</v>
      </c>
      <c r="L3864">
        <v>0.57469999999999999</v>
      </c>
      <c r="N3864">
        <v>1.3299999999999999E-2</v>
      </c>
      <c r="O3864">
        <v>1.06E-2</v>
      </c>
      <c r="P3864">
        <v>1.01E-2</v>
      </c>
      <c r="Q3864">
        <v>0</v>
      </c>
      <c r="R3864">
        <v>2.0964999999999998</v>
      </c>
      <c r="S3864">
        <v>2.0840000000000001</v>
      </c>
      <c r="T3864">
        <v>2.0598999999999998</v>
      </c>
      <c r="U3864">
        <v>2.1726999999999999</v>
      </c>
      <c r="V3864" t="s">
        <v>17</v>
      </c>
      <c r="W3864" t="s">
        <v>17</v>
      </c>
      <c r="AG3864">
        <v>0.36509999999999998</v>
      </c>
      <c r="AH3864">
        <v>0.36240000000000006</v>
      </c>
      <c r="AI3864">
        <v>0.3619</v>
      </c>
      <c r="AJ3864">
        <v>0.3518</v>
      </c>
      <c r="AK3864">
        <v>2.4482999999999997</v>
      </c>
      <c r="AL3864">
        <v>2.4358</v>
      </c>
      <c r="AM3864">
        <v>2.4116999999999997</v>
      </c>
      <c r="AN3864">
        <v>2.5244999999999997</v>
      </c>
      <c r="AX3864">
        <v>63</v>
      </c>
      <c r="BD3864" s="1" t="s">
        <v>580</v>
      </c>
    </row>
    <row r="3865" spans="1:56" x14ac:dyDescent="0.25">
      <c r="A3865" t="s">
        <v>1443</v>
      </c>
      <c r="B3865" t="s">
        <v>1380</v>
      </c>
      <c r="C3865" t="s">
        <v>1089</v>
      </c>
      <c r="D3865" t="s">
        <v>1090</v>
      </c>
      <c r="E3865" t="s">
        <v>15</v>
      </c>
      <c r="F3865" t="b">
        <v>0</v>
      </c>
      <c r="G3865" t="b">
        <v>0</v>
      </c>
      <c r="H3865" t="s">
        <v>15</v>
      </c>
      <c r="I3865" t="s">
        <v>16</v>
      </c>
      <c r="J3865">
        <v>0.22539999999999999</v>
      </c>
      <c r="K3865">
        <v>0.28199999999999997</v>
      </c>
      <c r="L3865">
        <v>0.499</v>
      </c>
      <c r="N3865">
        <v>8.3999999999999995E-3</v>
      </c>
      <c r="O3865">
        <v>8.6999999999999994E-3</v>
      </c>
      <c r="P3865">
        <v>0</v>
      </c>
      <c r="Q3865">
        <v>1.1000000000000001E-3</v>
      </c>
      <c r="R3865">
        <v>2.0623</v>
      </c>
      <c r="S3865">
        <v>2.0337000000000001</v>
      </c>
      <c r="T3865">
        <v>2.0792000000000002</v>
      </c>
      <c r="U3865">
        <v>2.2446000000000002</v>
      </c>
      <c r="V3865" t="s">
        <v>17</v>
      </c>
      <c r="W3865" t="s">
        <v>17</v>
      </c>
      <c r="AG3865">
        <v>0.28199999999999997</v>
      </c>
      <c r="AH3865">
        <v>0.28230000000000005</v>
      </c>
      <c r="AI3865">
        <v>0.27360000000000001</v>
      </c>
      <c r="AJ3865">
        <v>0.2747</v>
      </c>
      <c r="AK3865">
        <v>2.3359000000000001</v>
      </c>
      <c r="AL3865">
        <v>2.3073000000000001</v>
      </c>
      <c r="AM3865">
        <v>2.3528000000000002</v>
      </c>
      <c r="AN3865">
        <v>2.5182000000000002</v>
      </c>
      <c r="AX3865">
        <v>64</v>
      </c>
      <c r="BD3865" s="1" t="s">
        <v>580</v>
      </c>
    </row>
    <row r="3866" spans="1:56" x14ac:dyDescent="0.25">
      <c r="A3866" t="s">
        <v>1444</v>
      </c>
      <c r="B3866" t="s">
        <v>1380</v>
      </c>
      <c r="C3866" t="s">
        <v>1091</v>
      </c>
      <c r="D3866" t="s">
        <v>1092</v>
      </c>
      <c r="E3866" t="s">
        <v>15</v>
      </c>
      <c r="F3866" t="b">
        <v>0</v>
      </c>
      <c r="G3866" t="b">
        <v>0</v>
      </c>
      <c r="H3866" t="s">
        <v>15</v>
      </c>
      <c r="I3866" t="s">
        <v>16</v>
      </c>
      <c r="J3866">
        <v>0.21890000000000001</v>
      </c>
      <c r="K3866">
        <v>0.36159999999999998</v>
      </c>
      <c r="L3866">
        <v>0.56999999999999995</v>
      </c>
      <c r="N3866">
        <v>1.0500000000000001E-2</v>
      </c>
      <c r="O3866">
        <v>1.4E-2</v>
      </c>
      <c r="P3866">
        <v>6.7000000000000002E-3</v>
      </c>
      <c r="Q3866">
        <v>0</v>
      </c>
      <c r="R3866">
        <v>2.0847000000000002</v>
      </c>
      <c r="S3866">
        <v>2.0385</v>
      </c>
      <c r="T3866">
        <v>2.0996999999999999</v>
      </c>
      <c r="U3866">
        <v>2.2404999999999999</v>
      </c>
      <c r="V3866" t="s">
        <v>17</v>
      </c>
      <c r="W3866" t="s">
        <v>17</v>
      </c>
      <c r="AG3866">
        <v>0.36159999999999992</v>
      </c>
      <c r="AH3866">
        <v>0.36509999999999998</v>
      </c>
      <c r="AI3866">
        <v>0.35780000000000001</v>
      </c>
      <c r="AJ3866">
        <v>0.35109999999999997</v>
      </c>
      <c r="AK3866">
        <v>2.4358</v>
      </c>
      <c r="AL3866">
        <v>2.3895999999999997</v>
      </c>
      <c r="AM3866">
        <v>2.4507999999999996</v>
      </c>
      <c r="AN3866">
        <v>2.5915999999999997</v>
      </c>
      <c r="AX3866">
        <v>65</v>
      </c>
      <c r="BD3866" s="1" t="s">
        <v>580</v>
      </c>
    </row>
    <row r="3867" spans="1:56" x14ac:dyDescent="0.25">
      <c r="A3867" t="s">
        <v>1445</v>
      </c>
      <c r="B3867" t="s">
        <v>1380</v>
      </c>
      <c r="C3867" t="s">
        <v>1094</v>
      </c>
      <c r="D3867" t="s">
        <v>1095</v>
      </c>
      <c r="E3867" t="s">
        <v>15</v>
      </c>
      <c r="F3867" t="b">
        <v>0</v>
      </c>
      <c r="G3867" t="b">
        <v>0</v>
      </c>
      <c r="H3867" t="s">
        <v>15</v>
      </c>
      <c r="I3867" t="s">
        <v>16</v>
      </c>
      <c r="J3867">
        <v>0.22539999999999999</v>
      </c>
      <c r="K3867">
        <v>0.21479999999999999</v>
      </c>
      <c r="L3867">
        <v>0.43780000000000002</v>
      </c>
      <c r="N3867">
        <v>2.3999999999999998E-3</v>
      </c>
      <c r="O3867">
        <v>3.5000000000000001E-3</v>
      </c>
      <c r="P3867">
        <v>4.4000000000000003E-3</v>
      </c>
      <c r="Q3867">
        <v>0</v>
      </c>
      <c r="R3867">
        <v>2.0415000000000001</v>
      </c>
      <c r="S3867">
        <v>2.0316000000000001</v>
      </c>
      <c r="T3867">
        <v>2.0783999999999998</v>
      </c>
      <c r="U3867">
        <v>2.1981999999999999</v>
      </c>
      <c r="V3867" t="s">
        <v>17</v>
      </c>
      <c r="W3867" t="s">
        <v>17</v>
      </c>
      <c r="AG3867">
        <v>0.21480000000000005</v>
      </c>
      <c r="AH3867">
        <v>0.21590000000000004</v>
      </c>
      <c r="AI3867">
        <v>0.21680000000000005</v>
      </c>
      <c r="AJ3867">
        <v>0.21240000000000003</v>
      </c>
      <c r="AK3867">
        <v>2.2539000000000002</v>
      </c>
      <c r="AL3867">
        <v>2.2440000000000002</v>
      </c>
      <c r="AM3867">
        <v>2.2907999999999999</v>
      </c>
      <c r="AN3867">
        <v>2.4106000000000001</v>
      </c>
      <c r="AX3867">
        <v>66</v>
      </c>
      <c r="BD3867" s="1" t="s">
        <v>580</v>
      </c>
    </row>
    <row r="3868" spans="1:56" x14ac:dyDescent="0.25">
      <c r="A3868" t="s">
        <v>1446</v>
      </c>
      <c r="B3868" t="s">
        <v>1380</v>
      </c>
      <c r="C3868" t="s">
        <v>1096</v>
      </c>
      <c r="D3868" t="s">
        <v>1097</v>
      </c>
      <c r="E3868" t="s">
        <v>15</v>
      </c>
      <c r="F3868" t="b">
        <v>0</v>
      </c>
      <c r="G3868" t="b">
        <v>0</v>
      </c>
      <c r="H3868" t="s">
        <v>15</v>
      </c>
      <c r="I3868" t="s">
        <v>16</v>
      </c>
      <c r="J3868">
        <v>0.22120000000000001</v>
      </c>
      <c r="K3868">
        <v>0.1817</v>
      </c>
      <c r="L3868">
        <v>0.39979999999999999</v>
      </c>
      <c r="N3868">
        <v>3.0999999999999999E-3</v>
      </c>
      <c r="O3868">
        <v>2.5999999999999999E-3</v>
      </c>
      <c r="P3868">
        <v>1E-3</v>
      </c>
      <c r="Q3868">
        <v>0</v>
      </c>
      <c r="R3868">
        <v>2.1698</v>
      </c>
      <c r="S3868">
        <v>2.1680000000000001</v>
      </c>
      <c r="T3868">
        <v>2.1985000000000001</v>
      </c>
      <c r="U3868">
        <v>2.4390000000000001</v>
      </c>
      <c r="V3868" t="s">
        <v>17</v>
      </c>
      <c r="W3868" t="s">
        <v>17</v>
      </c>
      <c r="AG3868">
        <v>0.18169999999999997</v>
      </c>
      <c r="AH3868">
        <v>0.18119999999999997</v>
      </c>
      <c r="AI3868">
        <v>0.17959999999999998</v>
      </c>
      <c r="AJ3868">
        <v>0.17859999999999998</v>
      </c>
      <c r="AK3868">
        <v>2.3483999999999998</v>
      </c>
      <c r="AL3868">
        <v>2.3466</v>
      </c>
      <c r="AM3868">
        <v>2.3771</v>
      </c>
      <c r="AN3868">
        <v>2.6175999999999999</v>
      </c>
      <c r="AX3868">
        <v>67</v>
      </c>
      <c r="BD3868" s="1" t="s">
        <v>580</v>
      </c>
    </row>
    <row r="3869" spans="1:56" x14ac:dyDescent="0.25">
      <c r="A3869" t="s">
        <v>1447</v>
      </c>
      <c r="B3869" t="s">
        <v>1380</v>
      </c>
      <c r="C3869" t="s">
        <v>1098</v>
      </c>
      <c r="D3869" t="s">
        <v>1099</v>
      </c>
      <c r="E3869" t="s">
        <v>15</v>
      </c>
      <c r="F3869" t="b">
        <v>0</v>
      </c>
      <c r="G3869" t="b">
        <v>0</v>
      </c>
      <c r="H3869" t="s">
        <v>15</v>
      </c>
      <c r="I3869" t="s">
        <v>16</v>
      </c>
      <c r="J3869">
        <v>0.2475</v>
      </c>
      <c r="K3869">
        <v>0.1794</v>
      </c>
      <c r="L3869">
        <v>0.4269</v>
      </c>
      <c r="N3869">
        <v>0</v>
      </c>
      <c r="O3869">
        <v>2E-3</v>
      </c>
      <c r="P3869">
        <v>1.4E-3</v>
      </c>
      <c r="Q3869">
        <v>1.6000000000000001E-3</v>
      </c>
      <c r="R3869">
        <v>2.2846000000000002</v>
      </c>
      <c r="S3869">
        <v>2.2269999999999999</v>
      </c>
      <c r="T3869">
        <v>2.1610999999999998</v>
      </c>
      <c r="U3869">
        <v>2.3976000000000002</v>
      </c>
      <c r="V3869" t="s">
        <v>17</v>
      </c>
      <c r="W3869" t="s">
        <v>17</v>
      </c>
      <c r="AG3869">
        <v>0.1794</v>
      </c>
      <c r="AH3869">
        <v>0.18140000000000001</v>
      </c>
      <c r="AI3869">
        <v>0.18080000000000002</v>
      </c>
      <c r="AJ3869">
        <v>0.18099999999999999</v>
      </c>
      <c r="AK3869">
        <v>2.464</v>
      </c>
      <c r="AL3869">
        <v>2.4063999999999997</v>
      </c>
      <c r="AM3869">
        <v>2.3404999999999996</v>
      </c>
      <c r="AN3869">
        <v>2.577</v>
      </c>
      <c r="AX3869">
        <v>68</v>
      </c>
      <c r="BD3869" s="1" t="s">
        <v>580</v>
      </c>
    </row>
    <row r="3870" spans="1:56" x14ac:dyDescent="0.25">
      <c r="A3870" t="s">
        <v>1448</v>
      </c>
      <c r="B3870" t="s">
        <v>1380</v>
      </c>
      <c r="C3870" t="s">
        <v>1100</v>
      </c>
      <c r="D3870" t="s">
        <v>1101</v>
      </c>
      <c r="E3870" t="s">
        <v>15</v>
      </c>
      <c r="F3870" t="b">
        <v>0</v>
      </c>
      <c r="G3870" t="b">
        <v>0</v>
      </c>
      <c r="H3870" t="s">
        <v>15</v>
      </c>
      <c r="I3870" t="s">
        <v>16</v>
      </c>
      <c r="J3870">
        <v>0.2361</v>
      </c>
      <c r="K3870">
        <v>0.1055</v>
      </c>
      <c r="L3870">
        <v>0.33860000000000001</v>
      </c>
      <c r="N3870">
        <v>3.0000000000000001E-3</v>
      </c>
      <c r="O3870">
        <v>3.0999999999999999E-3</v>
      </c>
      <c r="P3870">
        <v>4.4999999999999997E-3</v>
      </c>
      <c r="Q3870">
        <v>0</v>
      </c>
      <c r="R3870">
        <v>2.2911999999999999</v>
      </c>
      <c r="S3870">
        <v>2.2685</v>
      </c>
      <c r="T3870">
        <v>2.2675999999999998</v>
      </c>
      <c r="U3870">
        <v>2.3706999999999998</v>
      </c>
      <c r="V3870" t="s">
        <v>17</v>
      </c>
      <c r="W3870" t="s">
        <v>17</v>
      </c>
      <c r="AG3870">
        <v>0.10550000000000001</v>
      </c>
      <c r="AH3870">
        <v>0.1056</v>
      </c>
      <c r="AI3870">
        <v>0.10700000000000001</v>
      </c>
      <c r="AJ3870">
        <v>0.10250000000000001</v>
      </c>
      <c r="AK3870">
        <v>2.3936999999999999</v>
      </c>
      <c r="AL3870">
        <v>2.371</v>
      </c>
      <c r="AM3870">
        <v>2.3700999999999999</v>
      </c>
      <c r="AN3870">
        <v>2.4731999999999998</v>
      </c>
      <c r="AX3870">
        <v>69</v>
      </c>
      <c r="BD3870" s="1" t="s">
        <v>580</v>
      </c>
    </row>
    <row r="3871" spans="1:56" x14ac:dyDescent="0.25">
      <c r="A3871" t="s">
        <v>1449</v>
      </c>
      <c r="B3871" t="s">
        <v>1380</v>
      </c>
      <c r="C3871" t="s">
        <v>1102</v>
      </c>
      <c r="D3871" t="s">
        <v>1103</v>
      </c>
      <c r="E3871" t="s">
        <v>15</v>
      </c>
      <c r="F3871" t="b">
        <v>0</v>
      </c>
      <c r="G3871" t="b">
        <v>0</v>
      </c>
      <c r="H3871" t="s">
        <v>15</v>
      </c>
      <c r="I3871" t="s">
        <v>16</v>
      </c>
      <c r="J3871">
        <v>0.2515</v>
      </c>
      <c r="K3871">
        <v>0.13039999999999999</v>
      </c>
      <c r="L3871">
        <v>0.38080000000000003</v>
      </c>
      <c r="N3871">
        <v>1.1000000000000001E-3</v>
      </c>
      <c r="O3871">
        <v>1.2999999999999999E-3</v>
      </c>
      <c r="P3871">
        <v>1.8E-3</v>
      </c>
      <c r="Q3871">
        <v>0</v>
      </c>
      <c r="R3871">
        <v>2.319</v>
      </c>
      <c r="S3871">
        <v>2.3090000000000002</v>
      </c>
      <c r="T3871">
        <v>2.3349000000000002</v>
      </c>
      <c r="U3871">
        <v>2.6556000000000002</v>
      </c>
      <c r="V3871" t="s">
        <v>17</v>
      </c>
      <c r="W3871" t="s">
        <v>17</v>
      </c>
      <c r="AG3871">
        <v>0.13040000000000002</v>
      </c>
      <c r="AH3871">
        <v>0.13060000000000005</v>
      </c>
      <c r="AI3871">
        <v>0.13110000000000005</v>
      </c>
      <c r="AJ3871">
        <v>0.12930000000000003</v>
      </c>
      <c r="AK3871">
        <v>2.4482999999999997</v>
      </c>
      <c r="AL3871">
        <v>2.4382999999999999</v>
      </c>
      <c r="AM3871">
        <v>2.4641999999999999</v>
      </c>
      <c r="AN3871">
        <v>2.7849000000000004</v>
      </c>
      <c r="AX3871">
        <v>70</v>
      </c>
      <c r="BD3871" s="1" t="s">
        <v>580</v>
      </c>
    </row>
    <row r="3872" spans="1:56" x14ac:dyDescent="0.25">
      <c r="A3872" t="s">
        <v>1450</v>
      </c>
      <c r="B3872" t="s">
        <v>1380</v>
      </c>
      <c r="C3872" t="s">
        <v>1104</v>
      </c>
      <c r="D3872" t="s">
        <v>1105</v>
      </c>
      <c r="E3872" t="s">
        <v>15</v>
      </c>
      <c r="F3872" t="b">
        <v>0</v>
      </c>
      <c r="G3872" t="b">
        <v>0</v>
      </c>
      <c r="H3872" t="s">
        <v>15</v>
      </c>
      <c r="I3872" t="s">
        <v>16</v>
      </c>
      <c r="J3872">
        <v>0.23380000000000001</v>
      </c>
      <c r="K3872">
        <v>8.9800000000000005E-2</v>
      </c>
      <c r="L3872">
        <v>0.32300000000000001</v>
      </c>
      <c r="N3872">
        <v>5.9999999999999995E-4</v>
      </c>
      <c r="O3872">
        <v>3.0999999999999999E-3</v>
      </c>
      <c r="P3872">
        <v>0</v>
      </c>
      <c r="Q3872">
        <v>4.0000000000000002E-4</v>
      </c>
      <c r="R3872">
        <v>2.3732000000000002</v>
      </c>
      <c r="S3872">
        <v>2.3464999999999998</v>
      </c>
      <c r="T3872">
        <v>2.3635000000000002</v>
      </c>
      <c r="U3872">
        <v>2.5857000000000001</v>
      </c>
      <c r="V3872" t="s">
        <v>17</v>
      </c>
      <c r="W3872" t="s">
        <v>17</v>
      </c>
      <c r="AG3872">
        <v>8.9799999999999991E-2</v>
      </c>
      <c r="AH3872">
        <v>9.2299999999999993E-2</v>
      </c>
      <c r="AI3872">
        <v>8.9200000000000002E-2</v>
      </c>
      <c r="AJ3872">
        <v>8.9600000000000013E-2</v>
      </c>
      <c r="AK3872">
        <v>2.4624000000000001</v>
      </c>
      <c r="AL3872">
        <v>2.4356999999999998</v>
      </c>
      <c r="AM3872">
        <v>2.4527000000000001</v>
      </c>
      <c r="AN3872">
        <v>2.6749000000000001</v>
      </c>
      <c r="AX3872">
        <v>71</v>
      </c>
      <c r="BD3872" s="1" t="s">
        <v>580</v>
      </c>
    </row>
    <row r="3873" spans="1:56" x14ac:dyDescent="0.25">
      <c r="A3873" t="s">
        <v>1451</v>
      </c>
      <c r="B3873" t="s">
        <v>1380</v>
      </c>
      <c r="C3873" t="s">
        <v>1106</v>
      </c>
      <c r="D3873" t="s">
        <v>1107</v>
      </c>
      <c r="E3873" t="s">
        <v>15</v>
      </c>
      <c r="F3873" t="b">
        <v>0</v>
      </c>
      <c r="G3873" t="b">
        <v>1</v>
      </c>
      <c r="H3873" t="s">
        <v>15</v>
      </c>
      <c r="I3873" t="s">
        <v>16</v>
      </c>
      <c r="J3873">
        <v>0.1973</v>
      </c>
      <c r="K3873">
        <v>0.19309999999999999</v>
      </c>
      <c r="L3873">
        <v>0.38840000000000002</v>
      </c>
      <c r="N3873">
        <v>2E-3</v>
      </c>
      <c r="O3873">
        <v>2.8E-3</v>
      </c>
      <c r="P3873">
        <v>6.1999999999999998E-3</v>
      </c>
      <c r="Q3873">
        <v>0</v>
      </c>
      <c r="R3873">
        <v>2.5992000000000002</v>
      </c>
      <c r="S3873">
        <v>2.5733000000000001</v>
      </c>
      <c r="T3873">
        <v>2.4645000000000001</v>
      </c>
      <c r="U3873">
        <v>2.7679999999999998</v>
      </c>
      <c r="V3873" t="s">
        <v>17</v>
      </c>
      <c r="W3873" t="s">
        <v>17</v>
      </c>
      <c r="AG3873">
        <v>0.19310000000000002</v>
      </c>
      <c r="AH3873">
        <v>0.19390000000000004</v>
      </c>
      <c r="AI3873">
        <v>0.1973</v>
      </c>
      <c r="AJ3873">
        <v>0.19110000000000002</v>
      </c>
      <c r="AK3873">
        <v>2.7903000000000002</v>
      </c>
      <c r="AL3873">
        <v>2.7644000000000002</v>
      </c>
      <c r="AM3873">
        <v>2.6556000000000002</v>
      </c>
      <c r="AN3873">
        <v>2.9590999999999998</v>
      </c>
      <c r="AX3873">
        <v>72</v>
      </c>
      <c r="BD3873" s="1" t="s">
        <v>580</v>
      </c>
    </row>
    <row r="3874" spans="1:56" x14ac:dyDescent="0.25">
      <c r="A3874" t="s">
        <v>1453</v>
      </c>
      <c r="B3874" t="s">
        <v>1380</v>
      </c>
      <c r="C3874" t="s">
        <v>1110</v>
      </c>
      <c r="D3874" t="s">
        <v>1111</v>
      </c>
      <c r="E3874" t="s">
        <v>15</v>
      </c>
      <c r="F3874" t="b">
        <v>0</v>
      </c>
      <c r="G3874" t="b">
        <v>0</v>
      </c>
      <c r="H3874" t="s">
        <v>15</v>
      </c>
      <c r="I3874" t="s">
        <v>16</v>
      </c>
      <c r="J3874">
        <v>0.2117</v>
      </c>
      <c r="K3874">
        <v>0.61550000000000005</v>
      </c>
      <c r="L3874">
        <v>0.8175</v>
      </c>
      <c r="N3874">
        <v>9.7000000000000003E-3</v>
      </c>
      <c r="O3874">
        <v>8.0000000000000002E-3</v>
      </c>
      <c r="P3874">
        <v>2.3E-3</v>
      </c>
      <c r="Q3874">
        <v>0</v>
      </c>
      <c r="R3874">
        <v>1.8580000000000001</v>
      </c>
      <c r="S3874">
        <v>2.1886999999999999</v>
      </c>
      <c r="T3874">
        <v>2.3818999999999999</v>
      </c>
      <c r="U3874">
        <v>1.9157</v>
      </c>
      <c r="V3874" t="s">
        <v>17</v>
      </c>
      <c r="W3874" t="s">
        <v>17</v>
      </c>
      <c r="AG3874">
        <v>0.61550000000000005</v>
      </c>
      <c r="AH3874">
        <v>0.61380000000000001</v>
      </c>
      <c r="AI3874">
        <v>0.60809999999999997</v>
      </c>
      <c r="AJ3874">
        <v>0.60580000000000001</v>
      </c>
      <c r="AK3874">
        <v>2.4638</v>
      </c>
      <c r="AL3874">
        <v>2.7944999999999998</v>
      </c>
      <c r="AM3874">
        <v>2.9876999999999998</v>
      </c>
      <c r="AN3874">
        <v>2.5215000000000001</v>
      </c>
      <c r="AX3874">
        <v>74</v>
      </c>
      <c r="BD3874" s="1" t="s">
        <v>580</v>
      </c>
    </row>
    <row r="3875" spans="1:56" x14ac:dyDescent="0.25">
      <c r="A3875" t="s">
        <v>1454</v>
      </c>
      <c r="B3875" t="s">
        <v>1380</v>
      </c>
      <c r="C3875" t="s">
        <v>1112</v>
      </c>
      <c r="D3875" t="s">
        <v>1113</v>
      </c>
      <c r="E3875" t="s">
        <v>15</v>
      </c>
      <c r="F3875" t="b">
        <v>0</v>
      </c>
      <c r="G3875" t="b">
        <v>0</v>
      </c>
      <c r="H3875" t="s">
        <v>15</v>
      </c>
      <c r="I3875" t="s">
        <v>16</v>
      </c>
      <c r="J3875">
        <v>0.20380000000000001</v>
      </c>
      <c r="K3875">
        <v>0.27629999999999999</v>
      </c>
      <c r="L3875">
        <v>0.47739999999999999</v>
      </c>
      <c r="N3875">
        <v>2.7000000000000001E-3</v>
      </c>
      <c r="O3875">
        <v>4.4999999999999997E-3</v>
      </c>
      <c r="P3875">
        <v>5.9999999999999995E-4</v>
      </c>
      <c r="Q3875">
        <v>0</v>
      </c>
      <c r="R3875">
        <v>2.0983000000000001</v>
      </c>
      <c r="S3875">
        <v>2.3696000000000002</v>
      </c>
      <c r="T3875">
        <v>2.3351999999999999</v>
      </c>
      <c r="U3875">
        <v>2.0737999999999999</v>
      </c>
      <c r="V3875" t="s">
        <v>17</v>
      </c>
      <c r="W3875" t="s">
        <v>17</v>
      </c>
      <c r="AG3875">
        <v>0.27629999999999999</v>
      </c>
      <c r="AH3875">
        <v>0.27810000000000001</v>
      </c>
      <c r="AI3875">
        <v>0.2742</v>
      </c>
      <c r="AJ3875">
        <v>0.27359999999999995</v>
      </c>
      <c r="AK3875">
        <v>2.3718999999999997</v>
      </c>
      <c r="AL3875">
        <v>2.6431999999999998</v>
      </c>
      <c r="AM3875">
        <v>2.6087999999999996</v>
      </c>
      <c r="AN3875">
        <v>2.3473999999999995</v>
      </c>
      <c r="AX3875">
        <v>75</v>
      </c>
      <c r="BD3875" s="1" t="s">
        <v>580</v>
      </c>
    </row>
    <row r="3876" spans="1:56" x14ac:dyDescent="0.25">
      <c r="A3876" t="s">
        <v>1455</v>
      </c>
      <c r="B3876" t="s">
        <v>1380</v>
      </c>
      <c r="C3876" t="s">
        <v>1114</v>
      </c>
      <c r="D3876" t="s">
        <v>1115</v>
      </c>
      <c r="E3876" t="s">
        <v>15</v>
      </c>
      <c r="F3876" t="b">
        <v>0</v>
      </c>
      <c r="G3876" t="b">
        <v>0</v>
      </c>
      <c r="H3876" t="s">
        <v>15</v>
      </c>
      <c r="I3876" t="s">
        <v>16</v>
      </c>
      <c r="J3876">
        <v>0.18659999999999999</v>
      </c>
      <c r="K3876">
        <v>0.52210000000000001</v>
      </c>
      <c r="L3876">
        <v>0.69910000000000005</v>
      </c>
      <c r="N3876">
        <v>9.5999999999999992E-3</v>
      </c>
      <c r="O3876">
        <v>1.14E-2</v>
      </c>
      <c r="P3876">
        <v>4.0000000000000002E-4</v>
      </c>
      <c r="Q3876">
        <v>0</v>
      </c>
      <c r="R3876">
        <v>1.9077</v>
      </c>
      <c r="S3876">
        <v>2.4514999999999998</v>
      </c>
      <c r="T3876">
        <v>2.3393000000000002</v>
      </c>
      <c r="U3876">
        <v>1.8864000000000001</v>
      </c>
      <c r="V3876" t="s">
        <v>17</v>
      </c>
      <c r="W3876" t="s">
        <v>17</v>
      </c>
      <c r="AG3876">
        <v>0.52210000000000012</v>
      </c>
      <c r="AH3876">
        <v>0.52390000000000003</v>
      </c>
      <c r="AI3876">
        <v>0.51290000000000002</v>
      </c>
      <c r="AJ3876">
        <v>0.51250000000000007</v>
      </c>
      <c r="AK3876">
        <v>2.4201999999999999</v>
      </c>
      <c r="AL3876">
        <v>2.964</v>
      </c>
      <c r="AM3876">
        <v>2.8518000000000003</v>
      </c>
      <c r="AN3876">
        <v>2.3989000000000003</v>
      </c>
      <c r="AX3876">
        <v>76</v>
      </c>
      <c r="BD3876" s="1" t="s">
        <v>580</v>
      </c>
    </row>
    <row r="3877" spans="1:56" x14ac:dyDescent="0.25">
      <c r="A3877" t="s">
        <v>1456</v>
      </c>
      <c r="B3877" t="s">
        <v>1380</v>
      </c>
      <c r="C3877" t="s">
        <v>1116</v>
      </c>
      <c r="D3877" t="s">
        <v>1117</v>
      </c>
      <c r="E3877" t="s">
        <v>15</v>
      </c>
      <c r="F3877" t="b">
        <v>0</v>
      </c>
      <c r="G3877" t="b">
        <v>0</v>
      </c>
      <c r="H3877" t="s">
        <v>15</v>
      </c>
      <c r="I3877" t="s">
        <v>16</v>
      </c>
      <c r="J3877">
        <v>0.18859999999999999</v>
      </c>
      <c r="K3877">
        <v>0.53920000000000001</v>
      </c>
      <c r="L3877">
        <v>0.71689999999999998</v>
      </c>
      <c r="N3877">
        <v>1.09E-2</v>
      </c>
      <c r="O3877">
        <v>1.0999999999999999E-2</v>
      </c>
      <c r="P3877">
        <v>3.7000000000000002E-3</v>
      </c>
      <c r="Q3877">
        <v>0</v>
      </c>
      <c r="R3877">
        <v>1.9634</v>
      </c>
      <c r="S3877">
        <v>2.1901000000000002</v>
      </c>
      <c r="T3877">
        <v>2.1979000000000002</v>
      </c>
      <c r="U3877">
        <v>1.8628</v>
      </c>
      <c r="V3877" t="s">
        <v>17</v>
      </c>
      <c r="W3877" t="s">
        <v>17</v>
      </c>
      <c r="AG3877">
        <v>0.53920000000000001</v>
      </c>
      <c r="AH3877">
        <v>0.5393</v>
      </c>
      <c r="AI3877">
        <v>0.53200000000000003</v>
      </c>
      <c r="AJ3877">
        <v>0.52829999999999999</v>
      </c>
      <c r="AK3877">
        <v>2.4916999999999998</v>
      </c>
      <c r="AL3877">
        <v>2.7183999999999999</v>
      </c>
      <c r="AM3877">
        <v>2.7262</v>
      </c>
      <c r="AN3877">
        <v>2.3910999999999998</v>
      </c>
      <c r="AX3877">
        <v>77</v>
      </c>
      <c r="BD3877" s="1" t="s">
        <v>580</v>
      </c>
    </row>
    <row r="3878" spans="1:56" x14ac:dyDescent="0.25">
      <c r="A3878" t="s">
        <v>1457</v>
      </c>
      <c r="B3878" t="s">
        <v>1380</v>
      </c>
      <c r="C3878" t="s">
        <v>1119</v>
      </c>
      <c r="D3878" t="s">
        <v>1120</v>
      </c>
      <c r="E3878" t="s">
        <v>15</v>
      </c>
      <c r="F3878" t="b">
        <v>0</v>
      </c>
      <c r="G3878" t="b">
        <v>0</v>
      </c>
      <c r="H3878" t="s">
        <v>15</v>
      </c>
      <c r="I3878" t="s">
        <v>16</v>
      </c>
      <c r="J3878">
        <v>0.18659999999999999</v>
      </c>
      <c r="K3878">
        <v>0.47020000000000001</v>
      </c>
      <c r="L3878">
        <v>0.6482</v>
      </c>
      <c r="N3878">
        <v>8.6E-3</v>
      </c>
      <c r="O3878">
        <v>5.1000000000000004E-3</v>
      </c>
      <c r="P3878">
        <v>5.0000000000000001E-3</v>
      </c>
      <c r="Q3878">
        <v>0</v>
      </c>
      <c r="R3878">
        <v>1.9701</v>
      </c>
      <c r="S3878">
        <v>2.1837</v>
      </c>
      <c r="T3878">
        <v>2.1646000000000001</v>
      </c>
      <c r="U3878">
        <v>1.9213</v>
      </c>
      <c r="V3878" t="s">
        <v>17</v>
      </c>
      <c r="W3878" t="s">
        <v>17</v>
      </c>
      <c r="AG3878">
        <v>0.47020000000000006</v>
      </c>
      <c r="AH3878">
        <v>0.4667</v>
      </c>
      <c r="AI3878">
        <v>0.46660000000000001</v>
      </c>
      <c r="AJ3878">
        <v>0.46160000000000001</v>
      </c>
      <c r="AK3878">
        <v>2.4317000000000002</v>
      </c>
      <c r="AL3878">
        <v>2.6453000000000002</v>
      </c>
      <c r="AM3878">
        <v>2.6262000000000003</v>
      </c>
      <c r="AN3878">
        <v>2.3829000000000002</v>
      </c>
      <c r="AX3878">
        <v>78</v>
      </c>
      <c r="BD3878" s="1" t="s">
        <v>580</v>
      </c>
    </row>
    <row r="3879" spans="1:56" x14ac:dyDescent="0.25">
      <c r="A3879" t="s">
        <v>1458</v>
      </c>
      <c r="B3879" t="s">
        <v>1380</v>
      </c>
      <c r="C3879" t="s">
        <v>1121</v>
      </c>
      <c r="D3879" t="s">
        <v>1122</v>
      </c>
      <c r="E3879" t="s">
        <v>15</v>
      </c>
      <c r="F3879" t="b">
        <v>0</v>
      </c>
      <c r="G3879" t="b">
        <v>0</v>
      </c>
      <c r="H3879" t="s">
        <v>15</v>
      </c>
      <c r="I3879" t="s">
        <v>16</v>
      </c>
      <c r="J3879">
        <v>0.22720000000000001</v>
      </c>
      <c r="K3879">
        <v>0.40500000000000003</v>
      </c>
      <c r="L3879">
        <v>0.62739999999999996</v>
      </c>
      <c r="N3879">
        <v>4.7999999999999996E-3</v>
      </c>
      <c r="O3879">
        <v>5.1000000000000004E-3</v>
      </c>
      <c r="P3879">
        <v>0</v>
      </c>
      <c r="Q3879">
        <v>6.9999999999999999E-4</v>
      </c>
      <c r="R3879">
        <v>2.0226999999999999</v>
      </c>
      <c r="S3879">
        <v>2.3290000000000002</v>
      </c>
      <c r="T3879">
        <v>2.1987999999999999</v>
      </c>
      <c r="U3879">
        <v>1.9614</v>
      </c>
      <c r="V3879" t="s">
        <v>17</v>
      </c>
      <c r="W3879" t="s">
        <v>17</v>
      </c>
      <c r="AG3879">
        <v>0.40499999999999997</v>
      </c>
      <c r="AH3879">
        <v>0.40529999999999994</v>
      </c>
      <c r="AI3879">
        <v>0.40019999999999994</v>
      </c>
      <c r="AJ3879">
        <v>0.40089999999999998</v>
      </c>
      <c r="AK3879">
        <v>2.4229000000000003</v>
      </c>
      <c r="AL3879">
        <v>2.7292000000000005</v>
      </c>
      <c r="AM3879">
        <v>2.5990000000000002</v>
      </c>
      <c r="AN3879">
        <v>2.3616000000000001</v>
      </c>
      <c r="AX3879">
        <v>79</v>
      </c>
      <c r="BD3879" s="1" t="s">
        <v>580</v>
      </c>
    </row>
    <row r="3880" spans="1:56" x14ac:dyDescent="0.25">
      <c r="A3880" t="s">
        <v>1459</v>
      </c>
      <c r="B3880" t="s">
        <v>1380</v>
      </c>
      <c r="C3880" t="s">
        <v>1123</v>
      </c>
      <c r="D3880" t="s">
        <v>1124</v>
      </c>
      <c r="E3880" t="s">
        <v>15</v>
      </c>
      <c r="F3880" t="b">
        <v>0</v>
      </c>
      <c r="G3880" t="b">
        <v>0</v>
      </c>
      <c r="H3880" t="s">
        <v>15</v>
      </c>
      <c r="I3880" t="s">
        <v>16</v>
      </c>
      <c r="J3880">
        <v>0.2354</v>
      </c>
      <c r="K3880">
        <v>0.27289999999999998</v>
      </c>
      <c r="L3880">
        <v>0.50639999999999996</v>
      </c>
      <c r="N3880">
        <v>1.9E-3</v>
      </c>
      <c r="O3880">
        <v>3.5999999999999999E-3</v>
      </c>
      <c r="P3880">
        <v>0</v>
      </c>
      <c r="Q3880">
        <v>1E-4</v>
      </c>
      <c r="R3880">
        <v>2.3702000000000001</v>
      </c>
      <c r="S3880">
        <v>2.3580000000000001</v>
      </c>
      <c r="T3880">
        <v>2.1852</v>
      </c>
      <c r="U3880">
        <v>2.0344000000000002</v>
      </c>
      <c r="V3880" t="s">
        <v>17</v>
      </c>
      <c r="W3880" t="s">
        <v>17</v>
      </c>
      <c r="AG3880">
        <v>0.27289999999999998</v>
      </c>
      <c r="AH3880">
        <v>0.27460000000000001</v>
      </c>
      <c r="AI3880">
        <v>0.27099999999999996</v>
      </c>
      <c r="AJ3880">
        <v>0.27109999999999995</v>
      </c>
      <c r="AK3880">
        <v>2.6412</v>
      </c>
      <c r="AL3880">
        <v>2.629</v>
      </c>
      <c r="AM3880">
        <v>2.4562000000000004</v>
      </c>
      <c r="AN3880">
        <v>2.3054000000000001</v>
      </c>
      <c r="AX3880">
        <v>80</v>
      </c>
      <c r="BD3880" s="1" t="s">
        <v>580</v>
      </c>
    </row>
    <row r="3881" spans="1:56" x14ac:dyDescent="0.25">
      <c r="A3881" t="s">
        <v>1460</v>
      </c>
      <c r="B3881" t="s">
        <v>1380</v>
      </c>
      <c r="C3881" t="s">
        <v>1125</v>
      </c>
      <c r="D3881" t="s">
        <v>1126</v>
      </c>
      <c r="E3881" t="s">
        <v>15</v>
      </c>
      <c r="F3881" t="b">
        <v>0</v>
      </c>
      <c r="G3881" t="b">
        <v>0</v>
      </c>
      <c r="H3881" t="s">
        <v>15</v>
      </c>
      <c r="I3881" t="s">
        <v>16</v>
      </c>
      <c r="J3881">
        <v>0.25169999999999998</v>
      </c>
      <c r="K3881">
        <v>0.1598</v>
      </c>
      <c r="L3881">
        <v>0.41149999999999998</v>
      </c>
      <c r="N3881">
        <v>0</v>
      </c>
      <c r="O3881">
        <v>8.0000000000000004E-4</v>
      </c>
      <c r="P3881">
        <v>4.1000000000000003E-3</v>
      </c>
      <c r="Q3881">
        <v>1.9E-3</v>
      </c>
      <c r="R3881">
        <v>2.5661</v>
      </c>
      <c r="S3881">
        <v>2.5767000000000002</v>
      </c>
      <c r="T3881">
        <v>2.2307000000000001</v>
      </c>
      <c r="U3881">
        <v>2.1819999999999999</v>
      </c>
      <c r="V3881" t="s">
        <v>17</v>
      </c>
      <c r="W3881" t="s">
        <v>17</v>
      </c>
      <c r="AG3881">
        <v>0.1598</v>
      </c>
      <c r="AH3881">
        <v>0.16060000000000002</v>
      </c>
      <c r="AI3881">
        <v>0.16389999999999999</v>
      </c>
      <c r="AJ3881">
        <v>0.16170000000000001</v>
      </c>
      <c r="AK3881">
        <v>2.7258999999999998</v>
      </c>
      <c r="AL3881">
        <v>2.7364999999999999</v>
      </c>
      <c r="AM3881">
        <v>2.3904999999999998</v>
      </c>
      <c r="AN3881">
        <v>2.3417999999999997</v>
      </c>
      <c r="AX3881">
        <v>81</v>
      </c>
      <c r="BD3881" s="1" t="s">
        <v>580</v>
      </c>
    </row>
    <row r="3882" spans="1:56" x14ac:dyDescent="0.25">
      <c r="A3882" t="s">
        <v>1461</v>
      </c>
      <c r="B3882" t="s">
        <v>1380</v>
      </c>
      <c r="C3882" t="s">
        <v>1127</v>
      </c>
      <c r="D3882" t="s">
        <v>1128</v>
      </c>
      <c r="E3882" t="s">
        <v>15</v>
      </c>
      <c r="F3882" t="b">
        <v>0</v>
      </c>
      <c r="G3882" t="b">
        <v>0</v>
      </c>
      <c r="H3882" t="s">
        <v>15</v>
      </c>
      <c r="I3882" t="s">
        <v>16</v>
      </c>
      <c r="J3882">
        <v>0.2611</v>
      </c>
      <c r="K3882">
        <v>0.2412</v>
      </c>
      <c r="L3882">
        <v>0.50229999999999997</v>
      </c>
      <c r="N3882">
        <v>0</v>
      </c>
      <c r="O3882">
        <v>2E-3</v>
      </c>
      <c r="P3882">
        <v>1.8E-3</v>
      </c>
      <c r="Q3882">
        <v>2.3E-3</v>
      </c>
      <c r="R3882">
        <v>2.4885999999999999</v>
      </c>
      <c r="S3882">
        <v>2.3374000000000001</v>
      </c>
      <c r="T3882">
        <v>2.222</v>
      </c>
      <c r="U3882">
        <v>2.1276999999999999</v>
      </c>
      <c r="V3882" t="s">
        <v>17</v>
      </c>
      <c r="W3882" t="s">
        <v>17</v>
      </c>
      <c r="AG3882">
        <v>0.24119999999999997</v>
      </c>
      <c r="AH3882">
        <v>0.24319999999999997</v>
      </c>
      <c r="AI3882">
        <v>0.24299999999999999</v>
      </c>
      <c r="AJ3882">
        <v>0.24349999999999994</v>
      </c>
      <c r="AK3882">
        <v>2.7298</v>
      </c>
      <c r="AL3882">
        <v>2.5786000000000002</v>
      </c>
      <c r="AM3882">
        <v>2.4632000000000001</v>
      </c>
      <c r="AN3882">
        <v>2.3689</v>
      </c>
      <c r="AX3882">
        <v>82</v>
      </c>
      <c r="BD3882" s="1" t="s">
        <v>580</v>
      </c>
    </row>
    <row r="3883" spans="1:56" x14ac:dyDescent="0.25">
      <c r="A3883" t="s">
        <v>1462</v>
      </c>
      <c r="B3883" t="s">
        <v>1380</v>
      </c>
      <c r="C3883" t="s">
        <v>1129</v>
      </c>
      <c r="D3883" t="s">
        <v>1130</v>
      </c>
      <c r="E3883" t="s">
        <v>15</v>
      </c>
      <c r="F3883" t="b">
        <v>0</v>
      </c>
      <c r="G3883" t="b">
        <v>0</v>
      </c>
      <c r="H3883" t="s">
        <v>15</v>
      </c>
      <c r="I3883" t="s">
        <v>16</v>
      </c>
      <c r="J3883">
        <v>0.2117</v>
      </c>
      <c r="K3883">
        <v>5.5899999999999998E-2</v>
      </c>
      <c r="L3883">
        <v>0.2676</v>
      </c>
      <c r="N3883">
        <v>0</v>
      </c>
      <c r="O3883">
        <v>2.7000000000000001E-3</v>
      </c>
      <c r="P3883">
        <v>2.3E-3</v>
      </c>
      <c r="Q3883">
        <v>2.5999999999999999E-3</v>
      </c>
      <c r="R3883">
        <v>2.7382</v>
      </c>
      <c r="S3883">
        <v>2.5550999999999999</v>
      </c>
      <c r="T3883">
        <v>2.3664000000000001</v>
      </c>
      <c r="U3883">
        <v>2.7486000000000002</v>
      </c>
      <c r="V3883" t="s">
        <v>17</v>
      </c>
      <c r="W3883" t="s">
        <v>17</v>
      </c>
      <c r="AG3883">
        <v>5.5900000000000005E-2</v>
      </c>
      <c r="AH3883">
        <v>5.8599999999999985E-2</v>
      </c>
      <c r="AI3883">
        <v>5.8200000000000029E-2</v>
      </c>
      <c r="AJ3883">
        <v>5.8499999999999996E-2</v>
      </c>
      <c r="AK3883">
        <v>2.7940999999999998</v>
      </c>
      <c r="AL3883">
        <v>2.6109999999999998</v>
      </c>
      <c r="AM3883">
        <v>2.4222999999999999</v>
      </c>
      <c r="AN3883">
        <v>2.8045</v>
      </c>
      <c r="AX3883">
        <v>83</v>
      </c>
      <c r="BD3883" s="1" t="s">
        <v>580</v>
      </c>
    </row>
    <row r="3884" spans="1:56" x14ac:dyDescent="0.25">
      <c r="A3884" t="s">
        <v>1463</v>
      </c>
      <c r="B3884" t="s">
        <v>1380</v>
      </c>
      <c r="C3884" t="s">
        <v>1131</v>
      </c>
      <c r="D3884" t="s">
        <v>1132</v>
      </c>
      <c r="E3884" t="s">
        <v>15</v>
      </c>
      <c r="F3884" t="b">
        <v>0</v>
      </c>
      <c r="G3884" t="b">
        <v>1</v>
      </c>
      <c r="H3884" t="s">
        <v>15</v>
      </c>
      <c r="I3884" t="s">
        <v>16</v>
      </c>
      <c r="J3884">
        <v>0.19120000000000001</v>
      </c>
      <c r="K3884">
        <v>6.7900000000000002E-2</v>
      </c>
      <c r="L3884">
        <v>0.2591</v>
      </c>
      <c r="N3884">
        <v>0</v>
      </c>
      <c r="O3884">
        <v>4.0000000000000002E-4</v>
      </c>
      <c r="P3884">
        <v>1.2999999999999999E-3</v>
      </c>
      <c r="Q3884">
        <v>1.6000000000000001E-3</v>
      </c>
      <c r="R3884">
        <v>2.9904999999999999</v>
      </c>
      <c r="S3884">
        <v>3.1297999999999999</v>
      </c>
      <c r="T3884">
        <v>3.1581000000000001</v>
      </c>
      <c r="U3884">
        <v>3.2408999999999999</v>
      </c>
      <c r="V3884" t="s">
        <v>17</v>
      </c>
      <c r="W3884" t="s">
        <v>17</v>
      </c>
      <c r="AG3884">
        <v>6.7899999999999988E-2</v>
      </c>
      <c r="AH3884">
        <v>6.83E-2</v>
      </c>
      <c r="AI3884">
        <v>6.9200000000000012E-2</v>
      </c>
      <c r="AJ3884">
        <v>6.9499999999999978E-2</v>
      </c>
      <c r="AK3884">
        <v>3.0584000000000002</v>
      </c>
      <c r="AL3884">
        <v>3.1977000000000002</v>
      </c>
      <c r="AM3884">
        <v>3.2260000000000004</v>
      </c>
      <c r="AN3884">
        <v>3.3088000000000002</v>
      </c>
      <c r="AX3884">
        <v>84</v>
      </c>
      <c r="BD3884" s="1" t="s">
        <v>580</v>
      </c>
    </row>
    <row r="3885" spans="1:56" x14ac:dyDescent="0.25">
      <c r="A3885" t="s">
        <v>1465</v>
      </c>
      <c r="B3885" t="s">
        <v>1380</v>
      </c>
      <c r="C3885" t="s">
        <v>1135</v>
      </c>
      <c r="D3885" t="s">
        <v>1136</v>
      </c>
      <c r="E3885" t="s">
        <v>15</v>
      </c>
      <c r="F3885" t="b">
        <v>0</v>
      </c>
      <c r="G3885" t="b">
        <v>1</v>
      </c>
      <c r="H3885" t="s">
        <v>15</v>
      </c>
      <c r="I3885" t="s">
        <v>16</v>
      </c>
      <c r="J3885">
        <v>0.1895</v>
      </c>
      <c r="K3885">
        <v>0.69989999999999997</v>
      </c>
      <c r="L3885">
        <v>0.88180000000000003</v>
      </c>
      <c r="N3885">
        <v>7.6E-3</v>
      </c>
      <c r="O3885">
        <v>6.0000000000000001E-3</v>
      </c>
      <c r="P3885">
        <v>4.5999999999999999E-3</v>
      </c>
      <c r="Q3885">
        <v>0</v>
      </c>
      <c r="R3885">
        <v>2.4887999999999999</v>
      </c>
      <c r="S3885">
        <v>2.1015000000000001</v>
      </c>
      <c r="T3885">
        <v>2.3801999999999999</v>
      </c>
      <c r="U3885">
        <v>2.2336</v>
      </c>
      <c r="V3885" t="s">
        <v>17</v>
      </c>
      <c r="W3885" t="s">
        <v>17</v>
      </c>
      <c r="AG3885">
        <v>0.69990000000000008</v>
      </c>
      <c r="AH3885">
        <v>0.69830000000000003</v>
      </c>
      <c r="AI3885">
        <v>0.69690000000000007</v>
      </c>
      <c r="AJ3885">
        <v>0.69230000000000003</v>
      </c>
      <c r="AK3885">
        <v>3.1810999999999998</v>
      </c>
      <c r="AL3885">
        <v>2.7938000000000001</v>
      </c>
      <c r="AM3885">
        <v>3.0724999999999998</v>
      </c>
      <c r="AN3885">
        <v>2.9259000000000004</v>
      </c>
      <c r="AX3885">
        <v>86</v>
      </c>
      <c r="BD3885" s="1" t="s">
        <v>580</v>
      </c>
    </row>
    <row r="3886" spans="1:56" x14ac:dyDescent="0.25">
      <c r="A3886" t="s">
        <v>1466</v>
      </c>
      <c r="B3886" t="s">
        <v>1380</v>
      </c>
      <c r="C3886" t="s">
        <v>1137</v>
      </c>
      <c r="D3886" t="s">
        <v>1138</v>
      </c>
      <c r="E3886" t="s">
        <v>15</v>
      </c>
      <c r="F3886" t="b">
        <v>0</v>
      </c>
      <c r="G3886" t="b">
        <v>1</v>
      </c>
      <c r="H3886" t="s">
        <v>15</v>
      </c>
      <c r="I3886" t="s">
        <v>16</v>
      </c>
      <c r="J3886">
        <v>0.1832</v>
      </c>
      <c r="K3886">
        <v>0.57350000000000001</v>
      </c>
      <c r="L3886">
        <v>0.74690000000000001</v>
      </c>
      <c r="N3886">
        <v>9.7999999999999997E-3</v>
      </c>
      <c r="O3886">
        <v>2.8999999999999998E-3</v>
      </c>
      <c r="P3886">
        <v>7.1999999999999998E-3</v>
      </c>
      <c r="Q3886">
        <v>0</v>
      </c>
      <c r="R3886">
        <v>2.5348999999999999</v>
      </c>
      <c r="S3886">
        <v>2.3195000000000001</v>
      </c>
      <c r="T3886">
        <v>2.4079000000000002</v>
      </c>
      <c r="U3886">
        <v>2.2871000000000001</v>
      </c>
      <c r="V3886" t="s">
        <v>17</v>
      </c>
      <c r="W3886" t="s">
        <v>17</v>
      </c>
      <c r="AG3886">
        <v>0.57350000000000001</v>
      </c>
      <c r="AH3886">
        <v>0.56659999999999999</v>
      </c>
      <c r="AI3886">
        <v>0.57089999999999996</v>
      </c>
      <c r="AJ3886">
        <v>0.56369999999999998</v>
      </c>
      <c r="AK3886">
        <v>3.0986000000000002</v>
      </c>
      <c r="AL3886">
        <v>2.8832000000000004</v>
      </c>
      <c r="AM3886">
        <v>2.9716000000000005</v>
      </c>
      <c r="AN3886">
        <v>2.8508000000000004</v>
      </c>
      <c r="AX3886">
        <v>87</v>
      </c>
      <c r="BD3886" s="1" t="s">
        <v>580</v>
      </c>
    </row>
    <row r="3887" spans="1:56" x14ac:dyDescent="0.25">
      <c r="A3887" t="s">
        <v>1467</v>
      </c>
      <c r="B3887" t="s">
        <v>1380</v>
      </c>
      <c r="C3887" t="s">
        <v>1139</v>
      </c>
      <c r="D3887" t="s">
        <v>1140</v>
      </c>
      <c r="E3887" t="s">
        <v>15</v>
      </c>
      <c r="F3887" t="b">
        <v>0</v>
      </c>
      <c r="G3887" t="b">
        <v>1</v>
      </c>
      <c r="H3887" t="s">
        <v>15</v>
      </c>
      <c r="I3887" t="s">
        <v>16</v>
      </c>
      <c r="J3887">
        <v>0.18310000000000001</v>
      </c>
      <c r="K3887">
        <v>0.48299999999999998</v>
      </c>
      <c r="L3887">
        <v>0.65500000000000003</v>
      </c>
      <c r="N3887">
        <v>1.11E-2</v>
      </c>
      <c r="O3887">
        <v>0</v>
      </c>
      <c r="P3887">
        <v>1.6000000000000001E-3</v>
      </c>
      <c r="Q3887">
        <v>1E-4</v>
      </c>
      <c r="R3887">
        <v>2.6705999999999999</v>
      </c>
      <c r="S3887">
        <v>2.3454000000000002</v>
      </c>
      <c r="T3887">
        <v>2.6646999999999998</v>
      </c>
      <c r="U3887">
        <v>2.4032</v>
      </c>
      <c r="V3887" t="s">
        <v>17</v>
      </c>
      <c r="W3887" t="s">
        <v>17</v>
      </c>
      <c r="AG3887">
        <v>0.48299999999999998</v>
      </c>
      <c r="AH3887">
        <v>0.47189999999999999</v>
      </c>
      <c r="AI3887">
        <v>0.47350000000000003</v>
      </c>
      <c r="AJ3887">
        <v>0.47199999999999998</v>
      </c>
      <c r="AK3887">
        <v>3.1424999999999996</v>
      </c>
      <c r="AL3887">
        <v>2.8172999999999999</v>
      </c>
      <c r="AM3887">
        <v>3.1366000000000001</v>
      </c>
      <c r="AN3887">
        <v>2.8751000000000002</v>
      </c>
      <c r="AX3887">
        <v>88</v>
      </c>
      <c r="BD3887" s="1" t="s">
        <v>580</v>
      </c>
    </row>
    <row r="3888" spans="1:56" x14ac:dyDescent="0.25">
      <c r="A3888" t="s">
        <v>1468</v>
      </c>
      <c r="B3888" t="s">
        <v>1380</v>
      </c>
      <c r="C3888" t="s">
        <v>1141</v>
      </c>
      <c r="D3888" t="s">
        <v>1142</v>
      </c>
      <c r="E3888" t="s">
        <v>15</v>
      </c>
      <c r="F3888" t="b">
        <v>0</v>
      </c>
      <c r="G3888" t="b">
        <v>1</v>
      </c>
      <c r="H3888" t="s">
        <v>15</v>
      </c>
      <c r="I3888" t="s">
        <v>16</v>
      </c>
      <c r="J3888">
        <v>0.18210000000000001</v>
      </c>
      <c r="K3888">
        <v>0.41720000000000002</v>
      </c>
      <c r="L3888">
        <v>0.59219999999999995</v>
      </c>
      <c r="N3888">
        <v>7.1000000000000004E-3</v>
      </c>
      <c r="O3888">
        <v>0</v>
      </c>
      <c r="P3888">
        <v>4.1999999999999997E-3</v>
      </c>
      <c r="Q3888">
        <v>3.3999999999999998E-3</v>
      </c>
      <c r="R3888">
        <v>2.6778</v>
      </c>
      <c r="S3888">
        <v>2.5042</v>
      </c>
      <c r="T3888">
        <v>2.4489000000000001</v>
      </c>
      <c r="U3888">
        <v>2.2168000000000001</v>
      </c>
      <c r="V3888" t="s">
        <v>17</v>
      </c>
      <c r="W3888" t="s">
        <v>17</v>
      </c>
      <c r="AG3888">
        <v>0.4171999999999999</v>
      </c>
      <c r="AH3888">
        <v>0.41009999999999991</v>
      </c>
      <c r="AI3888">
        <v>0.41429999999999989</v>
      </c>
      <c r="AJ3888">
        <v>0.41349999999999987</v>
      </c>
      <c r="AK3888">
        <v>3.0878999999999999</v>
      </c>
      <c r="AL3888">
        <v>2.9142999999999999</v>
      </c>
      <c r="AM3888">
        <v>2.859</v>
      </c>
      <c r="AN3888">
        <v>2.6269</v>
      </c>
      <c r="AX3888">
        <v>89</v>
      </c>
      <c r="BD3888" s="1" t="s">
        <v>580</v>
      </c>
    </row>
    <row r="3889" spans="1:56" x14ac:dyDescent="0.25">
      <c r="A3889" t="s">
        <v>1469</v>
      </c>
      <c r="B3889" t="s">
        <v>1380</v>
      </c>
      <c r="C3889" t="s">
        <v>1143</v>
      </c>
      <c r="D3889" t="s">
        <v>1144</v>
      </c>
      <c r="E3889" t="s">
        <v>15</v>
      </c>
      <c r="F3889" t="b">
        <v>0</v>
      </c>
      <c r="G3889" t="b">
        <v>1</v>
      </c>
      <c r="H3889" t="s">
        <v>15</v>
      </c>
      <c r="I3889" t="s">
        <v>16</v>
      </c>
      <c r="J3889">
        <v>0.18129999999999999</v>
      </c>
      <c r="K3889">
        <v>0.30740000000000001</v>
      </c>
      <c r="L3889">
        <v>0.47989999999999999</v>
      </c>
      <c r="N3889">
        <v>8.8000000000000005E-3</v>
      </c>
      <c r="O3889">
        <v>5.0000000000000001E-4</v>
      </c>
      <c r="P3889">
        <v>7.9000000000000008E-3</v>
      </c>
      <c r="Q3889">
        <v>0</v>
      </c>
      <c r="R3889">
        <v>2.7635000000000001</v>
      </c>
      <c r="S3889">
        <v>2.5613000000000001</v>
      </c>
      <c r="T3889">
        <v>2.6364999999999998</v>
      </c>
      <c r="U3889">
        <v>2.4028</v>
      </c>
      <c r="V3889" t="s">
        <v>17</v>
      </c>
      <c r="W3889" t="s">
        <v>17</v>
      </c>
      <c r="AG3889">
        <v>0.30740000000000001</v>
      </c>
      <c r="AH3889">
        <v>0.29910000000000003</v>
      </c>
      <c r="AI3889">
        <v>0.30649999999999999</v>
      </c>
      <c r="AJ3889">
        <v>0.29859999999999998</v>
      </c>
      <c r="AK3889">
        <v>3.0621000000000005</v>
      </c>
      <c r="AL3889">
        <v>2.8599000000000001</v>
      </c>
      <c r="AM3889">
        <v>2.9350999999999998</v>
      </c>
      <c r="AN3889">
        <v>2.7014</v>
      </c>
      <c r="AX3889">
        <v>90</v>
      </c>
      <c r="BD3889" s="1" t="s">
        <v>580</v>
      </c>
    </row>
    <row r="3890" spans="1:56" x14ac:dyDescent="0.25">
      <c r="A3890" t="s">
        <v>1470</v>
      </c>
      <c r="B3890" t="s">
        <v>1380</v>
      </c>
      <c r="C3890" t="s">
        <v>1145</v>
      </c>
      <c r="D3890" t="s">
        <v>1146</v>
      </c>
      <c r="E3890" t="s">
        <v>15</v>
      </c>
      <c r="F3890" t="b">
        <v>0</v>
      </c>
      <c r="G3890" t="b">
        <v>1</v>
      </c>
      <c r="H3890" t="s">
        <v>15</v>
      </c>
      <c r="I3890" t="s">
        <v>16</v>
      </c>
      <c r="J3890">
        <v>0.18840000000000001</v>
      </c>
      <c r="K3890">
        <v>0.34949999999999998</v>
      </c>
      <c r="L3890">
        <v>0.52329999999999999</v>
      </c>
      <c r="N3890">
        <v>1.46E-2</v>
      </c>
      <c r="O3890">
        <v>0</v>
      </c>
      <c r="P3890">
        <v>6.6E-3</v>
      </c>
      <c r="Q3890">
        <v>7.6E-3</v>
      </c>
      <c r="R3890">
        <v>2.6743000000000001</v>
      </c>
      <c r="S3890">
        <v>2.5714000000000001</v>
      </c>
      <c r="T3890">
        <v>2.5853999999999999</v>
      </c>
      <c r="U3890">
        <v>2.4575999999999998</v>
      </c>
      <c r="V3890" t="s">
        <v>17</v>
      </c>
      <c r="W3890" t="s">
        <v>17</v>
      </c>
      <c r="AG3890">
        <v>0.34949999999999992</v>
      </c>
      <c r="AH3890">
        <v>0.33489999999999998</v>
      </c>
      <c r="AI3890">
        <v>0.34150000000000003</v>
      </c>
      <c r="AJ3890">
        <v>0.34250000000000003</v>
      </c>
      <c r="AK3890">
        <v>3.0091999999999999</v>
      </c>
      <c r="AL3890">
        <v>2.9062999999999999</v>
      </c>
      <c r="AM3890">
        <v>2.9202999999999997</v>
      </c>
      <c r="AN3890">
        <v>2.7924999999999995</v>
      </c>
      <c r="AX3890">
        <v>91</v>
      </c>
      <c r="BD3890" s="1" t="s">
        <v>580</v>
      </c>
    </row>
    <row r="3891" spans="1:56" x14ac:dyDescent="0.25">
      <c r="A3891" t="s">
        <v>1471</v>
      </c>
      <c r="B3891" t="s">
        <v>1380</v>
      </c>
      <c r="C3891" t="s">
        <v>1147</v>
      </c>
      <c r="D3891" t="s">
        <v>1148</v>
      </c>
      <c r="E3891" t="s">
        <v>15</v>
      </c>
      <c r="F3891" t="b">
        <v>0</v>
      </c>
      <c r="G3891" t="b">
        <v>1</v>
      </c>
      <c r="H3891" t="s">
        <v>15</v>
      </c>
      <c r="I3891" t="s">
        <v>16</v>
      </c>
      <c r="J3891">
        <v>0.21729999999999999</v>
      </c>
      <c r="K3891">
        <v>0.37119999999999997</v>
      </c>
      <c r="L3891">
        <v>0.58499999999999996</v>
      </c>
      <c r="N3891">
        <v>3.5000000000000001E-3</v>
      </c>
      <c r="O3891">
        <v>0</v>
      </c>
      <c r="P3891">
        <v>1E-3</v>
      </c>
      <c r="Q3891">
        <v>6.1000000000000004E-3</v>
      </c>
      <c r="R3891">
        <v>2.589</v>
      </c>
      <c r="S3891">
        <v>2.7652999999999999</v>
      </c>
      <c r="T3891">
        <v>2.6585999999999999</v>
      </c>
      <c r="U3891">
        <v>2.5118</v>
      </c>
      <c r="V3891" t="s">
        <v>17</v>
      </c>
      <c r="W3891" t="s">
        <v>17</v>
      </c>
      <c r="AG3891">
        <v>0.37119999999999992</v>
      </c>
      <c r="AH3891">
        <v>0.36769999999999997</v>
      </c>
      <c r="AI3891">
        <v>0.36869999999999997</v>
      </c>
      <c r="AJ3891">
        <v>0.37379999999999997</v>
      </c>
      <c r="AK3891">
        <v>2.9567000000000001</v>
      </c>
      <c r="AL3891">
        <v>3.133</v>
      </c>
      <c r="AM3891">
        <v>3.0263</v>
      </c>
      <c r="AN3891">
        <v>2.8795000000000002</v>
      </c>
      <c r="AX3891">
        <v>92</v>
      </c>
      <c r="BD3891" s="1" t="s">
        <v>580</v>
      </c>
    </row>
    <row r="3892" spans="1:56" x14ac:dyDescent="0.25">
      <c r="A3892" t="s">
        <v>1472</v>
      </c>
      <c r="B3892" t="s">
        <v>1380</v>
      </c>
      <c r="C3892" t="s">
        <v>1149</v>
      </c>
      <c r="D3892" t="s">
        <v>1150</v>
      </c>
      <c r="E3892" t="s">
        <v>15</v>
      </c>
      <c r="F3892" t="b">
        <v>0</v>
      </c>
      <c r="G3892" t="b">
        <v>1</v>
      </c>
      <c r="H3892" t="s">
        <v>15</v>
      </c>
      <c r="I3892" t="s">
        <v>16</v>
      </c>
      <c r="J3892">
        <v>0.19839999999999999</v>
      </c>
      <c r="K3892">
        <v>0.1202</v>
      </c>
      <c r="L3892">
        <v>0.31540000000000001</v>
      </c>
      <c r="N3892">
        <v>3.2000000000000002E-3</v>
      </c>
      <c r="O3892">
        <v>0</v>
      </c>
      <c r="P3892">
        <v>3.5999999999999999E-3</v>
      </c>
      <c r="Q3892">
        <v>3.8E-3</v>
      </c>
      <c r="R3892">
        <v>2.8403</v>
      </c>
      <c r="S3892">
        <v>2.8721999999999999</v>
      </c>
      <c r="T3892">
        <v>2.7016</v>
      </c>
      <c r="U3892">
        <v>2.9333</v>
      </c>
      <c r="V3892" t="s">
        <v>17</v>
      </c>
      <c r="W3892" t="s">
        <v>17</v>
      </c>
      <c r="AG3892">
        <v>0.1202</v>
      </c>
      <c r="AH3892">
        <v>0.11700000000000002</v>
      </c>
      <c r="AI3892">
        <v>0.12060000000000001</v>
      </c>
      <c r="AJ3892">
        <v>0.12080000000000005</v>
      </c>
      <c r="AK3892">
        <v>2.9573</v>
      </c>
      <c r="AL3892">
        <v>2.9891999999999999</v>
      </c>
      <c r="AM3892">
        <v>2.8186</v>
      </c>
      <c r="AN3892">
        <v>3.0503</v>
      </c>
      <c r="AX3892">
        <v>93</v>
      </c>
      <c r="BD3892" s="1" t="s">
        <v>580</v>
      </c>
    </row>
    <row r="3893" spans="1:56" x14ac:dyDescent="0.25">
      <c r="A3893" t="s">
        <v>1473</v>
      </c>
      <c r="B3893" t="s">
        <v>1380</v>
      </c>
      <c r="C3893" t="s">
        <v>1151</v>
      </c>
      <c r="D3893" t="s">
        <v>1152</v>
      </c>
      <c r="E3893" t="s">
        <v>15</v>
      </c>
      <c r="F3893" t="b">
        <v>0</v>
      </c>
      <c r="G3893" t="b">
        <v>1</v>
      </c>
      <c r="H3893" t="s">
        <v>15</v>
      </c>
      <c r="I3893" t="s">
        <v>16</v>
      </c>
      <c r="J3893">
        <v>0.19020000000000001</v>
      </c>
      <c r="K3893">
        <v>0.1797</v>
      </c>
      <c r="L3893">
        <v>0.35980000000000001</v>
      </c>
      <c r="N3893">
        <v>1.01E-2</v>
      </c>
      <c r="O3893">
        <v>0</v>
      </c>
      <c r="P3893">
        <v>2.5999999999999999E-3</v>
      </c>
      <c r="Q3893">
        <v>6.6E-3</v>
      </c>
      <c r="R3893">
        <v>2.8639000000000001</v>
      </c>
      <c r="S3893">
        <v>2.9184000000000001</v>
      </c>
      <c r="T3893">
        <v>3.1402000000000001</v>
      </c>
      <c r="U3893">
        <v>2.5737000000000001</v>
      </c>
      <c r="V3893" t="s">
        <v>17</v>
      </c>
      <c r="W3893" t="s">
        <v>17</v>
      </c>
      <c r="AG3893">
        <v>0.1797</v>
      </c>
      <c r="AH3893">
        <v>0.1696</v>
      </c>
      <c r="AI3893">
        <v>0.17219999999999999</v>
      </c>
      <c r="AJ3893">
        <v>0.1762</v>
      </c>
      <c r="AK3893">
        <v>3.0335000000000001</v>
      </c>
      <c r="AL3893">
        <v>3.0880000000000001</v>
      </c>
      <c r="AM3893">
        <v>3.3098000000000001</v>
      </c>
      <c r="AN3893">
        <v>2.7433000000000001</v>
      </c>
      <c r="AX3893">
        <v>94</v>
      </c>
      <c r="BD3893" s="1" t="s">
        <v>580</v>
      </c>
    </row>
    <row r="3894" spans="1:56" x14ac:dyDescent="0.25">
      <c r="A3894" t="s">
        <v>1474</v>
      </c>
      <c r="B3894" t="s">
        <v>1380</v>
      </c>
      <c r="C3894" t="s">
        <v>1153</v>
      </c>
      <c r="D3894" t="s">
        <v>1154</v>
      </c>
      <c r="E3894" t="s">
        <v>15</v>
      </c>
      <c r="F3894" t="b">
        <v>0</v>
      </c>
      <c r="G3894" t="b">
        <v>1</v>
      </c>
      <c r="H3894" t="s">
        <v>15</v>
      </c>
      <c r="I3894" t="s">
        <v>16</v>
      </c>
      <c r="J3894">
        <v>0.1963</v>
      </c>
      <c r="K3894">
        <v>8.3900000000000002E-2</v>
      </c>
      <c r="L3894">
        <v>0.27850000000000003</v>
      </c>
      <c r="N3894">
        <v>1.6999999999999999E-3</v>
      </c>
      <c r="O3894">
        <v>2.9999999999999997E-4</v>
      </c>
      <c r="P3894">
        <v>0</v>
      </c>
      <c r="Q3894">
        <v>1.5E-3</v>
      </c>
      <c r="R3894">
        <v>2.9329000000000001</v>
      </c>
      <c r="S3894">
        <v>3.1463000000000001</v>
      </c>
      <c r="T3894">
        <v>3.1749000000000001</v>
      </c>
      <c r="U3894">
        <v>2.8317000000000001</v>
      </c>
      <c r="V3894" t="s">
        <v>17</v>
      </c>
      <c r="W3894" t="s">
        <v>17</v>
      </c>
      <c r="AG3894">
        <v>8.3900000000000002E-2</v>
      </c>
      <c r="AH3894">
        <v>8.2500000000000046E-2</v>
      </c>
      <c r="AI3894">
        <v>8.2200000000000023E-2</v>
      </c>
      <c r="AJ3894">
        <v>8.3700000000000024E-2</v>
      </c>
      <c r="AK3894">
        <v>3.0151000000000003</v>
      </c>
      <c r="AL3894">
        <v>3.2285000000000004</v>
      </c>
      <c r="AM3894">
        <v>3.2571000000000003</v>
      </c>
      <c r="AN3894">
        <v>2.9139000000000004</v>
      </c>
      <c r="AX3894">
        <v>95</v>
      </c>
      <c r="BD3894" s="1" t="s">
        <v>580</v>
      </c>
    </row>
    <row r="3895" spans="1:56" x14ac:dyDescent="0.25">
      <c r="A3895" t="s">
        <v>1475</v>
      </c>
      <c r="B3895" t="s">
        <v>1380</v>
      </c>
      <c r="C3895" t="s">
        <v>1155</v>
      </c>
      <c r="D3895" t="s">
        <v>1156</v>
      </c>
      <c r="E3895" t="s">
        <v>15</v>
      </c>
      <c r="F3895" t="b">
        <v>0</v>
      </c>
      <c r="G3895" t="b">
        <v>1</v>
      </c>
      <c r="H3895" t="s">
        <v>15</v>
      </c>
      <c r="I3895" t="s">
        <v>16</v>
      </c>
      <c r="J3895">
        <v>0.1895</v>
      </c>
      <c r="K3895">
        <v>1.8499999999999999E-2</v>
      </c>
      <c r="L3895">
        <v>0.20760000000000001</v>
      </c>
      <c r="N3895">
        <v>4.0000000000000002E-4</v>
      </c>
      <c r="O3895">
        <v>0</v>
      </c>
      <c r="P3895">
        <v>1.5E-3</v>
      </c>
      <c r="Q3895">
        <v>1.4E-3</v>
      </c>
      <c r="R3895">
        <v>3.2924000000000002</v>
      </c>
      <c r="S3895">
        <v>3.2924000000000002</v>
      </c>
      <c r="T3895">
        <v>3.2924000000000002</v>
      </c>
      <c r="U3895">
        <v>3.2924000000000002</v>
      </c>
      <c r="V3895" t="s">
        <v>17</v>
      </c>
      <c r="W3895" t="s">
        <v>17</v>
      </c>
      <c r="AG3895">
        <v>1.8500000000000016E-2</v>
      </c>
      <c r="AH3895">
        <v>1.8100000000000005E-2</v>
      </c>
      <c r="AI3895">
        <v>1.9600000000000006E-2</v>
      </c>
      <c r="AJ3895">
        <v>1.9500000000000017E-2</v>
      </c>
      <c r="AK3895">
        <v>3.3105000000000002</v>
      </c>
      <c r="AL3895">
        <v>3.3105000000000002</v>
      </c>
      <c r="AM3895">
        <v>3.3105000000000002</v>
      </c>
      <c r="AN3895">
        <v>3.3105000000000002</v>
      </c>
      <c r="AX3895">
        <v>96</v>
      </c>
      <c r="BD3895" s="1" t="s">
        <v>580</v>
      </c>
    </row>
  </sheetData>
  <autoFilter ref="A1:BG3692">
    <sortState ref="A2:BG3896">
      <sortCondition ref="AY1:AY3896"/>
    </sortState>
  </autoFilter>
  <dataConsolidate/>
  <conditionalFormatting sqref="N2:AC3895">
    <cfRule type="colorScale" priority="20">
      <colorScale>
        <cfvo type="min"/>
        <cfvo type="percentile" val="50"/>
        <cfvo type="max"/>
        <color rgb="FFF8696B"/>
        <color rgb="FFFFEB84"/>
        <color rgb="FF63BE7B"/>
      </colorScale>
    </cfRule>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Predicted cell counts</vt:lpstr>
      <vt:lpstr>'Predicted cell counts'!experimentids</vt:lpstr>
      <vt:lpstr>experimentids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localadmin1</dc:creator>
  <cp:lastModifiedBy>localadmin1</cp:lastModifiedBy>
  <dcterms:created xsi:type="dcterms:W3CDTF">2015-10-13T13:54:48Z</dcterms:created>
  <dcterms:modified xsi:type="dcterms:W3CDTF">2016-11-04T10:57:53Z</dcterms:modified>
</cp:coreProperties>
</file>