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5" i="2" l="1"/>
  <c r="N8" i="2" l="1"/>
  <c r="N9" i="2" s="1"/>
  <c r="N7" i="2"/>
  <c r="N24" i="2"/>
  <c r="M24" i="2"/>
  <c r="L24" i="2"/>
  <c r="K24" i="2"/>
  <c r="J24" i="2"/>
  <c r="N23" i="2"/>
  <c r="M23" i="2"/>
  <c r="L23" i="2"/>
  <c r="K23" i="2"/>
  <c r="J23" i="2"/>
  <c r="N16" i="2"/>
  <c r="M16" i="2"/>
  <c r="L16" i="2"/>
  <c r="K16" i="2"/>
  <c r="J16" i="2"/>
  <c r="M15" i="2"/>
  <c r="L15" i="2"/>
  <c r="L17" i="2" s="1"/>
  <c r="K15" i="2"/>
  <c r="J15" i="2"/>
  <c r="M8" i="2"/>
  <c r="L8" i="2"/>
  <c r="K8" i="2"/>
  <c r="J8" i="2"/>
  <c r="M7" i="2"/>
  <c r="L7" i="2"/>
  <c r="K7" i="2"/>
  <c r="J7" i="2"/>
  <c r="M25" i="2" l="1"/>
  <c r="N25" i="2"/>
  <c r="L25" i="2"/>
  <c r="K25" i="2"/>
  <c r="J25" i="2"/>
  <c r="M17" i="2"/>
  <c r="K17" i="2"/>
  <c r="N17" i="2"/>
  <c r="J17" i="2"/>
  <c r="J9" i="2"/>
  <c r="M9" i="2"/>
  <c r="L9" i="2"/>
  <c r="K9" i="2"/>
  <c r="G26" i="2"/>
  <c r="G25" i="2"/>
  <c r="G19" i="2"/>
  <c r="G18" i="2"/>
  <c r="G17" i="2"/>
  <c r="G27" i="2" l="1"/>
  <c r="D9" i="2"/>
  <c r="C9" i="2"/>
  <c r="F34" i="2"/>
  <c r="E34" i="2"/>
  <c r="D34" i="2"/>
  <c r="C34" i="2"/>
  <c r="F33" i="2"/>
  <c r="E33" i="2"/>
  <c r="D33" i="2"/>
  <c r="C33" i="2"/>
  <c r="F26" i="2"/>
  <c r="E26" i="2"/>
  <c r="D26" i="2"/>
  <c r="C26" i="2"/>
  <c r="F25" i="2"/>
  <c r="E25" i="2"/>
  <c r="D25" i="2"/>
  <c r="C25" i="2"/>
  <c r="F18" i="2"/>
  <c r="E18" i="2"/>
  <c r="D18" i="2"/>
  <c r="C18" i="2"/>
  <c r="F17" i="2"/>
  <c r="E17" i="2"/>
  <c r="D17" i="2"/>
  <c r="C17" i="2"/>
  <c r="F10" i="2"/>
  <c r="E10" i="2"/>
  <c r="D10" i="2"/>
  <c r="C10" i="2"/>
  <c r="F9" i="2"/>
  <c r="E9" i="2"/>
  <c r="C19" i="2" l="1"/>
  <c r="C35" i="2"/>
  <c r="D11" i="2"/>
  <c r="D35" i="2"/>
  <c r="C11" i="2"/>
  <c r="C27" i="2"/>
  <c r="E11" i="2"/>
  <c r="E19" i="2"/>
  <c r="E27" i="2"/>
  <c r="E35" i="2"/>
  <c r="D19" i="2"/>
  <c r="D27" i="2"/>
  <c r="F11" i="2"/>
  <c r="F19" i="2"/>
  <c r="F27" i="2"/>
  <c r="F35" i="2"/>
</calcChain>
</file>

<file path=xl/sharedStrings.xml><?xml version="1.0" encoding="utf-8"?>
<sst xmlns="http://schemas.openxmlformats.org/spreadsheetml/2006/main" count="78" uniqueCount="41">
  <si>
    <t>No</t>
    <phoneticPr fontId="2" type="noConversion"/>
  </si>
  <si>
    <t>heart</t>
    <phoneticPr fontId="2" type="noConversion"/>
  </si>
  <si>
    <t>liver</t>
    <phoneticPr fontId="2" type="noConversion"/>
  </si>
  <si>
    <t>spleen</t>
    <phoneticPr fontId="2" type="noConversion"/>
  </si>
  <si>
    <t>lung</t>
    <phoneticPr fontId="2" type="noConversion"/>
  </si>
  <si>
    <t>1000 fold of infected mice</t>
    <phoneticPr fontId="2" type="noConversion"/>
  </si>
  <si>
    <t>Results of qPCR (GE/mL)</t>
    <phoneticPr fontId="2" type="noConversion"/>
  </si>
  <si>
    <t>T/C ratio of UPT</t>
    <phoneticPr fontId="2" type="noConversion"/>
  </si>
  <si>
    <t>100 fold of infected mice</t>
    <phoneticPr fontId="2" type="noConversion"/>
  </si>
  <si>
    <t>10 fold of infected mice</t>
    <phoneticPr fontId="2" type="noConversion"/>
  </si>
  <si>
    <t>10000 fold of infected mice</t>
    <phoneticPr fontId="2" type="noConversion"/>
  </si>
  <si>
    <t>MEAN</t>
    <phoneticPr fontId="2" type="noConversion"/>
  </si>
  <si>
    <t>SD</t>
    <phoneticPr fontId="2" type="noConversion"/>
  </si>
  <si>
    <t>CV</t>
    <phoneticPr fontId="2" type="noConversion"/>
  </si>
  <si>
    <r>
      <t>3.2*10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</si>
  <si>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4.0*10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</si>
  <si>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9.8*10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</si>
  <si>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1.5*10</t>
    </r>
    <r>
      <rPr>
        <vertAlign val="superscript"/>
        <sz val="14"/>
        <color theme="1"/>
        <rFont val="Times New Roman"/>
        <family val="1"/>
      </rPr>
      <t>9</t>
    </r>
    <phoneticPr fontId="2" type="noConversion"/>
  </si>
  <si>
    <r>
      <t>4.1*10</t>
    </r>
    <r>
      <rPr>
        <vertAlign val="superscript"/>
        <sz val="14"/>
        <color theme="1"/>
        <rFont val="Times New Roman"/>
        <family val="1"/>
      </rPr>
      <t>9</t>
    </r>
    <phoneticPr fontId="2" type="noConversion"/>
  </si>
  <si>
    <r>
      <t>1.8*10</t>
    </r>
    <r>
      <rPr>
        <vertAlign val="superscript"/>
        <sz val="14"/>
        <color theme="1"/>
        <rFont val="Times New Roman"/>
        <family val="1"/>
      </rPr>
      <t>9</t>
    </r>
    <phoneticPr fontId="2" type="noConversion"/>
  </si>
  <si>
    <r>
      <t>4.6*10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</si>
  <si>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5.4*10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</si>
  <si>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1.7*10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</si>
  <si>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1.9*10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</si>
  <si>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2.2*10</t>
    </r>
    <r>
      <rPr>
        <vertAlign val="superscript"/>
        <sz val="14"/>
        <color theme="1"/>
        <rFont val="Times New Roman"/>
        <family val="1"/>
      </rPr>
      <t>9</t>
    </r>
    <phoneticPr fontId="2" type="noConversion"/>
  </si>
  <si>
    <r>
      <t>2.6*10</t>
    </r>
    <r>
      <rPr>
        <vertAlign val="superscript"/>
        <sz val="14"/>
        <color theme="1"/>
        <rFont val="Times New Roman"/>
        <family val="1"/>
      </rPr>
      <t>9</t>
    </r>
    <phoneticPr fontId="2" type="noConversion"/>
  </si>
  <si>
    <r>
      <t>8.5*10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</si>
  <si>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4.1*10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</si>
  <si>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t>Organ suspensions of infected mice</t>
  </si>
  <si>
    <t>The T/C ratios of UPT-LF  for organ suspensions of infected mice</t>
    <phoneticPr fontId="2" type="noConversion"/>
  </si>
  <si>
    <r>
      <t xml:space="preserve">The  </t>
    </r>
    <r>
      <rPr>
        <b/>
        <i/>
        <sz val="11"/>
        <color theme="1"/>
        <rFont val="Times New Roman"/>
        <family val="1"/>
      </rPr>
      <t>C. burnetii</t>
    </r>
    <r>
      <rPr>
        <b/>
        <sz val="11"/>
        <color theme="1"/>
        <rFont val="Times New Roman"/>
        <family val="1"/>
      </rPr>
      <t xml:space="preserve"> gene copies for organ suspensions of infected mice</t>
    </r>
    <phoneticPr fontId="2" type="noConversion"/>
  </si>
  <si>
    <t>blood</t>
    <phoneticPr fontId="2" type="noConversion"/>
  </si>
  <si>
    <r>
      <t>4.6*10</t>
    </r>
    <r>
      <rPr>
        <vertAlign val="superscript"/>
        <sz val="14"/>
        <color theme="1"/>
        <rFont val="Times New Roman"/>
        <family val="1"/>
      </rPr>
      <t>4</t>
    </r>
    <phoneticPr fontId="2" type="noConversion"/>
  </si>
  <si>
    <r>
      <t>2.8*10</t>
    </r>
    <r>
      <rPr>
        <vertAlign val="superscript"/>
        <sz val="14"/>
        <color theme="1"/>
        <rFont val="Times New Roman"/>
        <family val="1"/>
      </rPr>
      <t>4</t>
    </r>
    <phoneticPr fontId="2" type="noConversion"/>
  </si>
  <si>
    <r>
      <t>3.4*10</t>
    </r>
    <r>
      <rPr>
        <vertAlign val="superscript"/>
        <sz val="14"/>
        <color theme="1"/>
        <rFont val="Times New Roman"/>
        <family val="1"/>
      </rPr>
      <t>4</t>
    </r>
    <phoneticPr fontId="2" type="noConversion"/>
  </si>
  <si>
    <r>
      <t>1.3*10</t>
    </r>
    <r>
      <rPr>
        <vertAlign val="superscript"/>
        <sz val="14"/>
        <color theme="1"/>
        <rFont val="Times New Roman"/>
        <family val="1"/>
      </rPr>
      <t>4</t>
    </r>
    <phoneticPr fontId="2" type="noConversion"/>
  </si>
  <si>
    <t>The T/C ratios of UPT-LF  for organ suspensions of healthy mice</t>
    <phoneticPr fontId="2" type="noConversion"/>
  </si>
  <si>
    <r>
      <t>6.0*10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</si>
  <si>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8.0*10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</si>
  <si>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3.0*10</t>
    </r>
    <r>
      <rPr>
        <vertAlign val="superscript"/>
        <sz val="14"/>
        <color theme="1"/>
        <rFont val="Times New Roman"/>
        <family val="1"/>
      </rPr>
      <t>8</t>
    </r>
    <phoneticPr fontId="2" type="noConversion"/>
  </si>
  <si>
    <r>
      <t>6.0*10</t>
    </r>
    <r>
      <rPr>
        <vertAlign val="superscript"/>
        <sz val="14"/>
        <color theme="1"/>
        <rFont val="Times New Roman"/>
        <family val="1"/>
      </rPr>
      <t>3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</si>
</sst>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77" formatCode="0.000_ "/>
  </numFmts>
  <fonts count="9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176" fontId="3" fillId="0" borderId="0" xfId="0" applyNumberFormat="1" applyFont="1" applyAlignment="1">
      <alignment horizontal="center"/>
    </xf>
    <xf numFmtId="9" fontId="3" fillId="0" borderId="0" xfId="3" applyFon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9" fontId="3" fillId="0" borderId="0" xfId="3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 applyAlignment="1">
      <alignment horizontal="center"/>
    </xf>
    <xf numFmtId="177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4">
    <cellStyle name="百分比" xfId="3" builtinId="5"/>
    <cellStyle name="百分比 2" xfId="2"/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="90" zoomScaleNormal="90" workbookViewId="0">
      <selection activeCell="R13" sqref="R13"/>
    </sheetView>
  </sheetViews>
  <sheetFormatPr defaultColWidth="8.875" defaultRowHeight="14.25" x14ac:dyDescent="0.2"/>
  <cols>
    <col min="1" max="1" width="28.5" customWidth="1"/>
    <col min="8" max="8" width="34.5" customWidth="1"/>
    <col min="9" max="9" width="7.5" customWidth="1"/>
    <col min="10" max="10" width="15" customWidth="1"/>
    <col min="11" max="11" width="11.625" customWidth="1"/>
    <col min="12" max="12" width="10.125" customWidth="1"/>
    <col min="13" max="13" width="11.375" customWidth="1"/>
    <col min="15" max="15" width="34.625" customWidth="1"/>
    <col min="17" max="17" width="12.625" customWidth="1"/>
    <col min="18" max="18" width="16.5" customWidth="1"/>
    <col min="19" max="19" width="15.5" customWidth="1"/>
    <col min="20" max="20" width="16.625" customWidth="1"/>
    <col min="21" max="21" width="19.375" customWidth="1"/>
  </cols>
  <sheetData>
    <row r="1" spans="1:21" s="5" customFormat="1" ht="30" customHeight="1" x14ac:dyDescent="0.25">
      <c r="A1" s="23" t="s">
        <v>29</v>
      </c>
      <c r="B1" s="23"/>
      <c r="C1" s="23"/>
      <c r="D1" s="23"/>
      <c r="E1" s="23"/>
      <c r="F1" s="23"/>
      <c r="G1" s="23"/>
      <c r="H1" s="24" t="s">
        <v>36</v>
      </c>
      <c r="I1" s="24"/>
      <c r="J1" s="24"/>
      <c r="K1" s="24"/>
      <c r="L1" s="24"/>
      <c r="M1" s="24"/>
      <c r="N1" s="24"/>
      <c r="O1" s="23" t="s">
        <v>30</v>
      </c>
      <c r="P1" s="23"/>
      <c r="Q1" s="23"/>
      <c r="R1" s="23"/>
      <c r="S1" s="23"/>
      <c r="T1" s="23"/>
      <c r="U1" s="23"/>
    </row>
    <row r="2" spans="1:21" ht="18.75" x14ac:dyDescent="0.3">
      <c r="A2" s="9"/>
      <c r="B2" s="27" t="s">
        <v>7</v>
      </c>
      <c r="C2" s="27"/>
      <c r="D2" s="27"/>
      <c r="E2" s="27"/>
      <c r="F2" s="27"/>
      <c r="H2" s="12"/>
      <c r="I2" s="25" t="s">
        <v>7</v>
      </c>
      <c r="J2" s="25"/>
      <c r="K2" s="25"/>
      <c r="L2" s="25"/>
      <c r="M2" s="25"/>
      <c r="N2" s="13"/>
      <c r="Q2" s="27" t="s">
        <v>6</v>
      </c>
      <c r="R2" s="27"/>
      <c r="S2" s="27"/>
      <c r="T2" s="27"/>
    </row>
    <row r="3" spans="1:21" ht="18.75" x14ac:dyDescent="0.3">
      <c r="A3" s="9"/>
      <c r="B3" s="11" t="s">
        <v>0</v>
      </c>
      <c r="C3" s="10" t="s">
        <v>1</v>
      </c>
      <c r="D3" s="10" t="s">
        <v>3</v>
      </c>
      <c r="E3" s="10" t="s">
        <v>2</v>
      </c>
      <c r="F3" s="10" t="s">
        <v>4</v>
      </c>
      <c r="G3" s="10" t="s">
        <v>31</v>
      </c>
      <c r="H3" s="21"/>
      <c r="I3" s="14" t="s">
        <v>0</v>
      </c>
      <c r="J3" s="18" t="s">
        <v>1</v>
      </c>
      <c r="K3" s="18" t="s">
        <v>3</v>
      </c>
      <c r="L3" s="18" t="s">
        <v>2</v>
      </c>
      <c r="M3" s="18" t="s">
        <v>4</v>
      </c>
      <c r="N3" s="18" t="s">
        <v>31</v>
      </c>
      <c r="P3" s="6" t="s">
        <v>0</v>
      </c>
      <c r="Q3" s="4" t="s">
        <v>1</v>
      </c>
      <c r="R3" s="4" t="s">
        <v>3</v>
      </c>
      <c r="S3" s="4" t="s">
        <v>2</v>
      </c>
      <c r="T3" s="4" t="s">
        <v>4</v>
      </c>
      <c r="U3" s="8" t="s">
        <v>31</v>
      </c>
    </row>
    <row r="4" spans="1:21" ht="22.5" x14ac:dyDescent="0.3">
      <c r="A4" s="28" t="s">
        <v>9</v>
      </c>
      <c r="B4" s="11">
        <v>1</v>
      </c>
      <c r="C4" s="10">
        <v>25.038300850703465</v>
      </c>
      <c r="D4" s="10">
        <v>128.172</v>
      </c>
      <c r="E4" s="10">
        <v>25.090686448363261</v>
      </c>
      <c r="F4" s="10">
        <v>15.419499188093152</v>
      </c>
      <c r="G4" s="10">
        <v>0.315</v>
      </c>
      <c r="H4" s="26" t="s">
        <v>9</v>
      </c>
      <c r="I4" s="14">
        <v>1</v>
      </c>
      <c r="J4" s="20">
        <v>0.12319155446756427</v>
      </c>
      <c r="K4" s="20">
        <v>8.8271113831089348E-2</v>
      </c>
      <c r="L4" s="20">
        <v>0.11543145654834762</v>
      </c>
      <c r="M4" s="20">
        <v>8.7301101591187272E-2</v>
      </c>
      <c r="N4" s="19">
        <v>0.2696634026927785</v>
      </c>
      <c r="O4" s="28" t="s">
        <v>28</v>
      </c>
      <c r="P4" s="6">
        <v>1</v>
      </c>
      <c r="Q4" s="4" t="s">
        <v>14</v>
      </c>
      <c r="R4" s="4" t="s">
        <v>21</v>
      </c>
      <c r="S4" s="4" t="s">
        <v>22</v>
      </c>
      <c r="T4" s="4" t="s">
        <v>37</v>
      </c>
      <c r="U4" s="8" t="s">
        <v>32</v>
      </c>
    </row>
    <row r="5" spans="1:21" ht="22.5" x14ac:dyDescent="0.3">
      <c r="A5" s="28"/>
      <c r="B5" s="11">
        <v>2</v>
      </c>
      <c r="C5" s="10">
        <v>22.155999999999999</v>
      </c>
      <c r="D5" s="10">
        <v>113.824</v>
      </c>
      <c r="E5" s="10">
        <v>27.635000000000002</v>
      </c>
      <c r="F5" s="10">
        <v>14.294</v>
      </c>
      <c r="G5" s="22"/>
      <c r="H5" s="26"/>
      <c r="I5" s="14">
        <v>2</v>
      </c>
      <c r="J5" s="20">
        <v>0.12319155446756427</v>
      </c>
      <c r="K5" s="20">
        <v>6.6930844553243579E-2</v>
      </c>
      <c r="L5" s="20">
        <v>9.409118727050185E-2</v>
      </c>
      <c r="M5" s="20">
        <v>9.1181150550795606E-2</v>
      </c>
      <c r="N5" s="19">
        <v>0.24250305997552021</v>
      </c>
      <c r="O5" s="28"/>
      <c r="P5" s="6">
        <v>2</v>
      </c>
      <c r="Q5" s="4" t="s">
        <v>15</v>
      </c>
      <c r="R5" s="4" t="s">
        <v>20</v>
      </c>
      <c r="S5" s="4" t="s">
        <v>23</v>
      </c>
      <c r="T5" s="4" t="s">
        <v>27</v>
      </c>
      <c r="U5" s="8" t="s">
        <v>40</v>
      </c>
    </row>
    <row r="6" spans="1:21" ht="22.5" x14ac:dyDescent="0.3">
      <c r="A6" s="28"/>
      <c r="B6" s="11">
        <v>3</v>
      </c>
      <c r="C6" s="10">
        <v>21.030999999999999</v>
      </c>
      <c r="D6" s="10">
        <v>103.628</v>
      </c>
      <c r="E6" s="10">
        <v>23.484999999999999</v>
      </c>
      <c r="F6" s="10">
        <v>13.824</v>
      </c>
      <c r="G6" s="22"/>
      <c r="H6" s="26"/>
      <c r="I6" s="14">
        <v>3</v>
      </c>
      <c r="J6" s="20">
        <v>0.11834149326805386</v>
      </c>
      <c r="K6" s="20">
        <v>8.2451040391676875E-2</v>
      </c>
      <c r="L6" s="20">
        <v>9.797123623011017E-2</v>
      </c>
      <c r="M6" s="20">
        <v>0.11834149326805386</v>
      </c>
      <c r="N6" s="19">
        <v>0.23377294981640148</v>
      </c>
      <c r="O6" s="28"/>
      <c r="P6" s="6">
        <v>3</v>
      </c>
      <c r="Q6" s="4" t="s">
        <v>16</v>
      </c>
      <c r="R6" s="4" t="s">
        <v>19</v>
      </c>
      <c r="S6" s="4" t="s">
        <v>24</v>
      </c>
      <c r="T6" s="4" t="s">
        <v>38</v>
      </c>
      <c r="U6" s="8" t="s">
        <v>33</v>
      </c>
    </row>
    <row r="7" spans="1:21" ht="22.5" x14ac:dyDescent="0.3">
      <c r="A7" s="28"/>
      <c r="B7" s="11">
        <v>4</v>
      </c>
      <c r="C7" s="10">
        <v>26.963000000000001</v>
      </c>
      <c r="D7" s="10">
        <v>130.386</v>
      </c>
      <c r="E7" s="10">
        <v>22.829000000000001</v>
      </c>
      <c r="F7" s="10">
        <v>16.283000000000001</v>
      </c>
      <c r="G7" s="22"/>
      <c r="H7" s="26"/>
      <c r="I7" s="14" t="s">
        <v>11</v>
      </c>
      <c r="J7" s="19">
        <f>AVERAGE(J4:J6)</f>
        <v>0.12157486740106081</v>
      </c>
      <c r="K7" s="19">
        <f>AVERAGE(K4:K6)</f>
        <v>7.9217666258669939E-2</v>
      </c>
      <c r="L7" s="19">
        <f>AVERAGE(L4:L6)</f>
        <v>0.10249796001631988</v>
      </c>
      <c r="M7" s="19">
        <f>AVERAGE(M4:M6)</f>
        <v>9.8941248470012247E-2</v>
      </c>
      <c r="N7" s="19">
        <f>AVERAGE(N4:N6)</f>
        <v>0.24864647082823341</v>
      </c>
      <c r="O7" s="28"/>
      <c r="P7" s="6">
        <v>4</v>
      </c>
      <c r="Q7" s="4" t="s">
        <v>17</v>
      </c>
      <c r="R7" s="4" t="s">
        <v>19</v>
      </c>
      <c r="S7" s="4" t="s">
        <v>25</v>
      </c>
      <c r="T7" s="4" t="s">
        <v>15</v>
      </c>
      <c r="U7" s="8" t="s">
        <v>34</v>
      </c>
    </row>
    <row r="8" spans="1:21" ht="22.5" x14ac:dyDescent="0.3">
      <c r="A8" s="28"/>
      <c r="B8" s="11">
        <v>5</v>
      </c>
      <c r="C8" s="10">
        <v>28.366</v>
      </c>
      <c r="D8" s="10">
        <v>108.39400000000001</v>
      </c>
      <c r="E8" s="10">
        <v>26.530999999999999</v>
      </c>
      <c r="F8" s="10">
        <v>15.925000000000001</v>
      </c>
      <c r="G8" s="22"/>
      <c r="H8" s="26"/>
      <c r="I8" s="14" t="s">
        <v>12</v>
      </c>
      <c r="J8" s="19">
        <f>STDEV(J4:J6)</f>
        <v>2.8001841391234951E-3</v>
      </c>
      <c r="K8" s="19">
        <f>STDEV(K4:K6)</f>
        <v>1.1031446162028846E-2</v>
      </c>
      <c r="L8" s="19">
        <f>STDEV(L4:L6)</f>
        <v>1.1367506076102162E-2</v>
      </c>
      <c r="M8" s="19">
        <f>STDEV(M4:M6)</f>
        <v>1.6912741310922783E-2</v>
      </c>
      <c r="N8" s="19">
        <f>STDEV(N4:N6)</f>
        <v>1.8717298806098744E-2</v>
      </c>
      <c r="O8" s="28"/>
      <c r="P8" s="6">
        <v>5</v>
      </c>
      <c r="Q8" s="4" t="s">
        <v>18</v>
      </c>
      <c r="R8" s="4" t="s">
        <v>19</v>
      </c>
      <c r="S8" s="4" t="s">
        <v>26</v>
      </c>
      <c r="T8" s="4" t="s">
        <v>39</v>
      </c>
      <c r="U8" s="8" t="s">
        <v>35</v>
      </c>
    </row>
    <row r="9" spans="1:21" ht="18.75" x14ac:dyDescent="0.3">
      <c r="A9" s="9"/>
      <c r="B9" s="11" t="s">
        <v>11</v>
      </c>
      <c r="C9" s="10">
        <f>AVERAGE(C4:C8)</f>
        <v>24.710860170140691</v>
      </c>
      <c r="D9" s="10">
        <f>AVERAGE(D4:D8)</f>
        <v>116.88079999999999</v>
      </c>
      <c r="E9" s="10">
        <f t="shared" ref="E9:F9" si="0">AVERAGE(E4:E8)</f>
        <v>25.114137289672652</v>
      </c>
      <c r="F9" s="10">
        <f t="shared" si="0"/>
        <v>15.14909983761863</v>
      </c>
      <c r="G9" s="22"/>
      <c r="H9" s="21"/>
      <c r="I9" s="14" t="s">
        <v>13</v>
      </c>
      <c r="J9" s="17">
        <f>J8/J7</f>
        <v>2.3032590526181909E-2</v>
      </c>
      <c r="K9" s="17">
        <f t="shared" ref="K9:M9" si="1">K8/K7</f>
        <v>0.13925487436107745</v>
      </c>
      <c r="L9" s="17">
        <f t="shared" si="1"/>
        <v>0.11090470555991759</v>
      </c>
      <c r="M9" s="17">
        <f t="shared" si="1"/>
        <v>0.17093721347218299</v>
      </c>
      <c r="N9" s="17">
        <f t="shared" ref="N9" si="2">N8/N7</f>
        <v>7.5276752345416462E-2</v>
      </c>
    </row>
    <row r="10" spans="1:21" ht="18.75" x14ac:dyDescent="0.3">
      <c r="A10" s="9"/>
      <c r="B10" s="11" t="s">
        <v>12</v>
      </c>
      <c r="C10" s="10">
        <f>STDEV(C4:C8)</f>
        <v>3.1067700167983747</v>
      </c>
      <c r="D10" s="10">
        <f t="shared" ref="D10:F10" si="3">STDEV(D4:D8)</f>
        <v>11.904706346651308</v>
      </c>
      <c r="E10" s="10">
        <f t="shared" si="3"/>
        <v>2.0148659649867313</v>
      </c>
      <c r="F10" s="10">
        <f t="shared" si="3"/>
        <v>1.0545083879373967</v>
      </c>
      <c r="G10" s="22"/>
      <c r="H10" s="21"/>
      <c r="I10" s="21"/>
      <c r="J10" s="21"/>
      <c r="K10" s="21"/>
      <c r="L10" s="21"/>
      <c r="M10" s="21"/>
      <c r="N10" s="21"/>
    </row>
    <row r="11" spans="1:21" ht="18.75" x14ac:dyDescent="0.3">
      <c r="A11" s="9"/>
      <c r="B11" s="11" t="s">
        <v>13</v>
      </c>
      <c r="C11" s="2">
        <f>C10/C9</f>
        <v>0.12572488352924407</v>
      </c>
      <c r="D11" s="2">
        <f t="shared" ref="D11:F11" si="4">D10/D9</f>
        <v>0.10185339548198942</v>
      </c>
      <c r="E11" s="2">
        <f t="shared" si="4"/>
        <v>8.0228356711869911E-2</v>
      </c>
      <c r="F11" s="2">
        <f t="shared" si="4"/>
        <v>6.960864996868095E-2</v>
      </c>
      <c r="G11" s="22"/>
      <c r="H11" s="21"/>
      <c r="I11" s="21"/>
      <c r="J11" s="21"/>
      <c r="K11" s="21"/>
      <c r="L11" s="21"/>
      <c r="M11" s="21"/>
      <c r="N11" s="21"/>
    </row>
    <row r="12" spans="1:21" ht="18.75" x14ac:dyDescent="0.3">
      <c r="A12" s="28" t="s">
        <v>8</v>
      </c>
      <c r="B12" s="11">
        <v>1</v>
      </c>
      <c r="C12" s="1">
        <v>1.2784100659669548</v>
      </c>
      <c r="D12" s="3">
        <v>3.1421284442481738</v>
      </c>
      <c r="E12" s="1">
        <v>1.2159503149110438</v>
      </c>
      <c r="F12" s="1">
        <v>1.905022407205289</v>
      </c>
      <c r="G12" s="1">
        <v>0.14003073220599427</v>
      </c>
      <c r="H12" s="26" t="s">
        <v>8</v>
      </c>
      <c r="I12" s="14">
        <v>1</v>
      </c>
      <c r="J12" s="20">
        <v>0.10997959183673468</v>
      </c>
      <c r="K12" s="20">
        <v>8.6331089351285195E-2</v>
      </c>
      <c r="L12" s="20">
        <v>7.2750917992656067E-2</v>
      </c>
      <c r="M12" s="20">
        <v>7.9541003671970631E-2</v>
      </c>
      <c r="N12" s="19">
        <v>0.12723129251700679</v>
      </c>
    </row>
    <row r="13" spans="1:21" ht="18.75" x14ac:dyDescent="0.3">
      <c r="A13" s="28"/>
      <c r="B13" s="11">
        <v>2</v>
      </c>
      <c r="C13" s="10">
        <v>1.353</v>
      </c>
      <c r="D13" s="11">
        <v>2.8519999999999999</v>
      </c>
      <c r="E13" s="11">
        <v>1.117</v>
      </c>
      <c r="F13" s="10">
        <v>1.7430000000000001</v>
      </c>
      <c r="G13" s="10">
        <v>0.14078529411764704</v>
      </c>
      <c r="H13" s="26"/>
      <c r="I13" s="14">
        <v>2</v>
      </c>
      <c r="J13" s="20">
        <v>8.4102040816326523E-2</v>
      </c>
      <c r="K13" s="20">
        <v>6.790085679314567E-2</v>
      </c>
      <c r="L13" s="20">
        <v>7.1780905752753976E-2</v>
      </c>
      <c r="M13" s="20">
        <v>7.9541003671970631E-2</v>
      </c>
      <c r="N13" s="19">
        <v>0.11752721088435374</v>
      </c>
    </row>
    <row r="14" spans="1:21" ht="18.75" x14ac:dyDescent="0.3">
      <c r="A14" s="28"/>
      <c r="B14" s="11">
        <v>3</v>
      </c>
      <c r="C14" s="10">
        <v>1.208</v>
      </c>
      <c r="D14" s="10">
        <v>3.4119999999999999</v>
      </c>
      <c r="E14" s="11">
        <v>1.3460000000000001</v>
      </c>
      <c r="F14" s="10">
        <v>1.982</v>
      </c>
      <c r="G14" s="10">
        <v>0.14637941176470587</v>
      </c>
      <c r="H14" s="26"/>
      <c r="I14" s="14">
        <v>3</v>
      </c>
      <c r="J14" s="20">
        <v>8.7336734693877552E-2</v>
      </c>
      <c r="K14" s="20">
        <v>8.3421052631578951E-2</v>
      </c>
      <c r="L14" s="20">
        <v>8.6331089351285195E-2</v>
      </c>
      <c r="M14" s="20">
        <v>7.9541003671970631E-2</v>
      </c>
      <c r="N14" s="19">
        <v>0.12291836734693878</v>
      </c>
    </row>
    <row r="15" spans="1:21" ht="18.75" x14ac:dyDescent="0.3">
      <c r="A15" s="28"/>
      <c r="B15" s="11">
        <v>4</v>
      </c>
      <c r="C15" s="10">
        <v>1.3009999999999999</v>
      </c>
      <c r="D15" s="10">
        <v>2.7589999999999999</v>
      </c>
      <c r="E15" s="11">
        <v>1.2390000000000001</v>
      </c>
      <c r="F15" s="11">
        <v>2.0139999999999998</v>
      </c>
      <c r="G15" s="11">
        <v>0.14731176470588234</v>
      </c>
      <c r="H15" s="26"/>
      <c r="I15" s="14" t="s">
        <v>11</v>
      </c>
      <c r="J15" s="19">
        <f>AVERAGE(J12:J14)</f>
        <v>9.3806122448979581E-2</v>
      </c>
      <c r="K15" s="19">
        <f>AVERAGE(K12:K14)</f>
        <v>7.9217666258669939E-2</v>
      </c>
      <c r="L15" s="19">
        <f>AVERAGE(L12:L14)</f>
        <v>7.6954304365565079E-2</v>
      </c>
      <c r="M15" s="19">
        <f>AVERAGE(M12:M14)</f>
        <v>7.9541003671970631E-2</v>
      </c>
      <c r="N15" s="20">
        <f>AVERAGE(N12:N14)</f>
        <v>0.12255895691609976</v>
      </c>
    </row>
    <row r="16" spans="1:21" ht="18.75" x14ac:dyDescent="0.3">
      <c r="A16" s="28"/>
      <c r="B16" s="11">
        <v>5</v>
      </c>
      <c r="C16" s="10">
        <v>1.256</v>
      </c>
      <c r="D16" s="10">
        <v>3.4279999999999999</v>
      </c>
      <c r="E16" s="10">
        <v>1.196</v>
      </c>
      <c r="F16" s="10">
        <v>2.21</v>
      </c>
      <c r="G16" s="11">
        <v>0.13705588235294117</v>
      </c>
      <c r="H16" s="26"/>
      <c r="I16" s="14" t="s">
        <v>12</v>
      </c>
      <c r="J16" s="19">
        <f>STDEV(J12:J14)</f>
        <v>1.4099703725534643E-2</v>
      </c>
      <c r="K16" s="19">
        <f>STDEV(K12:K14)</f>
        <v>9.9080629179847304E-3</v>
      </c>
      <c r="L16" s="19">
        <f>STDEV(L12:L14)</f>
        <v>8.1350048210010063E-3</v>
      </c>
      <c r="M16" s="19">
        <f>STDEV(M12:M14)</f>
        <v>0</v>
      </c>
      <c r="N16" s="20">
        <f>STDEV(N12:N14)</f>
        <v>4.8620141892682222E-3</v>
      </c>
    </row>
    <row r="17" spans="1:14" ht="18.75" x14ac:dyDescent="0.3">
      <c r="A17" s="6"/>
      <c r="B17" s="11" t="s">
        <v>11</v>
      </c>
      <c r="C17" s="1">
        <f>AVERAGE(C12:C16)</f>
        <v>1.2792820131933911</v>
      </c>
      <c r="D17" s="1">
        <f t="shared" ref="D17:G17" si="5">AVERAGE(D12:D16)</f>
        <v>3.1186256888496353</v>
      </c>
      <c r="E17" s="1">
        <f t="shared" si="5"/>
        <v>1.2227900629822088</v>
      </c>
      <c r="F17" s="1">
        <f t="shared" si="5"/>
        <v>1.9708044814410577</v>
      </c>
      <c r="G17" s="11">
        <f t="shared" si="5"/>
        <v>0.14231261702943415</v>
      </c>
      <c r="H17" s="14"/>
      <c r="I17" s="14" t="s">
        <v>13</v>
      </c>
      <c r="J17" s="17">
        <f>J16/J15</f>
        <v>0.15030686012209238</v>
      </c>
      <c r="K17" s="17">
        <f t="shared" ref="K17:N17" si="6">K16/K15</f>
        <v>0.12507390568199611</v>
      </c>
      <c r="L17" s="17">
        <f t="shared" si="6"/>
        <v>0.10571214811268173</v>
      </c>
      <c r="M17" s="17">
        <f t="shared" si="6"/>
        <v>0</v>
      </c>
      <c r="N17" s="17">
        <f t="shared" si="6"/>
        <v>3.967081893979086E-2</v>
      </c>
    </row>
    <row r="18" spans="1:14" ht="18.75" x14ac:dyDescent="0.3">
      <c r="A18" s="6"/>
      <c r="B18" s="11" t="s">
        <v>12</v>
      </c>
      <c r="C18" s="10">
        <f>STDEV(C12:C16)</f>
        <v>5.368880322040414E-2</v>
      </c>
      <c r="D18" s="10">
        <f t="shared" ref="D18:G18" si="7">STDEV(D12:D16)</f>
        <v>0.30933526487823632</v>
      </c>
      <c r="E18" s="10">
        <f t="shared" si="7"/>
        <v>8.2763937938114512E-2</v>
      </c>
      <c r="F18" s="10">
        <f t="shared" si="7"/>
        <v>0.16987337314412326</v>
      </c>
      <c r="G18" s="11">
        <f t="shared" si="7"/>
        <v>4.3790201527604891E-3</v>
      </c>
      <c r="H18" s="14"/>
      <c r="I18" s="21"/>
      <c r="J18" s="18"/>
      <c r="K18" s="18"/>
      <c r="L18" s="18"/>
      <c r="M18" s="18"/>
      <c r="N18" s="21"/>
    </row>
    <row r="19" spans="1:14" ht="18.75" x14ac:dyDescent="0.3">
      <c r="A19" s="6"/>
      <c r="B19" s="11" t="s">
        <v>13</v>
      </c>
      <c r="C19" s="2">
        <f>C18/C17</f>
        <v>4.1967918462625896E-2</v>
      </c>
      <c r="D19" s="2">
        <f t="shared" ref="D19:G19" si="8">D18/D17</f>
        <v>9.91896097002717E-2</v>
      </c>
      <c r="E19" s="2">
        <f t="shared" si="8"/>
        <v>6.7684503205942964E-2</v>
      </c>
      <c r="F19" s="2">
        <f t="shared" si="8"/>
        <v>8.6194939550731778E-2</v>
      </c>
      <c r="G19" s="2">
        <f t="shared" si="8"/>
        <v>3.0770428119207362E-2</v>
      </c>
      <c r="H19" s="14"/>
      <c r="I19" s="21"/>
      <c r="J19" s="18"/>
      <c r="K19" s="18"/>
      <c r="L19" s="18"/>
      <c r="M19" s="18"/>
      <c r="N19" s="21"/>
    </row>
    <row r="20" spans="1:14" ht="18.75" x14ac:dyDescent="0.3">
      <c r="A20" s="28" t="s">
        <v>5</v>
      </c>
      <c r="B20" s="11">
        <v>1</v>
      </c>
      <c r="C20" s="1">
        <v>0.17226802307356132</v>
      </c>
      <c r="D20" s="1">
        <v>0.32035807799644733</v>
      </c>
      <c r="E20" s="1">
        <v>0.18032734579045304</v>
      </c>
      <c r="F20" s="1">
        <v>0.20450531394112834</v>
      </c>
      <c r="G20" s="1">
        <v>8.9659965225420787E-2</v>
      </c>
      <c r="H20" s="26" t="s">
        <v>5</v>
      </c>
      <c r="I20" s="14">
        <v>1</v>
      </c>
      <c r="J20" s="20">
        <v>9.811904761904762E-2</v>
      </c>
      <c r="K20" s="20">
        <v>8.4102040816326523E-2</v>
      </c>
      <c r="L20" s="20">
        <v>8.8414965986394561E-2</v>
      </c>
      <c r="M20" s="20">
        <v>8.9493197278911571E-2</v>
      </c>
      <c r="N20" s="19">
        <v>8.4102040816326523E-2</v>
      </c>
    </row>
    <row r="21" spans="1:14" ht="18.75" x14ac:dyDescent="0.3">
      <c r="A21" s="28"/>
      <c r="B21" s="11">
        <v>2</v>
      </c>
      <c r="C21" s="1">
        <v>0.13146176470588233</v>
      </c>
      <c r="D21" s="1">
        <v>0.1585</v>
      </c>
      <c r="E21" s="1">
        <v>0.1323941176470588</v>
      </c>
      <c r="F21" s="1">
        <v>0.1585</v>
      </c>
      <c r="G21" s="1">
        <v>7.0590855106888367E-2</v>
      </c>
      <c r="H21" s="26"/>
      <c r="I21" s="14">
        <v>2</v>
      </c>
      <c r="J21" s="20">
        <v>7.5476190476190488E-2</v>
      </c>
      <c r="K21" s="20">
        <v>9.5962585034013601E-2</v>
      </c>
      <c r="L21" s="20">
        <v>7.8710884353741489E-2</v>
      </c>
      <c r="M21" s="20">
        <v>8.4102040816326523E-2</v>
      </c>
      <c r="N21" s="19">
        <v>9.5962585034013601E-2</v>
      </c>
    </row>
    <row r="22" spans="1:14" ht="18.75" x14ac:dyDescent="0.3">
      <c r="A22" s="28"/>
      <c r="B22" s="11">
        <v>3</v>
      </c>
      <c r="C22" s="1">
        <v>0.13332647058823527</v>
      </c>
      <c r="D22" s="1">
        <v>0.25173529411764706</v>
      </c>
      <c r="E22" s="1">
        <v>0.21071176470588235</v>
      </c>
      <c r="F22" s="1">
        <v>0.2778411764705882</v>
      </c>
      <c r="G22" s="1">
        <v>9.0356294536817108E-2</v>
      </c>
      <c r="H22" s="26"/>
      <c r="I22" s="14">
        <v>3</v>
      </c>
      <c r="J22" s="20">
        <v>8.0867346938775508E-2</v>
      </c>
      <c r="K22" s="20">
        <v>7.5476190476190488E-2</v>
      </c>
      <c r="L22" s="20">
        <v>9.1649659863945576E-2</v>
      </c>
      <c r="M22" s="20">
        <v>8.5180272108843533E-2</v>
      </c>
      <c r="N22" s="19">
        <v>9.2727891156462572E-2</v>
      </c>
    </row>
    <row r="23" spans="1:14" ht="18.75" x14ac:dyDescent="0.3">
      <c r="A23" s="28"/>
      <c r="B23" s="11">
        <v>4</v>
      </c>
      <c r="C23" s="1">
        <v>0.17062058823529411</v>
      </c>
      <c r="D23" s="1">
        <v>0.32352647058823525</v>
      </c>
      <c r="E23" s="1">
        <v>0.19486176470588232</v>
      </c>
      <c r="F23" s="1">
        <v>0.25546470588235293</v>
      </c>
      <c r="G23" s="1">
        <v>8.9415083135391926E-2</v>
      </c>
      <c r="H23" s="26"/>
      <c r="I23" s="14" t="s">
        <v>11</v>
      </c>
      <c r="J23" s="19">
        <f>AVERAGE(J20:J22)</f>
        <v>8.4820861678004553E-2</v>
      </c>
      <c r="K23" s="19">
        <f>AVERAGE(K20:K22)</f>
        <v>8.5180272108843533E-2</v>
      </c>
      <c r="L23" s="19">
        <f>AVERAGE(L20:L22)</f>
        <v>8.6258503401360542E-2</v>
      </c>
      <c r="M23" s="19">
        <f>AVERAGE(M20:M22)</f>
        <v>8.6258503401360542E-2</v>
      </c>
      <c r="N23" s="19">
        <f>AVERAGE(N20:N22)</f>
        <v>9.0930839002267561E-2</v>
      </c>
    </row>
    <row r="24" spans="1:14" ht="18.75" x14ac:dyDescent="0.3">
      <c r="A24" s="28"/>
      <c r="B24" s="11">
        <v>5</v>
      </c>
      <c r="C24" s="1">
        <v>0.15570294117647057</v>
      </c>
      <c r="D24" s="1">
        <v>0.24427647058823529</v>
      </c>
      <c r="E24" s="1">
        <v>0.14358235294117647</v>
      </c>
      <c r="F24" s="1">
        <v>0.12493529411764705</v>
      </c>
      <c r="G24" s="1">
        <v>8.2826603325415679E-2</v>
      </c>
      <c r="H24" s="26"/>
      <c r="I24" s="14" t="s">
        <v>12</v>
      </c>
      <c r="J24" s="19">
        <f>STDEV(J20:J22)</f>
        <v>1.1827825412684002E-2</v>
      </c>
      <c r="K24" s="19">
        <f>STDEV(K20:K22)</f>
        <v>1.0285670981264339E-2</v>
      </c>
      <c r="L24" s="19">
        <f>STDEV(L20:L22)</f>
        <v>6.733552263579229E-3</v>
      </c>
      <c r="M24" s="19">
        <f>STDEV(M20:M22)</f>
        <v>2.8527318558077461E-3</v>
      </c>
      <c r="N24" s="19">
        <f>STDEV(N20:N22)</f>
        <v>6.1310826628418798E-3</v>
      </c>
    </row>
    <row r="25" spans="1:14" ht="18.75" x14ac:dyDescent="0.3">
      <c r="A25" s="9"/>
      <c r="B25" s="11" t="s">
        <v>11</v>
      </c>
      <c r="C25" s="1">
        <f>AVERAGE(C20:C24)</f>
        <v>0.15267595755588872</v>
      </c>
      <c r="D25" s="1">
        <f t="shared" ref="D25:F25" si="9">AVERAGE(D20:D24)</f>
        <v>0.25967926265811297</v>
      </c>
      <c r="E25" s="1">
        <f t="shared" si="9"/>
        <v>0.1723754691580906</v>
      </c>
      <c r="F25" s="1">
        <f t="shared" si="9"/>
        <v>0.20424929808234332</v>
      </c>
      <c r="G25" s="1">
        <f>AVERAGE(G20:G24)</f>
        <v>8.4569760265986768E-2</v>
      </c>
      <c r="H25" s="21"/>
      <c r="I25" s="14" t="s">
        <v>13</v>
      </c>
      <c r="J25" s="17">
        <f>J24/J23</f>
        <v>0.13944476840596812</v>
      </c>
      <c r="K25" s="17">
        <f t="shared" ref="K25:N25" si="10">K24/K23</f>
        <v>0.12075179764771457</v>
      </c>
      <c r="L25" s="17">
        <f t="shared" si="10"/>
        <v>7.806247497998002E-2</v>
      </c>
      <c r="M25" s="17">
        <f t="shared" si="10"/>
        <v>3.3071891388307469E-2</v>
      </c>
      <c r="N25" s="17">
        <f t="shared" si="10"/>
        <v>6.742577908787345E-2</v>
      </c>
    </row>
    <row r="26" spans="1:14" ht="18.75" x14ac:dyDescent="0.3">
      <c r="A26" s="9"/>
      <c r="B26" s="6" t="s">
        <v>12</v>
      </c>
      <c r="C26" s="7">
        <f>STDEV(C20:C24)</f>
        <v>1.9618015033999729E-2</v>
      </c>
      <c r="D26" s="7">
        <f t="shared" ref="D26:F26" si="11">STDEV(D20:D24)</f>
        <v>6.7631317492518134E-2</v>
      </c>
      <c r="E26" s="7">
        <f t="shared" si="11"/>
        <v>3.3414403316144932E-2</v>
      </c>
      <c r="F26" s="7">
        <f t="shared" si="11"/>
        <v>6.4075263567328261E-2</v>
      </c>
      <c r="G26" s="1">
        <f>STDEV(G20:G24)</f>
        <v>8.3862939471474884E-3</v>
      </c>
      <c r="H26" s="12"/>
      <c r="I26" s="13"/>
      <c r="J26" s="13"/>
      <c r="K26" s="13"/>
      <c r="L26" s="13"/>
      <c r="M26" s="13"/>
      <c r="N26" s="13"/>
    </row>
    <row r="27" spans="1:14" ht="18.75" x14ac:dyDescent="0.3">
      <c r="A27" s="9"/>
      <c r="B27" s="6" t="s">
        <v>13</v>
      </c>
      <c r="C27" s="2">
        <f>C26/C25</f>
        <v>0.12849446204926102</v>
      </c>
      <c r="D27" s="2">
        <f t="shared" ref="D27:G27" si="12">D26/D25</f>
        <v>0.26044173416172928</v>
      </c>
      <c r="E27" s="2">
        <f t="shared" si="12"/>
        <v>0.19384662724543247</v>
      </c>
      <c r="F27" s="2">
        <f t="shared" si="12"/>
        <v>0.31371105883309452</v>
      </c>
      <c r="G27" s="2">
        <f t="shared" si="12"/>
        <v>9.9164215681481413E-2</v>
      </c>
      <c r="H27" s="12"/>
      <c r="I27" s="13"/>
      <c r="J27" s="13"/>
      <c r="K27" s="13"/>
      <c r="L27" s="13"/>
      <c r="M27" s="13"/>
    </row>
    <row r="28" spans="1:14" ht="18.75" x14ac:dyDescent="0.3">
      <c r="A28" s="28" t="s">
        <v>10</v>
      </c>
      <c r="B28" s="6">
        <v>1</v>
      </c>
      <c r="C28" s="1">
        <v>9.9734118621535486E-2</v>
      </c>
      <c r="D28" s="1">
        <v>0.10074153396114696</v>
      </c>
      <c r="E28" s="1">
        <v>9.1674795904643724E-2</v>
      </c>
      <c r="F28" s="1">
        <v>0.1128305180364846</v>
      </c>
      <c r="H28" s="26"/>
      <c r="I28" s="14"/>
      <c r="J28" s="15"/>
      <c r="K28" s="15"/>
      <c r="L28" s="15"/>
      <c r="M28" s="15"/>
    </row>
    <row r="29" spans="1:14" ht="18.75" x14ac:dyDescent="0.3">
      <c r="A29" s="28"/>
      <c r="B29" s="6">
        <v>2</v>
      </c>
      <c r="C29" s="1">
        <v>9.3179928741092655E-2</v>
      </c>
      <c r="D29" s="1">
        <v>9.6003562945368173E-2</v>
      </c>
      <c r="E29" s="1">
        <v>7.9061757719714978E-2</v>
      </c>
      <c r="F29" s="1">
        <v>9.129750593824229E-2</v>
      </c>
      <c r="H29" s="26"/>
      <c r="I29" s="14"/>
      <c r="J29" s="15"/>
      <c r="K29" s="15"/>
      <c r="L29" s="15"/>
      <c r="M29" s="15"/>
    </row>
    <row r="30" spans="1:14" ht="18.75" x14ac:dyDescent="0.3">
      <c r="A30" s="28"/>
      <c r="B30" s="6">
        <v>3</v>
      </c>
      <c r="C30" s="1">
        <v>8.2826603325415679E-2</v>
      </c>
      <c r="D30" s="1">
        <v>9.2238717339667473E-2</v>
      </c>
      <c r="E30" s="1">
        <v>8.8473871733966758E-2</v>
      </c>
      <c r="F30" s="1">
        <v>0.10635688836104515</v>
      </c>
      <c r="H30" s="26"/>
      <c r="I30" s="14"/>
      <c r="J30" s="15"/>
      <c r="K30" s="15"/>
      <c r="L30" s="15"/>
      <c r="M30" s="15"/>
    </row>
    <row r="31" spans="1:14" ht="18.75" x14ac:dyDescent="0.3">
      <c r="A31" s="28"/>
      <c r="B31" s="6">
        <v>4</v>
      </c>
      <c r="C31" s="1">
        <v>9.129750593824229E-2</v>
      </c>
      <c r="D31" s="1">
        <v>0.10165083135391925</v>
      </c>
      <c r="E31" s="1">
        <v>8.0944180522565315E-2</v>
      </c>
      <c r="F31" s="1">
        <v>9.4121140142517823E-2</v>
      </c>
      <c r="H31" s="26"/>
      <c r="I31" s="14"/>
      <c r="J31" s="15"/>
      <c r="K31" s="15"/>
      <c r="L31" s="15"/>
      <c r="M31" s="15"/>
      <c r="N31" s="1"/>
    </row>
    <row r="32" spans="1:14" ht="18.75" x14ac:dyDescent="0.3">
      <c r="A32" s="28"/>
      <c r="B32" s="6">
        <v>5</v>
      </c>
      <c r="C32" s="1">
        <v>7.8120546318289796E-2</v>
      </c>
      <c r="D32" s="1">
        <v>9.129750593824229E-2</v>
      </c>
      <c r="E32" s="1">
        <v>7.9061757719714978E-2</v>
      </c>
      <c r="F32" s="1">
        <v>9.3179928741092655E-2</v>
      </c>
      <c r="H32" s="26"/>
      <c r="I32" s="14"/>
      <c r="J32" s="16"/>
      <c r="K32" s="16"/>
      <c r="L32" s="16"/>
      <c r="M32" s="16"/>
      <c r="N32" s="8"/>
    </row>
    <row r="33" spans="1:14" ht="18.75" x14ac:dyDescent="0.3">
      <c r="A33" s="9"/>
      <c r="B33" s="6" t="s">
        <v>11</v>
      </c>
      <c r="C33" s="1">
        <f>AVERAGE(C28:C32)</f>
        <v>8.9031740588915192E-2</v>
      </c>
      <c r="D33" s="1">
        <f t="shared" ref="D33:F33" si="13">AVERAGE(D28:D32)</f>
        <v>9.638643030766883E-2</v>
      </c>
      <c r="E33" s="1">
        <f t="shared" si="13"/>
        <v>8.384327272012114E-2</v>
      </c>
      <c r="F33" s="1">
        <f t="shared" si="13"/>
        <v>9.9557196243876503E-2</v>
      </c>
      <c r="H33" s="12"/>
      <c r="I33" s="14"/>
      <c r="J33" s="17"/>
      <c r="K33" s="17"/>
      <c r="L33" s="17"/>
      <c r="M33" s="17"/>
      <c r="N33" s="2"/>
    </row>
    <row r="34" spans="1:14" ht="18.75" x14ac:dyDescent="0.3">
      <c r="A34" s="9"/>
      <c r="B34" s="6" t="s">
        <v>12</v>
      </c>
      <c r="C34" s="7">
        <f>STDEV(C28:C32)</f>
        <v>8.5796261863118044E-3</v>
      </c>
      <c r="D34" s="7">
        <f t="shared" ref="D34:F34" si="14">STDEV(D28:D32)</f>
        <v>4.7415215840510023E-3</v>
      </c>
      <c r="E34" s="7">
        <f t="shared" si="14"/>
        <v>5.8503356652607995E-3</v>
      </c>
      <c r="F34" s="7">
        <f t="shared" si="14"/>
        <v>9.4981526491020873E-3</v>
      </c>
      <c r="H34" s="9"/>
    </row>
    <row r="35" spans="1:14" ht="18.75" x14ac:dyDescent="0.3">
      <c r="A35" s="9"/>
      <c r="B35" s="6" t="s">
        <v>13</v>
      </c>
      <c r="C35" s="2">
        <f>C34/C33</f>
        <v>9.6365926685926237E-2</v>
      </c>
      <c r="D35" s="2">
        <f t="shared" ref="D35:F35" si="15">D34/D33</f>
        <v>4.9192833150018121E-2</v>
      </c>
      <c r="E35" s="2">
        <f t="shared" si="15"/>
        <v>6.9777043231481664E-2</v>
      </c>
      <c r="F35" s="2">
        <f t="shared" si="15"/>
        <v>9.5403978893050564E-2</v>
      </c>
      <c r="H35" s="9"/>
    </row>
  </sheetData>
  <mergeCells count="15">
    <mergeCell ref="A20:A24"/>
    <mergeCell ref="A28:A32"/>
    <mergeCell ref="O4:O8"/>
    <mergeCell ref="A4:A8"/>
    <mergeCell ref="B2:F2"/>
    <mergeCell ref="A12:A16"/>
    <mergeCell ref="H12:H16"/>
    <mergeCell ref="H20:H24"/>
    <mergeCell ref="H28:H32"/>
    <mergeCell ref="A1:G1"/>
    <mergeCell ref="O1:U1"/>
    <mergeCell ref="H1:N1"/>
    <mergeCell ref="I2:M2"/>
    <mergeCell ref="H4:H8"/>
    <mergeCell ref="Q2:T2"/>
  </mergeCells>
  <phoneticPr fontId="2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</dc:creator>
  <cp:lastModifiedBy>微软用户</cp:lastModifiedBy>
  <dcterms:created xsi:type="dcterms:W3CDTF">2015-06-05T18:19:34Z</dcterms:created>
  <dcterms:modified xsi:type="dcterms:W3CDTF">2020-07-20T08:58:45Z</dcterms:modified>
</cp:coreProperties>
</file>