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linde_kampers_wur_nl/Documents/Articles and Planning Linde Kampers/Anaerobic Respiration/Data/ForPublication/"/>
    </mc:Choice>
  </mc:AlternateContent>
  <xr:revisionPtr revIDLastSave="20" documentId="11_9D92D05C76ED62775F2E5FD6BD066023533822E8" xr6:coauthVersionLast="45" xr6:coauthVersionMax="45" xr10:uidLastSave="{D6064056-CCD8-4C7B-A97F-8B48958D5F26}"/>
  <bookViews>
    <workbookView xWindow="-110" yWindow="-110" windowWidth="19420" windowHeight="10420" xr2:uid="{00000000-000D-0000-FFFF-FFFF00000000}"/>
  </bookViews>
  <sheets>
    <sheet name="Survivalexp RAW October 2017" sheetId="1" r:id="rId1"/>
    <sheet name="Survivalexp result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21" i="1" l="1"/>
  <c r="Q221" i="1"/>
  <c r="P222" i="1"/>
  <c r="Q222" i="1"/>
  <c r="P223" i="1"/>
  <c r="Q223" i="1"/>
  <c r="P224" i="1"/>
  <c r="P225" i="1"/>
  <c r="I221" i="1"/>
  <c r="J221" i="1"/>
  <c r="I222" i="1"/>
  <c r="J222" i="1"/>
  <c r="I223" i="1"/>
  <c r="J223" i="1"/>
  <c r="I224" i="1"/>
  <c r="I225" i="1" l="1"/>
  <c r="P115" i="1"/>
  <c r="BG213" i="1"/>
  <c r="BF213" i="1"/>
  <c r="AZ213" i="1"/>
  <c r="AY213" i="1"/>
  <c r="AS213" i="1"/>
  <c r="AR213" i="1"/>
  <c r="AL213" i="1"/>
  <c r="AK213" i="1"/>
  <c r="AE213" i="1"/>
  <c r="AD213" i="1"/>
  <c r="X213" i="1"/>
  <c r="W213" i="1"/>
  <c r="Q213" i="1"/>
  <c r="P213" i="1"/>
  <c r="J213" i="1"/>
  <c r="I213" i="1"/>
  <c r="BG212" i="1"/>
  <c r="BF212" i="1"/>
  <c r="AZ212" i="1"/>
  <c r="AY212" i="1"/>
  <c r="AS212" i="1"/>
  <c r="AR212" i="1"/>
  <c r="AL212" i="1"/>
  <c r="AK212" i="1"/>
  <c r="AE212" i="1"/>
  <c r="AD212" i="1"/>
  <c r="X212" i="1"/>
  <c r="W212" i="1"/>
  <c r="Q212" i="1"/>
  <c r="P212" i="1"/>
  <c r="J212" i="1"/>
  <c r="I212" i="1"/>
  <c r="BG211" i="1"/>
  <c r="BF215" i="1" s="1"/>
  <c r="AY14" i="2" s="1"/>
  <c r="BF211" i="1"/>
  <c r="BF214" i="1" s="1"/>
  <c r="AY13" i="2" s="1"/>
  <c r="AZ211" i="1"/>
  <c r="AY215" i="1" s="1"/>
  <c r="AX14" i="2" s="1"/>
  <c r="AY211" i="1"/>
  <c r="AY214" i="1" s="1"/>
  <c r="AX13" i="2" s="1"/>
  <c r="AS211" i="1"/>
  <c r="AR211" i="1"/>
  <c r="AR214" i="1" s="1"/>
  <c r="AW13" i="2" s="1"/>
  <c r="AL211" i="1"/>
  <c r="AK215" i="1" s="1"/>
  <c r="AV14" i="2" s="1"/>
  <c r="AK211" i="1"/>
  <c r="AK214" i="1" s="1"/>
  <c r="AV13" i="2" s="1"/>
  <c r="AE211" i="1"/>
  <c r="AD215" i="1" s="1"/>
  <c r="AU14" i="2" s="1"/>
  <c r="AD211" i="1"/>
  <c r="AD214" i="1" s="1"/>
  <c r="AU13" i="2" s="1"/>
  <c r="X211" i="1"/>
  <c r="W215" i="1" s="1"/>
  <c r="AT14" i="2" s="1"/>
  <c r="W211" i="1"/>
  <c r="W214" i="1" s="1"/>
  <c r="AT13" i="2" s="1"/>
  <c r="Q211" i="1"/>
  <c r="P215" i="1" s="1"/>
  <c r="AS14" i="2" s="1"/>
  <c r="P211" i="1"/>
  <c r="P214" i="1" s="1"/>
  <c r="AS13" i="2" s="1"/>
  <c r="J211" i="1"/>
  <c r="I215" i="1" s="1"/>
  <c r="AR14" i="2" s="1"/>
  <c r="I211" i="1"/>
  <c r="I214" i="1" s="1"/>
  <c r="AR13" i="2" s="1"/>
  <c r="BG164" i="1"/>
  <c r="BF164" i="1"/>
  <c r="AZ164" i="1"/>
  <c r="AY164" i="1"/>
  <c r="AS164" i="1"/>
  <c r="AR164" i="1"/>
  <c r="AL164" i="1"/>
  <c r="AK164" i="1"/>
  <c r="AE164" i="1"/>
  <c r="AD164" i="1"/>
  <c r="X164" i="1"/>
  <c r="W164" i="1"/>
  <c r="Q164" i="1"/>
  <c r="P164" i="1"/>
  <c r="J164" i="1"/>
  <c r="I164" i="1"/>
  <c r="BG163" i="1"/>
  <c r="BF163" i="1"/>
  <c r="AZ163" i="1"/>
  <c r="AY163" i="1"/>
  <c r="AS163" i="1"/>
  <c r="AR163" i="1"/>
  <c r="AL163" i="1"/>
  <c r="AK163" i="1"/>
  <c r="AE163" i="1"/>
  <c r="AD163" i="1"/>
  <c r="X163" i="1"/>
  <c r="W163" i="1"/>
  <c r="Q163" i="1"/>
  <c r="P163" i="1"/>
  <c r="J163" i="1"/>
  <c r="I163" i="1"/>
  <c r="BG162" i="1"/>
  <c r="BF166" i="1" s="1"/>
  <c r="AO14" i="2" s="1"/>
  <c r="BF162" i="1"/>
  <c r="BF165" i="1" s="1"/>
  <c r="AO13" i="2" s="1"/>
  <c r="AZ162" i="1"/>
  <c r="AY166" i="1" s="1"/>
  <c r="AN14" i="2" s="1"/>
  <c r="AY162" i="1"/>
  <c r="AY165" i="1" s="1"/>
  <c r="AN13" i="2" s="1"/>
  <c r="AS162" i="1"/>
  <c r="AR166" i="1" s="1"/>
  <c r="AM14" i="2" s="1"/>
  <c r="AR162" i="1"/>
  <c r="AR165" i="1" s="1"/>
  <c r="AM13" i="2" s="1"/>
  <c r="AL162" i="1"/>
  <c r="AK166" i="1" s="1"/>
  <c r="AL14" i="2" s="1"/>
  <c r="AK162" i="1"/>
  <c r="AK165" i="1" s="1"/>
  <c r="AL13" i="2" s="1"/>
  <c r="AE162" i="1"/>
  <c r="AD166" i="1" s="1"/>
  <c r="AK14" i="2" s="1"/>
  <c r="AD162" i="1"/>
  <c r="AD165" i="1" s="1"/>
  <c r="AK13" i="2" s="1"/>
  <c r="X162" i="1"/>
  <c r="W166" i="1" s="1"/>
  <c r="AJ14" i="2" s="1"/>
  <c r="W162" i="1"/>
  <c r="W165" i="1" s="1"/>
  <c r="AJ13" i="2" s="1"/>
  <c r="Q162" i="1"/>
  <c r="P166" i="1" s="1"/>
  <c r="AI14" i="2" s="1"/>
  <c r="P162" i="1"/>
  <c r="P165" i="1" s="1"/>
  <c r="AI13" i="2" s="1"/>
  <c r="J162" i="1"/>
  <c r="I166" i="1" s="1"/>
  <c r="AH14" i="2" s="1"/>
  <c r="I162" i="1"/>
  <c r="I165" i="1" s="1"/>
  <c r="AH13" i="2" s="1"/>
  <c r="BG115" i="1"/>
  <c r="BF115" i="1"/>
  <c r="AZ115" i="1"/>
  <c r="AY115" i="1"/>
  <c r="AS115" i="1"/>
  <c r="AR115" i="1"/>
  <c r="AL115" i="1"/>
  <c r="AK115" i="1"/>
  <c r="AE115" i="1"/>
  <c r="AD115" i="1"/>
  <c r="X115" i="1"/>
  <c r="W115" i="1"/>
  <c r="Q115" i="1"/>
  <c r="J115" i="1"/>
  <c r="I115" i="1"/>
  <c r="BG114" i="1"/>
  <c r="BF114" i="1"/>
  <c r="AZ114" i="1"/>
  <c r="AY114" i="1"/>
  <c r="AS114" i="1"/>
  <c r="AR114" i="1"/>
  <c r="AL114" i="1"/>
  <c r="AK114" i="1"/>
  <c r="AE114" i="1"/>
  <c r="AD114" i="1"/>
  <c r="X114" i="1"/>
  <c r="W114" i="1"/>
  <c r="Q114" i="1"/>
  <c r="P114" i="1"/>
  <c r="J114" i="1"/>
  <c r="I114" i="1"/>
  <c r="BG113" i="1"/>
  <c r="BF117" i="1" s="1"/>
  <c r="AE14" i="2" s="1"/>
  <c r="BF113" i="1"/>
  <c r="AZ113" i="1"/>
  <c r="AY113" i="1"/>
  <c r="AY116" i="1" s="1"/>
  <c r="AD13" i="2" s="1"/>
  <c r="AS113" i="1"/>
  <c r="AR117" i="1" s="1"/>
  <c r="AC14" i="2" s="1"/>
  <c r="AR113" i="1"/>
  <c r="AL113" i="1"/>
  <c r="AK113" i="1"/>
  <c r="AK116" i="1" s="1"/>
  <c r="AB13" i="2" s="1"/>
  <c r="AE113" i="1"/>
  <c r="AD117" i="1" s="1"/>
  <c r="AA14" i="2" s="1"/>
  <c r="AD113" i="1"/>
  <c r="X113" i="1"/>
  <c r="W113" i="1"/>
  <c r="W116" i="1" s="1"/>
  <c r="Z13" i="2" s="1"/>
  <c r="Q113" i="1"/>
  <c r="P117" i="1" s="1"/>
  <c r="Y14" i="2" s="1"/>
  <c r="P113" i="1"/>
  <c r="P116" i="1" s="1"/>
  <c r="Y13" i="2" s="1"/>
  <c r="J113" i="1"/>
  <c r="I117" i="1" s="1"/>
  <c r="X14" i="2" s="1"/>
  <c r="I113" i="1"/>
  <c r="I116" i="1" s="1"/>
  <c r="X13" i="2" s="1"/>
  <c r="I118" i="1"/>
  <c r="J118" i="1"/>
  <c r="I122" i="1" s="1"/>
  <c r="P118" i="1"/>
  <c r="P121" i="1" s="1"/>
  <c r="Q118" i="1"/>
  <c r="P122" i="1" s="1"/>
  <c r="W118" i="1"/>
  <c r="X118" i="1"/>
  <c r="AD118" i="1"/>
  <c r="AE118" i="1"/>
  <c r="AD122" i="1" s="1"/>
  <c r="AK118" i="1"/>
  <c r="AL118" i="1"/>
  <c r="AR118" i="1"/>
  <c r="AR121" i="1" s="1"/>
  <c r="AS118" i="1"/>
  <c r="AR122" i="1" s="1"/>
  <c r="AY118" i="1"/>
  <c r="AZ118" i="1"/>
  <c r="BF118" i="1"/>
  <c r="BG118" i="1"/>
  <c r="I119" i="1"/>
  <c r="J119" i="1"/>
  <c r="P119" i="1"/>
  <c r="Q119" i="1"/>
  <c r="W119" i="1"/>
  <c r="X119" i="1"/>
  <c r="AD119" i="1"/>
  <c r="AE119" i="1"/>
  <c r="AK119" i="1"/>
  <c r="AL119" i="1"/>
  <c r="AR119" i="1"/>
  <c r="AS119" i="1"/>
  <c r="AY119" i="1"/>
  <c r="AZ119" i="1"/>
  <c r="BF119" i="1"/>
  <c r="BG119" i="1"/>
  <c r="I120" i="1"/>
  <c r="J120" i="1"/>
  <c r="P120" i="1"/>
  <c r="Q120" i="1"/>
  <c r="W120" i="1"/>
  <c r="X120" i="1"/>
  <c r="AD120" i="1"/>
  <c r="AE120" i="1"/>
  <c r="AK120" i="1"/>
  <c r="AL120" i="1"/>
  <c r="AR120" i="1"/>
  <c r="AS120" i="1"/>
  <c r="AY120" i="1"/>
  <c r="AZ120" i="1"/>
  <c r="BF120" i="1"/>
  <c r="BG120" i="1"/>
  <c r="I121" i="1"/>
  <c r="W121" i="1"/>
  <c r="AD121" i="1"/>
  <c r="AK121" i="1"/>
  <c r="AY121" i="1"/>
  <c r="BF121" i="1"/>
  <c r="BF122" i="1"/>
  <c r="BG66" i="1"/>
  <c r="BF66" i="1"/>
  <c r="AZ66" i="1"/>
  <c r="AY66" i="1"/>
  <c r="AS66" i="1"/>
  <c r="AR66" i="1"/>
  <c r="AL66" i="1"/>
  <c r="AK66" i="1"/>
  <c r="AE66" i="1"/>
  <c r="AD66" i="1"/>
  <c r="X66" i="1"/>
  <c r="W66" i="1"/>
  <c r="Q66" i="1"/>
  <c r="P66" i="1"/>
  <c r="J66" i="1"/>
  <c r="I66" i="1"/>
  <c r="BG65" i="1"/>
  <c r="BF65" i="1"/>
  <c r="AZ65" i="1"/>
  <c r="AY65" i="1"/>
  <c r="AS65" i="1"/>
  <c r="AR65" i="1"/>
  <c r="AL65" i="1"/>
  <c r="AK65" i="1"/>
  <c r="AE65" i="1"/>
  <c r="AD65" i="1"/>
  <c r="X65" i="1"/>
  <c r="W65" i="1"/>
  <c r="Q65" i="1"/>
  <c r="P65" i="1"/>
  <c r="J65" i="1"/>
  <c r="I65" i="1"/>
  <c r="BG64" i="1"/>
  <c r="BF68" i="1" s="1"/>
  <c r="U14" i="2" s="1"/>
  <c r="BF64" i="1"/>
  <c r="BF67" i="1" s="1"/>
  <c r="U13" i="2" s="1"/>
  <c r="AZ64" i="1"/>
  <c r="AY68" i="1" s="1"/>
  <c r="T14" i="2" s="1"/>
  <c r="AY64" i="1"/>
  <c r="AY67" i="1" s="1"/>
  <c r="T13" i="2" s="1"/>
  <c r="AS64" i="1"/>
  <c r="AR68" i="1" s="1"/>
  <c r="S14" i="2" s="1"/>
  <c r="AR64" i="1"/>
  <c r="AR67" i="1" s="1"/>
  <c r="S13" i="2" s="1"/>
  <c r="AL64" i="1"/>
  <c r="AK68" i="1" s="1"/>
  <c r="R14" i="2" s="1"/>
  <c r="AK64" i="1"/>
  <c r="AK67" i="1" s="1"/>
  <c r="R13" i="2" s="1"/>
  <c r="AE64" i="1"/>
  <c r="AD68" i="1" s="1"/>
  <c r="Q14" i="2" s="1"/>
  <c r="AD64" i="1"/>
  <c r="AD67" i="1" s="1"/>
  <c r="Q13" i="2" s="1"/>
  <c r="X64" i="1"/>
  <c r="W68" i="1" s="1"/>
  <c r="P14" i="2" s="1"/>
  <c r="W64" i="1"/>
  <c r="W67" i="1" s="1"/>
  <c r="P13" i="2" s="1"/>
  <c r="Q64" i="1"/>
  <c r="P68" i="1" s="1"/>
  <c r="O14" i="2" s="1"/>
  <c r="P64" i="1"/>
  <c r="P67" i="1" s="1"/>
  <c r="O13" i="2" s="1"/>
  <c r="J64" i="1"/>
  <c r="I68" i="1" s="1"/>
  <c r="N14" i="2" s="1"/>
  <c r="I64" i="1"/>
  <c r="I67" i="1" s="1"/>
  <c r="N13" i="2" s="1"/>
  <c r="BG17" i="1"/>
  <c r="BF17" i="1"/>
  <c r="AZ17" i="1"/>
  <c r="AY17" i="1"/>
  <c r="AS17" i="1"/>
  <c r="AR17" i="1"/>
  <c r="AL17" i="1"/>
  <c r="AK17" i="1"/>
  <c r="AE17" i="1"/>
  <c r="AD17" i="1"/>
  <c r="X17" i="1"/>
  <c r="W17" i="1"/>
  <c r="Q17" i="1"/>
  <c r="P17" i="1"/>
  <c r="J17" i="1"/>
  <c r="I17" i="1"/>
  <c r="BG16" i="1"/>
  <c r="BF16" i="1"/>
  <c r="AZ16" i="1"/>
  <c r="AY16" i="1"/>
  <c r="AS16" i="1"/>
  <c r="AR16" i="1"/>
  <c r="AL16" i="1"/>
  <c r="AK16" i="1"/>
  <c r="AE16" i="1"/>
  <c r="AD16" i="1"/>
  <c r="X16" i="1"/>
  <c r="W16" i="1"/>
  <c r="Q16" i="1"/>
  <c r="P16" i="1"/>
  <c r="J16" i="1"/>
  <c r="I16" i="1"/>
  <c r="BG15" i="1"/>
  <c r="BF19" i="1" s="1"/>
  <c r="K14" i="2" s="1"/>
  <c r="BF15" i="1"/>
  <c r="BF18" i="1" s="1"/>
  <c r="K13" i="2" s="1"/>
  <c r="AZ15" i="1"/>
  <c r="AY19" i="1" s="1"/>
  <c r="J14" i="2" s="1"/>
  <c r="AY15" i="1"/>
  <c r="AY18" i="1" s="1"/>
  <c r="J13" i="2" s="1"/>
  <c r="AS15" i="1"/>
  <c r="AR19" i="1" s="1"/>
  <c r="I14" i="2" s="1"/>
  <c r="AR15" i="1"/>
  <c r="AR18" i="1" s="1"/>
  <c r="I13" i="2" s="1"/>
  <c r="AL15" i="1"/>
  <c r="AK19" i="1" s="1"/>
  <c r="H14" i="2" s="1"/>
  <c r="AK15" i="1"/>
  <c r="AK18" i="1" s="1"/>
  <c r="H13" i="2" s="1"/>
  <c r="AE15" i="1"/>
  <c r="AD19" i="1" s="1"/>
  <c r="G14" i="2" s="1"/>
  <c r="AD15" i="1"/>
  <c r="AD18" i="1" s="1"/>
  <c r="G13" i="2" s="1"/>
  <c r="X15" i="1"/>
  <c r="W19" i="1" s="1"/>
  <c r="F14" i="2" s="1"/>
  <c r="W15" i="1"/>
  <c r="W18" i="1" s="1"/>
  <c r="F13" i="2" s="1"/>
  <c r="Q15" i="1"/>
  <c r="P19" i="1" s="1"/>
  <c r="E14" i="2" s="1"/>
  <c r="P15" i="1"/>
  <c r="P18" i="1" s="1"/>
  <c r="E13" i="2" s="1"/>
  <c r="J15" i="1"/>
  <c r="I19" i="1" s="1"/>
  <c r="D14" i="2" s="1"/>
  <c r="I15" i="1"/>
  <c r="I18" i="1" s="1"/>
  <c r="D13" i="2" s="1"/>
  <c r="BG248" i="1"/>
  <c r="BF248" i="1"/>
  <c r="BG247" i="1"/>
  <c r="BF247" i="1"/>
  <c r="BG246" i="1"/>
  <c r="BF246" i="1"/>
  <c r="BG243" i="1"/>
  <c r="BF243" i="1"/>
  <c r="BG242" i="1"/>
  <c r="BF242" i="1"/>
  <c r="BG241" i="1"/>
  <c r="BF245" i="1" s="1"/>
  <c r="BF241" i="1"/>
  <c r="BF244" i="1" s="1"/>
  <c r="BG238" i="1"/>
  <c r="BF238" i="1"/>
  <c r="BG237" i="1"/>
  <c r="BF237" i="1"/>
  <c r="BG236" i="1"/>
  <c r="BF236" i="1"/>
  <c r="BG233" i="1"/>
  <c r="BF233" i="1"/>
  <c r="BG232" i="1"/>
  <c r="BF232" i="1"/>
  <c r="BG231" i="1"/>
  <c r="BF235" i="1" s="1"/>
  <c r="BF231" i="1"/>
  <c r="BF234" i="1" s="1"/>
  <c r="BG228" i="1"/>
  <c r="BF228" i="1"/>
  <c r="BG227" i="1"/>
  <c r="BF227" i="1"/>
  <c r="BG226" i="1"/>
  <c r="BF226" i="1"/>
  <c r="BG223" i="1"/>
  <c r="BF223" i="1"/>
  <c r="BG222" i="1"/>
  <c r="BF222" i="1"/>
  <c r="BG221" i="1"/>
  <c r="BF225" i="1" s="1"/>
  <c r="BF221" i="1"/>
  <c r="BF224" i="1" s="1"/>
  <c r="BG218" i="1"/>
  <c r="BF218" i="1"/>
  <c r="BG217" i="1"/>
  <c r="BF217" i="1"/>
  <c r="BG216" i="1"/>
  <c r="BF216" i="1"/>
  <c r="BG208" i="1"/>
  <c r="BF208" i="1"/>
  <c r="BG207" i="1"/>
  <c r="BF207" i="1"/>
  <c r="BG206" i="1"/>
  <c r="BF210" i="1" s="1"/>
  <c r="BF206" i="1"/>
  <c r="BF209" i="1" s="1"/>
  <c r="AZ248" i="1"/>
  <c r="AY248" i="1"/>
  <c r="AZ247" i="1"/>
  <c r="AY247" i="1"/>
  <c r="AZ246" i="1"/>
  <c r="AY246" i="1"/>
  <c r="AZ243" i="1"/>
  <c r="AY243" i="1"/>
  <c r="AZ242" i="1"/>
  <c r="AY242" i="1"/>
  <c r="AZ241" i="1"/>
  <c r="AY241" i="1"/>
  <c r="AZ238" i="1"/>
  <c r="AY238" i="1"/>
  <c r="AZ237" i="1"/>
  <c r="AY237" i="1"/>
  <c r="AZ236" i="1"/>
  <c r="AY236" i="1"/>
  <c r="AZ233" i="1"/>
  <c r="AY233" i="1"/>
  <c r="AZ232" i="1"/>
  <c r="AY232" i="1"/>
  <c r="AZ231" i="1"/>
  <c r="AY235" i="1" s="1"/>
  <c r="AY231" i="1"/>
  <c r="AZ228" i="1"/>
  <c r="AY228" i="1"/>
  <c r="AZ227" i="1"/>
  <c r="AY227" i="1"/>
  <c r="AZ226" i="1"/>
  <c r="AY226" i="1"/>
  <c r="AZ223" i="1"/>
  <c r="AY223" i="1"/>
  <c r="AZ222" i="1"/>
  <c r="AY222" i="1"/>
  <c r="AZ221" i="1"/>
  <c r="AY225" i="1" s="1"/>
  <c r="AY221" i="1"/>
  <c r="AY224" i="1" s="1"/>
  <c r="AZ218" i="1"/>
  <c r="AY218" i="1"/>
  <c r="AZ217" i="1"/>
  <c r="AY217" i="1"/>
  <c r="AZ216" i="1"/>
  <c r="AY216" i="1"/>
  <c r="AZ208" i="1"/>
  <c r="AY208" i="1"/>
  <c r="AZ207" i="1"/>
  <c r="AY207" i="1"/>
  <c r="AZ206" i="1"/>
  <c r="AY210" i="1" s="1"/>
  <c r="AY206" i="1"/>
  <c r="AY209" i="1" s="1"/>
  <c r="AS248" i="1"/>
  <c r="AR248" i="1"/>
  <c r="AS247" i="1"/>
  <c r="AR247" i="1"/>
  <c r="AS246" i="1"/>
  <c r="AR246" i="1"/>
  <c r="AS243" i="1"/>
  <c r="AR243" i="1"/>
  <c r="AS242" i="1"/>
  <c r="AR242" i="1"/>
  <c r="AS241" i="1"/>
  <c r="AR245" i="1" s="1"/>
  <c r="AR241" i="1"/>
  <c r="AR244" i="1" s="1"/>
  <c r="AS238" i="1"/>
  <c r="AR238" i="1"/>
  <c r="AS237" i="1"/>
  <c r="AR237" i="1"/>
  <c r="AS236" i="1"/>
  <c r="AR236" i="1"/>
  <c r="AS233" i="1"/>
  <c r="AR233" i="1"/>
  <c r="AS232" i="1"/>
  <c r="AR232" i="1"/>
  <c r="AS231" i="1"/>
  <c r="AR235" i="1" s="1"/>
  <c r="AR231" i="1"/>
  <c r="AR234" i="1" s="1"/>
  <c r="AS228" i="1"/>
  <c r="AR228" i="1"/>
  <c r="AS227" i="1"/>
  <c r="AR227" i="1"/>
  <c r="AS226" i="1"/>
  <c r="AR226" i="1"/>
  <c r="AS223" i="1"/>
  <c r="AR223" i="1"/>
  <c r="AS222" i="1"/>
  <c r="AR222" i="1"/>
  <c r="AS221" i="1"/>
  <c r="AR225" i="1" s="1"/>
  <c r="AR221" i="1"/>
  <c r="AR224" i="1" s="1"/>
  <c r="AS218" i="1"/>
  <c r="AR218" i="1"/>
  <c r="AS217" i="1"/>
  <c r="AR217" i="1"/>
  <c r="AS216" i="1"/>
  <c r="AR216" i="1"/>
  <c r="AS208" i="1"/>
  <c r="AR208" i="1"/>
  <c r="AS207" i="1"/>
  <c r="AR207" i="1"/>
  <c r="AS206" i="1"/>
  <c r="AR210" i="1" s="1"/>
  <c r="AR206" i="1"/>
  <c r="AR209" i="1" s="1"/>
  <c r="AE248" i="1"/>
  <c r="AD248" i="1"/>
  <c r="AE247" i="1"/>
  <c r="AD247" i="1"/>
  <c r="AE246" i="1"/>
  <c r="AD246" i="1"/>
  <c r="AE243" i="1"/>
  <c r="AD243" i="1"/>
  <c r="AE242" i="1"/>
  <c r="AD242" i="1"/>
  <c r="AE241" i="1"/>
  <c r="AD245" i="1" s="1"/>
  <c r="AD241" i="1"/>
  <c r="AD244" i="1" s="1"/>
  <c r="AE238" i="1"/>
  <c r="AD238" i="1"/>
  <c r="AE237" i="1"/>
  <c r="AD237" i="1"/>
  <c r="AE236" i="1"/>
  <c r="AD236" i="1"/>
  <c r="AE233" i="1"/>
  <c r="AD233" i="1"/>
  <c r="AE232" i="1"/>
  <c r="AD232" i="1"/>
  <c r="AE231" i="1"/>
  <c r="AD235" i="1" s="1"/>
  <c r="AD231" i="1"/>
  <c r="AD234" i="1" s="1"/>
  <c r="AE228" i="1"/>
  <c r="AD228" i="1"/>
  <c r="AE227" i="1"/>
  <c r="AD227" i="1"/>
  <c r="AE226" i="1"/>
  <c r="AD226" i="1"/>
  <c r="AE223" i="1"/>
  <c r="AD223" i="1"/>
  <c r="AE222" i="1"/>
  <c r="AD222" i="1"/>
  <c r="AE221" i="1"/>
  <c r="AD225" i="1" s="1"/>
  <c r="AD221" i="1"/>
  <c r="AD224" i="1" s="1"/>
  <c r="AE218" i="1"/>
  <c r="AD218" i="1"/>
  <c r="AE217" i="1"/>
  <c r="AD217" i="1"/>
  <c r="AE216" i="1"/>
  <c r="AD216" i="1"/>
  <c r="AE208" i="1"/>
  <c r="AD208" i="1"/>
  <c r="AE207" i="1"/>
  <c r="AD207" i="1"/>
  <c r="AE206" i="1"/>
  <c r="AD210" i="1" s="1"/>
  <c r="AD206" i="1"/>
  <c r="AD209" i="1" s="1"/>
  <c r="AL248" i="1"/>
  <c r="AK248" i="1"/>
  <c r="AL247" i="1"/>
  <c r="AK247" i="1"/>
  <c r="AL246" i="1"/>
  <c r="AK246" i="1"/>
  <c r="AL243" i="1"/>
  <c r="AK243" i="1"/>
  <c r="AL242" i="1"/>
  <c r="AK242" i="1"/>
  <c r="AL241" i="1"/>
  <c r="AK245" i="1" s="1"/>
  <c r="AK241" i="1"/>
  <c r="AK244" i="1" s="1"/>
  <c r="AL238" i="1"/>
  <c r="AK238" i="1"/>
  <c r="AL237" i="1"/>
  <c r="AK237" i="1"/>
  <c r="AL236" i="1"/>
  <c r="AK236" i="1"/>
  <c r="AL233" i="1"/>
  <c r="AK233" i="1"/>
  <c r="AL232" i="1"/>
  <c r="AK232" i="1"/>
  <c r="AL231" i="1"/>
  <c r="AK235" i="1" s="1"/>
  <c r="AK231" i="1"/>
  <c r="AK234" i="1" s="1"/>
  <c r="AL228" i="1"/>
  <c r="AK228" i="1"/>
  <c r="AL227" i="1"/>
  <c r="AK227" i="1"/>
  <c r="AL226" i="1"/>
  <c r="AK226" i="1"/>
  <c r="AL223" i="1"/>
  <c r="AK223" i="1"/>
  <c r="AL222" i="1"/>
  <c r="AK222" i="1"/>
  <c r="AL221" i="1"/>
  <c r="AK225" i="1" s="1"/>
  <c r="AK221" i="1"/>
  <c r="AK224" i="1" s="1"/>
  <c r="AL218" i="1"/>
  <c r="AK218" i="1"/>
  <c r="AL217" i="1"/>
  <c r="AK217" i="1"/>
  <c r="AL216" i="1"/>
  <c r="AK216" i="1"/>
  <c r="AL208" i="1"/>
  <c r="AK208" i="1"/>
  <c r="AL207" i="1"/>
  <c r="AK207" i="1"/>
  <c r="AL206" i="1"/>
  <c r="AK210" i="1" s="1"/>
  <c r="AK206" i="1"/>
  <c r="AK209" i="1" s="1"/>
  <c r="X248" i="1"/>
  <c r="W248" i="1"/>
  <c r="X247" i="1"/>
  <c r="W247" i="1"/>
  <c r="X246" i="1"/>
  <c r="W246" i="1"/>
  <c r="X243" i="1"/>
  <c r="W243" i="1"/>
  <c r="X242" i="1"/>
  <c r="W242" i="1"/>
  <c r="X241" i="1"/>
  <c r="W241" i="1"/>
  <c r="W244" i="1" s="1"/>
  <c r="X238" i="1"/>
  <c r="W238" i="1"/>
  <c r="X237" i="1"/>
  <c r="W237" i="1"/>
  <c r="X236" i="1"/>
  <c r="W236" i="1"/>
  <c r="X233" i="1"/>
  <c r="W233" i="1"/>
  <c r="X232" i="1"/>
  <c r="W232" i="1"/>
  <c r="X231" i="1"/>
  <c r="W235" i="1" s="1"/>
  <c r="W231" i="1"/>
  <c r="W234" i="1" s="1"/>
  <c r="X228" i="1"/>
  <c r="W228" i="1"/>
  <c r="X227" i="1"/>
  <c r="W227" i="1"/>
  <c r="X226" i="1"/>
  <c r="W226" i="1"/>
  <c r="X223" i="1"/>
  <c r="W223" i="1"/>
  <c r="X222" i="1"/>
  <c r="W222" i="1"/>
  <c r="X221" i="1"/>
  <c r="W225" i="1" s="1"/>
  <c r="W221" i="1"/>
  <c r="W224" i="1" s="1"/>
  <c r="X218" i="1"/>
  <c r="W218" i="1"/>
  <c r="X217" i="1"/>
  <c r="W217" i="1"/>
  <c r="X216" i="1"/>
  <c r="W216" i="1"/>
  <c r="X208" i="1"/>
  <c r="W208" i="1"/>
  <c r="X207" i="1"/>
  <c r="W207" i="1"/>
  <c r="X206" i="1"/>
  <c r="W210" i="1" s="1"/>
  <c r="W206" i="1"/>
  <c r="W209" i="1" s="1"/>
  <c r="Q248" i="1"/>
  <c r="P248" i="1"/>
  <c r="Q247" i="1"/>
  <c r="P247" i="1"/>
  <c r="Q246" i="1"/>
  <c r="P246" i="1"/>
  <c r="Q243" i="1"/>
  <c r="P243" i="1"/>
  <c r="Q242" i="1"/>
  <c r="P242" i="1"/>
  <c r="Q241" i="1"/>
  <c r="P245" i="1" s="1"/>
  <c r="P241" i="1"/>
  <c r="P244" i="1" s="1"/>
  <c r="Q238" i="1"/>
  <c r="P238" i="1"/>
  <c r="Q237" i="1"/>
  <c r="P237" i="1"/>
  <c r="Q236" i="1"/>
  <c r="P236" i="1"/>
  <c r="Q233" i="1"/>
  <c r="P233" i="1"/>
  <c r="Q232" i="1"/>
  <c r="P232" i="1"/>
  <c r="Q231" i="1"/>
  <c r="P235" i="1" s="1"/>
  <c r="P231" i="1"/>
  <c r="P234" i="1" s="1"/>
  <c r="Q228" i="1"/>
  <c r="P228" i="1"/>
  <c r="Q227" i="1"/>
  <c r="P227" i="1"/>
  <c r="Q226" i="1"/>
  <c r="P226" i="1"/>
  <c r="Q218" i="1"/>
  <c r="P218" i="1"/>
  <c r="Q217" i="1"/>
  <c r="P217" i="1"/>
  <c r="Q216" i="1"/>
  <c r="P220" i="1" s="1"/>
  <c r="P216" i="1"/>
  <c r="Q208" i="1"/>
  <c r="P208" i="1"/>
  <c r="Q207" i="1"/>
  <c r="P207" i="1"/>
  <c r="Q206" i="1"/>
  <c r="P206" i="1"/>
  <c r="J248" i="1"/>
  <c r="I248" i="1"/>
  <c r="J247" i="1"/>
  <c r="I247" i="1"/>
  <c r="J246" i="1"/>
  <c r="I250" i="1" s="1"/>
  <c r="I246" i="1"/>
  <c r="I249" i="1" s="1"/>
  <c r="J243" i="1"/>
  <c r="I243" i="1"/>
  <c r="J242" i="1"/>
  <c r="I242" i="1"/>
  <c r="J241" i="1"/>
  <c r="I241" i="1"/>
  <c r="J238" i="1"/>
  <c r="I238" i="1"/>
  <c r="J237" i="1"/>
  <c r="I237" i="1"/>
  <c r="J236" i="1"/>
  <c r="I240" i="1" s="1"/>
  <c r="I236" i="1"/>
  <c r="I239" i="1" s="1"/>
  <c r="J233" i="1"/>
  <c r="I233" i="1"/>
  <c r="J232" i="1"/>
  <c r="I232" i="1"/>
  <c r="J231" i="1"/>
  <c r="I231" i="1"/>
  <c r="J228" i="1"/>
  <c r="I228" i="1"/>
  <c r="J227" i="1"/>
  <c r="I227" i="1"/>
  <c r="J226" i="1"/>
  <c r="I230" i="1" s="1"/>
  <c r="I226" i="1"/>
  <c r="I229" i="1" s="1"/>
  <c r="J218" i="1"/>
  <c r="I218" i="1"/>
  <c r="J217" i="1"/>
  <c r="I217" i="1"/>
  <c r="J216" i="1"/>
  <c r="I216" i="1"/>
  <c r="J208" i="1"/>
  <c r="I208" i="1"/>
  <c r="J207" i="1"/>
  <c r="I207" i="1"/>
  <c r="J206" i="1"/>
  <c r="I210" i="1" s="1"/>
  <c r="I206" i="1"/>
  <c r="I209" i="1" s="1"/>
  <c r="J199" i="1"/>
  <c r="I199" i="1"/>
  <c r="J198" i="1"/>
  <c r="I198" i="1"/>
  <c r="J197" i="1"/>
  <c r="I201" i="1" s="1"/>
  <c r="I197" i="1"/>
  <c r="J194" i="1"/>
  <c r="I194" i="1"/>
  <c r="J193" i="1"/>
  <c r="I193" i="1"/>
  <c r="J192" i="1"/>
  <c r="I192" i="1"/>
  <c r="J189" i="1"/>
  <c r="I189" i="1"/>
  <c r="J188" i="1"/>
  <c r="I188" i="1"/>
  <c r="J187" i="1"/>
  <c r="I191" i="1" s="1"/>
  <c r="I187" i="1"/>
  <c r="J184" i="1"/>
  <c r="I184" i="1"/>
  <c r="J183" i="1"/>
  <c r="I183" i="1"/>
  <c r="J182" i="1"/>
  <c r="I182" i="1"/>
  <c r="I185" i="1" s="1"/>
  <c r="J179" i="1"/>
  <c r="I179" i="1"/>
  <c r="J178" i="1"/>
  <c r="I178" i="1"/>
  <c r="J177" i="1"/>
  <c r="I181" i="1" s="1"/>
  <c r="I177" i="1"/>
  <c r="J174" i="1"/>
  <c r="I174" i="1"/>
  <c r="J173" i="1"/>
  <c r="I173" i="1"/>
  <c r="J172" i="1"/>
  <c r="I176" i="1" s="1"/>
  <c r="I172" i="1"/>
  <c r="I175" i="1" s="1"/>
  <c r="J169" i="1"/>
  <c r="I169" i="1"/>
  <c r="J168" i="1"/>
  <c r="I168" i="1"/>
  <c r="J167" i="1"/>
  <c r="I171" i="1" s="1"/>
  <c r="I167" i="1"/>
  <c r="J159" i="1"/>
  <c r="I159" i="1"/>
  <c r="J158" i="1"/>
  <c r="I158" i="1"/>
  <c r="J157" i="1"/>
  <c r="I157" i="1"/>
  <c r="I160" i="1" s="1"/>
  <c r="Q199" i="1"/>
  <c r="P199" i="1"/>
  <c r="Q198" i="1"/>
  <c r="P198" i="1"/>
  <c r="Q197" i="1"/>
  <c r="P201" i="1" s="1"/>
  <c r="P197" i="1"/>
  <c r="Q194" i="1"/>
  <c r="P194" i="1"/>
  <c r="Q193" i="1"/>
  <c r="P193" i="1"/>
  <c r="Q192" i="1"/>
  <c r="P192" i="1"/>
  <c r="P195" i="1" s="1"/>
  <c r="Q189" i="1"/>
  <c r="P189" i="1"/>
  <c r="Q188" i="1"/>
  <c r="P188" i="1"/>
  <c r="Q187" i="1"/>
  <c r="P191" i="1" s="1"/>
  <c r="P187" i="1"/>
  <c r="Q184" i="1"/>
  <c r="P184" i="1"/>
  <c r="Q183" i="1"/>
  <c r="P183" i="1"/>
  <c r="Q182" i="1"/>
  <c r="P182" i="1"/>
  <c r="P185" i="1" s="1"/>
  <c r="Q179" i="1"/>
  <c r="P179" i="1"/>
  <c r="Q178" i="1"/>
  <c r="P178" i="1"/>
  <c r="Q177" i="1"/>
  <c r="P181" i="1" s="1"/>
  <c r="P177" i="1"/>
  <c r="Q174" i="1"/>
  <c r="P174" i="1"/>
  <c r="Q173" i="1"/>
  <c r="P173" i="1"/>
  <c r="Q172" i="1"/>
  <c r="P176" i="1" s="1"/>
  <c r="P172" i="1"/>
  <c r="P175" i="1" s="1"/>
  <c r="Q169" i="1"/>
  <c r="P169" i="1"/>
  <c r="Q168" i="1"/>
  <c r="P168" i="1"/>
  <c r="Q167" i="1"/>
  <c r="P171" i="1" s="1"/>
  <c r="P167" i="1"/>
  <c r="Q159" i="1"/>
  <c r="P159" i="1"/>
  <c r="Q158" i="1"/>
  <c r="P158" i="1"/>
  <c r="Q157" i="1"/>
  <c r="P157" i="1"/>
  <c r="X199" i="1"/>
  <c r="W199" i="1"/>
  <c r="X198" i="1"/>
  <c r="W198" i="1"/>
  <c r="X197" i="1"/>
  <c r="W201" i="1" s="1"/>
  <c r="W197" i="1"/>
  <c r="X194" i="1"/>
  <c r="W194" i="1"/>
  <c r="X193" i="1"/>
  <c r="W193" i="1"/>
  <c r="X192" i="1"/>
  <c r="W192" i="1"/>
  <c r="W195" i="1" s="1"/>
  <c r="X189" i="1"/>
  <c r="W189" i="1"/>
  <c r="X188" i="1"/>
  <c r="W188" i="1"/>
  <c r="X187" i="1"/>
  <c r="W191" i="1" s="1"/>
  <c r="W187" i="1"/>
  <c r="X184" i="1"/>
  <c r="W184" i="1"/>
  <c r="X183" i="1"/>
  <c r="W183" i="1"/>
  <c r="X182" i="1"/>
  <c r="W182" i="1"/>
  <c r="W185" i="1" s="1"/>
  <c r="X179" i="1"/>
  <c r="W179" i="1"/>
  <c r="X178" i="1"/>
  <c r="W178" i="1"/>
  <c r="X177" i="1"/>
  <c r="W181" i="1" s="1"/>
  <c r="W177" i="1"/>
  <c r="X174" i="1"/>
  <c r="W174" i="1"/>
  <c r="X173" i="1"/>
  <c r="W173" i="1"/>
  <c r="X172" i="1"/>
  <c r="W176" i="1" s="1"/>
  <c r="W172" i="1"/>
  <c r="W175" i="1" s="1"/>
  <c r="X169" i="1"/>
  <c r="W169" i="1"/>
  <c r="X168" i="1"/>
  <c r="W168" i="1"/>
  <c r="X167" i="1"/>
  <c r="W171" i="1" s="1"/>
  <c r="W167" i="1"/>
  <c r="X159" i="1"/>
  <c r="W159" i="1"/>
  <c r="X158" i="1"/>
  <c r="W158" i="1"/>
  <c r="X157" i="1"/>
  <c r="W157" i="1"/>
  <c r="W160" i="1" s="1"/>
  <c r="AE199" i="1"/>
  <c r="AD199" i="1"/>
  <c r="AE198" i="1"/>
  <c r="AD198" i="1"/>
  <c r="AE197" i="1"/>
  <c r="AD201" i="1" s="1"/>
  <c r="AD197" i="1"/>
  <c r="AE194" i="1"/>
  <c r="AD194" i="1"/>
  <c r="AE193" i="1"/>
  <c r="AD193" i="1"/>
  <c r="AE192" i="1"/>
  <c r="AD192" i="1"/>
  <c r="AE189" i="1"/>
  <c r="AD189" i="1"/>
  <c r="AE188" i="1"/>
  <c r="AD188" i="1"/>
  <c r="AE187" i="1"/>
  <c r="AD191" i="1" s="1"/>
  <c r="AD187" i="1"/>
  <c r="AE184" i="1"/>
  <c r="AD184" i="1"/>
  <c r="AE183" i="1"/>
  <c r="AD183" i="1"/>
  <c r="AE182" i="1"/>
  <c r="AD182" i="1"/>
  <c r="AD185" i="1" s="1"/>
  <c r="AE179" i="1"/>
  <c r="AD179" i="1"/>
  <c r="AE178" i="1"/>
  <c r="AD178" i="1"/>
  <c r="AE177" i="1"/>
  <c r="AD181" i="1" s="1"/>
  <c r="AD177" i="1"/>
  <c r="AE174" i="1"/>
  <c r="AD174" i="1"/>
  <c r="AE173" i="1"/>
  <c r="AD173" i="1"/>
  <c r="AE172" i="1"/>
  <c r="AD176" i="1" s="1"/>
  <c r="AD172" i="1"/>
  <c r="AD175" i="1" s="1"/>
  <c r="AE169" i="1"/>
  <c r="AD169" i="1"/>
  <c r="AE168" i="1"/>
  <c r="AD168" i="1"/>
  <c r="AE167" i="1"/>
  <c r="AD171" i="1" s="1"/>
  <c r="AD167" i="1"/>
  <c r="AE159" i="1"/>
  <c r="AD159" i="1"/>
  <c r="AE158" i="1"/>
  <c r="AD158" i="1"/>
  <c r="AE157" i="1"/>
  <c r="AD157" i="1"/>
  <c r="AD160" i="1" s="1"/>
  <c r="AL199" i="1"/>
  <c r="AK199" i="1"/>
  <c r="AL198" i="1"/>
  <c r="AK198" i="1"/>
  <c r="AL197" i="1"/>
  <c r="AK201" i="1" s="1"/>
  <c r="AK197" i="1"/>
  <c r="AL194" i="1"/>
  <c r="AK194" i="1"/>
  <c r="AL193" i="1"/>
  <c r="AK193" i="1"/>
  <c r="AL192" i="1"/>
  <c r="AK192" i="1"/>
  <c r="AK195" i="1" s="1"/>
  <c r="AL189" i="1"/>
  <c r="AK189" i="1"/>
  <c r="AL188" i="1"/>
  <c r="AK188" i="1"/>
  <c r="AL187" i="1"/>
  <c r="AK191" i="1" s="1"/>
  <c r="AK187" i="1"/>
  <c r="AL184" i="1"/>
  <c r="AK184" i="1"/>
  <c r="AL183" i="1"/>
  <c r="AK183" i="1"/>
  <c r="AL182" i="1"/>
  <c r="AK182" i="1"/>
  <c r="AK185" i="1" s="1"/>
  <c r="AL179" i="1"/>
  <c r="AK179" i="1"/>
  <c r="AL178" i="1"/>
  <c r="AK178" i="1"/>
  <c r="AL177" i="1"/>
  <c r="AK181" i="1" s="1"/>
  <c r="AK177" i="1"/>
  <c r="AL174" i="1"/>
  <c r="AK174" i="1"/>
  <c r="AL173" i="1"/>
  <c r="AK173" i="1"/>
  <c r="AL172" i="1"/>
  <c r="AK176" i="1" s="1"/>
  <c r="AK172" i="1"/>
  <c r="AK175" i="1" s="1"/>
  <c r="AL169" i="1"/>
  <c r="AK169" i="1"/>
  <c r="AL168" i="1"/>
  <c r="AK168" i="1"/>
  <c r="AL167" i="1"/>
  <c r="AK171" i="1" s="1"/>
  <c r="AK167" i="1"/>
  <c r="AL159" i="1"/>
  <c r="AK159" i="1"/>
  <c r="AL158" i="1"/>
  <c r="AK158" i="1"/>
  <c r="AL157" i="1"/>
  <c r="AK157" i="1"/>
  <c r="AK160" i="1" s="1"/>
  <c r="AS199" i="1"/>
  <c r="AR199" i="1"/>
  <c r="AS198" i="1"/>
  <c r="AR198" i="1"/>
  <c r="AS197" i="1"/>
  <c r="AR201" i="1" s="1"/>
  <c r="AR197" i="1"/>
  <c r="AS194" i="1"/>
  <c r="AR194" i="1"/>
  <c r="AS193" i="1"/>
  <c r="AR193" i="1"/>
  <c r="AS192" i="1"/>
  <c r="AR192" i="1"/>
  <c r="AR195" i="1" s="1"/>
  <c r="AS189" i="1"/>
  <c r="AR189" i="1"/>
  <c r="AS188" i="1"/>
  <c r="AR188" i="1"/>
  <c r="AS187" i="1"/>
  <c r="AR191" i="1" s="1"/>
  <c r="AR187" i="1"/>
  <c r="AS184" i="1"/>
  <c r="AR184" i="1"/>
  <c r="AS183" i="1"/>
  <c r="AR183" i="1"/>
  <c r="AS182" i="1"/>
  <c r="AR182" i="1"/>
  <c r="AR185" i="1" s="1"/>
  <c r="AS179" i="1"/>
  <c r="AR179" i="1"/>
  <c r="AS178" i="1"/>
  <c r="AR178" i="1"/>
  <c r="AS177" i="1"/>
  <c r="AR181" i="1" s="1"/>
  <c r="AR177" i="1"/>
  <c r="AS174" i="1"/>
  <c r="AR174" i="1"/>
  <c r="AS173" i="1"/>
  <c r="AR173" i="1"/>
  <c r="AS172" i="1"/>
  <c r="AR176" i="1" s="1"/>
  <c r="AR172" i="1"/>
  <c r="AR175" i="1" s="1"/>
  <c r="AS169" i="1"/>
  <c r="AR169" i="1"/>
  <c r="AS168" i="1"/>
  <c r="AR168" i="1"/>
  <c r="AS167" i="1"/>
  <c r="AR171" i="1" s="1"/>
  <c r="AR167" i="1"/>
  <c r="AS159" i="1"/>
  <c r="AR159" i="1"/>
  <c r="AS158" i="1"/>
  <c r="AR158" i="1"/>
  <c r="AS157" i="1"/>
  <c r="AR157" i="1"/>
  <c r="AR160" i="1" s="1"/>
  <c r="AZ199" i="1"/>
  <c r="AY199" i="1"/>
  <c r="AZ198" i="1"/>
  <c r="AY198" i="1"/>
  <c r="AZ197" i="1"/>
  <c r="AY201" i="1" s="1"/>
  <c r="AY197" i="1"/>
  <c r="AZ194" i="1"/>
  <c r="AY194" i="1"/>
  <c r="AZ193" i="1"/>
  <c r="AY193" i="1"/>
  <c r="AZ192" i="1"/>
  <c r="AY192" i="1"/>
  <c r="AY195" i="1" s="1"/>
  <c r="AZ189" i="1"/>
  <c r="AY189" i="1"/>
  <c r="AZ188" i="1"/>
  <c r="AY188" i="1"/>
  <c r="AZ187" i="1"/>
  <c r="AY191" i="1" s="1"/>
  <c r="AY187" i="1"/>
  <c r="AZ184" i="1"/>
  <c r="AY184" i="1"/>
  <c r="AZ183" i="1"/>
  <c r="AY183" i="1"/>
  <c r="AZ182" i="1"/>
  <c r="AY182" i="1"/>
  <c r="AY185" i="1" s="1"/>
  <c r="AZ179" i="1"/>
  <c r="AY179" i="1"/>
  <c r="AZ178" i="1"/>
  <c r="AY178" i="1"/>
  <c r="AZ177" i="1"/>
  <c r="AY181" i="1" s="1"/>
  <c r="AY177" i="1"/>
  <c r="AZ174" i="1"/>
  <c r="AY174" i="1"/>
  <c r="AZ173" i="1"/>
  <c r="AY173" i="1"/>
  <c r="AZ172" i="1"/>
  <c r="AY176" i="1" s="1"/>
  <c r="AY172" i="1"/>
  <c r="AY175" i="1" s="1"/>
  <c r="AZ169" i="1"/>
  <c r="AY169" i="1"/>
  <c r="AZ168" i="1"/>
  <c r="AY168" i="1"/>
  <c r="AZ167" i="1"/>
  <c r="AY171" i="1" s="1"/>
  <c r="AY167" i="1"/>
  <c r="AZ159" i="1"/>
  <c r="AY159" i="1"/>
  <c r="AZ158" i="1"/>
  <c r="AY158" i="1"/>
  <c r="AZ157" i="1"/>
  <c r="AY157" i="1"/>
  <c r="AY160" i="1" s="1"/>
  <c r="BF157" i="1"/>
  <c r="BF160" i="1" s="1"/>
  <c r="BG157" i="1"/>
  <c r="BF158" i="1"/>
  <c r="BG158" i="1"/>
  <c r="BF159" i="1"/>
  <c r="BG159" i="1"/>
  <c r="BF167" i="1"/>
  <c r="BG167" i="1"/>
  <c r="BF168" i="1"/>
  <c r="BG168" i="1"/>
  <c r="BF169" i="1"/>
  <c r="BF170" i="1" s="1"/>
  <c r="BG169" i="1"/>
  <c r="BF171" i="1" s="1"/>
  <c r="BF172" i="1"/>
  <c r="BG172" i="1"/>
  <c r="BF173" i="1"/>
  <c r="BG173" i="1"/>
  <c r="BF174" i="1"/>
  <c r="BG174" i="1"/>
  <c r="BF176" i="1" s="1"/>
  <c r="BF175" i="1"/>
  <c r="BF177" i="1"/>
  <c r="BG177" i="1"/>
  <c r="BF178" i="1"/>
  <c r="BG178" i="1"/>
  <c r="BF179" i="1"/>
  <c r="BG179" i="1"/>
  <c r="BF180" i="1"/>
  <c r="BF182" i="1"/>
  <c r="BF185" i="1" s="1"/>
  <c r="BG182" i="1"/>
  <c r="BF183" i="1"/>
  <c r="BG183" i="1"/>
  <c r="BF184" i="1"/>
  <c r="BG184" i="1"/>
  <c r="BF186" i="1"/>
  <c r="BF187" i="1"/>
  <c r="BF190" i="1" s="1"/>
  <c r="BG187" i="1"/>
  <c r="BF188" i="1"/>
  <c r="BG188" i="1"/>
  <c r="BF189" i="1"/>
  <c r="BG189" i="1"/>
  <c r="BF191" i="1"/>
  <c r="BF192" i="1"/>
  <c r="BG192" i="1"/>
  <c r="BF193" i="1"/>
  <c r="BG193" i="1"/>
  <c r="BF194" i="1"/>
  <c r="BF195" i="1" s="1"/>
  <c r="BG194" i="1"/>
  <c r="BF197" i="1"/>
  <c r="BG197" i="1"/>
  <c r="BF198" i="1"/>
  <c r="BF200" i="1" s="1"/>
  <c r="BG198" i="1"/>
  <c r="BF199" i="1"/>
  <c r="BG199" i="1"/>
  <c r="BF129" i="1"/>
  <c r="BF128" i="1"/>
  <c r="BF110" i="1"/>
  <c r="BF109" i="1"/>
  <c r="BF108" i="1"/>
  <c r="BG150" i="1"/>
  <c r="BF150" i="1"/>
  <c r="BG149" i="1"/>
  <c r="BF149" i="1"/>
  <c r="BG148" i="1"/>
  <c r="BF152" i="1" s="1"/>
  <c r="BF148" i="1"/>
  <c r="BF151" i="1" s="1"/>
  <c r="BG145" i="1"/>
  <c r="BF145" i="1"/>
  <c r="BG144" i="1"/>
  <c r="BF144" i="1"/>
  <c r="BG143" i="1"/>
  <c r="BF143" i="1"/>
  <c r="BG140" i="1"/>
  <c r="BF140" i="1"/>
  <c r="BG139" i="1"/>
  <c r="BF139" i="1"/>
  <c r="BG138" i="1"/>
  <c r="BF142" i="1" s="1"/>
  <c r="BF138" i="1"/>
  <c r="BF141" i="1" s="1"/>
  <c r="BG135" i="1"/>
  <c r="BF135" i="1"/>
  <c r="BG134" i="1"/>
  <c r="BF134" i="1"/>
  <c r="BG133" i="1"/>
  <c r="BF133" i="1"/>
  <c r="BG130" i="1"/>
  <c r="BF130" i="1"/>
  <c r="BG129" i="1"/>
  <c r="BG128" i="1"/>
  <c r="BG125" i="1"/>
  <c r="BF125" i="1"/>
  <c r="BG124" i="1"/>
  <c r="BF124" i="1"/>
  <c r="BG123" i="1"/>
  <c r="BF127" i="1" s="1"/>
  <c r="BF123" i="1"/>
  <c r="BF126" i="1" s="1"/>
  <c r="BG110" i="1"/>
  <c r="BG109" i="1"/>
  <c r="BG108" i="1"/>
  <c r="AZ150" i="1"/>
  <c r="AY150" i="1"/>
  <c r="AZ149" i="1"/>
  <c r="AY149" i="1"/>
  <c r="AZ148" i="1"/>
  <c r="AY152" i="1" s="1"/>
  <c r="AY148" i="1"/>
  <c r="AZ145" i="1"/>
  <c r="AY145" i="1"/>
  <c r="AZ144" i="1"/>
  <c r="AY144" i="1"/>
  <c r="AZ143" i="1"/>
  <c r="AY143" i="1"/>
  <c r="AY146" i="1" s="1"/>
  <c r="AZ140" i="1"/>
  <c r="AY140" i="1"/>
  <c r="AZ139" i="1"/>
  <c r="AY139" i="1"/>
  <c r="AZ138" i="1"/>
  <c r="AY142" i="1" s="1"/>
  <c r="AY138" i="1"/>
  <c r="AZ135" i="1"/>
  <c r="AY135" i="1"/>
  <c r="AZ134" i="1"/>
  <c r="AY134" i="1"/>
  <c r="AZ133" i="1"/>
  <c r="AY133" i="1"/>
  <c r="AY136" i="1" s="1"/>
  <c r="AZ130" i="1"/>
  <c r="AY130" i="1"/>
  <c r="AZ129" i="1"/>
  <c r="AY129" i="1"/>
  <c r="AZ128" i="1"/>
  <c r="AY132" i="1" s="1"/>
  <c r="AY128" i="1"/>
  <c r="AZ125" i="1"/>
  <c r="AY125" i="1"/>
  <c r="AZ124" i="1"/>
  <c r="AY124" i="1"/>
  <c r="AZ123" i="1"/>
  <c r="AY127" i="1" s="1"/>
  <c r="AY123" i="1"/>
  <c r="AY126" i="1" s="1"/>
  <c r="AZ110" i="1"/>
  <c r="AY110" i="1"/>
  <c r="AZ109" i="1"/>
  <c r="AY109" i="1"/>
  <c r="AZ108" i="1"/>
  <c r="AY112" i="1" s="1"/>
  <c r="AY108" i="1"/>
  <c r="AS150" i="1"/>
  <c r="AR150" i="1"/>
  <c r="AS149" i="1"/>
  <c r="AR149" i="1"/>
  <c r="AS148" i="1"/>
  <c r="AR148" i="1"/>
  <c r="AR151" i="1" s="1"/>
  <c r="AS145" i="1"/>
  <c r="AR145" i="1"/>
  <c r="AS144" i="1"/>
  <c r="AR144" i="1"/>
  <c r="AS143" i="1"/>
  <c r="AR147" i="1" s="1"/>
  <c r="AR143" i="1"/>
  <c r="AS140" i="1"/>
  <c r="AR140" i="1"/>
  <c r="AS139" i="1"/>
  <c r="AR139" i="1"/>
  <c r="AS138" i="1"/>
  <c r="AR138" i="1"/>
  <c r="AR141" i="1" s="1"/>
  <c r="AS135" i="1"/>
  <c r="AR135" i="1"/>
  <c r="AS134" i="1"/>
  <c r="AR134" i="1"/>
  <c r="AS133" i="1"/>
  <c r="AR137" i="1" s="1"/>
  <c r="AR133" i="1"/>
  <c r="AS130" i="1"/>
  <c r="AR130" i="1"/>
  <c r="AS129" i="1"/>
  <c r="AR129" i="1"/>
  <c r="AS128" i="1"/>
  <c r="AR128" i="1"/>
  <c r="AR131" i="1" s="1"/>
  <c r="AS125" i="1"/>
  <c r="AR125" i="1"/>
  <c r="AS124" i="1"/>
  <c r="AR124" i="1"/>
  <c r="AS123" i="1"/>
  <c r="AR127" i="1" s="1"/>
  <c r="AR123" i="1"/>
  <c r="AR126" i="1" s="1"/>
  <c r="AS110" i="1"/>
  <c r="AR110" i="1"/>
  <c r="AS109" i="1"/>
  <c r="AR109" i="1"/>
  <c r="AS108" i="1"/>
  <c r="AR108" i="1"/>
  <c r="AR111" i="1" s="1"/>
  <c r="AL150" i="1"/>
  <c r="AK150" i="1"/>
  <c r="AL149" i="1"/>
  <c r="AK149" i="1"/>
  <c r="AL148" i="1"/>
  <c r="AK152" i="1" s="1"/>
  <c r="AK148" i="1"/>
  <c r="AL145" i="1"/>
  <c r="AK145" i="1"/>
  <c r="AL144" i="1"/>
  <c r="AK144" i="1"/>
  <c r="AL143" i="1"/>
  <c r="AK143" i="1"/>
  <c r="AK146" i="1" s="1"/>
  <c r="AL140" i="1"/>
  <c r="AK140" i="1"/>
  <c r="AL139" i="1"/>
  <c r="AK139" i="1"/>
  <c r="AL138" i="1"/>
  <c r="AK142" i="1" s="1"/>
  <c r="AK138" i="1"/>
  <c r="AL135" i="1"/>
  <c r="AK135" i="1"/>
  <c r="AL134" i="1"/>
  <c r="AK134" i="1"/>
  <c r="AL133" i="1"/>
  <c r="AK133" i="1"/>
  <c r="AK136" i="1" s="1"/>
  <c r="AL130" i="1"/>
  <c r="AK130" i="1"/>
  <c r="AL129" i="1"/>
  <c r="AK129" i="1"/>
  <c r="AL128" i="1"/>
  <c r="AK132" i="1" s="1"/>
  <c r="AK128" i="1"/>
  <c r="AL125" i="1"/>
  <c r="AK125" i="1"/>
  <c r="AL124" i="1"/>
  <c r="AK124" i="1"/>
  <c r="AL123" i="1"/>
  <c r="AK127" i="1" s="1"/>
  <c r="AK123" i="1"/>
  <c r="AK126" i="1" s="1"/>
  <c r="AL110" i="1"/>
  <c r="AK110" i="1"/>
  <c r="AL109" i="1"/>
  <c r="AK109" i="1"/>
  <c r="AL108" i="1"/>
  <c r="AK112" i="1" s="1"/>
  <c r="AK108" i="1"/>
  <c r="AE150" i="1"/>
  <c r="AD150" i="1"/>
  <c r="AE149" i="1"/>
  <c r="AD149" i="1"/>
  <c r="AE148" i="1"/>
  <c r="AD148" i="1"/>
  <c r="AD151" i="1" s="1"/>
  <c r="AE145" i="1"/>
  <c r="AD145" i="1"/>
  <c r="AE144" i="1"/>
  <c r="AD144" i="1"/>
  <c r="AE143" i="1"/>
  <c r="AD147" i="1" s="1"/>
  <c r="AD143" i="1"/>
  <c r="AE140" i="1"/>
  <c r="AD140" i="1"/>
  <c r="AE139" i="1"/>
  <c r="AD139" i="1"/>
  <c r="AE138" i="1"/>
  <c r="AD138" i="1"/>
  <c r="AD141" i="1" s="1"/>
  <c r="AE135" i="1"/>
  <c r="AD135" i="1"/>
  <c r="AE134" i="1"/>
  <c r="AD134" i="1"/>
  <c r="AE133" i="1"/>
  <c r="AD137" i="1" s="1"/>
  <c r="AD133" i="1"/>
  <c r="AE130" i="1"/>
  <c r="AD130" i="1"/>
  <c r="AE129" i="1"/>
  <c r="AD129" i="1"/>
  <c r="AE128" i="1"/>
  <c r="AD128" i="1"/>
  <c r="AD131" i="1" s="1"/>
  <c r="AE125" i="1"/>
  <c r="AD125" i="1"/>
  <c r="AE124" i="1"/>
  <c r="AD124" i="1"/>
  <c r="AE123" i="1"/>
  <c r="AD127" i="1" s="1"/>
  <c r="AD123" i="1"/>
  <c r="AD126" i="1" s="1"/>
  <c r="AE110" i="1"/>
  <c r="AD110" i="1"/>
  <c r="AE109" i="1"/>
  <c r="AD109" i="1"/>
  <c r="AE108" i="1"/>
  <c r="AD108" i="1"/>
  <c r="AD111" i="1" s="1"/>
  <c r="X150" i="1"/>
  <c r="W150" i="1"/>
  <c r="X149" i="1"/>
  <c r="W149" i="1"/>
  <c r="X148" i="1"/>
  <c r="W152" i="1" s="1"/>
  <c r="W148" i="1"/>
  <c r="X145" i="1"/>
  <c r="W145" i="1"/>
  <c r="X144" i="1"/>
  <c r="W144" i="1"/>
  <c r="X143" i="1"/>
  <c r="W143" i="1"/>
  <c r="W146" i="1" s="1"/>
  <c r="X140" i="1"/>
  <c r="W140" i="1"/>
  <c r="X139" i="1"/>
  <c r="W139" i="1"/>
  <c r="X138" i="1"/>
  <c r="W142" i="1" s="1"/>
  <c r="W138" i="1"/>
  <c r="X135" i="1"/>
  <c r="W135" i="1"/>
  <c r="X134" i="1"/>
  <c r="W134" i="1"/>
  <c r="X133" i="1"/>
  <c r="W133" i="1"/>
  <c r="X130" i="1"/>
  <c r="W130" i="1"/>
  <c r="X129" i="1"/>
  <c r="W129" i="1"/>
  <c r="X128" i="1"/>
  <c r="W132" i="1" s="1"/>
  <c r="W128" i="1"/>
  <c r="X125" i="1"/>
  <c r="W125" i="1"/>
  <c r="X124" i="1"/>
  <c r="W124" i="1"/>
  <c r="X123" i="1"/>
  <c r="W127" i="1" s="1"/>
  <c r="W123" i="1"/>
  <c r="W126" i="1" s="1"/>
  <c r="X110" i="1"/>
  <c r="W110" i="1"/>
  <c r="X109" i="1"/>
  <c r="W109" i="1"/>
  <c r="X108" i="1"/>
  <c r="W112" i="1" s="1"/>
  <c r="W108" i="1"/>
  <c r="Q150" i="1"/>
  <c r="P150" i="1"/>
  <c r="Q149" i="1"/>
  <c r="P149" i="1"/>
  <c r="Q148" i="1"/>
  <c r="P148" i="1"/>
  <c r="P151" i="1" s="1"/>
  <c r="Q145" i="1"/>
  <c r="P145" i="1"/>
  <c r="Q144" i="1"/>
  <c r="P144" i="1"/>
  <c r="Q143" i="1"/>
  <c r="P147" i="1" s="1"/>
  <c r="P143" i="1"/>
  <c r="Q140" i="1"/>
  <c r="P140" i="1"/>
  <c r="Q139" i="1"/>
  <c r="P139" i="1"/>
  <c r="Q138" i="1"/>
  <c r="P138" i="1"/>
  <c r="P141" i="1" s="1"/>
  <c r="Q135" i="1"/>
  <c r="P135" i="1"/>
  <c r="Q134" i="1"/>
  <c r="P134" i="1"/>
  <c r="Q133" i="1"/>
  <c r="P137" i="1" s="1"/>
  <c r="P133" i="1"/>
  <c r="Q130" i="1"/>
  <c r="P130" i="1"/>
  <c r="Q129" i="1"/>
  <c r="P129" i="1"/>
  <c r="Q128" i="1"/>
  <c r="P128" i="1"/>
  <c r="P131" i="1" s="1"/>
  <c r="Q125" i="1"/>
  <c r="P125" i="1"/>
  <c r="Q124" i="1"/>
  <c r="P124" i="1"/>
  <c r="Q123" i="1"/>
  <c r="P127" i="1" s="1"/>
  <c r="P123" i="1"/>
  <c r="P126" i="1" s="1"/>
  <c r="Q110" i="1"/>
  <c r="P110" i="1"/>
  <c r="Q109" i="1"/>
  <c r="P109" i="1"/>
  <c r="Q108" i="1"/>
  <c r="P108" i="1"/>
  <c r="P111" i="1" s="1"/>
  <c r="J150" i="1"/>
  <c r="I150" i="1"/>
  <c r="J149" i="1"/>
  <c r="I149" i="1"/>
  <c r="J148" i="1"/>
  <c r="I152" i="1" s="1"/>
  <c r="I148" i="1"/>
  <c r="J145" i="1"/>
  <c r="I145" i="1"/>
  <c r="J144" i="1"/>
  <c r="I144" i="1"/>
  <c r="J143" i="1"/>
  <c r="I143" i="1"/>
  <c r="I146" i="1" s="1"/>
  <c r="J140" i="1"/>
  <c r="I140" i="1"/>
  <c r="J139" i="1"/>
  <c r="I139" i="1"/>
  <c r="J138" i="1"/>
  <c r="I142" i="1" s="1"/>
  <c r="I138" i="1"/>
  <c r="J135" i="1"/>
  <c r="I135" i="1"/>
  <c r="J134" i="1"/>
  <c r="I134" i="1"/>
  <c r="J133" i="1"/>
  <c r="I133" i="1"/>
  <c r="I136" i="1" s="1"/>
  <c r="J130" i="1"/>
  <c r="I130" i="1"/>
  <c r="J129" i="1"/>
  <c r="I129" i="1"/>
  <c r="J128" i="1"/>
  <c r="I132" i="1" s="1"/>
  <c r="I128" i="1"/>
  <c r="J125" i="1"/>
  <c r="I125" i="1"/>
  <c r="J124" i="1"/>
  <c r="I124" i="1"/>
  <c r="J123" i="1"/>
  <c r="I127" i="1" s="1"/>
  <c r="I123" i="1"/>
  <c r="I126" i="1" s="1"/>
  <c r="J110" i="1"/>
  <c r="I110" i="1"/>
  <c r="J109" i="1"/>
  <c r="I109" i="1"/>
  <c r="J108" i="1"/>
  <c r="I112" i="1" s="1"/>
  <c r="I108" i="1"/>
  <c r="BG101" i="1"/>
  <c r="BF101" i="1"/>
  <c r="BG100" i="1"/>
  <c r="BF100" i="1"/>
  <c r="BG99" i="1"/>
  <c r="BF103" i="1" s="1"/>
  <c r="BF99" i="1"/>
  <c r="BF102" i="1" s="1"/>
  <c r="BG96" i="1"/>
  <c r="BF96" i="1"/>
  <c r="BG95" i="1"/>
  <c r="BF95" i="1"/>
  <c r="BG94" i="1"/>
  <c r="BF98" i="1" s="1"/>
  <c r="BF94" i="1"/>
  <c r="BF97" i="1" s="1"/>
  <c r="BG91" i="1"/>
  <c r="BF91" i="1"/>
  <c r="BG90" i="1"/>
  <c r="BF90" i="1"/>
  <c r="BG89" i="1"/>
  <c r="BF93" i="1" s="1"/>
  <c r="BF89" i="1"/>
  <c r="BF92" i="1" s="1"/>
  <c r="BG86" i="1"/>
  <c r="BF86" i="1"/>
  <c r="BG85" i="1"/>
  <c r="BF85" i="1"/>
  <c r="BG84" i="1"/>
  <c r="BF88" i="1" s="1"/>
  <c r="BF84" i="1"/>
  <c r="BF87" i="1" s="1"/>
  <c r="BG81" i="1"/>
  <c r="BF81" i="1"/>
  <c r="BG80" i="1"/>
  <c r="BF80" i="1"/>
  <c r="BG79" i="1"/>
  <c r="BF83" i="1" s="1"/>
  <c r="BF79" i="1"/>
  <c r="BF82" i="1" s="1"/>
  <c r="BG76" i="1"/>
  <c r="BF76" i="1"/>
  <c r="BG75" i="1"/>
  <c r="BF75" i="1"/>
  <c r="BG74" i="1"/>
  <c r="BF78" i="1" s="1"/>
  <c r="BF74" i="1"/>
  <c r="BF77" i="1" s="1"/>
  <c r="BG71" i="1"/>
  <c r="BF71" i="1"/>
  <c r="BG70" i="1"/>
  <c r="BF70" i="1"/>
  <c r="BG69" i="1"/>
  <c r="BF73" i="1" s="1"/>
  <c r="BF69" i="1"/>
  <c r="BF72" i="1" s="1"/>
  <c r="BG61" i="1"/>
  <c r="BF61" i="1"/>
  <c r="BG60" i="1"/>
  <c r="BF60" i="1"/>
  <c r="BG59" i="1"/>
  <c r="BF63" i="1" s="1"/>
  <c r="BF59" i="1"/>
  <c r="BF62" i="1" s="1"/>
  <c r="AZ101" i="1"/>
  <c r="AY101" i="1"/>
  <c r="AZ100" i="1"/>
  <c r="AY100" i="1"/>
  <c r="AZ99" i="1"/>
  <c r="AY103" i="1" s="1"/>
  <c r="AY99" i="1"/>
  <c r="AY102" i="1" s="1"/>
  <c r="AZ96" i="1"/>
  <c r="AY96" i="1"/>
  <c r="AZ95" i="1"/>
  <c r="AY95" i="1"/>
  <c r="AZ94" i="1"/>
  <c r="AY98" i="1" s="1"/>
  <c r="AY94" i="1"/>
  <c r="AY97" i="1" s="1"/>
  <c r="AZ91" i="1"/>
  <c r="AY91" i="1"/>
  <c r="AZ90" i="1"/>
  <c r="AY90" i="1"/>
  <c r="AZ89" i="1"/>
  <c r="AY93" i="1" s="1"/>
  <c r="AY89" i="1"/>
  <c r="AY92" i="1" s="1"/>
  <c r="AZ86" i="1"/>
  <c r="AY86" i="1"/>
  <c r="AZ85" i="1"/>
  <c r="AY85" i="1"/>
  <c r="AZ84" i="1"/>
  <c r="AY88" i="1" s="1"/>
  <c r="AY84" i="1"/>
  <c r="AY87" i="1" s="1"/>
  <c r="AZ81" i="1"/>
  <c r="AY81" i="1"/>
  <c r="AZ80" i="1"/>
  <c r="AY80" i="1"/>
  <c r="AZ79" i="1"/>
  <c r="AY83" i="1" s="1"/>
  <c r="AY79" i="1"/>
  <c r="AY82" i="1" s="1"/>
  <c r="AZ76" i="1"/>
  <c r="AY76" i="1"/>
  <c r="AZ75" i="1"/>
  <c r="AY75" i="1"/>
  <c r="AZ74" i="1"/>
  <c r="AY78" i="1" s="1"/>
  <c r="AY74" i="1"/>
  <c r="AY77" i="1" s="1"/>
  <c r="AZ71" i="1"/>
  <c r="AY71" i="1"/>
  <c r="AZ70" i="1"/>
  <c r="AY70" i="1"/>
  <c r="AZ69" i="1"/>
  <c r="AY73" i="1" s="1"/>
  <c r="AY69" i="1"/>
  <c r="AY72" i="1" s="1"/>
  <c r="AZ61" i="1"/>
  <c r="AY61" i="1"/>
  <c r="AZ60" i="1"/>
  <c r="AY60" i="1"/>
  <c r="AZ59" i="1"/>
  <c r="AY63" i="1" s="1"/>
  <c r="AY59" i="1"/>
  <c r="AY62" i="1" s="1"/>
  <c r="AS101" i="1"/>
  <c r="AR101" i="1"/>
  <c r="AS100" i="1"/>
  <c r="AR100" i="1"/>
  <c r="AS99" i="1"/>
  <c r="AR103" i="1" s="1"/>
  <c r="AR99" i="1"/>
  <c r="AR102" i="1" s="1"/>
  <c r="AS96" i="1"/>
  <c r="AR96" i="1"/>
  <c r="AS95" i="1"/>
  <c r="AR95" i="1"/>
  <c r="AS94" i="1"/>
  <c r="AR98" i="1" s="1"/>
  <c r="AR94" i="1"/>
  <c r="AR97" i="1" s="1"/>
  <c r="AS91" i="1"/>
  <c r="AR91" i="1"/>
  <c r="AS90" i="1"/>
  <c r="AR90" i="1"/>
  <c r="AS89" i="1"/>
  <c r="AR93" i="1" s="1"/>
  <c r="AR89" i="1"/>
  <c r="AR92" i="1" s="1"/>
  <c r="AS86" i="1"/>
  <c r="AR86" i="1"/>
  <c r="AS85" i="1"/>
  <c r="AR85" i="1"/>
  <c r="AS84" i="1"/>
  <c r="AR84" i="1"/>
  <c r="AR87" i="1" s="1"/>
  <c r="AS81" i="1"/>
  <c r="AR81" i="1"/>
  <c r="AS80" i="1"/>
  <c r="AR80" i="1"/>
  <c r="AS79" i="1"/>
  <c r="AR83" i="1" s="1"/>
  <c r="AR79" i="1"/>
  <c r="AR82" i="1" s="1"/>
  <c r="AS76" i="1"/>
  <c r="AR76" i="1"/>
  <c r="AS75" i="1"/>
  <c r="AR75" i="1"/>
  <c r="AS74" i="1"/>
  <c r="AR78" i="1" s="1"/>
  <c r="AR74" i="1"/>
  <c r="AR77" i="1" s="1"/>
  <c r="AS71" i="1"/>
  <c r="AR71" i="1"/>
  <c r="AS70" i="1"/>
  <c r="AR70" i="1"/>
  <c r="AS69" i="1"/>
  <c r="AR73" i="1" s="1"/>
  <c r="AR69" i="1"/>
  <c r="AR72" i="1" s="1"/>
  <c r="AS61" i="1"/>
  <c r="AR61" i="1"/>
  <c r="AS60" i="1"/>
  <c r="AR60" i="1"/>
  <c r="AS59" i="1"/>
  <c r="AR63" i="1" s="1"/>
  <c r="AR59" i="1"/>
  <c r="AR62" i="1" s="1"/>
  <c r="AL101" i="1"/>
  <c r="AK101" i="1"/>
  <c r="AL100" i="1"/>
  <c r="AK100" i="1"/>
  <c r="AL99" i="1"/>
  <c r="AK103" i="1" s="1"/>
  <c r="AK99" i="1"/>
  <c r="AK102" i="1" s="1"/>
  <c r="AL96" i="1"/>
  <c r="AK96" i="1"/>
  <c r="AL95" i="1"/>
  <c r="AK95" i="1"/>
  <c r="AL94" i="1"/>
  <c r="AK98" i="1" s="1"/>
  <c r="AK94" i="1"/>
  <c r="AK97" i="1" s="1"/>
  <c r="AL91" i="1"/>
  <c r="AK91" i="1"/>
  <c r="AL90" i="1"/>
  <c r="AK90" i="1"/>
  <c r="AL89" i="1"/>
  <c r="AK93" i="1" s="1"/>
  <c r="AK89" i="1"/>
  <c r="AL86" i="1"/>
  <c r="AK86" i="1"/>
  <c r="AL85" i="1"/>
  <c r="AK85" i="1"/>
  <c r="AL84" i="1"/>
  <c r="AK88" i="1" s="1"/>
  <c r="AK84" i="1"/>
  <c r="AK87" i="1" s="1"/>
  <c r="AL81" i="1"/>
  <c r="AK81" i="1"/>
  <c r="AL80" i="1"/>
  <c r="AK80" i="1"/>
  <c r="AL79" i="1"/>
  <c r="AK79" i="1"/>
  <c r="AK82" i="1" s="1"/>
  <c r="AL76" i="1"/>
  <c r="AK76" i="1"/>
  <c r="AL75" i="1"/>
  <c r="AK75" i="1"/>
  <c r="AL74" i="1"/>
  <c r="AK78" i="1" s="1"/>
  <c r="AK74" i="1"/>
  <c r="AK77" i="1" s="1"/>
  <c r="AL71" i="1"/>
  <c r="AK71" i="1"/>
  <c r="AL70" i="1"/>
  <c r="AK70" i="1"/>
  <c r="AL69" i="1"/>
  <c r="AK73" i="1" s="1"/>
  <c r="AK69" i="1"/>
  <c r="AK72" i="1" s="1"/>
  <c r="AL61" i="1"/>
  <c r="AK61" i="1"/>
  <c r="AL60" i="1"/>
  <c r="AK60" i="1"/>
  <c r="AL59" i="1"/>
  <c r="AK63" i="1" s="1"/>
  <c r="AK59" i="1"/>
  <c r="AK62" i="1" s="1"/>
  <c r="AE101" i="1"/>
  <c r="AD101" i="1"/>
  <c r="AE100" i="1"/>
  <c r="AD100" i="1"/>
  <c r="AE99" i="1"/>
  <c r="AD99" i="1"/>
  <c r="AD102" i="1" s="1"/>
  <c r="AE96" i="1"/>
  <c r="AD96" i="1"/>
  <c r="AE95" i="1"/>
  <c r="AD95" i="1"/>
  <c r="AE94" i="1"/>
  <c r="AD98" i="1" s="1"/>
  <c r="AD94" i="1"/>
  <c r="AD97" i="1" s="1"/>
  <c r="AE91" i="1"/>
  <c r="AD91" i="1"/>
  <c r="AE90" i="1"/>
  <c r="AD90" i="1"/>
  <c r="AE89" i="1"/>
  <c r="AD93" i="1" s="1"/>
  <c r="AD89" i="1"/>
  <c r="AD92" i="1" s="1"/>
  <c r="AE86" i="1"/>
  <c r="AD86" i="1"/>
  <c r="AE85" i="1"/>
  <c r="AD85" i="1"/>
  <c r="AE84" i="1"/>
  <c r="AD88" i="1" s="1"/>
  <c r="AD84" i="1"/>
  <c r="AD87" i="1" s="1"/>
  <c r="AE81" i="1"/>
  <c r="AD81" i="1"/>
  <c r="AE80" i="1"/>
  <c r="AD80" i="1"/>
  <c r="AE79" i="1"/>
  <c r="AD79" i="1"/>
  <c r="AD82" i="1" s="1"/>
  <c r="AE76" i="1"/>
  <c r="AD76" i="1"/>
  <c r="AE75" i="1"/>
  <c r="AD75" i="1"/>
  <c r="AE74" i="1"/>
  <c r="AD78" i="1" s="1"/>
  <c r="AD74" i="1"/>
  <c r="AD77" i="1" s="1"/>
  <c r="AE71" i="1"/>
  <c r="AD71" i="1"/>
  <c r="AE70" i="1"/>
  <c r="AD70" i="1"/>
  <c r="AE69" i="1"/>
  <c r="AD73" i="1" s="1"/>
  <c r="AD69" i="1"/>
  <c r="AD72" i="1" s="1"/>
  <c r="AE61" i="1"/>
  <c r="AD61" i="1"/>
  <c r="AE60" i="1"/>
  <c r="AD60" i="1"/>
  <c r="AE59" i="1"/>
  <c r="AD63" i="1" s="1"/>
  <c r="AD59" i="1"/>
  <c r="AD62" i="1" s="1"/>
  <c r="X101" i="1"/>
  <c r="W101" i="1"/>
  <c r="X100" i="1"/>
  <c r="W100" i="1"/>
  <c r="X99" i="1"/>
  <c r="W103" i="1" s="1"/>
  <c r="W99" i="1"/>
  <c r="W102" i="1" s="1"/>
  <c r="X96" i="1"/>
  <c r="W96" i="1"/>
  <c r="X95" i="1"/>
  <c r="W95" i="1"/>
  <c r="X94" i="1"/>
  <c r="W98" i="1" s="1"/>
  <c r="W94" i="1"/>
  <c r="W97" i="1" s="1"/>
  <c r="X91" i="1"/>
  <c r="W91" i="1"/>
  <c r="X90" i="1"/>
  <c r="W90" i="1"/>
  <c r="X89" i="1"/>
  <c r="W93" i="1" s="1"/>
  <c r="W89" i="1"/>
  <c r="W92" i="1" s="1"/>
  <c r="X86" i="1"/>
  <c r="W86" i="1"/>
  <c r="X85" i="1"/>
  <c r="W85" i="1"/>
  <c r="X84" i="1"/>
  <c r="W88" i="1" s="1"/>
  <c r="W84" i="1"/>
  <c r="W87" i="1" s="1"/>
  <c r="X81" i="1"/>
  <c r="W81" i="1"/>
  <c r="X80" i="1"/>
  <c r="W80" i="1"/>
  <c r="X79" i="1"/>
  <c r="W83" i="1" s="1"/>
  <c r="W79" i="1"/>
  <c r="W82" i="1" s="1"/>
  <c r="X76" i="1"/>
  <c r="W76" i="1"/>
  <c r="X75" i="1"/>
  <c r="W75" i="1"/>
  <c r="X74" i="1"/>
  <c r="W78" i="1" s="1"/>
  <c r="W74" i="1"/>
  <c r="W77" i="1" s="1"/>
  <c r="X71" i="1"/>
  <c r="W71" i="1"/>
  <c r="X70" i="1"/>
  <c r="W70" i="1"/>
  <c r="X69" i="1"/>
  <c r="W73" i="1" s="1"/>
  <c r="W69" i="1"/>
  <c r="W72" i="1" s="1"/>
  <c r="X61" i="1"/>
  <c r="W61" i="1"/>
  <c r="X60" i="1"/>
  <c r="W60" i="1"/>
  <c r="X59" i="1"/>
  <c r="W63" i="1" s="1"/>
  <c r="W59" i="1"/>
  <c r="W62" i="1" s="1"/>
  <c r="P71" i="1"/>
  <c r="P70" i="1"/>
  <c r="P69" i="1"/>
  <c r="Q101" i="1"/>
  <c r="P101" i="1"/>
  <c r="Q100" i="1"/>
  <c r="P100" i="1"/>
  <c r="Q99" i="1"/>
  <c r="P99" i="1"/>
  <c r="P102" i="1" s="1"/>
  <c r="Q96" i="1"/>
  <c r="P96" i="1"/>
  <c r="Q95" i="1"/>
  <c r="P95" i="1"/>
  <c r="Q94" i="1"/>
  <c r="P98" i="1" s="1"/>
  <c r="P94" i="1"/>
  <c r="P97" i="1" s="1"/>
  <c r="Q91" i="1"/>
  <c r="P91" i="1"/>
  <c r="Q90" i="1"/>
  <c r="P90" i="1"/>
  <c r="Q89" i="1"/>
  <c r="P93" i="1" s="1"/>
  <c r="P89" i="1"/>
  <c r="P92" i="1" s="1"/>
  <c r="Q86" i="1"/>
  <c r="P86" i="1"/>
  <c r="Q85" i="1"/>
  <c r="P85" i="1"/>
  <c r="Q84" i="1"/>
  <c r="P88" i="1" s="1"/>
  <c r="P84" i="1"/>
  <c r="P87" i="1" s="1"/>
  <c r="Q81" i="1"/>
  <c r="P81" i="1"/>
  <c r="Q80" i="1"/>
  <c r="P80" i="1"/>
  <c r="Q79" i="1"/>
  <c r="P83" i="1" s="1"/>
  <c r="P79" i="1"/>
  <c r="P82" i="1" s="1"/>
  <c r="Q76" i="1"/>
  <c r="P76" i="1"/>
  <c r="Q75" i="1"/>
  <c r="P75" i="1"/>
  <c r="Q74" i="1"/>
  <c r="P78" i="1" s="1"/>
  <c r="P74" i="1"/>
  <c r="P77" i="1" s="1"/>
  <c r="Q71" i="1"/>
  <c r="Q70" i="1"/>
  <c r="Q69" i="1"/>
  <c r="P73" i="1" s="1"/>
  <c r="P72" i="1"/>
  <c r="Q61" i="1"/>
  <c r="P61" i="1"/>
  <c r="Q60" i="1"/>
  <c r="P60" i="1"/>
  <c r="Q59" i="1"/>
  <c r="P63" i="1" s="1"/>
  <c r="P59" i="1"/>
  <c r="P62" i="1" s="1"/>
  <c r="J101" i="1"/>
  <c r="I101" i="1"/>
  <c r="J100" i="1"/>
  <c r="I100" i="1"/>
  <c r="J99" i="1"/>
  <c r="I103" i="1" s="1"/>
  <c r="I99" i="1"/>
  <c r="I102" i="1" s="1"/>
  <c r="J96" i="1"/>
  <c r="I96" i="1"/>
  <c r="J95" i="1"/>
  <c r="I95" i="1"/>
  <c r="J94" i="1"/>
  <c r="I98" i="1" s="1"/>
  <c r="I94" i="1"/>
  <c r="I97" i="1" s="1"/>
  <c r="J91" i="1"/>
  <c r="I91" i="1"/>
  <c r="J90" i="1"/>
  <c r="I90" i="1"/>
  <c r="J89" i="1"/>
  <c r="I93" i="1" s="1"/>
  <c r="I89" i="1"/>
  <c r="I92" i="1" s="1"/>
  <c r="J86" i="1"/>
  <c r="I86" i="1"/>
  <c r="J85" i="1"/>
  <c r="I85" i="1"/>
  <c r="J84" i="1"/>
  <c r="I88" i="1" s="1"/>
  <c r="I84" i="1"/>
  <c r="I87" i="1" s="1"/>
  <c r="J81" i="1"/>
  <c r="I81" i="1"/>
  <c r="J80" i="1"/>
  <c r="I80" i="1"/>
  <c r="J79" i="1"/>
  <c r="I83" i="1" s="1"/>
  <c r="I79" i="1"/>
  <c r="I82" i="1" s="1"/>
  <c r="J76" i="1"/>
  <c r="I76" i="1"/>
  <c r="J75" i="1"/>
  <c r="I75" i="1"/>
  <c r="J74" i="1"/>
  <c r="I78" i="1" s="1"/>
  <c r="I74" i="1"/>
  <c r="I77" i="1" s="1"/>
  <c r="J71" i="1"/>
  <c r="I71" i="1"/>
  <c r="J70" i="1"/>
  <c r="I70" i="1"/>
  <c r="J69" i="1"/>
  <c r="I73" i="1" s="1"/>
  <c r="N18" i="2" s="1"/>
  <c r="I69" i="1"/>
  <c r="I72" i="1" s="1"/>
  <c r="J61" i="1"/>
  <c r="I61" i="1"/>
  <c r="J60" i="1"/>
  <c r="I60" i="1"/>
  <c r="J59" i="1"/>
  <c r="I59" i="1"/>
  <c r="I62" i="1" s="1"/>
  <c r="AE52" i="1"/>
  <c r="AD52" i="1"/>
  <c r="AE51" i="1"/>
  <c r="AD51" i="1"/>
  <c r="AE50" i="1"/>
  <c r="AD54" i="1" s="1"/>
  <c r="AD50" i="1"/>
  <c r="AD53" i="1" s="1"/>
  <c r="AE47" i="1"/>
  <c r="AD47" i="1"/>
  <c r="AE46" i="1"/>
  <c r="AD46" i="1"/>
  <c r="AE45" i="1"/>
  <c r="AD49" i="1" s="1"/>
  <c r="AD45" i="1"/>
  <c r="AD48" i="1" s="1"/>
  <c r="AE42" i="1"/>
  <c r="AD42" i="1"/>
  <c r="AE41" i="1"/>
  <c r="AD41" i="1"/>
  <c r="AE40" i="1"/>
  <c r="AD44" i="1" s="1"/>
  <c r="AD40" i="1"/>
  <c r="AD43" i="1" s="1"/>
  <c r="AE37" i="1"/>
  <c r="AD37" i="1"/>
  <c r="AE36" i="1"/>
  <c r="AD36" i="1"/>
  <c r="AE35" i="1"/>
  <c r="AD39" i="1" s="1"/>
  <c r="AD35" i="1"/>
  <c r="AD38" i="1" s="1"/>
  <c r="AE32" i="1"/>
  <c r="AD32" i="1"/>
  <c r="AE31" i="1"/>
  <c r="AD31" i="1"/>
  <c r="AE30" i="1"/>
  <c r="AD34" i="1" s="1"/>
  <c r="AD30" i="1"/>
  <c r="AD33" i="1" s="1"/>
  <c r="AE27" i="1"/>
  <c r="AD27" i="1"/>
  <c r="AE26" i="1"/>
  <c r="AD26" i="1"/>
  <c r="AE25" i="1"/>
  <c r="AD29" i="1" s="1"/>
  <c r="AD25" i="1"/>
  <c r="AD28" i="1" s="1"/>
  <c r="AE22" i="1"/>
  <c r="AD22" i="1"/>
  <c r="AE21" i="1"/>
  <c r="AD21" i="1"/>
  <c r="AE20" i="1"/>
  <c r="AD24" i="1" s="1"/>
  <c r="AD20" i="1"/>
  <c r="AD23" i="1" s="1"/>
  <c r="AE12" i="1"/>
  <c r="AD12" i="1"/>
  <c r="AE11" i="1"/>
  <c r="AD11" i="1"/>
  <c r="AE10" i="1"/>
  <c r="AD14" i="1" s="1"/>
  <c r="AD10" i="1"/>
  <c r="AD13" i="1" s="1"/>
  <c r="X52" i="1"/>
  <c r="W52" i="1"/>
  <c r="X51" i="1"/>
  <c r="W51" i="1"/>
  <c r="X50" i="1"/>
  <c r="W54" i="1" s="1"/>
  <c r="W50" i="1"/>
  <c r="W53" i="1" s="1"/>
  <c r="X47" i="1"/>
  <c r="W47" i="1"/>
  <c r="X46" i="1"/>
  <c r="W46" i="1"/>
  <c r="X45" i="1"/>
  <c r="W49" i="1" s="1"/>
  <c r="W45" i="1"/>
  <c r="W48" i="1" s="1"/>
  <c r="X42" i="1"/>
  <c r="W42" i="1"/>
  <c r="X41" i="1"/>
  <c r="W41" i="1"/>
  <c r="X40" i="1"/>
  <c r="W44" i="1" s="1"/>
  <c r="W40" i="1"/>
  <c r="W43" i="1" s="1"/>
  <c r="X37" i="1"/>
  <c r="W37" i="1"/>
  <c r="X36" i="1"/>
  <c r="W36" i="1"/>
  <c r="X35" i="1"/>
  <c r="W39" i="1" s="1"/>
  <c r="W35" i="1"/>
  <c r="W38" i="1" s="1"/>
  <c r="X32" i="1"/>
  <c r="W32" i="1"/>
  <c r="X31" i="1"/>
  <c r="W31" i="1"/>
  <c r="X30" i="1"/>
  <c r="W34" i="1" s="1"/>
  <c r="W30" i="1"/>
  <c r="W33" i="1" s="1"/>
  <c r="X27" i="1"/>
  <c r="W27" i="1"/>
  <c r="X26" i="1"/>
  <c r="W26" i="1"/>
  <c r="X25" i="1"/>
  <c r="W29" i="1" s="1"/>
  <c r="W25" i="1"/>
  <c r="W28" i="1" s="1"/>
  <c r="X22" i="1"/>
  <c r="W22" i="1"/>
  <c r="X21" i="1"/>
  <c r="W21" i="1"/>
  <c r="X20" i="1"/>
  <c r="W24" i="1" s="1"/>
  <c r="W20" i="1"/>
  <c r="W23" i="1" s="1"/>
  <c r="X12" i="1"/>
  <c r="W12" i="1"/>
  <c r="X11" i="1"/>
  <c r="W11" i="1"/>
  <c r="X10" i="1"/>
  <c r="W14" i="1" s="1"/>
  <c r="W10" i="1"/>
  <c r="W13" i="1" s="1"/>
  <c r="Q52" i="1"/>
  <c r="P52" i="1"/>
  <c r="Q51" i="1"/>
  <c r="P51" i="1"/>
  <c r="Q50" i="1"/>
  <c r="P54" i="1" s="1"/>
  <c r="P50" i="1"/>
  <c r="P53" i="1" s="1"/>
  <c r="Q47" i="1"/>
  <c r="P47" i="1"/>
  <c r="Q46" i="1"/>
  <c r="P46" i="1"/>
  <c r="Q45" i="1"/>
  <c r="P49" i="1" s="1"/>
  <c r="P45" i="1"/>
  <c r="P48" i="1" s="1"/>
  <c r="Q42" i="1"/>
  <c r="P42" i="1"/>
  <c r="Q41" i="1"/>
  <c r="P41" i="1"/>
  <c r="Q40" i="1"/>
  <c r="P44" i="1" s="1"/>
  <c r="P40" i="1"/>
  <c r="P43" i="1" s="1"/>
  <c r="Q37" i="1"/>
  <c r="P37" i="1"/>
  <c r="Q36" i="1"/>
  <c r="P36" i="1"/>
  <c r="Q35" i="1"/>
  <c r="P39" i="1" s="1"/>
  <c r="P35" i="1"/>
  <c r="P38" i="1" s="1"/>
  <c r="Q32" i="1"/>
  <c r="P32" i="1"/>
  <c r="Q31" i="1"/>
  <c r="P31" i="1"/>
  <c r="Q30" i="1"/>
  <c r="P34" i="1" s="1"/>
  <c r="P30" i="1"/>
  <c r="P33" i="1" s="1"/>
  <c r="Q27" i="1"/>
  <c r="P27" i="1"/>
  <c r="Q26" i="1"/>
  <c r="P26" i="1"/>
  <c r="Q25" i="1"/>
  <c r="P29" i="1" s="1"/>
  <c r="P25" i="1"/>
  <c r="P28" i="1" s="1"/>
  <c r="Q22" i="1"/>
  <c r="P22" i="1"/>
  <c r="Q21" i="1"/>
  <c r="P21" i="1"/>
  <c r="Q20" i="1"/>
  <c r="P24" i="1" s="1"/>
  <c r="P20" i="1"/>
  <c r="P23" i="1" s="1"/>
  <c r="Q12" i="1"/>
  <c r="P12" i="1"/>
  <c r="Q11" i="1"/>
  <c r="P11" i="1"/>
  <c r="Q10" i="1"/>
  <c r="P14" i="1" s="1"/>
  <c r="P10" i="1"/>
  <c r="P13" i="1" s="1"/>
  <c r="J52" i="1"/>
  <c r="I52" i="1"/>
  <c r="J51" i="1"/>
  <c r="I51" i="1"/>
  <c r="J50" i="1"/>
  <c r="I54" i="1" s="1"/>
  <c r="I50" i="1"/>
  <c r="I53" i="1" s="1"/>
  <c r="J47" i="1"/>
  <c r="I47" i="1"/>
  <c r="J46" i="1"/>
  <c r="I46" i="1"/>
  <c r="J45" i="1"/>
  <c r="I49" i="1" s="1"/>
  <c r="I45" i="1"/>
  <c r="I48" i="1" s="1"/>
  <c r="J42" i="1"/>
  <c r="I42" i="1"/>
  <c r="J41" i="1"/>
  <c r="I41" i="1"/>
  <c r="J40" i="1"/>
  <c r="I44" i="1" s="1"/>
  <c r="I40" i="1"/>
  <c r="I43" i="1" s="1"/>
  <c r="J37" i="1"/>
  <c r="I37" i="1"/>
  <c r="J36" i="1"/>
  <c r="I36" i="1"/>
  <c r="J35" i="1"/>
  <c r="I39" i="1" s="1"/>
  <c r="I35" i="1"/>
  <c r="I38" i="1" s="1"/>
  <c r="J32" i="1"/>
  <c r="I32" i="1"/>
  <c r="J31" i="1"/>
  <c r="I31" i="1"/>
  <c r="J30" i="1"/>
  <c r="I34" i="1" s="1"/>
  <c r="I30" i="1"/>
  <c r="I33" i="1" s="1"/>
  <c r="J27" i="1"/>
  <c r="I27" i="1"/>
  <c r="J26" i="1"/>
  <c r="I26" i="1"/>
  <c r="J25" i="1"/>
  <c r="I29" i="1" s="1"/>
  <c r="I25" i="1"/>
  <c r="I28" i="1" s="1"/>
  <c r="J22" i="1"/>
  <c r="I22" i="1"/>
  <c r="J21" i="1"/>
  <c r="I21" i="1"/>
  <c r="J20" i="1"/>
  <c r="I24" i="1" s="1"/>
  <c r="I20" i="1"/>
  <c r="I23" i="1" s="1"/>
  <c r="J12" i="1"/>
  <c r="I12" i="1"/>
  <c r="J11" i="1"/>
  <c r="I11" i="1"/>
  <c r="J10" i="1"/>
  <c r="I14" i="1" s="1"/>
  <c r="I10" i="1"/>
  <c r="I13" i="1" s="1"/>
  <c r="BG52" i="1"/>
  <c r="BF52" i="1"/>
  <c r="BG51" i="1"/>
  <c r="BF51" i="1"/>
  <c r="BG50" i="1"/>
  <c r="BF54" i="1" s="1"/>
  <c r="BF50" i="1"/>
  <c r="BF53" i="1" s="1"/>
  <c r="BG47" i="1"/>
  <c r="BF47" i="1"/>
  <c r="BG46" i="1"/>
  <c r="BF46" i="1"/>
  <c r="BG45" i="1"/>
  <c r="BF49" i="1" s="1"/>
  <c r="BF45" i="1"/>
  <c r="BF48" i="1" s="1"/>
  <c r="BG42" i="1"/>
  <c r="BF42" i="1"/>
  <c r="BG41" i="1"/>
  <c r="BF41" i="1"/>
  <c r="BG40" i="1"/>
  <c r="BF44" i="1" s="1"/>
  <c r="BF40" i="1"/>
  <c r="BF43" i="1" s="1"/>
  <c r="BG37" i="1"/>
  <c r="BF37" i="1"/>
  <c r="BG36" i="1"/>
  <c r="BF36" i="1"/>
  <c r="BG35" i="1"/>
  <c r="BF39" i="1" s="1"/>
  <c r="BF35" i="1"/>
  <c r="BF38" i="1" s="1"/>
  <c r="BG32" i="1"/>
  <c r="BF32" i="1"/>
  <c r="BG31" i="1"/>
  <c r="BF31" i="1"/>
  <c r="BG30" i="1"/>
  <c r="BF34" i="1" s="1"/>
  <c r="BF30" i="1"/>
  <c r="BF33" i="1" s="1"/>
  <c r="BG27" i="1"/>
  <c r="BF27" i="1"/>
  <c r="BG26" i="1"/>
  <c r="BF26" i="1"/>
  <c r="BG25" i="1"/>
  <c r="BF29" i="1" s="1"/>
  <c r="BF25" i="1"/>
  <c r="BG22" i="1"/>
  <c r="BF22" i="1"/>
  <c r="BG21" i="1"/>
  <c r="BF21" i="1"/>
  <c r="BG20" i="1"/>
  <c r="BF24" i="1" s="1"/>
  <c r="BF20" i="1"/>
  <c r="BF23" i="1" s="1"/>
  <c r="BG12" i="1"/>
  <c r="BF12" i="1"/>
  <c r="BG11" i="1"/>
  <c r="BF11" i="1"/>
  <c r="BG10" i="1"/>
  <c r="BF14" i="1" s="1"/>
  <c r="BF10" i="1"/>
  <c r="BF13" i="1" s="1"/>
  <c r="AZ52" i="1"/>
  <c r="AY52" i="1"/>
  <c r="AZ51" i="1"/>
  <c r="AY51" i="1"/>
  <c r="AZ50" i="1"/>
  <c r="AY54" i="1" s="1"/>
  <c r="AY50" i="1"/>
  <c r="AY53" i="1" s="1"/>
  <c r="AZ47" i="1"/>
  <c r="AY47" i="1"/>
  <c r="AZ46" i="1"/>
  <c r="AY46" i="1"/>
  <c r="AZ45" i="1"/>
  <c r="AY49" i="1" s="1"/>
  <c r="AY45" i="1"/>
  <c r="AY48" i="1" s="1"/>
  <c r="AZ42" i="1"/>
  <c r="AY42" i="1"/>
  <c r="AZ41" i="1"/>
  <c r="AY41" i="1"/>
  <c r="AZ40" i="1"/>
  <c r="AY44" i="1" s="1"/>
  <c r="AY40" i="1"/>
  <c r="AY43" i="1" s="1"/>
  <c r="AZ37" i="1"/>
  <c r="AY37" i="1"/>
  <c r="AZ36" i="1"/>
  <c r="AY36" i="1"/>
  <c r="AZ35" i="1"/>
  <c r="AY39" i="1" s="1"/>
  <c r="AY35" i="1"/>
  <c r="AY38" i="1" s="1"/>
  <c r="AZ32" i="1"/>
  <c r="AY32" i="1"/>
  <c r="AZ31" i="1"/>
  <c r="AY31" i="1"/>
  <c r="AZ30" i="1"/>
  <c r="AY34" i="1" s="1"/>
  <c r="AY30" i="1"/>
  <c r="AY33" i="1" s="1"/>
  <c r="AZ27" i="1"/>
  <c r="AY27" i="1"/>
  <c r="AZ26" i="1"/>
  <c r="AY26" i="1"/>
  <c r="AZ25" i="1"/>
  <c r="AY29" i="1" s="1"/>
  <c r="AY25" i="1"/>
  <c r="AY28" i="1" s="1"/>
  <c r="AZ22" i="1"/>
  <c r="AY22" i="1"/>
  <c r="AZ21" i="1"/>
  <c r="AY21" i="1"/>
  <c r="AZ20" i="1"/>
  <c r="AY24" i="1" s="1"/>
  <c r="AY20" i="1"/>
  <c r="AY23" i="1" s="1"/>
  <c r="AZ12" i="1"/>
  <c r="AY12" i="1"/>
  <c r="AZ11" i="1"/>
  <c r="AY11" i="1"/>
  <c r="AZ10" i="1"/>
  <c r="AY14" i="1" s="1"/>
  <c r="AY10" i="1"/>
  <c r="AY13" i="1" s="1"/>
  <c r="AS52" i="1"/>
  <c r="AR52" i="1"/>
  <c r="AS51" i="1"/>
  <c r="AR51" i="1"/>
  <c r="AS50" i="1"/>
  <c r="AR54" i="1" s="1"/>
  <c r="AR50" i="1"/>
  <c r="AS47" i="1"/>
  <c r="AR47" i="1"/>
  <c r="AS46" i="1"/>
  <c r="AR46" i="1"/>
  <c r="AS45" i="1"/>
  <c r="AR49" i="1" s="1"/>
  <c r="AR45" i="1"/>
  <c r="AR48" i="1" s="1"/>
  <c r="AS42" i="1"/>
  <c r="AR42" i="1"/>
  <c r="AS41" i="1"/>
  <c r="AR41" i="1"/>
  <c r="AS40" i="1"/>
  <c r="AR44" i="1" s="1"/>
  <c r="AR40" i="1"/>
  <c r="AR43" i="1" s="1"/>
  <c r="AS37" i="1"/>
  <c r="AR37" i="1"/>
  <c r="AS36" i="1"/>
  <c r="AR36" i="1"/>
  <c r="AS35" i="1"/>
  <c r="AR39" i="1" s="1"/>
  <c r="AR35" i="1"/>
  <c r="AR38" i="1" s="1"/>
  <c r="AS32" i="1"/>
  <c r="AR32" i="1"/>
  <c r="AS31" i="1"/>
  <c r="AR31" i="1"/>
  <c r="AS30" i="1"/>
  <c r="AR30" i="1"/>
  <c r="AR33" i="1" s="1"/>
  <c r="AS27" i="1"/>
  <c r="AR27" i="1"/>
  <c r="AS26" i="1"/>
  <c r="AR26" i="1"/>
  <c r="AS25" i="1"/>
  <c r="AR29" i="1" s="1"/>
  <c r="AR25" i="1"/>
  <c r="AS22" i="1"/>
  <c r="AR22" i="1"/>
  <c r="AS21" i="1"/>
  <c r="AR21" i="1"/>
  <c r="AS20" i="1"/>
  <c r="AR24" i="1" s="1"/>
  <c r="I18" i="2" s="1"/>
  <c r="AR20" i="1"/>
  <c r="AR23" i="1" s="1"/>
  <c r="I17" i="2" s="1"/>
  <c r="AS12" i="1"/>
  <c r="AR12" i="1"/>
  <c r="AS11" i="1"/>
  <c r="AR11" i="1"/>
  <c r="AS10" i="1"/>
  <c r="AR14" i="1" s="1"/>
  <c r="AR10" i="1"/>
  <c r="AR13" i="1" s="1"/>
  <c r="AL52" i="1"/>
  <c r="AL51" i="1"/>
  <c r="AL50" i="1"/>
  <c r="AL47" i="1"/>
  <c r="AL46" i="1"/>
  <c r="AL45" i="1"/>
  <c r="AL42" i="1"/>
  <c r="AL41" i="1"/>
  <c r="AL40" i="1"/>
  <c r="AL37" i="1"/>
  <c r="AL36" i="1"/>
  <c r="AL35" i="1"/>
  <c r="AL32" i="1"/>
  <c r="AL31" i="1"/>
  <c r="AL30" i="1"/>
  <c r="AL27" i="1"/>
  <c r="AL26" i="1"/>
  <c r="AL25" i="1"/>
  <c r="AL22" i="1"/>
  <c r="AL21" i="1"/>
  <c r="AL20" i="1"/>
  <c r="AK24" i="1" s="1"/>
  <c r="AL12" i="1"/>
  <c r="AL11" i="1"/>
  <c r="AL10" i="1"/>
  <c r="AK52" i="1"/>
  <c r="AK51" i="1"/>
  <c r="AK50" i="1"/>
  <c r="AK47" i="1"/>
  <c r="AK46" i="1"/>
  <c r="AK45" i="1"/>
  <c r="AK42" i="1"/>
  <c r="AK41" i="1"/>
  <c r="AK40" i="1"/>
  <c r="AK37" i="1"/>
  <c r="AK36" i="1"/>
  <c r="AK35" i="1"/>
  <c r="AK32" i="1"/>
  <c r="AK31" i="1"/>
  <c r="AK27" i="1"/>
  <c r="AK26" i="1"/>
  <c r="AK25" i="1"/>
  <c r="AK22" i="1"/>
  <c r="AK20" i="1"/>
  <c r="AK23" i="1" s="1"/>
  <c r="AK21" i="1"/>
  <c r="AK12" i="1"/>
  <c r="AK10" i="1"/>
  <c r="W245" i="1" l="1"/>
  <c r="AY245" i="1"/>
  <c r="AR215" i="1"/>
  <c r="AW14" i="2" s="1"/>
  <c r="I219" i="1"/>
  <c r="I234" i="1"/>
  <c r="I244" i="1"/>
  <c r="P209" i="1"/>
  <c r="P229" i="1"/>
  <c r="P239" i="1"/>
  <c r="P249" i="1"/>
  <c r="W219" i="1"/>
  <c r="W229" i="1"/>
  <c r="W239" i="1"/>
  <c r="W249" i="1"/>
  <c r="AK219" i="1"/>
  <c r="AK229" i="1"/>
  <c r="AK239" i="1"/>
  <c r="AK249" i="1"/>
  <c r="AD219" i="1"/>
  <c r="AD229" i="1"/>
  <c r="AD239" i="1"/>
  <c r="AD249" i="1"/>
  <c r="AR219" i="1"/>
  <c r="AR229" i="1"/>
  <c r="AR239" i="1"/>
  <c r="AR249" i="1"/>
  <c r="AY219" i="1"/>
  <c r="AY229" i="1"/>
  <c r="AY239" i="1"/>
  <c r="AY249" i="1"/>
  <c r="BF219" i="1"/>
  <c r="BF229" i="1"/>
  <c r="BF239" i="1"/>
  <c r="BF249" i="1"/>
  <c r="I220" i="1"/>
  <c r="I235" i="1"/>
  <c r="I245" i="1"/>
  <c r="P210" i="1"/>
  <c r="P230" i="1"/>
  <c r="P240" i="1"/>
  <c r="P250" i="1"/>
  <c r="W220" i="1"/>
  <c r="W230" i="1"/>
  <c r="W240" i="1"/>
  <c r="W250" i="1"/>
  <c r="AK220" i="1"/>
  <c r="AK230" i="1"/>
  <c r="AK240" i="1"/>
  <c r="AK250" i="1"/>
  <c r="AD220" i="1"/>
  <c r="AD230" i="1"/>
  <c r="AD240" i="1"/>
  <c r="AD250" i="1"/>
  <c r="AR220" i="1"/>
  <c r="AR230" i="1"/>
  <c r="AR240" i="1"/>
  <c r="AR250" i="1"/>
  <c r="AY220" i="1"/>
  <c r="AY230" i="1"/>
  <c r="AY240" i="1"/>
  <c r="AY250" i="1"/>
  <c r="BF220" i="1"/>
  <c r="BF230" i="1"/>
  <c r="BF240" i="1"/>
  <c r="BF250" i="1"/>
  <c r="I195" i="1"/>
  <c r="BF181" i="1"/>
  <c r="AY161" i="1"/>
  <c r="AY186" i="1"/>
  <c r="AY196" i="1"/>
  <c r="AR161" i="1"/>
  <c r="AR186" i="1"/>
  <c r="AR196" i="1"/>
  <c r="AK161" i="1"/>
  <c r="AK186" i="1"/>
  <c r="AK196" i="1"/>
  <c r="AD161" i="1"/>
  <c r="AD186" i="1"/>
  <c r="AD196" i="1"/>
  <c r="W161" i="1"/>
  <c r="W186" i="1"/>
  <c r="W196" i="1"/>
  <c r="P161" i="1"/>
  <c r="P186" i="1"/>
  <c r="P196" i="1"/>
  <c r="I161" i="1"/>
  <c r="I186" i="1"/>
  <c r="I196" i="1"/>
  <c r="BF161" i="1"/>
  <c r="AY170" i="1"/>
  <c r="AY180" i="1"/>
  <c r="AY190" i="1"/>
  <c r="AY200" i="1"/>
  <c r="AR170" i="1"/>
  <c r="AR180" i="1"/>
  <c r="AR190" i="1"/>
  <c r="AR200" i="1"/>
  <c r="AK170" i="1"/>
  <c r="AK180" i="1"/>
  <c r="AK190" i="1"/>
  <c r="AK200" i="1"/>
  <c r="AD170" i="1"/>
  <c r="AD180" i="1"/>
  <c r="AD190" i="1"/>
  <c r="AD200" i="1"/>
  <c r="W170" i="1"/>
  <c r="W180" i="1"/>
  <c r="W190" i="1"/>
  <c r="W200" i="1"/>
  <c r="P170" i="1"/>
  <c r="P180" i="1"/>
  <c r="P190" i="1"/>
  <c r="P200" i="1"/>
  <c r="I170" i="1"/>
  <c r="I180" i="1"/>
  <c r="I190" i="1"/>
  <c r="I200" i="1"/>
  <c r="AK117" i="1"/>
  <c r="AB14" i="2" s="1"/>
  <c r="I137" i="1"/>
  <c r="I147" i="1"/>
  <c r="P112" i="1"/>
  <c r="P132" i="1"/>
  <c r="P142" i="1"/>
  <c r="P152" i="1"/>
  <c r="W137" i="1"/>
  <c r="W147" i="1"/>
  <c r="AD112" i="1"/>
  <c r="AD132" i="1"/>
  <c r="AD142" i="1"/>
  <c r="AD152" i="1"/>
  <c r="AK137" i="1"/>
  <c r="AK147" i="1"/>
  <c r="AR112" i="1"/>
  <c r="AR132" i="1"/>
  <c r="AR142" i="1"/>
  <c r="AR152" i="1"/>
  <c r="AY137" i="1"/>
  <c r="AY147" i="1"/>
  <c r="BF136" i="1"/>
  <c r="BF146" i="1"/>
  <c r="BF111" i="1"/>
  <c r="AR116" i="1"/>
  <c r="AC13" i="2" s="1"/>
  <c r="BF116" i="1"/>
  <c r="AE13" i="2" s="1"/>
  <c r="W117" i="1"/>
  <c r="Z14" i="2" s="1"/>
  <c r="AY117" i="1"/>
  <c r="AD14" i="2" s="1"/>
  <c r="I111" i="1"/>
  <c r="I131" i="1"/>
  <c r="I141" i="1"/>
  <c r="I151" i="1"/>
  <c r="P136" i="1"/>
  <c r="P146" i="1"/>
  <c r="W111" i="1"/>
  <c r="W131" i="1"/>
  <c r="W141" i="1"/>
  <c r="W151" i="1"/>
  <c r="AD136" i="1"/>
  <c r="AD146" i="1"/>
  <c r="AK111" i="1"/>
  <c r="AK131" i="1"/>
  <c r="AK141" i="1"/>
  <c r="AK151" i="1"/>
  <c r="AR136" i="1"/>
  <c r="AR146" i="1"/>
  <c r="AY111" i="1"/>
  <c r="AY131" i="1"/>
  <c r="AY141" i="1"/>
  <c r="AY151" i="1"/>
  <c r="BF137" i="1"/>
  <c r="BF147" i="1"/>
  <c r="BF196" i="1"/>
  <c r="AY122" i="1"/>
  <c r="AK122" i="1"/>
  <c r="W122" i="1"/>
  <c r="AD116" i="1"/>
  <c r="AA13" i="2" s="1"/>
  <c r="BF131" i="1"/>
  <c r="AK28" i="1"/>
  <c r="AR53" i="1"/>
  <c r="AD83" i="1"/>
  <c r="AD103" i="1"/>
  <c r="AK83" i="1"/>
  <c r="AR88" i="1"/>
  <c r="AD195" i="1"/>
  <c r="P160" i="1"/>
  <c r="AY234" i="1"/>
  <c r="AY244" i="1"/>
  <c r="AK49" i="1"/>
  <c r="AR34" i="1"/>
  <c r="AK53" i="1"/>
  <c r="AK14" i="1"/>
  <c r="AK29" i="1"/>
  <c r="AK34" i="1"/>
  <c r="AK39" i="1"/>
  <c r="AK44" i="1"/>
  <c r="AK54" i="1"/>
  <c r="AK38" i="1"/>
  <c r="AR28" i="1"/>
  <c r="AK43" i="1"/>
  <c r="AK48" i="1"/>
  <c r="BF28" i="1"/>
  <c r="BF201" i="1"/>
  <c r="P219" i="1"/>
  <c r="I63" i="1"/>
  <c r="P103" i="1"/>
  <c r="AK92" i="1"/>
  <c r="W136" i="1"/>
  <c r="BF112" i="1"/>
  <c r="BF132" i="1"/>
  <c r="G9" i="2" l="1"/>
  <c r="I9" i="2"/>
  <c r="S18" i="2" l="1"/>
  <c r="BA205" i="1" l="1"/>
  <c r="AT205" i="1"/>
  <c r="AY34" i="2" l="1"/>
  <c r="AX30" i="2"/>
  <c r="AY10" i="2"/>
  <c r="AX10" i="2"/>
  <c r="AO26" i="2"/>
  <c r="AO10" i="2"/>
  <c r="AO9" i="2"/>
  <c r="AN10" i="2"/>
  <c r="AE10" i="2"/>
  <c r="AE9" i="2"/>
  <c r="AD10" i="2"/>
  <c r="U10" i="2"/>
  <c r="U9" i="2"/>
  <c r="T10" i="2"/>
  <c r="U18" i="2"/>
  <c r="K10" i="2"/>
  <c r="K9" i="2"/>
  <c r="J10" i="2"/>
  <c r="J9" i="2"/>
  <c r="K8" i="2"/>
  <c r="J8" i="2"/>
  <c r="U8" i="2"/>
  <c r="T8" i="2"/>
  <c r="AE8" i="2"/>
  <c r="AD8" i="2"/>
  <c r="AO8" i="2"/>
  <c r="AN8" i="2"/>
  <c r="AY8" i="2"/>
  <c r="AX8" i="2"/>
  <c r="BA156" i="1"/>
  <c r="BA107" i="1"/>
  <c r="AT156" i="1"/>
  <c r="AD9" i="2"/>
  <c r="AD11" i="2" s="1"/>
  <c r="AT107" i="1"/>
  <c r="J15" i="2" l="1"/>
  <c r="J16" i="2"/>
  <c r="T15" i="2"/>
  <c r="T16" i="2"/>
  <c r="AD15" i="2"/>
  <c r="AD16" i="2"/>
  <c r="AN15" i="2"/>
  <c r="AN16" i="2"/>
  <c r="AX15" i="2"/>
  <c r="AX16" i="2"/>
  <c r="K15" i="2"/>
  <c r="K16" i="2"/>
  <c r="U15" i="2"/>
  <c r="U16" i="2"/>
  <c r="AE15" i="2"/>
  <c r="AE16" i="2"/>
  <c r="AO15" i="2"/>
  <c r="AO16" i="2"/>
  <c r="AY15" i="2"/>
  <c r="AY16" i="2"/>
  <c r="J11" i="2"/>
  <c r="J12" i="2"/>
  <c r="K11" i="2"/>
  <c r="K12" i="2"/>
  <c r="U20" i="2"/>
  <c r="T12" i="2"/>
  <c r="U11" i="2"/>
  <c r="U12" i="2"/>
  <c r="AD12" i="2"/>
  <c r="AE11" i="2"/>
  <c r="AF11" i="2" s="1"/>
  <c r="G47" i="2" s="1"/>
  <c r="AE12" i="2"/>
  <c r="AG11" i="2" s="1"/>
  <c r="S47" i="2" s="1"/>
  <c r="AN12" i="2"/>
  <c r="AO11" i="2"/>
  <c r="AO12" i="2"/>
  <c r="AO28" i="2"/>
  <c r="AX12" i="2"/>
  <c r="AY12" i="2"/>
  <c r="AX32" i="2"/>
  <c r="AY36" i="2"/>
  <c r="AY9" i="2"/>
  <c r="AY11" i="2" s="1"/>
  <c r="AY18" i="2"/>
  <c r="AY20" i="2" s="1"/>
  <c r="AX25" i="2"/>
  <c r="AX27" i="2" s="1"/>
  <c r="AX22" i="2"/>
  <c r="AX24" i="2" s="1"/>
  <c r="AN9" i="2"/>
  <c r="AN11" i="2" s="1"/>
  <c r="AO42" i="2"/>
  <c r="AO44" i="2" s="1"/>
  <c r="AD38" i="2"/>
  <c r="AD40" i="2" s="1"/>
  <c r="AD34" i="2"/>
  <c r="AD36" i="2" s="1"/>
  <c r="U30" i="2"/>
  <c r="U32" i="2" s="1"/>
  <c r="AY42" i="2"/>
  <c r="AY44" i="2" s="1"/>
  <c r="AX42" i="2"/>
  <c r="AX44" i="2" s="1"/>
  <c r="AX38" i="2"/>
  <c r="AX40" i="2" s="1"/>
  <c r="AX26" i="2"/>
  <c r="AX28" i="2" s="1"/>
  <c r="AY21" i="2"/>
  <c r="AY23" i="2" s="1"/>
  <c r="AO30" i="2"/>
  <c r="AO32" i="2" s="1"/>
  <c r="AN25" i="2"/>
  <c r="AN27" i="2" s="1"/>
  <c r="AN22" i="2"/>
  <c r="AN24" i="2" s="1"/>
  <c r="AE42" i="2"/>
  <c r="AE44" i="2" s="1"/>
  <c r="AE29" i="2"/>
  <c r="AE31" i="2" s="1"/>
  <c r="AD30" i="2"/>
  <c r="AD32" i="2" s="1"/>
  <c r="AD26" i="2"/>
  <c r="AD28" i="2" s="1"/>
  <c r="AE26" i="2"/>
  <c r="AE28" i="2" s="1"/>
  <c r="AE22" i="2"/>
  <c r="AE24" i="2" s="1"/>
  <c r="AE18" i="2"/>
  <c r="AE20" i="2" s="1"/>
  <c r="AE17" i="2"/>
  <c r="AE19" i="2" s="1"/>
  <c r="U38" i="2"/>
  <c r="U40" i="2" s="1"/>
  <c r="T33" i="2"/>
  <c r="T35" i="2" s="1"/>
  <c r="T30" i="2"/>
  <c r="T32" i="2" s="1"/>
  <c r="T26" i="2"/>
  <c r="T28" i="2" s="1"/>
  <c r="T22" i="2"/>
  <c r="T24" i="2" s="1"/>
  <c r="T21" i="2"/>
  <c r="T23" i="2" s="1"/>
  <c r="J42" i="2"/>
  <c r="J44" i="2" s="1"/>
  <c r="K34" i="2"/>
  <c r="K36" i="2" s="1"/>
  <c r="J29" i="2"/>
  <c r="K26" i="2"/>
  <c r="K28" i="2" s="1"/>
  <c r="J22" i="2"/>
  <c r="J24" i="2" s="1"/>
  <c r="J18" i="2"/>
  <c r="J20" i="2" s="1"/>
  <c r="AE38" i="2"/>
  <c r="AE40" i="2" s="1"/>
  <c r="AY30" i="2"/>
  <c r="AY32" i="2" s="1"/>
  <c r="K22" i="2"/>
  <c r="K24" i="2" s="1"/>
  <c r="AE30" i="2"/>
  <c r="AE32" i="2" s="1"/>
  <c r="AO38" i="2"/>
  <c r="AO40" i="2" s="1"/>
  <c r="AY22" i="2"/>
  <c r="AY24" i="2" s="1"/>
  <c r="AY41" i="2"/>
  <c r="AY43" i="2" s="1"/>
  <c r="K33" i="2"/>
  <c r="K35" i="2" s="1"/>
  <c r="U37" i="2"/>
  <c r="U39" i="2" s="1"/>
  <c r="AE33" i="2"/>
  <c r="AE35" i="2" s="1"/>
  <c r="AO22" i="2"/>
  <c r="AO24" i="2" s="1"/>
  <c r="AY26" i="2"/>
  <c r="AY28" i="2" s="1"/>
  <c r="K18" i="2"/>
  <c r="K20" i="2" s="1"/>
  <c r="U22" i="2"/>
  <c r="U24" i="2" s="1"/>
  <c r="AO29" i="2"/>
  <c r="AO31" i="2" s="1"/>
  <c r="AO41" i="2"/>
  <c r="AO43" i="2" s="1"/>
  <c r="AY37" i="2"/>
  <c r="AY39" i="2" s="1"/>
  <c r="K42" i="2"/>
  <c r="K44" i="2" s="1"/>
  <c r="U26" i="2"/>
  <c r="U28" i="2" s="1"/>
  <c r="AO18" i="2"/>
  <c r="AO20" i="2" s="1"/>
  <c r="K29" i="2"/>
  <c r="K31" i="2" s="1"/>
  <c r="K37" i="2"/>
  <c r="K39" i="2" s="1"/>
  <c r="U33" i="2"/>
  <c r="U35" i="2" s="1"/>
  <c r="U42" i="2"/>
  <c r="U44" i="2" s="1"/>
  <c r="AO25" i="2"/>
  <c r="AO27" i="2" s="1"/>
  <c r="AO34" i="2"/>
  <c r="AO36" i="2" s="1"/>
  <c r="U17" i="2"/>
  <c r="U19" i="2" s="1"/>
  <c r="K21" i="2"/>
  <c r="K23" i="2" s="1"/>
  <c r="K17" i="2"/>
  <c r="K19" i="2" s="1"/>
  <c r="U21" i="2"/>
  <c r="U23" i="2" s="1"/>
  <c r="AY38" i="2"/>
  <c r="AY40" i="2" s="1"/>
  <c r="U41" i="2"/>
  <c r="U43" i="2" s="1"/>
  <c r="AE21" i="2"/>
  <c r="AE23" i="2" s="1"/>
  <c r="AE34" i="2"/>
  <c r="AE36" i="2" s="1"/>
  <c r="AO33" i="2"/>
  <c r="AO35" i="2" s="1"/>
  <c r="K25" i="2"/>
  <c r="K27" i="2" s="1"/>
  <c r="K38" i="2"/>
  <c r="K40" i="2" s="1"/>
  <c r="U29" i="2"/>
  <c r="U31" i="2" s="1"/>
  <c r="AE41" i="2"/>
  <c r="AE43" i="2" s="1"/>
  <c r="AO21" i="2"/>
  <c r="AO23" i="2" s="1"/>
  <c r="AY33" i="2"/>
  <c r="AY35" i="2" s="1"/>
  <c r="AE37" i="2"/>
  <c r="AE39" i="2" s="1"/>
  <c r="AO17" i="2"/>
  <c r="AO19" i="2" s="1"/>
  <c r="K41" i="2"/>
  <c r="K43" i="2" s="1"/>
  <c r="K30" i="2"/>
  <c r="K32" i="2" s="1"/>
  <c r="U34" i="2"/>
  <c r="U36" i="2" s="1"/>
  <c r="AY25" i="2"/>
  <c r="AY27" i="2" s="1"/>
  <c r="U25" i="2"/>
  <c r="U27" i="2" s="1"/>
  <c r="AY29" i="2"/>
  <c r="AY31" i="2" s="1"/>
  <c r="AE25" i="2"/>
  <c r="AE27" i="2" s="1"/>
  <c r="AO37" i="2"/>
  <c r="AO39" i="2" s="1"/>
  <c r="AY17" i="2"/>
  <c r="AY19" i="2" s="1"/>
  <c r="J17" i="2"/>
  <c r="J19" i="2" s="1"/>
  <c r="T42" i="2"/>
  <c r="T44" i="2" s="1"/>
  <c r="J37" i="2"/>
  <c r="T34" i="2"/>
  <c r="T36" i="2" s="1"/>
  <c r="AN33" i="2"/>
  <c r="AN35" i="2" s="1"/>
  <c r="J30" i="2"/>
  <c r="J32" i="2" s="1"/>
  <c r="T37" i="2"/>
  <c r="T39" i="2" s="1"/>
  <c r="AD22" i="2"/>
  <c r="AD24" i="2" s="1"/>
  <c r="AD41" i="2"/>
  <c r="AD43" i="2" s="1"/>
  <c r="AN38" i="2"/>
  <c r="AN40" i="2" s="1"/>
  <c r="J34" i="2"/>
  <c r="J36" i="2" s="1"/>
  <c r="AN18" i="2"/>
  <c r="AN20" i="2" s="1"/>
  <c r="AN26" i="2"/>
  <c r="AN28" i="2" s="1"/>
  <c r="AX9" i="2"/>
  <c r="AX11" i="2" s="1"/>
  <c r="AX34" i="2"/>
  <c r="AX36" i="2" s="1"/>
  <c r="AD33" i="2"/>
  <c r="AD35" i="2" s="1"/>
  <c r="AN30" i="2"/>
  <c r="AN32" i="2" s="1"/>
  <c r="J25" i="2"/>
  <c r="J27" i="2" s="1"/>
  <c r="T9" i="2"/>
  <c r="T11" i="2" s="1"/>
  <c r="AD18" i="2"/>
  <c r="AD20" i="2" s="1"/>
  <c r="AN42" i="2"/>
  <c r="AN44" i="2" s="1"/>
  <c r="AX18" i="2"/>
  <c r="AX20" i="2" s="1"/>
  <c r="AX37" i="2"/>
  <c r="AX39" i="2" s="1"/>
  <c r="T17" i="2"/>
  <c r="T19" i="2" s="1"/>
  <c r="T18" i="2"/>
  <c r="T20" i="2" s="1"/>
  <c r="T41" i="2"/>
  <c r="T43" i="2" s="1"/>
  <c r="AD21" i="2"/>
  <c r="AD23" i="2" s="1"/>
  <c r="AN34" i="2"/>
  <c r="AN36" i="2" s="1"/>
  <c r="AX33" i="2"/>
  <c r="AX35" i="2" s="1"/>
  <c r="J26" i="2"/>
  <c r="J28" i="2" s="1"/>
  <c r="AD42" i="2"/>
  <c r="AD44" i="2" s="1"/>
  <c r="AN41" i="2"/>
  <c r="AN43" i="2" s="1"/>
  <c r="AX21" i="2"/>
  <c r="AX23" i="2" s="1"/>
  <c r="J33" i="2"/>
  <c r="AD17" i="2"/>
  <c r="AD19" i="2" s="1"/>
  <c r="AN29" i="2"/>
  <c r="AN31" i="2" s="1"/>
  <c r="AX41" i="2"/>
  <c r="AX43" i="2" s="1"/>
  <c r="J21" i="2"/>
  <c r="J23" i="2" s="1"/>
  <c r="T25" i="2"/>
  <c r="T27" i="2" s="1"/>
  <c r="T38" i="2"/>
  <c r="T40" i="2" s="1"/>
  <c r="AD37" i="2"/>
  <c r="AD39" i="2" s="1"/>
  <c r="AN17" i="2"/>
  <c r="AN19" i="2" s="1"/>
  <c r="AX29" i="2"/>
  <c r="AX31" i="2" s="1"/>
  <c r="J38" i="2"/>
  <c r="J40" i="2" s="1"/>
  <c r="AD29" i="2"/>
  <c r="AD31" i="2" s="1"/>
  <c r="J41" i="2"/>
  <c r="AD25" i="2"/>
  <c r="AD27" i="2" s="1"/>
  <c r="AN37" i="2"/>
  <c r="AN39" i="2" s="1"/>
  <c r="AX17" i="2"/>
  <c r="AX19" i="2" s="1"/>
  <c r="T29" i="2"/>
  <c r="T31" i="2" s="1"/>
  <c r="AN21" i="2"/>
  <c r="AN23" i="2" s="1"/>
  <c r="J31" i="2" l="1"/>
  <c r="J35" i="2" s="1"/>
  <c r="J39" i="2" s="1"/>
  <c r="J43" i="2" s="1"/>
  <c r="AW8" i="2" l="1"/>
  <c r="AV8" i="2"/>
  <c r="AU8" i="2"/>
  <c r="AT8" i="2"/>
  <c r="AS8" i="2"/>
  <c r="AR8" i="2"/>
  <c r="AM205" i="1"/>
  <c r="AF205" i="1"/>
  <c r="Y205" i="1"/>
  <c r="R205" i="1"/>
  <c r="K205" i="1"/>
  <c r="AU41" i="2" l="1"/>
  <c r="AS21" i="2"/>
  <c r="AS17" i="2"/>
  <c r="AR22" i="2"/>
  <c r="AR26" i="2"/>
  <c r="AR33" i="2"/>
  <c r="AR38" i="2"/>
  <c r="AW25" i="2"/>
  <c r="AU38" i="2"/>
  <c r="AU37" i="2"/>
  <c r="AU17" i="2"/>
  <c r="AU18" i="2"/>
  <c r="AW29" i="2"/>
  <c r="AT10" i="2"/>
  <c r="AS10" i="2"/>
  <c r="AS37" i="2"/>
  <c r="AV9" i="2"/>
  <c r="AR18" i="2"/>
  <c r="AW34" i="2"/>
  <c r="AT38" i="2"/>
  <c r="AT37" i="2"/>
  <c r="AU10" i="2"/>
  <c r="AS18" i="2"/>
  <c r="AW21" i="2"/>
  <c r="AR29" i="2"/>
  <c r="AR41" i="2"/>
  <c r="AT41" i="2"/>
  <c r="AV10" i="2"/>
  <c r="AT17" i="2"/>
  <c r="AR17" i="2"/>
  <c r="AR21" i="2"/>
  <c r="AS29" i="2"/>
  <c r="AS41" i="2"/>
  <c r="AR9" i="2"/>
  <c r="AW9" i="2"/>
  <c r="AW26" i="2"/>
  <c r="AR34" i="2"/>
  <c r="AT42" i="2"/>
  <c r="AR37" i="2"/>
  <c r="AW42" i="2"/>
  <c r="AV42" i="2"/>
  <c r="AW41" i="2"/>
  <c r="AV41" i="2"/>
  <c r="AW37" i="2"/>
  <c r="AV38" i="2"/>
  <c r="AV34" i="2"/>
  <c r="AU33" i="2"/>
  <c r="AT34" i="2"/>
  <c r="AS34" i="2"/>
  <c r="AS33" i="2"/>
  <c r="AV30" i="2"/>
  <c r="AU29" i="2"/>
  <c r="AT29" i="2"/>
  <c r="AV29" i="2"/>
  <c r="AV26" i="2"/>
  <c r="AU25" i="2"/>
  <c r="AT26" i="2"/>
  <c r="AS26" i="2"/>
  <c r="AV25" i="2"/>
  <c r="AT25" i="2"/>
  <c r="AV22" i="2"/>
  <c r="AU22" i="2"/>
  <c r="AT22" i="2"/>
  <c r="AU21" i="2"/>
  <c r="AT21" i="2"/>
  <c r="AW17" i="2"/>
  <c r="AV17" i="2"/>
  <c r="AW22" i="2"/>
  <c r="AS30" i="2"/>
  <c r="AU34" i="2"/>
  <c r="AV18" i="2"/>
  <c r="AV21" i="2"/>
  <c r="AT30" i="2"/>
  <c r="AV37" i="2"/>
  <c r="AR42" i="2"/>
  <c r="AS9" i="2"/>
  <c r="AW18" i="2"/>
  <c r="AT9" i="2"/>
  <c r="AR25" i="2"/>
  <c r="AV33" i="2"/>
  <c r="AR10" i="2"/>
  <c r="AT18" i="2"/>
  <c r="AU30" i="2"/>
  <c r="AS42" i="2"/>
  <c r="AU9" i="2"/>
  <c r="AW10" i="2"/>
  <c r="AS22" i="2"/>
  <c r="AS25" i="2"/>
  <c r="AU26" i="2"/>
  <c r="AW30" i="2"/>
  <c r="AW33" i="2"/>
  <c r="AS38" i="2"/>
  <c r="AU42" i="2"/>
  <c r="AR30" i="2"/>
  <c r="AT33" i="2"/>
  <c r="AW38" i="2"/>
  <c r="AM8" i="2" l="1"/>
  <c r="AL8" i="2"/>
  <c r="AK8" i="2"/>
  <c r="AJ8" i="2"/>
  <c r="AI8" i="2"/>
  <c r="AH8" i="2"/>
  <c r="AC8" i="2"/>
  <c r="AB8" i="2"/>
  <c r="AA8" i="2"/>
  <c r="Z8" i="2"/>
  <c r="Y8" i="2"/>
  <c r="X8" i="2"/>
  <c r="S8" i="2"/>
  <c r="R8" i="2"/>
  <c r="Q8" i="2"/>
  <c r="P8" i="2"/>
  <c r="O8" i="2"/>
  <c r="N8" i="2"/>
  <c r="I8" i="2"/>
  <c r="H8" i="2"/>
  <c r="G8" i="2"/>
  <c r="F8" i="2"/>
  <c r="E8" i="2"/>
  <c r="D8" i="2"/>
  <c r="AM156" i="1"/>
  <c r="AF156" i="1"/>
  <c r="Y156" i="1"/>
  <c r="R156" i="1"/>
  <c r="K156" i="1"/>
  <c r="X22" i="2"/>
  <c r="X24" i="2" s="1"/>
  <c r="AA18" i="2"/>
  <c r="AA20" i="2" s="1"/>
  <c r="X18" i="2"/>
  <c r="X20" i="2" s="1"/>
  <c r="Y10" i="2"/>
  <c r="Y12" i="2" s="1"/>
  <c r="AM107" i="1"/>
  <c r="AF107" i="1"/>
  <c r="Y107" i="1"/>
  <c r="R107" i="1"/>
  <c r="K107" i="1"/>
  <c r="N37" i="2"/>
  <c r="N33" i="2"/>
  <c r="N26" i="2"/>
  <c r="N28" i="2" s="1"/>
  <c r="N22" i="2"/>
  <c r="N24" i="2" s="1"/>
  <c r="N17" i="2"/>
  <c r="Q10" i="2"/>
  <c r="Q12" i="2" s="1"/>
  <c r="O9" i="2"/>
  <c r="Y58" i="1"/>
  <c r="R58" i="1"/>
  <c r="K58" i="1"/>
  <c r="E22" i="2"/>
  <c r="E24" i="2" s="1"/>
  <c r="E26" i="2"/>
  <c r="E28" i="2" s="1"/>
  <c r="E29" i="2"/>
  <c r="E33" i="2"/>
  <c r="E37" i="2"/>
  <c r="E39" i="2" s="1"/>
  <c r="E41" i="2"/>
  <c r="D17" i="2"/>
  <c r="D42" i="2"/>
  <c r="D44" i="2" s="1"/>
  <c r="D37" i="2"/>
  <c r="D33" i="2"/>
  <c r="D29" i="2"/>
  <c r="D26" i="2"/>
  <c r="D28" i="2" s="1"/>
  <c r="D21" i="2"/>
  <c r="F42" i="2"/>
  <c r="F44" i="2" s="1"/>
  <c r="F38" i="2"/>
  <c r="F40" i="2" s="1"/>
  <c r="F34" i="2"/>
  <c r="F36" i="2" s="1"/>
  <c r="F29" i="2"/>
  <c r="F26" i="2"/>
  <c r="F28" i="2" s="1"/>
  <c r="F22" i="2"/>
  <c r="F24" i="2" s="1"/>
  <c r="F18" i="2"/>
  <c r="F20" i="2" s="1"/>
  <c r="G37" i="2"/>
  <c r="G22" i="2"/>
  <c r="G24" i="2" s="1"/>
  <c r="G18" i="2"/>
  <c r="G20" i="2" s="1"/>
  <c r="AK30" i="1"/>
  <c r="AK11" i="1"/>
  <c r="AR11" i="2" l="1"/>
  <c r="D15" i="2"/>
  <c r="D16" i="2"/>
  <c r="N15" i="2"/>
  <c r="N16" i="2"/>
  <c r="X15" i="2"/>
  <c r="X16" i="2"/>
  <c r="AH15" i="2"/>
  <c r="AP15" i="2" s="1"/>
  <c r="H48" i="2" s="1"/>
  <c r="AH16" i="2"/>
  <c r="AQ15" i="2" s="1"/>
  <c r="T48" i="2" s="1"/>
  <c r="AR15" i="2"/>
  <c r="AZ15" i="2" s="1"/>
  <c r="I48" i="2" s="1"/>
  <c r="AR16" i="2"/>
  <c r="BA15" i="2" s="1"/>
  <c r="U48" i="2" s="1"/>
  <c r="AR32" i="2"/>
  <c r="AR12" i="2"/>
  <c r="AR44" i="2"/>
  <c r="AR36" i="2"/>
  <c r="BA35" i="2" s="1"/>
  <c r="AR20" i="2"/>
  <c r="BA19" i="2" s="1"/>
  <c r="AR40" i="2"/>
  <c r="AR28" i="2"/>
  <c r="BA27" i="2" s="1"/>
  <c r="AR24" i="2"/>
  <c r="BA23" i="2" s="1"/>
  <c r="AS11" i="2"/>
  <c r="E15" i="2"/>
  <c r="E16" i="2"/>
  <c r="O15" i="2"/>
  <c r="O16" i="2"/>
  <c r="Y15" i="2"/>
  <c r="AF15" i="2" s="1"/>
  <c r="G48" i="2" s="1"/>
  <c r="Y16" i="2"/>
  <c r="AG15" i="2" s="1"/>
  <c r="S48" i="2" s="1"/>
  <c r="AI15" i="2"/>
  <c r="AI16" i="2"/>
  <c r="AS15" i="2"/>
  <c r="AS16" i="2"/>
  <c r="AS40" i="2"/>
  <c r="AS24" i="2"/>
  <c r="AS44" i="2"/>
  <c r="AS32" i="2"/>
  <c r="AS28" i="2"/>
  <c r="AS36" i="2"/>
  <c r="AS20" i="2"/>
  <c r="AS12" i="2"/>
  <c r="F15" i="2"/>
  <c r="F16" i="2"/>
  <c r="P15" i="2"/>
  <c r="V15" i="2" s="1"/>
  <c r="F48" i="2" s="1"/>
  <c r="P16" i="2"/>
  <c r="W15" i="2" s="1"/>
  <c r="R48" i="2" s="1"/>
  <c r="Z15" i="2"/>
  <c r="Z16" i="2"/>
  <c r="AJ15" i="2"/>
  <c r="AJ16" i="2"/>
  <c r="AT15" i="2"/>
  <c r="AT16" i="2"/>
  <c r="AT20" i="2"/>
  <c r="AT32" i="2"/>
  <c r="AT24" i="2"/>
  <c r="AT28" i="2"/>
  <c r="AT36" i="2"/>
  <c r="AT44" i="2"/>
  <c r="AT40" i="2"/>
  <c r="AT12" i="2"/>
  <c r="G15" i="2"/>
  <c r="L15" i="2" s="1"/>
  <c r="E48" i="2" s="1"/>
  <c r="E59" i="2" s="1"/>
  <c r="G16" i="2"/>
  <c r="M15" i="2" s="1"/>
  <c r="Q48" i="2" s="1"/>
  <c r="Q59" i="2" s="1"/>
  <c r="Q15" i="2"/>
  <c r="Q16" i="2"/>
  <c r="AA16" i="2"/>
  <c r="AK15" i="2"/>
  <c r="AK16" i="2"/>
  <c r="AU15" i="2"/>
  <c r="AU16" i="2"/>
  <c r="AA15" i="2"/>
  <c r="AU44" i="2"/>
  <c r="AU28" i="2"/>
  <c r="AU32" i="2"/>
  <c r="AU36" i="2"/>
  <c r="AU24" i="2"/>
  <c r="AU12" i="2"/>
  <c r="AU20" i="2"/>
  <c r="AU40" i="2"/>
  <c r="BA39" i="2" s="1"/>
  <c r="H15" i="2"/>
  <c r="H16" i="2"/>
  <c r="R15" i="2"/>
  <c r="R16" i="2"/>
  <c r="AB15" i="2"/>
  <c r="AB16" i="2"/>
  <c r="AL15" i="2"/>
  <c r="AL16" i="2"/>
  <c r="AV15" i="2"/>
  <c r="AV16" i="2"/>
  <c r="AV20" i="2"/>
  <c r="AV24" i="2"/>
  <c r="AV28" i="2"/>
  <c r="AV32" i="2"/>
  <c r="BA31" i="2" s="1"/>
  <c r="AV36" i="2"/>
  <c r="AV40" i="2"/>
  <c r="AV44" i="2"/>
  <c r="BA43" i="2" s="1"/>
  <c r="AV12" i="2"/>
  <c r="BA11" i="2" s="1"/>
  <c r="U47" i="2" s="1"/>
  <c r="I19" i="2"/>
  <c r="L19" i="2" s="1"/>
  <c r="I15" i="2"/>
  <c r="I16" i="2"/>
  <c r="S15" i="2"/>
  <c r="S16" i="2"/>
  <c r="AC15" i="2"/>
  <c r="AC16" i="2"/>
  <c r="AM15" i="2"/>
  <c r="AM16" i="2"/>
  <c r="AW15" i="2"/>
  <c r="AW16" i="2"/>
  <c r="S20" i="2"/>
  <c r="AW40" i="2"/>
  <c r="AW32" i="2"/>
  <c r="AW12" i="2"/>
  <c r="AW20" i="2"/>
  <c r="AW24" i="2"/>
  <c r="AW44" i="2"/>
  <c r="AW28" i="2"/>
  <c r="AW36" i="2"/>
  <c r="AK13" i="1"/>
  <c r="H9" i="2" s="1"/>
  <c r="H11" i="2" s="1"/>
  <c r="AK33" i="1"/>
  <c r="AH21" i="2"/>
  <c r="AH23" i="2" s="1"/>
  <c r="AP23" i="2" s="1"/>
  <c r="AH37" i="2"/>
  <c r="AH39" i="2" s="1"/>
  <c r="AP39" i="2" s="1"/>
  <c r="AH42" i="2"/>
  <c r="AH44" i="2" s="1"/>
  <c r="AQ43" i="2" s="1"/>
  <c r="AI22" i="2"/>
  <c r="AI24" i="2" s="1"/>
  <c r="AI26" i="2"/>
  <c r="AI28" i="2" s="1"/>
  <c r="AI29" i="2"/>
  <c r="AI31" i="2" s="1"/>
  <c r="AI34" i="2"/>
  <c r="AI36" i="2" s="1"/>
  <c r="AJ38" i="2"/>
  <c r="AJ40" i="2" s="1"/>
  <c r="AK41" i="2"/>
  <c r="AK43" i="2" s="1"/>
  <c r="AM9" i="2"/>
  <c r="AA41" i="2"/>
  <c r="AA43" i="2" s="1"/>
  <c r="Y41" i="2"/>
  <c r="Y43" i="2" s="1"/>
  <c r="X42" i="2"/>
  <c r="X44" i="2" s="1"/>
  <c r="AG43" i="2" s="1"/>
  <c r="AA38" i="2"/>
  <c r="AA40" i="2" s="1"/>
  <c r="Y37" i="2"/>
  <c r="Y39" i="2" s="1"/>
  <c r="Z33" i="2"/>
  <c r="X34" i="2"/>
  <c r="X36" i="2" s="1"/>
  <c r="AG35" i="2" s="1"/>
  <c r="Z30" i="2"/>
  <c r="Z32" i="2" s="1"/>
  <c r="Y30" i="2"/>
  <c r="Y32" i="2" s="1"/>
  <c r="AB26" i="2"/>
  <c r="AB28" i="2" s="1"/>
  <c r="Z25" i="2"/>
  <c r="Z27" i="2" s="1"/>
  <c r="Z22" i="2"/>
  <c r="Z24" i="2" s="1"/>
  <c r="AA17" i="2"/>
  <c r="S9" i="2"/>
  <c r="S11" i="2" s="1"/>
  <c r="P41" i="2"/>
  <c r="R37" i="2"/>
  <c r="R39" i="2" s="1"/>
  <c r="Q38" i="2"/>
  <c r="Q40" i="2" s="1"/>
  <c r="Q33" i="2"/>
  <c r="Q35" i="2" s="1"/>
  <c r="Q22" i="2"/>
  <c r="Q24" i="2" s="1"/>
  <c r="Q17" i="2"/>
  <c r="Q19" i="2" s="1"/>
  <c r="O30" i="2"/>
  <c r="O32" i="2" s="1"/>
  <c r="P25" i="2"/>
  <c r="P27" i="2" s="1"/>
  <c r="V27" i="2" s="1"/>
  <c r="P22" i="2"/>
  <c r="P24" i="2" s="1"/>
  <c r="W23" i="2" s="1"/>
  <c r="G33" i="2"/>
  <c r="G35" i="2" s="1"/>
  <c r="L35" i="2" s="1"/>
  <c r="AM18" i="2"/>
  <c r="AM20" i="2" s="1"/>
  <c r="AB41" i="2"/>
  <c r="AB43" i="2" s="1"/>
  <c r="F9" i="2"/>
  <c r="F11" i="2" s="1"/>
  <c r="E9" i="2"/>
  <c r="E11" i="2" s="1"/>
  <c r="D9" i="2"/>
  <c r="D11" i="2" s="1"/>
  <c r="AR27" i="2"/>
  <c r="AZ27" i="2" s="1"/>
  <c r="O11" i="2"/>
  <c r="E31" i="2"/>
  <c r="AS27" i="2"/>
  <c r="D31" i="2"/>
  <c r="D23" i="2"/>
  <c r="AM11" i="2"/>
  <c r="AW19" i="2"/>
  <c r="AT11" i="2"/>
  <c r="AW11" i="2"/>
  <c r="AV11" i="2"/>
  <c r="AZ11" i="2" s="1"/>
  <c r="I47" i="2" s="1"/>
  <c r="AU11" i="2"/>
  <c r="G26" i="2"/>
  <c r="G28" i="2" s="1"/>
  <c r="E21" i="2"/>
  <c r="E23" i="2" s="1"/>
  <c r="E42" i="2"/>
  <c r="E44" i="2" s="1"/>
  <c r="S29" i="2"/>
  <c r="S31" i="2" s="1"/>
  <c r="AH25" i="2"/>
  <c r="AH27" i="2" s="1"/>
  <c r="AP27" i="2" s="1"/>
  <c r="I22" i="2"/>
  <c r="I24" i="2" s="1"/>
  <c r="G11" i="2"/>
  <c r="L11" i="2" s="1"/>
  <c r="AC18" i="2"/>
  <c r="AC20" i="2" s="1"/>
  <c r="AC17" i="2"/>
  <c r="AC19" i="2" s="1"/>
  <c r="AC34" i="2"/>
  <c r="AC36" i="2" s="1"/>
  <c r="AJ10" i="2"/>
  <c r="AJ12" i="2" s="1"/>
  <c r="AL18" i="2"/>
  <c r="AL20" i="2" s="1"/>
  <c r="AL25" i="2"/>
  <c r="AL27" i="2" s="1"/>
  <c r="F33" i="2"/>
  <c r="F35" i="2" s="1"/>
  <c r="D34" i="2"/>
  <c r="D36" i="2" s="1"/>
  <c r="I10" i="2"/>
  <c r="I12" i="2" s="1"/>
  <c r="P18" i="2"/>
  <c r="P20" i="2" s="1"/>
  <c r="W19" i="2" s="1"/>
  <c r="AC33" i="2"/>
  <c r="AC35" i="2" s="1"/>
  <c r="G30" i="2"/>
  <c r="G32" i="2" s="1"/>
  <c r="M31" i="2" s="1"/>
  <c r="Z9" i="2"/>
  <c r="Z11" i="2" s="1"/>
  <c r="H10" i="2"/>
  <c r="H12" i="2" s="1"/>
  <c r="F30" i="2"/>
  <c r="F32" i="2" s="1"/>
  <c r="Q18" i="2"/>
  <c r="Q20" i="2" s="1"/>
  <c r="AB10" i="2"/>
  <c r="AB12" i="2" s="1"/>
  <c r="X9" i="2"/>
  <c r="X11" i="2" s="1"/>
  <c r="AB33" i="2"/>
  <c r="AB35" i="2" s="1"/>
  <c r="AI9" i="2"/>
  <c r="AI11" i="2" s="1"/>
  <c r="AJ22" i="2"/>
  <c r="AJ24" i="2" s="1"/>
  <c r="AJ21" i="2"/>
  <c r="AJ23" i="2" s="1"/>
  <c r="AM10" i="2"/>
  <c r="AM12" i="2" s="1"/>
  <c r="G10" i="2"/>
  <c r="G12" i="2" s="1"/>
  <c r="M11" i="2" s="1"/>
  <c r="Q47" i="2" s="1"/>
  <c r="D38" i="2"/>
  <c r="D40" i="2" s="1"/>
  <c r="N10" i="2"/>
  <c r="N12" i="2" s="1"/>
  <c r="AB30" i="2"/>
  <c r="AB32" i="2" s="1"/>
  <c r="AB29" i="2"/>
  <c r="AB31" i="2" s="1"/>
  <c r="AH9" i="2"/>
  <c r="AH11" i="2" s="1"/>
  <c r="AK37" i="2"/>
  <c r="AK39" i="2" s="1"/>
  <c r="X33" i="2"/>
  <c r="X35" i="2" s="1"/>
  <c r="AF35" i="2" s="1"/>
  <c r="AB37" i="2"/>
  <c r="AB39" i="2" s="1"/>
  <c r="AB38" i="2"/>
  <c r="AB40" i="2" s="1"/>
  <c r="AA21" i="2"/>
  <c r="AA23" i="2" s="1"/>
  <c r="Z21" i="2"/>
  <c r="Z23" i="2" s="1"/>
  <c r="Z18" i="2"/>
  <c r="Z20" i="2" s="1"/>
  <c r="S25" i="2"/>
  <c r="S27" i="2" s="1"/>
  <c r="S26" i="2"/>
  <c r="S28" i="2" s="1"/>
  <c r="R33" i="2"/>
  <c r="R35" i="2" s="1"/>
  <c r="P21" i="2"/>
  <c r="P23" i="2" s="1"/>
  <c r="V23" i="2" s="1"/>
  <c r="D22" i="2"/>
  <c r="D24" i="2" s="1"/>
  <c r="D18" i="2"/>
  <c r="D20" i="2" s="1"/>
  <c r="G41" i="2"/>
  <c r="G43" i="2" s="1"/>
  <c r="L43" i="2" s="1"/>
  <c r="G42" i="2"/>
  <c r="G44" i="2" s="1"/>
  <c r="M43" i="2" s="1"/>
  <c r="F41" i="2"/>
  <c r="F43" i="2" s="1"/>
  <c r="F37" i="2"/>
  <c r="F39" i="2" s="1"/>
  <c r="E34" i="2"/>
  <c r="E36" i="2" s="1"/>
  <c r="G25" i="2"/>
  <c r="G27" i="2" s="1"/>
  <c r="H17" i="2"/>
  <c r="H19" i="2" s="1"/>
  <c r="G17" i="2"/>
  <c r="G19" i="2" s="1"/>
  <c r="E18" i="2"/>
  <c r="E20" i="2" s="1"/>
  <c r="E17" i="2"/>
  <c r="E19" i="2" s="1"/>
  <c r="H21" i="2"/>
  <c r="H23" i="2" s="1"/>
  <c r="L23" i="2" s="1"/>
  <c r="I11" i="2"/>
  <c r="E25" i="2"/>
  <c r="E27" i="2" s="1"/>
  <c r="D30" i="2"/>
  <c r="D32" i="2" s="1"/>
  <c r="E38" i="2"/>
  <c r="E40" i="2" s="1"/>
  <c r="AB9" i="2"/>
  <c r="AB11" i="2" s="1"/>
  <c r="AJ9" i="2"/>
  <c r="AJ11" i="2" s="1"/>
  <c r="AI17" i="2"/>
  <c r="AI19" i="2" s="1"/>
  <c r="AJ37" i="2"/>
  <c r="AJ39" i="2" s="1"/>
  <c r="AU27" i="2"/>
  <c r="AU31" i="2"/>
  <c r="AU35" i="2"/>
  <c r="AU19" i="2"/>
  <c r="AU39" i="2"/>
  <c r="AZ39" i="2" s="1"/>
  <c r="AU43" i="2"/>
  <c r="AU23" i="2"/>
  <c r="D10" i="2"/>
  <c r="D12" i="2" s="1"/>
  <c r="F21" i="2"/>
  <c r="F23" i="2" s="1"/>
  <c r="F25" i="2"/>
  <c r="F27" i="2" s="1"/>
  <c r="E30" i="2"/>
  <c r="E32" i="2" s="1"/>
  <c r="P10" i="2"/>
  <c r="P12" i="2" s="1"/>
  <c r="W11" i="2" s="1"/>
  <c r="R47" i="2" s="1"/>
  <c r="P9" i="2"/>
  <c r="P11" i="2" s="1"/>
  <c r="V11" i="2" s="1"/>
  <c r="F47" i="2" s="1"/>
  <c r="R21" i="2"/>
  <c r="R23" i="2" s="1"/>
  <c r="O25" i="2"/>
  <c r="O27" i="2" s="1"/>
  <c r="N29" i="2"/>
  <c r="N31" i="2" s="1"/>
  <c r="P29" i="2"/>
  <c r="P31" i="2" s="1"/>
  <c r="V31" i="2" s="1"/>
  <c r="O29" i="2"/>
  <c r="O31" i="2" s="1"/>
  <c r="Q37" i="2"/>
  <c r="Q39" i="2" s="1"/>
  <c r="R42" i="2"/>
  <c r="R44" i="2" s="1"/>
  <c r="AA10" i="2"/>
  <c r="AA12" i="2" s="1"/>
  <c r="AA9" i="2"/>
  <c r="AA11" i="2" s="1"/>
  <c r="Y17" i="2"/>
  <c r="Y19" i="2" s="1"/>
  <c r="AF19" i="2" s="1"/>
  <c r="Y21" i="2"/>
  <c r="Y23" i="2" s="1"/>
  <c r="AF23" i="2" s="1"/>
  <c r="X25" i="2"/>
  <c r="X27" i="2" s="1"/>
  <c r="AF27" i="2" s="1"/>
  <c r="AA29" i="2"/>
  <c r="AA31" i="2" s="1"/>
  <c r="Y34" i="2"/>
  <c r="Y36" i="2" s="1"/>
  <c r="Z41" i="2"/>
  <c r="Z43" i="2" s="1"/>
  <c r="AI10" i="2"/>
  <c r="AI12" i="2" s="1"/>
  <c r="AH26" i="2"/>
  <c r="AH28" i="2" s="1"/>
  <c r="AQ27" i="2" s="1"/>
  <c r="AI37" i="2"/>
  <c r="AI39" i="2" s="1"/>
  <c r="AV31" i="2"/>
  <c r="AZ31" i="2" s="1"/>
  <c r="AV35" i="2"/>
  <c r="AV19" i="2"/>
  <c r="AV39" i="2"/>
  <c r="AV43" i="2"/>
  <c r="AZ43" i="2" s="1"/>
  <c r="AV23" i="2"/>
  <c r="AV27" i="2"/>
  <c r="E43" i="2"/>
  <c r="Z35" i="2"/>
  <c r="AT27" i="2"/>
  <c r="AT31" i="2"/>
  <c r="AT35" i="2"/>
  <c r="AT19" i="2"/>
  <c r="AT39" i="2"/>
  <c r="AT43" i="2"/>
  <c r="AT23" i="2"/>
  <c r="E10" i="2"/>
  <c r="E12" i="2" s="1"/>
  <c r="AW31" i="2"/>
  <c r="AW35" i="2"/>
  <c r="AW39" i="2"/>
  <c r="AW43" i="2"/>
  <c r="AW23" i="2"/>
  <c r="AW27" i="2"/>
  <c r="F10" i="2"/>
  <c r="F12" i="2" s="1"/>
  <c r="D41" i="2"/>
  <c r="D43" i="2" s="1"/>
  <c r="P30" i="2"/>
  <c r="P32" i="2" s="1"/>
  <c r="W31" i="2" s="1"/>
  <c r="O37" i="2"/>
  <c r="O39" i="2" s="1"/>
  <c r="V39" i="2" s="1"/>
  <c r="N41" i="2"/>
  <c r="N43" i="2" s="1"/>
  <c r="AC9" i="2"/>
  <c r="AC11" i="2" s="1"/>
  <c r="Y9" i="2"/>
  <c r="Y11" i="2" s="1"/>
  <c r="Y18" i="2"/>
  <c r="Y20" i="2" s="1"/>
  <c r="AG19" i="2" s="1"/>
  <c r="AA22" i="2"/>
  <c r="AA24" i="2" s="1"/>
  <c r="X26" i="2"/>
  <c r="X28" i="2" s="1"/>
  <c r="AG27" i="2" s="1"/>
  <c r="AA34" i="2"/>
  <c r="AA36" i="2" s="1"/>
  <c r="AA33" i="2"/>
  <c r="AA35" i="2" s="1"/>
  <c r="AA37" i="2"/>
  <c r="AA39" i="2" s="1"/>
  <c r="AB42" i="2"/>
  <c r="AB44" i="2" s="1"/>
  <c r="AK10" i="2"/>
  <c r="AK12" i="2" s="1"/>
  <c r="AH18" i="2"/>
  <c r="AH20" i="2" s="1"/>
  <c r="AQ19" i="2" s="1"/>
  <c r="AH29" i="2"/>
  <c r="AH31" i="2" s="1"/>
  <c r="AP31" i="2" s="1"/>
  <c r="AI33" i="2"/>
  <c r="AI35" i="2" s="1"/>
  <c r="AK38" i="2"/>
  <c r="AK40" i="2" s="1"/>
  <c r="AI41" i="2"/>
  <c r="AI43" i="2" s="1"/>
  <c r="N39" i="2"/>
  <c r="AL17" i="2"/>
  <c r="AL19" i="2" s="1"/>
  <c r="D25" i="2"/>
  <c r="D27" i="2" s="1"/>
  <c r="Y29" i="2"/>
  <c r="Y31" i="2" s="1"/>
  <c r="G38" i="2"/>
  <c r="G40" i="2" s="1"/>
  <c r="H26" i="2"/>
  <c r="H28" i="2" s="1"/>
  <c r="M27" i="2" s="1"/>
  <c r="R9" i="2"/>
  <c r="R11" i="2" s="1"/>
  <c r="O34" i="2"/>
  <c r="O36" i="2" s="1"/>
  <c r="W35" i="2" s="1"/>
  <c r="S10" i="2"/>
  <c r="S12" i="2" s="1"/>
  <c r="O18" i="2"/>
  <c r="O20" i="2" s="1"/>
  <c r="Q21" i="2"/>
  <c r="Q23" i="2" s="1"/>
  <c r="R26" i="2"/>
  <c r="R28" i="2" s="1"/>
  <c r="P33" i="2"/>
  <c r="P35" i="2" s="1"/>
  <c r="P38" i="2"/>
  <c r="P40" i="2" s="1"/>
  <c r="P37" i="2"/>
  <c r="P39" i="2" s="1"/>
  <c r="Z17" i="2"/>
  <c r="Z19" i="2" s="1"/>
  <c r="X17" i="2"/>
  <c r="X19" i="2" s="1"/>
  <c r="AB22" i="2"/>
  <c r="AB24" i="2" s="1"/>
  <c r="AB21" i="2"/>
  <c r="AB23" i="2" s="1"/>
  <c r="Y26" i="2"/>
  <c r="Y28" i="2" s="1"/>
  <c r="AC25" i="2"/>
  <c r="AC27" i="2" s="1"/>
  <c r="AB34" i="2"/>
  <c r="AB36" i="2" s="1"/>
  <c r="X37" i="2"/>
  <c r="X39" i="2" s="1"/>
  <c r="AF39" i="2" s="1"/>
  <c r="AL10" i="2"/>
  <c r="AL12" i="2" s="1"/>
  <c r="AQ11" i="2" s="1"/>
  <c r="T47" i="2" s="1"/>
  <c r="AI18" i="2"/>
  <c r="AI20" i="2" s="1"/>
  <c r="AI30" i="2"/>
  <c r="AI32" i="2" s="1"/>
  <c r="AH33" i="2"/>
  <c r="AH35" i="2" s="1"/>
  <c r="AP35" i="2" s="1"/>
  <c r="AJ41" i="2"/>
  <c r="AJ43" i="2" s="1"/>
  <c r="AH41" i="2"/>
  <c r="AH43" i="2" s="1"/>
  <c r="AP43" i="2" s="1"/>
  <c r="E35" i="2"/>
  <c r="N34" i="2"/>
  <c r="N36" i="2" s="1"/>
  <c r="P17" i="2"/>
  <c r="P19" i="2" s="1"/>
  <c r="V19" i="2" s="1"/>
  <c r="N20" i="2"/>
  <c r="Q34" i="2"/>
  <c r="Q36" i="2" s="1"/>
  <c r="O33" i="2"/>
  <c r="O35" i="2" s="1"/>
  <c r="V35" i="2" s="1"/>
  <c r="N42" i="2"/>
  <c r="N44" i="2" s="1"/>
  <c r="AB25" i="2"/>
  <c r="AB27" i="2" s="1"/>
  <c r="Y33" i="2"/>
  <c r="Y35" i="2" s="1"/>
  <c r="X41" i="2"/>
  <c r="X43" i="2" s="1"/>
  <c r="AF43" i="2" s="1"/>
  <c r="AJ17" i="2"/>
  <c r="AJ19" i="2" s="1"/>
  <c r="AH17" i="2"/>
  <c r="AH19" i="2" s="1"/>
  <c r="AP19" i="2" s="1"/>
  <c r="AR43" i="2"/>
  <c r="AR23" i="2"/>
  <c r="AZ23" i="2" s="1"/>
  <c r="AR39" i="2"/>
  <c r="AR31" i="2"/>
  <c r="AR35" i="2"/>
  <c r="AZ35" i="2" s="1"/>
  <c r="AR19" i="2"/>
  <c r="AZ19" i="2" s="1"/>
  <c r="AM17" i="2"/>
  <c r="AM19" i="2" s="1"/>
  <c r="G21" i="2"/>
  <c r="G23" i="2" s="1"/>
  <c r="G34" i="2"/>
  <c r="G36" i="2" s="1"/>
  <c r="M35" i="2" s="1"/>
  <c r="F17" i="2"/>
  <c r="F19" i="2" s="1"/>
  <c r="H29" i="2"/>
  <c r="H31" i="2" s="1"/>
  <c r="G29" i="2"/>
  <c r="G31" i="2" s="1"/>
  <c r="L31" i="2" s="1"/>
  <c r="Q9" i="2"/>
  <c r="Q11" i="2" s="1"/>
  <c r="O21" i="2"/>
  <c r="O23" i="2" s="1"/>
  <c r="N25" i="2"/>
  <c r="N27" i="2" s="1"/>
  <c r="O41" i="2"/>
  <c r="O43" i="2" s="1"/>
  <c r="V43" i="2" s="1"/>
  <c r="X10" i="2"/>
  <c r="X12" i="2" s="1"/>
  <c r="AB17" i="2"/>
  <c r="AB19" i="2" s="1"/>
  <c r="AA25" i="2"/>
  <c r="AA27" i="2" s="1"/>
  <c r="X29" i="2"/>
  <c r="X31" i="2" s="1"/>
  <c r="AF31" i="2" s="1"/>
  <c r="Z29" i="2"/>
  <c r="Z31" i="2" s="1"/>
  <c r="Z38" i="2"/>
  <c r="Z40" i="2" s="1"/>
  <c r="Z37" i="2"/>
  <c r="Z39" i="2" s="1"/>
  <c r="AK18" i="2"/>
  <c r="AK20" i="2" s="1"/>
  <c r="AK17" i="2"/>
  <c r="AK19" i="2" s="1"/>
  <c r="AI21" i="2"/>
  <c r="AI23" i="2" s="1"/>
  <c r="AH34" i="2"/>
  <c r="AH36" i="2" s="1"/>
  <c r="AQ35" i="2" s="1"/>
  <c r="AS43" i="2"/>
  <c r="AS23" i="2"/>
  <c r="AS31" i="2"/>
  <c r="AS35" i="2"/>
  <c r="AS19" i="2"/>
  <c r="AS39" i="2"/>
  <c r="D39" i="2"/>
  <c r="AA19" i="2"/>
  <c r="F31" i="2"/>
  <c r="D35" i="2"/>
  <c r="N19" i="2"/>
  <c r="N35" i="2"/>
  <c r="P43" i="2"/>
  <c r="D19" i="2"/>
  <c r="G39" i="2"/>
  <c r="AL42" i="2"/>
  <c r="AL44" i="2" s="1"/>
  <c r="AL41" i="2"/>
  <c r="AL43" i="2" s="1"/>
  <c r="AM42" i="2"/>
  <c r="AM44" i="2" s="1"/>
  <c r="AM41" i="2"/>
  <c r="AM43" i="2" s="1"/>
  <c r="AL37" i="2"/>
  <c r="AL39" i="2" s="1"/>
  <c r="AM38" i="2"/>
  <c r="AM40" i="2" s="1"/>
  <c r="AM37" i="2"/>
  <c r="AM39" i="2" s="1"/>
  <c r="AJ33" i="2"/>
  <c r="AJ35" i="2" s="1"/>
  <c r="AK33" i="2"/>
  <c r="AK35" i="2" s="1"/>
  <c r="AK34" i="2"/>
  <c r="AK36" i="2" s="1"/>
  <c r="AL34" i="2"/>
  <c r="AL36" i="2" s="1"/>
  <c r="AL33" i="2"/>
  <c r="AL35" i="2" s="1"/>
  <c r="AM33" i="2"/>
  <c r="AM35" i="2" s="1"/>
  <c r="AJ30" i="2"/>
  <c r="AJ32" i="2" s="1"/>
  <c r="AJ29" i="2"/>
  <c r="AJ31" i="2" s="1"/>
  <c r="AK30" i="2"/>
  <c r="AK32" i="2" s="1"/>
  <c r="AL30" i="2"/>
  <c r="AL32" i="2" s="1"/>
  <c r="AM29" i="2"/>
  <c r="AM31" i="2" s="1"/>
  <c r="AJ25" i="2"/>
  <c r="AJ27" i="2" s="1"/>
  <c r="AK25" i="2"/>
  <c r="AK27" i="2" s="1"/>
  <c r="AL26" i="2"/>
  <c r="AL28" i="2" s="1"/>
  <c r="AM26" i="2"/>
  <c r="AM28" i="2" s="1"/>
  <c r="AM25" i="2"/>
  <c r="AM27" i="2" s="1"/>
  <c r="AK22" i="2"/>
  <c r="AK24" i="2" s="1"/>
  <c r="AK21" i="2"/>
  <c r="AK23" i="2" s="1"/>
  <c r="AL21" i="2"/>
  <c r="AL23" i="2" s="1"/>
  <c r="AM22" i="2"/>
  <c r="AM24" i="2" s="1"/>
  <c r="AM21" i="2"/>
  <c r="AM23" i="2" s="1"/>
  <c r="AH10" i="2"/>
  <c r="AH12" i="2" s="1"/>
  <c r="AJ18" i="2"/>
  <c r="AJ20" i="2" s="1"/>
  <c r="AL22" i="2"/>
  <c r="AL24" i="2" s="1"/>
  <c r="AH30" i="2"/>
  <c r="AH32" i="2" s="1"/>
  <c r="AQ31" i="2" s="1"/>
  <c r="AJ34" i="2"/>
  <c r="AJ36" i="2" s="1"/>
  <c r="AL38" i="2"/>
  <c r="AL40" i="2" s="1"/>
  <c r="AM34" i="2"/>
  <c r="AM36" i="2" s="1"/>
  <c r="AI42" i="2"/>
  <c r="AI44" i="2" s="1"/>
  <c r="AH22" i="2"/>
  <c r="AH24" i="2" s="1"/>
  <c r="AQ23" i="2" s="1"/>
  <c r="AH38" i="2"/>
  <c r="AH40" i="2" s="1"/>
  <c r="AQ39" i="2" s="1"/>
  <c r="AJ42" i="2"/>
  <c r="AJ44" i="2" s="1"/>
  <c r="AK9" i="2"/>
  <c r="AK11" i="2" s="1"/>
  <c r="AI25" i="2"/>
  <c r="AI27" i="2" s="1"/>
  <c r="AK26" i="2"/>
  <c r="AK28" i="2" s="1"/>
  <c r="AK29" i="2"/>
  <c r="AK31" i="2" s="1"/>
  <c r="AM30" i="2"/>
  <c r="AM32" i="2" s="1"/>
  <c r="AI38" i="2"/>
  <c r="AI40" i="2" s="1"/>
  <c r="AK42" i="2"/>
  <c r="AK44" i="2" s="1"/>
  <c r="AJ26" i="2"/>
  <c r="AJ28" i="2" s="1"/>
  <c r="AL9" i="2"/>
  <c r="AL11" i="2" s="1"/>
  <c r="AP11" i="2" s="1"/>
  <c r="H47" i="2" s="1"/>
  <c r="AL29" i="2"/>
  <c r="AL31" i="2" s="1"/>
  <c r="AC42" i="2"/>
  <c r="AC44" i="2" s="1"/>
  <c r="AC41" i="2"/>
  <c r="AC43" i="2" s="1"/>
  <c r="AC38" i="2"/>
  <c r="AC40" i="2" s="1"/>
  <c r="AC37" i="2"/>
  <c r="AC39" i="2" s="1"/>
  <c r="AC29" i="2"/>
  <c r="AC31" i="2" s="1"/>
  <c r="AC26" i="2"/>
  <c r="AC28" i="2" s="1"/>
  <c r="AC22" i="2"/>
  <c r="AC24" i="2" s="1"/>
  <c r="AC21" i="2"/>
  <c r="AC23" i="2" s="1"/>
  <c r="Z10" i="2"/>
  <c r="Z12" i="2" s="1"/>
  <c r="X30" i="2"/>
  <c r="X32" i="2" s="1"/>
  <c r="AG31" i="2" s="1"/>
  <c r="Z34" i="2"/>
  <c r="Z36" i="2" s="1"/>
  <c r="AB18" i="2"/>
  <c r="AB20" i="2" s="1"/>
  <c r="AC10" i="2"/>
  <c r="AC12" i="2" s="1"/>
  <c r="AA30" i="2"/>
  <c r="AA32" i="2" s="1"/>
  <c r="Y42" i="2"/>
  <c r="Y44" i="2" s="1"/>
  <c r="Z26" i="2"/>
  <c r="Z28" i="2" s="1"/>
  <c r="X38" i="2"/>
  <c r="X40" i="2" s="1"/>
  <c r="AG39" i="2" s="1"/>
  <c r="Z42" i="2"/>
  <c r="Z44" i="2" s="1"/>
  <c r="Y22" i="2"/>
  <c r="Y24" i="2" s="1"/>
  <c r="AG23" i="2" s="1"/>
  <c r="Y25" i="2"/>
  <c r="Y27" i="2" s="1"/>
  <c r="AA26" i="2"/>
  <c r="AA28" i="2" s="1"/>
  <c r="AC30" i="2"/>
  <c r="AC32" i="2" s="1"/>
  <c r="Y38" i="2"/>
  <c r="Y40" i="2" s="1"/>
  <c r="AA42" i="2"/>
  <c r="AA44" i="2" s="1"/>
  <c r="X21" i="2"/>
  <c r="X23" i="2" s="1"/>
  <c r="S42" i="2"/>
  <c r="S44" i="2" s="1"/>
  <c r="S41" i="2"/>
  <c r="S43" i="2" s="1"/>
  <c r="S38" i="2"/>
  <c r="S40" i="2" s="1"/>
  <c r="S37" i="2"/>
  <c r="S39" i="2" s="1"/>
  <c r="S34" i="2"/>
  <c r="S36" i="2" s="1"/>
  <c r="S22" i="2"/>
  <c r="S24" i="2" s="1"/>
  <c r="S21" i="2"/>
  <c r="S23" i="2" s="1"/>
  <c r="R25" i="2"/>
  <c r="R27" i="2" s="1"/>
  <c r="Q25" i="2"/>
  <c r="Q27" i="2" s="1"/>
  <c r="R41" i="2"/>
  <c r="R43" i="2" s="1"/>
  <c r="R29" i="2"/>
  <c r="R31" i="2" s="1"/>
  <c r="Q30" i="2"/>
  <c r="Q32" i="2" s="1"/>
  <c r="Q41" i="2"/>
  <c r="Q43" i="2" s="1"/>
  <c r="R34" i="2"/>
  <c r="R36" i="2" s="1"/>
  <c r="R17" i="2"/>
  <c r="R19" i="2" s="1"/>
  <c r="R10" i="2"/>
  <c r="R12" i="2" s="1"/>
  <c r="R22" i="2"/>
  <c r="R24" i="2" s="1"/>
  <c r="N30" i="2"/>
  <c r="N32" i="2" s="1"/>
  <c r="P34" i="2"/>
  <c r="P36" i="2" s="1"/>
  <c r="R38" i="2"/>
  <c r="R40" i="2" s="1"/>
  <c r="O17" i="2"/>
  <c r="O19" i="2" s="1"/>
  <c r="R18" i="2"/>
  <c r="R20" i="2" s="1"/>
  <c r="O26" i="2"/>
  <c r="O28" i="2" s="1"/>
  <c r="O42" i="2"/>
  <c r="O44" i="2" s="1"/>
  <c r="W43" i="2" s="1"/>
  <c r="P26" i="2"/>
  <c r="P28" i="2" s="1"/>
  <c r="W27" i="2" s="1"/>
  <c r="N38" i="2"/>
  <c r="N40" i="2" s="1"/>
  <c r="P42" i="2"/>
  <c r="P44" i="2" s="1"/>
  <c r="O10" i="2"/>
  <c r="O12" i="2" s="1"/>
  <c r="O22" i="2"/>
  <c r="O24" i="2" s="1"/>
  <c r="Q26" i="2"/>
  <c r="Q28" i="2" s="1"/>
  <c r="Q29" i="2"/>
  <c r="Q31" i="2" s="1"/>
  <c r="S30" i="2"/>
  <c r="S32" i="2" s="1"/>
  <c r="S33" i="2"/>
  <c r="S35" i="2" s="1"/>
  <c r="O38" i="2"/>
  <c r="O40" i="2" s="1"/>
  <c r="W39" i="2" s="1"/>
  <c r="Q42" i="2"/>
  <c r="Q44" i="2" s="1"/>
  <c r="R30" i="2"/>
  <c r="R32" i="2" s="1"/>
  <c r="N9" i="2"/>
  <c r="N11" i="2" s="1"/>
  <c r="N21" i="2"/>
  <c r="N23" i="2" s="1"/>
  <c r="H42" i="2"/>
  <c r="H44" i="2" s="1"/>
  <c r="I41" i="2"/>
  <c r="I43" i="2" s="1"/>
  <c r="H41" i="2"/>
  <c r="H43" i="2" s="1"/>
  <c r="I42" i="2"/>
  <c r="I44" i="2" s="1"/>
  <c r="H38" i="2"/>
  <c r="H40" i="2" s="1"/>
  <c r="M39" i="2" s="1"/>
  <c r="I38" i="2"/>
  <c r="I40" i="2" s="1"/>
  <c r="H37" i="2"/>
  <c r="H39" i="2" s="1"/>
  <c r="L39" i="2" s="1"/>
  <c r="I37" i="2"/>
  <c r="I39" i="2" s="1"/>
  <c r="H33" i="2"/>
  <c r="H35" i="2" s="1"/>
  <c r="I33" i="2"/>
  <c r="I35" i="2" s="1"/>
  <c r="H34" i="2"/>
  <c r="H36" i="2" s="1"/>
  <c r="I34" i="2"/>
  <c r="I36" i="2" s="1"/>
  <c r="I30" i="2"/>
  <c r="I32" i="2" s="1"/>
  <c r="H30" i="2"/>
  <c r="H32" i="2" s="1"/>
  <c r="I29" i="2"/>
  <c r="I31" i="2" s="1"/>
  <c r="H25" i="2"/>
  <c r="H27" i="2" s="1"/>
  <c r="L27" i="2" s="1"/>
  <c r="I26" i="2"/>
  <c r="I28" i="2" s="1"/>
  <c r="I25" i="2"/>
  <c r="I27" i="2" s="1"/>
  <c r="H22" i="2"/>
  <c r="H24" i="2" s="1"/>
  <c r="M23" i="2" s="1"/>
  <c r="I21" i="2"/>
  <c r="I23" i="2" s="1"/>
  <c r="I20" i="2"/>
  <c r="M19" i="2" s="1"/>
  <c r="H18" i="2"/>
  <c r="H20" i="2" s="1"/>
  <c r="G49" i="2" l="1"/>
  <c r="R59" i="2"/>
  <c r="F59" i="2"/>
  <c r="S59" i="2"/>
  <c r="G59" i="2"/>
  <c r="U59" i="2"/>
  <c r="I59" i="2"/>
  <c r="T59" i="2"/>
  <c r="H59" i="2"/>
  <c r="E47" i="2"/>
  <c r="S55" i="2"/>
  <c r="G53" i="2"/>
  <c r="R53" i="2"/>
  <c r="F53" i="2"/>
  <c r="E54" i="2"/>
  <c r="E65" i="2" s="1"/>
  <c r="E50" i="2"/>
  <c r="E61" i="2" s="1"/>
  <c r="H55" i="2"/>
  <c r="T52" i="2"/>
  <c r="U55" i="2"/>
  <c r="S17" i="2"/>
  <c r="S19" i="2" s="1"/>
  <c r="F49" i="2" s="1"/>
  <c r="Q49" i="2"/>
  <c r="E49" i="2"/>
  <c r="Q50" i="2"/>
  <c r="U54" i="2"/>
  <c r="U65" i="2" s="1"/>
  <c r="I49" i="2"/>
  <c r="I60" i="2" s="1"/>
  <c r="H49" i="2"/>
  <c r="H60" i="2" s="1"/>
  <c r="G54" i="2"/>
  <c r="G65" i="2" s="1"/>
  <c r="S54" i="2"/>
  <c r="S65" i="2" s="1"/>
  <c r="S52" i="2"/>
  <c r="G52" i="2"/>
  <c r="G50" i="2"/>
  <c r="G61" i="2" s="1"/>
  <c r="S50" i="2"/>
  <c r="S61" i="2" s="1"/>
  <c r="E52" i="2"/>
  <c r="E63" i="2" s="1"/>
  <c r="U51" i="2"/>
  <c r="I51" i="2"/>
  <c r="Q52" i="2"/>
  <c r="U50" i="2"/>
  <c r="U61" i="2" s="1"/>
  <c r="I50" i="2"/>
  <c r="S49" i="2"/>
  <c r="S60" i="2" s="1"/>
  <c r="I55" i="2"/>
  <c r="T49" i="2"/>
  <c r="T60" i="2" s="1"/>
  <c r="U53" i="2"/>
  <c r="I53" i="2"/>
  <c r="U52" i="2"/>
  <c r="I52" i="2"/>
  <c r="I63" i="2" s="1"/>
  <c r="I54" i="2"/>
  <c r="S53" i="2"/>
  <c r="G55" i="2"/>
  <c r="R54" i="2"/>
  <c r="R65" i="2" s="1"/>
  <c r="F54" i="2"/>
  <c r="F65" i="2" s="1"/>
  <c r="F51" i="2"/>
  <c r="R51" i="2"/>
  <c r="F52" i="2"/>
  <c r="F63" i="2" s="1"/>
  <c r="R52" i="2"/>
  <c r="T55" i="2"/>
  <c r="Q53" i="2"/>
  <c r="E53" i="2"/>
  <c r="E64" i="2" s="1"/>
  <c r="F50" i="2"/>
  <c r="R50" i="2"/>
  <c r="R61" i="2" s="1"/>
  <c r="Q55" i="2"/>
  <c r="E55" i="2"/>
  <c r="E66" i="2" s="1"/>
  <c r="H54" i="2"/>
  <c r="H65" i="2" s="1"/>
  <c r="T54" i="2"/>
  <c r="T65" i="2" s="1"/>
  <c r="Q51" i="2"/>
  <c r="E51" i="2"/>
  <c r="E62" i="2" s="1"/>
  <c r="H51" i="2"/>
  <c r="T51" i="2"/>
  <c r="Q54" i="2"/>
  <c r="Q65" i="2" s="1"/>
  <c r="S51" i="2"/>
  <c r="S62" i="2" s="1"/>
  <c r="G51" i="2"/>
  <c r="T53" i="2"/>
  <c r="H53" i="2"/>
  <c r="R55" i="2"/>
  <c r="R66" i="2" s="1"/>
  <c r="F55" i="2"/>
  <c r="H52" i="2"/>
  <c r="T50" i="2"/>
  <c r="T61" i="2" s="1"/>
  <c r="H50" i="2"/>
  <c r="H61" i="2" s="1"/>
  <c r="Q63" i="2" l="1"/>
  <c r="T64" i="2"/>
  <c r="Q61" i="2"/>
  <c r="H64" i="2"/>
  <c r="U63" i="2"/>
  <c r="H63" i="2"/>
  <c r="T62" i="2"/>
  <c r="F66" i="2"/>
  <c r="G62" i="2"/>
  <c r="H62" i="2"/>
  <c r="F61" i="2"/>
  <c r="R63" i="2"/>
  <c r="I65" i="2"/>
  <c r="I61" i="2"/>
  <c r="Q62" i="2"/>
  <c r="Q66" i="2"/>
  <c r="Q64" i="2"/>
  <c r="T66" i="2"/>
  <c r="R62" i="2"/>
  <c r="F62" i="2"/>
  <c r="G66" i="2"/>
  <c r="S64" i="2"/>
  <c r="I64" i="2"/>
  <c r="U64" i="2"/>
  <c r="I66" i="2"/>
  <c r="I62" i="2"/>
  <c r="U62" i="2"/>
  <c r="G63" i="2"/>
  <c r="S63" i="2"/>
  <c r="E60" i="2"/>
  <c r="G60" i="2"/>
  <c r="Q60" i="2"/>
  <c r="F60" i="2"/>
  <c r="U66" i="2"/>
  <c r="T63" i="2"/>
  <c r="H66" i="2"/>
  <c r="F64" i="2"/>
  <c r="R64" i="2"/>
  <c r="G64" i="2"/>
  <c r="S66" i="2"/>
  <c r="R49" i="2"/>
  <c r="R60" i="2" s="1"/>
  <c r="U49" i="2"/>
  <c r="U60" i="2" s="1"/>
</calcChain>
</file>

<file path=xl/sharedStrings.xml><?xml version="1.0" encoding="utf-8"?>
<sst xmlns="http://schemas.openxmlformats.org/spreadsheetml/2006/main" count="921" uniqueCount="58">
  <si>
    <t>Survival experiment</t>
  </si>
  <si>
    <t>Averages/Stdev Technical replicates</t>
  </si>
  <si>
    <t xml:space="preserve">Subject: </t>
  </si>
  <si>
    <t>Anaerobic survival after aerobic inoculation of recombinant strains</t>
  </si>
  <si>
    <t>Averages/stdev Biological replicates</t>
  </si>
  <si>
    <t>DeBont+Gluconic Acid - Kanamycin only in 2213-/A/APR</t>
  </si>
  <si>
    <t>Inoculation date</t>
  </si>
  <si>
    <t>Started with high OD600: no oxygen present at time of inoculation</t>
  </si>
  <si>
    <t>Inoculation OD600</t>
  </si>
  <si>
    <t>Inoculated</t>
  </si>
  <si>
    <t xml:space="preserve">Blank </t>
  </si>
  <si>
    <t>KT2440 WT</t>
  </si>
  <si>
    <t>2213F -</t>
  </si>
  <si>
    <t>2213F A</t>
  </si>
  <si>
    <t>2213F APR</t>
  </si>
  <si>
    <t>p+0</t>
  </si>
  <si>
    <t>p+3</t>
  </si>
  <si>
    <t>T1</t>
  </si>
  <si>
    <t>01okt17</t>
  </si>
  <si>
    <t>Sample</t>
  </si>
  <si>
    <t>Dilution:</t>
  </si>
  <si>
    <t>10^0</t>
  </si>
  <si>
    <t>AVERAGE</t>
  </si>
  <si>
    <t>STDEV</t>
  </si>
  <si>
    <t>10^-1</t>
  </si>
  <si>
    <t>10^-2</t>
  </si>
  <si>
    <t>10^-3</t>
  </si>
  <si>
    <t>10^-4</t>
  </si>
  <si>
    <t>10^-5</t>
  </si>
  <si>
    <t>10^-6</t>
  </si>
  <si>
    <t>10^-7</t>
  </si>
  <si>
    <t>Blank</t>
  </si>
  <si>
    <r>
      <t>DH5</t>
    </r>
    <r>
      <rPr>
        <sz val="11"/>
        <color theme="1"/>
        <rFont val="Calibri"/>
        <family val="2"/>
      </rPr>
      <t>α</t>
    </r>
    <r>
      <rPr>
        <sz val="7.7"/>
        <color theme="1"/>
        <rFont val="Calibri"/>
        <family val="2"/>
      </rPr>
      <t xml:space="preserve"> -</t>
    </r>
  </si>
  <si>
    <t>NA</t>
  </si>
  <si>
    <t>WT</t>
  </si>
  <si>
    <t>average</t>
  </si>
  <si>
    <t>stdev</t>
  </si>
  <si>
    <t xml:space="preserve">2213F - </t>
  </si>
  <si>
    <t>T5</t>
  </si>
  <si>
    <t>T7</t>
  </si>
  <si>
    <t>08okt17</t>
  </si>
  <si>
    <t>T9</t>
  </si>
  <si>
    <t>dilution</t>
  </si>
  <si>
    <t>T3</t>
  </si>
  <si>
    <t>Average nr of bacteria</t>
  </si>
  <si>
    <t>est. nr of bacteria</t>
  </si>
  <si>
    <t>Numbers</t>
  </si>
  <si>
    <r>
      <t>DH5</t>
    </r>
    <r>
      <rPr>
        <sz val="11"/>
        <color theme="1"/>
        <rFont val="Calibri"/>
        <family val="2"/>
      </rPr>
      <t>α</t>
    </r>
    <r>
      <rPr>
        <sz val="4.4000000000000004"/>
        <color theme="1"/>
        <rFont val="Calibri"/>
        <family val="2"/>
      </rPr>
      <t xml:space="preserve"> -</t>
    </r>
  </si>
  <si>
    <t>2213F - p+0</t>
  </si>
  <si>
    <t>2213F - p+3</t>
  </si>
  <si>
    <t>2213F A p+0</t>
  </si>
  <si>
    <t>2213F A p+3</t>
  </si>
  <si>
    <t>2213F APR p+0</t>
  </si>
  <si>
    <t>2213F APR p+3</t>
  </si>
  <si>
    <t>Percentages</t>
  </si>
  <si>
    <t>DH5α -</t>
  </si>
  <si>
    <r>
      <t>DH5</t>
    </r>
    <r>
      <rPr>
        <sz val="11"/>
        <rFont val="Calibri"/>
        <family val="2"/>
      </rPr>
      <t>α 2213F - inoculated at 1.5 (grew worse o/48h)</t>
    </r>
  </si>
  <si>
    <r>
      <t>DH5</t>
    </r>
    <r>
      <rPr>
        <sz val="11"/>
        <rFont val="Calibri"/>
        <family val="2"/>
      </rPr>
      <t>α</t>
    </r>
    <r>
      <rPr>
        <sz val="7.7"/>
        <rFont val="Calibri"/>
        <family val="2"/>
      </rPr>
      <t xml:space="preserve">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</si>
</sst>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7.7"/>
      <color theme="1"/>
      <name val="Calibri"/>
      <family val="2"/>
    </font>
    <font>
      <sz val="4.4000000000000004"/>
      <color theme="1"/>
      <name val="Calibri"/>
      <family val="2"/>
    </font>
    <font>
      <sz val="11"/>
      <name val="Calibri"/>
      <family val="2"/>
    </font>
    <font>
      <sz val="7.7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5" fontId="0" fillId="0" borderId="0" xfId="0" applyNumberFormat="1"/>
    <xf numFmtId="0" fontId="0" fillId="2" borderId="0" xfId="0" applyFill="1"/>
    <xf numFmtId="1" fontId="1" fillId="2" borderId="0" xfId="0" applyNumberFormat="1" applyFont="1" applyFill="1"/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1" fontId="0" fillId="7" borderId="0" xfId="0" applyNumberFormat="1" applyFill="1"/>
    <xf numFmtId="0" fontId="0" fillId="8" borderId="0" xfId="0" applyFill="1"/>
    <xf numFmtId="1" fontId="0" fillId="8" borderId="0" xfId="0" applyNumberFormat="1" applyFill="1"/>
    <xf numFmtId="1" fontId="0" fillId="9" borderId="0" xfId="0" applyNumberFormat="1" applyFill="1"/>
    <xf numFmtId="0" fontId="0" fillId="9" borderId="0" xfId="0" applyFill="1"/>
    <xf numFmtId="1" fontId="1" fillId="0" borderId="0" xfId="0" applyNumberFormat="1" applyFont="1"/>
    <xf numFmtId="164" fontId="0" fillId="9" borderId="0" xfId="0" applyNumberFormat="1" applyFill="1"/>
    <xf numFmtId="11" fontId="0" fillId="9" borderId="0" xfId="0" applyNumberFormat="1" applyFill="1"/>
    <xf numFmtId="164" fontId="0" fillId="8" borderId="0" xfId="0" applyNumberFormat="1" applyFill="1"/>
    <xf numFmtId="164" fontId="0" fillId="7" borderId="0" xfId="0" applyNumberFormat="1" applyFill="1"/>
    <xf numFmtId="1" fontId="1" fillId="0" borderId="0" xfId="0" applyNumberFormat="1" applyFont="1" applyFill="1"/>
    <xf numFmtId="0" fontId="1" fillId="0" borderId="0" xfId="0" applyFont="1"/>
    <xf numFmtId="0" fontId="1" fillId="0" borderId="0" xfId="0" applyFont="1" applyFill="1"/>
    <xf numFmtId="0" fontId="1" fillId="2" borderId="0" xfId="0" applyFont="1" applyFill="1"/>
    <xf numFmtId="0" fontId="1" fillId="3" borderId="0" xfId="0" applyFont="1" applyFill="1"/>
    <xf numFmtId="15" fontId="1" fillId="0" borderId="0" xfId="0" applyNumberFormat="1" applyFont="1"/>
    <xf numFmtId="15" fontId="1" fillId="0" borderId="0" xfId="0" applyNumberFormat="1" applyFont="1" applyFill="1"/>
    <xf numFmtId="49" fontId="1" fillId="0" borderId="0" xfId="0" applyNumberFormat="1" applyFont="1"/>
    <xf numFmtId="11" fontId="1" fillId="0" borderId="0" xfId="0" applyNumberFormat="1" applyFont="1"/>
    <xf numFmtId="1" fontId="1" fillId="3" borderId="0" xfId="0" applyNumberFormat="1" applyFont="1" applyFill="1"/>
    <xf numFmtId="11" fontId="1" fillId="2" borderId="0" xfId="0" applyNumberFormat="1" applyFont="1" applyFill="1"/>
    <xf numFmtId="0" fontId="1" fillId="10" borderId="0" xfId="0" applyFont="1" applyFill="1"/>
    <xf numFmtId="164" fontId="1" fillId="0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Anaerobic survival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2194359082828596"/>
          <c:y val="0.12664424103274832"/>
          <c:w val="0.66998297178916721"/>
          <c:h val="0.73413323992742396"/>
        </c:manualLayout>
      </c:layout>
      <c:lineChart>
        <c:grouping val="standard"/>
        <c:varyColors val="0"/>
        <c:ser>
          <c:idx val="0"/>
          <c:order val="0"/>
          <c:tx>
            <c:v>Blank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'Survivalexp results'!$E$57:$N$57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</c:numCache>
            </c:numRef>
          </c:cat>
          <c:val>
            <c:numRef>
              <c:f>'Survivalexp results'!$E$58:$N$58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9-4A04-B764-568E82D87DA7}"/>
            </c:ext>
          </c:extLst>
        </c:ser>
        <c:ser>
          <c:idx val="1"/>
          <c:order val="1"/>
          <c:tx>
            <c:v>WT KT2440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results'!$Q$60:$Z$60</c:f>
                <c:numCache>
                  <c:formatCode>General</c:formatCode>
                  <c:ptCount val="10"/>
                  <c:pt idx="0">
                    <c:v>126.2097962234383</c:v>
                  </c:pt>
                  <c:pt idx="1">
                    <c:v>0.29418375587127665</c:v>
                  </c:pt>
                  <c:pt idx="2">
                    <c:v>1.8828453140174971E-2</c:v>
                  </c:pt>
                  <c:pt idx="3">
                    <c:v>9.7591712791439704E-4</c:v>
                  </c:pt>
                  <c:pt idx="4">
                    <c:v>2.0941068468465477E-4</c:v>
                  </c:pt>
                </c:numCache>
              </c:numRef>
            </c:plus>
            <c:minus>
              <c:numRef>
                <c:f>'Survivalexp results'!$Q$60:$Z$60</c:f>
                <c:numCache>
                  <c:formatCode>General</c:formatCode>
                  <c:ptCount val="10"/>
                  <c:pt idx="0">
                    <c:v>126.2097962234383</c:v>
                  </c:pt>
                  <c:pt idx="1">
                    <c:v>0.29418375587127665</c:v>
                  </c:pt>
                  <c:pt idx="2">
                    <c:v>1.8828453140174971E-2</c:v>
                  </c:pt>
                  <c:pt idx="3">
                    <c:v>9.7591712791439704E-4</c:v>
                  </c:pt>
                  <c:pt idx="4">
                    <c:v>2.0941068468465477E-4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'Survivalexp results'!$E$57:$N$57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</c:numCache>
            </c:numRef>
          </c:cat>
          <c:val>
            <c:numRef>
              <c:f>'Survivalexp results'!$E$60:$N$60</c:f>
              <c:numCache>
                <c:formatCode>General</c:formatCode>
                <c:ptCount val="10"/>
                <c:pt idx="0">
                  <c:v>100</c:v>
                </c:pt>
                <c:pt idx="1">
                  <c:v>0.91040723981900451</c:v>
                </c:pt>
                <c:pt idx="2">
                  <c:v>1.900452488687783E-2</c:v>
                </c:pt>
                <c:pt idx="3">
                  <c:v>9.5927601809954769E-4</c:v>
                </c:pt>
                <c:pt idx="4">
                  <c:v>5.4298642533936661E-5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C9-4A04-B764-568E82D87DA7}"/>
            </c:ext>
          </c:extLst>
        </c:ser>
        <c:ser>
          <c:idx val="2"/>
          <c:order val="2"/>
          <c:tx>
            <c:v>KT2440 pS2213 - p+0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results'!$Q$61:$Z$61</c:f>
                <c:numCache>
                  <c:formatCode>General</c:formatCode>
                  <c:ptCount val="10"/>
                  <c:pt idx="0">
                    <c:v>40.959772050320367</c:v>
                  </c:pt>
                  <c:pt idx="1">
                    <c:v>0.29954779276839755</c:v>
                  </c:pt>
                  <c:pt idx="2">
                    <c:v>2.0213606200038099E-2</c:v>
                  </c:pt>
                  <c:pt idx="3">
                    <c:v>1.8195038930898877E-3</c:v>
                  </c:pt>
                  <c:pt idx="4">
                    <c:v>2.6410251702753428E-4</c:v>
                  </c:pt>
                </c:numCache>
              </c:numRef>
            </c:plus>
            <c:minus>
              <c:numRef>
                <c:f>'Survivalexp results'!$Q$61:$Z$61</c:f>
                <c:numCache>
                  <c:formatCode>General</c:formatCode>
                  <c:ptCount val="10"/>
                  <c:pt idx="0">
                    <c:v>40.959772050320367</c:v>
                  </c:pt>
                  <c:pt idx="1">
                    <c:v>0.29954779276839755</c:v>
                  </c:pt>
                  <c:pt idx="2">
                    <c:v>2.0213606200038099E-2</c:v>
                  </c:pt>
                  <c:pt idx="3">
                    <c:v>1.8195038930898877E-3</c:v>
                  </c:pt>
                  <c:pt idx="4">
                    <c:v>2.6410251702753428E-4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'Survivalexp results'!$E$57:$N$57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</c:numCache>
            </c:numRef>
          </c:cat>
          <c:val>
            <c:numRef>
              <c:f>'Survivalexp results'!$E$61:$N$61</c:f>
              <c:numCache>
                <c:formatCode>General</c:formatCode>
                <c:ptCount val="10"/>
                <c:pt idx="0">
                  <c:v>100</c:v>
                </c:pt>
                <c:pt idx="1">
                  <c:v>1.204724409448819</c:v>
                </c:pt>
                <c:pt idx="2">
                  <c:v>8.8976377952755925E-2</c:v>
                </c:pt>
                <c:pt idx="3">
                  <c:v>6.6732283464566947E-3</c:v>
                </c:pt>
                <c:pt idx="4">
                  <c:v>1.4173228346456696E-3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C9-4A04-B764-568E82D87DA7}"/>
            </c:ext>
          </c:extLst>
        </c:ser>
        <c:ser>
          <c:idx val="3"/>
          <c:order val="3"/>
          <c:tx>
            <c:v>KT2440 pS2213 - p+3</c:v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results'!$Q$62:$Z$62</c:f>
                <c:numCache>
                  <c:formatCode>General</c:formatCode>
                  <c:ptCount val="10"/>
                  <c:pt idx="0">
                    <c:v>61.550108564755732</c:v>
                  </c:pt>
                  <c:pt idx="1">
                    <c:v>0.90510555031786655</c:v>
                  </c:pt>
                  <c:pt idx="2">
                    <c:v>1.6949384265519458E-2</c:v>
                  </c:pt>
                  <c:pt idx="3">
                    <c:v>5.5366402803104751E-3</c:v>
                  </c:pt>
                  <c:pt idx="4">
                    <c:v>1.4390989949130541E-3</c:v>
                  </c:pt>
                </c:numCache>
              </c:numRef>
            </c:plus>
            <c:minus>
              <c:numRef>
                <c:f>'Survivalexp results'!$Q$62:$Z$62</c:f>
                <c:numCache>
                  <c:formatCode>General</c:formatCode>
                  <c:ptCount val="10"/>
                  <c:pt idx="0">
                    <c:v>61.550108564755732</c:v>
                  </c:pt>
                  <c:pt idx="1">
                    <c:v>0.90510555031786655</c:v>
                  </c:pt>
                  <c:pt idx="2">
                    <c:v>1.6949384265519458E-2</c:v>
                  </c:pt>
                  <c:pt idx="3">
                    <c:v>5.5366402803104751E-3</c:v>
                  </c:pt>
                  <c:pt idx="4">
                    <c:v>1.4390989949130541E-3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'Survivalexp results'!$E$57:$N$57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</c:numCache>
            </c:numRef>
          </c:cat>
          <c:val>
            <c:numRef>
              <c:f>'Survivalexp results'!$E$62:$N$62</c:f>
              <c:numCache>
                <c:formatCode>General</c:formatCode>
                <c:ptCount val="10"/>
                <c:pt idx="0">
                  <c:v>100</c:v>
                </c:pt>
                <c:pt idx="1">
                  <c:v>2.2051282051282048</c:v>
                </c:pt>
                <c:pt idx="2">
                  <c:v>2.441025641025641E-2</c:v>
                </c:pt>
                <c:pt idx="3">
                  <c:v>1.241025641025641E-2</c:v>
                </c:pt>
                <c:pt idx="4">
                  <c:v>5.1282051282051271E-4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C9-4A04-B764-568E82D87DA7}"/>
            </c:ext>
          </c:extLst>
        </c:ser>
        <c:ser>
          <c:idx val="4"/>
          <c:order val="4"/>
          <c:tx>
            <c:v>KT2440 pS2213 ackA p+0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results'!$Q$63:$Z$63</c:f>
                <c:numCache>
                  <c:formatCode>General</c:formatCode>
                  <c:ptCount val="10"/>
                  <c:pt idx="0">
                    <c:v>63.927233493695098</c:v>
                  </c:pt>
                  <c:pt idx="1">
                    <c:v>1.2459737516312839</c:v>
                  </c:pt>
                  <c:pt idx="2">
                    <c:v>1.6213169404451239E-2</c:v>
                  </c:pt>
                  <c:pt idx="3">
                    <c:v>3.7967390236233294E-3</c:v>
                  </c:pt>
                  <c:pt idx="4">
                    <c:v>0</c:v>
                  </c:pt>
                </c:numCache>
              </c:numRef>
            </c:plus>
            <c:minus>
              <c:numRef>
                <c:f>'Survivalexp results'!$Q$63:$Z$63</c:f>
                <c:numCache>
                  <c:formatCode>General</c:formatCode>
                  <c:ptCount val="10"/>
                  <c:pt idx="0">
                    <c:v>63.927233493695098</c:v>
                  </c:pt>
                  <c:pt idx="1">
                    <c:v>1.2459737516312839</c:v>
                  </c:pt>
                  <c:pt idx="2">
                    <c:v>1.6213169404451239E-2</c:v>
                  </c:pt>
                  <c:pt idx="3">
                    <c:v>3.7967390236233294E-3</c:v>
                  </c:pt>
                  <c:pt idx="4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'Survivalexp results'!$E$57:$N$57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</c:numCache>
            </c:numRef>
          </c:cat>
          <c:val>
            <c:numRef>
              <c:f>'Survivalexp results'!$E$63:$N$63</c:f>
              <c:numCache>
                <c:formatCode>General</c:formatCode>
                <c:ptCount val="10"/>
                <c:pt idx="0">
                  <c:v>100</c:v>
                </c:pt>
                <c:pt idx="1">
                  <c:v>0.99871959026888601</c:v>
                </c:pt>
                <c:pt idx="2">
                  <c:v>3.2906530089628683E-2</c:v>
                </c:pt>
                <c:pt idx="3">
                  <c:v>2.0486555697823306E-3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C9-4A04-B764-568E82D87DA7}"/>
            </c:ext>
          </c:extLst>
        </c:ser>
        <c:ser>
          <c:idx val="5"/>
          <c:order val="5"/>
          <c:tx>
            <c:v>KT2440 pS2213 ackA p+3</c:v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results'!$Q$64:$Z$64</c:f>
                <c:numCache>
                  <c:formatCode>General</c:formatCode>
                  <c:ptCount val="10"/>
                  <c:pt idx="0">
                    <c:v>40.9538180441875</c:v>
                  </c:pt>
                  <c:pt idx="1">
                    <c:v>0.32271911027934069</c:v>
                  </c:pt>
                  <c:pt idx="2">
                    <c:v>2.642300829177888E-2</c:v>
                  </c:pt>
                  <c:pt idx="3">
                    <c:v>9.2247769859167047E-3</c:v>
                  </c:pt>
                  <c:pt idx="4">
                    <c:v>2.014040795556931E-3</c:v>
                  </c:pt>
                </c:numCache>
              </c:numRef>
            </c:plus>
            <c:minus>
              <c:numRef>
                <c:f>'Survivalexp results'!$Q$64:$Z$64</c:f>
                <c:numCache>
                  <c:formatCode>General</c:formatCode>
                  <c:ptCount val="10"/>
                  <c:pt idx="0">
                    <c:v>40.9538180441875</c:v>
                  </c:pt>
                  <c:pt idx="1">
                    <c:v>0.32271911027934069</c:v>
                  </c:pt>
                  <c:pt idx="2">
                    <c:v>2.642300829177888E-2</c:v>
                  </c:pt>
                  <c:pt idx="3">
                    <c:v>9.2247769859167047E-3</c:v>
                  </c:pt>
                  <c:pt idx="4">
                    <c:v>2.014040795556931E-3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'Survivalexp results'!$E$57:$N$57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</c:numCache>
            </c:numRef>
          </c:cat>
          <c:val>
            <c:numRef>
              <c:f>'Survivalexp results'!$E$64:$I$64</c:f>
              <c:numCache>
                <c:formatCode>General</c:formatCode>
                <c:ptCount val="5"/>
                <c:pt idx="0">
                  <c:v>100</c:v>
                </c:pt>
                <c:pt idx="1">
                  <c:v>1.4925775978407556</c:v>
                </c:pt>
                <c:pt idx="2">
                  <c:v>6.8556005398110659E-2</c:v>
                </c:pt>
                <c:pt idx="3">
                  <c:v>4.9932523616734144E-3</c:v>
                </c:pt>
                <c:pt idx="4">
                  <c:v>4.0485829959514179E-4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C9-4A04-B764-568E82D87DA7}"/>
            </c:ext>
          </c:extLst>
        </c:ser>
        <c:ser>
          <c:idx val="6"/>
          <c:order val="6"/>
          <c:tx>
            <c:v>KT2440 pS2213 ackA-(pyrK-pyrD B)-(nrdD-nrdG) p+0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results'!$Q$65:$Z$65</c:f>
                <c:numCache>
                  <c:formatCode>General</c:formatCode>
                  <c:ptCount val="10"/>
                  <c:pt idx="0">
                    <c:v>60.732709399557685</c:v>
                  </c:pt>
                  <c:pt idx="1">
                    <c:v>0.12802254970559729</c:v>
                  </c:pt>
                  <c:pt idx="2">
                    <c:v>4.7643355216470222E-3</c:v>
                  </c:pt>
                  <c:pt idx="3">
                    <c:v>6.4327768513262331E-4</c:v>
                  </c:pt>
                  <c:pt idx="4">
                    <c:v>0</c:v>
                  </c:pt>
                </c:numCache>
              </c:numRef>
            </c:plus>
            <c:minus>
              <c:numRef>
                <c:f>'Survivalexp results'!$Q$65:$Z$65</c:f>
                <c:numCache>
                  <c:formatCode>General</c:formatCode>
                  <c:ptCount val="10"/>
                  <c:pt idx="0">
                    <c:v>60.732709399557685</c:v>
                  </c:pt>
                  <c:pt idx="1">
                    <c:v>0.12802254970559729</c:v>
                  </c:pt>
                  <c:pt idx="2">
                    <c:v>4.7643355216470222E-3</c:v>
                  </c:pt>
                  <c:pt idx="3">
                    <c:v>6.4327768513262331E-4</c:v>
                  </c:pt>
                  <c:pt idx="4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'Survivalexp results'!$E$57:$N$57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</c:numCache>
            </c:numRef>
          </c:cat>
          <c:val>
            <c:numRef>
              <c:f>'Survivalexp results'!$E$65:$I$65</c:f>
              <c:numCache>
                <c:formatCode>General</c:formatCode>
                <c:ptCount val="5"/>
                <c:pt idx="0">
                  <c:v>100</c:v>
                </c:pt>
                <c:pt idx="1">
                  <c:v>0.32844827586206893</c:v>
                </c:pt>
                <c:pt idx="2">
                  <c:v>6.0775862068965522E-3</c:v>
                </c:pt>
                <c:pt idx="3">
                  <c:v>1.2931034482758624E-4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C9-4A04-B764-568E82D87DA7}"/>
            </c:ext>
          </c:extLst>
        </c:ser>
        <c:ser>
          <c:idx val="7"/>
          <c:order val="7"/>
          <c:tx>
            <c:v>KT2440 pS2213 ackA-(pyrK-pyrD B)-(nrdD-nrdG) p+3</c:v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results'!$Q$66:$Z$66</c:f>
                <c:numCache>
                  <c:formatCode>General</c:formatCode>
                  <c:ptCount val="10"/>
                  <c:pt idx="0">
                    <c:v>31.102031611802023</c:v>
                  </c:pt>
                  <c:pt idx="1">
                    <c:v>0.27358391064494142</c:v>
                  </c:pt>
                  <c:pt idx="2">
                    <c:v>6.5508934294637921E-3</c:v>
                  </c:pt>
                  <c:pt idx="3">
                    <c:v>2.0704333124998055E-3</c:v>
                  </c:pt>
                  <c:pt idx="4">
                    <c:v>0</c:v>
                  </c:pt>
                </c:numCache>
              </c:numRef>
            </c:plus>
            <c:minus>
              <c:numRef>
                <c:f>'Survivalexp results'!$Q$66:$Z$66</c:f>
                <c:numCache>
                  <c:formatCode>General</c:formatCode>
                  <c:ptCount val="10"/>
                  <c:pt idx="0">
                    <c:v>31.102031611802023</c:v>
                  </c:pt>
                  <c:pt idx="1">
                    <c:v>0.27358391064494142</c:v>
                  </c:pt>
                  <c:pt idx="2">
                    <c:v>6.5508934294637921E-3</c:v>
                  </c:pt>
                  <c:pt idx="3">
                    <c:v>2.0704333124998055E-3</c:v>
                  </c:pt>
                  <c:pt idx="4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'Survivalexp results'!$E$57:$N$57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</c:numCache>
            </c:numRef>
          </c:cat>
          <c:val>
            <c:numRef>
              <c:f>'Survivalexp results'!$E$66:$I$66</c:f>
              <c:numCache>
                <c:formatCode>General</c:formatCode>
                <c:ptCount val="5"/>
                <c:pt idx="0">
                  <c:v>100</c:v>
                </c:pt>
                <c:pt idx="1">
                  <c:v>0.62037037037037046</c:v>
                </c:pt>
                <c:pt idx="2">
                  <c:v>1.2757201646090535E-2</c:v>
                </c:pt>
                <c:pt idx="3">
                  <c:v>4.1152263374485601E-4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C9-4A04-B764-568E82D87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82432"/>
        <c:axId val="102100992"/>
      </c:lineChart>
      <c:dateAx>
        <c:axId val="10208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100992"/>
        <c:crosses val="autoZero"/>
        <c:auto val="0"/>
        <c:lblOffset val="100"/>
        <c:baseTimeUnit val="days"/>
      </c:dateAx>
      <c:valAx>
        <c:axId val="102100992"/>
        <c:scaling>
          <c:logBase val="10"/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CFU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08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689023636588363"/>
          <c:y val="0.12806646027415333"/>
          <c:w val="0.20184148726561538"/>
          <c:h val="0.718731864082519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431799</xdr:colOff>
      <xdr:row>67</xdr:row>
      <xdr:rowOff>127000</xdr:rowOff>
    </xdr:from>
    <xdr:to>
      <xdr:col>23</xdr:col>
      <xdr:colOff>396875</xdr:colOff>
      <xdr:row>104</xdr:row>
      <xdr:rowOff>127000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Q471"/>
  <sheetViews>
    <sheetView tabSelected="1" zoomScale="40" zoomScaleNormal="40" workbookViewId="0">
      <selection activeCell="BH124" sqref="BH124:PQ124"/>
    </sheetView>
  </sheetViews>
  <sheetFormatPr defaultRowHeight="14.5" x14ac:dyDescent="0.35"/>
  <cols>
    <col min="1" max="1" width="8.7265625" style="22"/>
    <col min="2" max="2" width="11.81640625" style="23" customWidth="1"/>
    <col min="3" max="3" width="10.36328125" style="22" bestFit="1" customWidth="1"/>
    <col min="4" max="8" width="8.81640625" style="22" bestFit="1" customWidth="1"/>
    <col min="9" max="10" width="19.6328125" style="22" bestFit="1" customWidth="1"/>
    <col min="11" max="15" width="8.81640625" style="22" bestFit="1" customWidth="1"/>
    <col min="16" max="17" width="19.6328125" style="22" bestFit="1" customWidth="1"/>
    <col min="18" max="22" width="8.81640625" style="22" bestFit="1" customWidth="1"/>
    <col min="23" max="24" width="19.6328125" style="22" bestFit="1" customWidth="1"/>
    <col min="25" max="25" width="9.1796875" style="22" bestFit="1" customWidth="1"/>
    <col min="26" max="29" width="8.81640625" style="22" bestFit="1" customWidth="1"/>
    <col min="30" max="31" width="19.6328125" style="22" bestFit="1" customWidth="1"/>
    <col min="32" max="32" width="9.1796875" style="22" bestFit="1" customWidth="1"/>
    <col min="33" max="36" width="8.81640625" style="22" bestFit="1" customWidth="1"/>
    <col min="37" max="38" width="19.6328125" style="22" bestFit="1" customWidth="1"/>
    <col min="39" max="39" width="9.1796875" style="22" bestFit="1" customWidth="1"/>
    <col min="40" max="44" width="8.81640625" style="22" bestFit="1" customWidth="1"/>
    <col min="45" max="45" width="9.26953125" style="22" bestFit="1" customWidth="1"/>
    <col min="46" max="46" width="9.1796875" style="22" bestFit="1" customWidth="1"/>
    <col min="47" max="51" width="8.81640625" style="22" bestFit="1" customWidth="1"/>
    <col min="52" max="52" width="9.26953125" style="22" bestFit="1" customWidth="1"/>
    <col min="53" max="53" width="10.36328125" style="22" bestFit="1" customWidth="1"/>
    <col min="54" max="58" width="8.81640625" style="22" bestFit="1" customWidth="1"/>
    <col min="59" max="59" width="9.26953125" style="22" bestFit="1" customWidth="1"/>
    <col min="60" max="16384" width="8.7265625" style="22"/>
  </cols>
  <sheetData>
    <row r="1" spans="1:59" x14ac:dyDescent="0.35">
      <c r="A1" s="22" t="s">
        <v>0</v>
      </c>
      <c r="L1" s="24" t="s">
        <v>1</v>
      </c>
    </row>
    <row r="2" spans="1:59" x14ac:dyDescent="0.35">
      <c r="A2" s="22" t="s">
        <v>2</v>
      </c>
      <c r="C2" s="22" t="s">
        <v>3</v>
      </c>
      <c r="K2" s="23"/>
      <c r="L2" s="25" t="s">
        <v>4</v>
      </c>
    </row>
    <row r="3" spans="1:59" x14ac:dyDescent="0.35">
      <c r="C3" s="22" t="s">
        <v>5</v>
      </c>
      <c r="K3" s="23"/>
    </row>
    <row r="4" spans="1:59" x14ac:dyDescent="0.35">
      <c r="A4" s="22" t="s">
        <v>6</v>
      </c>
      <c r="C4" s="26">
        <v>43008</v>
      </c>
      <c r="D4" s="22" t="s">
        <v>7</v>
      </c>
    </row>
    <row r="5" spans="1:59" x14ac:dyDescent="0.35">
      <c r="A5" s="22" t="s">
        <v>8</v>
      </c>
      <c r="C5" s="22">
        <v>15</v>
      </c>
      <c r="D5" s="22" t="s">
        <v>56</v>
      </c>
    </row>
    <row r="6" spans="1:59" x14ac:dyDescent="0.35">
      <c r="A6" s="22" t="s">
        <v>9</v>
      </c>
      <c r="C6" s="22" t="s">
        <v>10</v>
      </c>
      <c r="D6" s="22" t="s">
        <v>11</v>
      </c>
      <c r="E6" s="22" t="s">
        <v>12</v>
      </c>
      <c r="G6" s="22" t="s">
        <v>13</v>
      </c>
      <c r="I6" s="22" t="s">
        <v>14</v>
      </c>
    </row>
    <row r="7" spans="1:59" x14ac:dyDescent="0.35">
      <c r="E7" s="22" t="s">
        <v>15</v>
      </c>
      <c r="F7" s="22" t="s">
        <v>16</v>
      </c>
      <c r="G7" s="22" t="s">
        <v>15</v>
      </c>
      <c r="H7" s="22" t="s">
        <v>16</v>
      </c>
      <c r="I7" s="22" t="s">
        <v>15</v>
      </c>
      <c r="K7" s="22" t="s">
        <v>16</v>
      </c>
    </row>
    <row r="8" spans="1:59" x14ac:dyDescent="0.35">
      <c r="A8" s="22" t="s">
        <v>17</v>
      </c>
      <c r="B8" s="27" t="s">
        <v>18</v>
      </c>
    </row>
    <row r="9" spans="1:59" x14ac:dyDescent="0.35">
      <c r="A9" s="22" t="s">
        <v>19</v>
      </c>
      <c r="B9" s="23" t="s">
        <v>20</v>
      </c>
      <c r="D9" s="22" t="s">
        <v>21</v>
      </c>
      <c r="I9" s="24" t="s">
        <v>22</v>
      </c>
      <c r="J9" s="24" t="s">
        <v>23</v>
      </c>
      <c r="K9" s="22" t="s">
        <v>24</v>
      </c>
      <c r="P9" s="24" t="s">
        <v>22</v>
      </c>
      <c r="Q9" s="24" t="s">
        <v>23</v>
      </c>
      <c r="R9" s="22" t="s">
        <v>25</v>
      </c>
      <c r="W9" s="24" t="s">
        <v>22</v>
      </c>
      <c r="X9" s="24" t="s">
        <v>23</v>
      </c>
      <c r="Y9" s="22" t="s">
        <v>26</v>
      </c>
      <c r="AD9" s="24" t="s">
        <v>22</v>
      </c>
      <c r="AE9" s="24" t="s">
        <v>23</v>
      </c>
      <c r="AF9" s="28" t="s">
        <v>27</v>
      </c>
      <c r="AK9" s="24" t="s">
        <v>22</v>
      </c>
      <c r="AL9" s="24" t="s">
        <v>23</v>
      </c>
      <c r="AM9" s="29" t="s">
        <v>28</v>
      </c>
      <c r="AR9" s="24" t="s">
        <v>22</v>
      </c>
      <c r="AS9" s="24" t="s">
        <v>23</v>
      </c>
      <c r="AT9" s="29" t="s">
        <v>29</v>
      </c>
      <c r="AY9" s="24" t="s">
        <v>22</v>
      </c>
      <c r="AZ9" s="24" t="s">
        <v>23</v>
      </c>
      <c r="BA9" s="29" t="s">
        <v>30</v>
      </c>
      <c r="BF9" s="24" t="s">
        <v>22</v>
      </c>
      <c r="BG9" s="24" t="s">
        <v>23</v>
      </c>
    </row>
    <row r="10" spans="1:59" x14ac:dyDescent="0.35">
      <c r="A10" s="22" t="s">
        <v>31</v>
      </c>
      <c r="B10" s="23">
        <v>1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3">
        <f>AVERAGE(D10:H10)</f>
        <v>0</v>
      </c>
      <c r="J10" s="3">
        <f>STDEV(D10:H10)</f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3">
        <f>AVERAGE(K10:O10)</f>
        <v>0</v>
      </c>
      <c r="Q10" s="3">
        <f>STDEV(K10:O10)</f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3">
        <f>AVERAGE(R10:V10)</f>
        <v>0</v>
      </c>
      <c r="X10" s="3">
        <f>STDEV(R10:V10)</f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3">
        <f>AVERAGE(Y10:AC10)</f>
        <v>0</v>
      </c>
      <c r="AE10" s="3">
        <f>STDEV(Y10:AC10)</f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3">
        <f>AVERAGE(AF10:AJ10)</f>
        <v>0</v>
      </c>
      <c r="AL10" s="3">
        <f>STDEV(AF10:AJ10)</f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3">
        <f>AVERAGE(AM10:AQ10)</f>
        <v>0</v>
      </c>
      <c r="AS10" s="3">
        <f>STDEV(AM10:AQ10)</f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3">
        <f>AVERAGE(AT10:AX10)</f>
        <v>0</v>
      </c>
      <c r="AZ10" s="3">
        <f>STDEV(AT10:AX10)</f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3">
        <f>AVERAGE(BA10:BE10)</f>
        <v>0</v>
      </c>
      <c r="BG10" s="3">
        <f>STDEV(BA10:BE10)</f>
        <v>0</v>
      </c>
    </row>
    <row r="11" spans="1:59" x14ac:dyDescent="0.35">
      <c r="B11" s="23">
        <v>2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3">
        <f t="shared" ref="I11" si="0">AVERAGE(D11:H11)</f>
        <v>0</v>
      </c>
      <c r="J11" s="3">
        <f>STDEV(D11:H11)</f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3">
        <f t="shared" ref="P11" si="1">AVERAGE(K11:O11)</f>
        <v>0</v>
      </c>
      <c r="Q11" s="3">
        <f>STDEV(K11:O11)</f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3">
        <f t="shared" ref="W11" si="2">AVERAGE(R11:V11)</f>
        <v>0</v>
      </c>
      <c r="X11" s="3">
        <f>STDEV(R11:V11)</f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3">
        <f t="shared" ref="AD11" si="3">AVERAGE(Y11:AC11)</f>
        <v>0</v>
      </c>
      <c r="AE11" s="3">
        <f>STDEV(Y11:AC11)</f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3">
        <f t="shared" ref="AK11:AK30" si="4">AVERAGE(AF11:AJ11)</f>
        <v>0</v>
      </c>
      <c r="AL11" s="3">
        <f>STDEV(AF11:AJ11)</f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3">
        <f t="shared" ref="AR11" si="5">AVERAGE(AM11:AQ11)</f>
        <v>0</v>
      </c>
      <c r="AS11" s="3">
        <f>STDEV(AM11:AQ11)</f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3">
        <f t="shared" ref="AY11" si="6">AVERAGE(AT11:AX11)</f>
        <v>0</v>
      </c>
      <c r="AZ11" s="3">
        <f>STDEV(AT11:AX11)</f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3">
        <f t="shared" ref="BF11" si="7">AVERAGE(BA11:BE11)</f>
        <v>0</v>
      </c>
      <c r="BG11" s="3">
        <f>STDEV(BA11:BE11)</f>
        <v>0</v>
      </c>
    </row>
    <row r="12" spans="1:59" x14ac:dyDescent="0.35">
      <c r="B12" s="23">
        <v>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3">
        <f>AVERAGE(D12:H12)</f>
        <v>0</v>
      </c>
      <c r="J12" s="3">
        <f>STDEV(D12:H12)</f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3">
        <f>AVERAGE(K12:O12)</f>
        <v>0</v>
      </c>
      <c r="Q12" s="3">
        <f>STDEV(K12:O12)</f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3">
        <f>AVERAGE(R12:V12)</f>
        <v>0</v>
      </c>
      <c r="X12" s="3">
        <f>STDEV(R12:V12)</f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3">
        <f>AVERAGE(Y12:AC12)</f>
        <v>0</v>
      </c>
      <c r="AE12" s="3">
        <f>STDEV(Y12:AC12)</f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3">
        <f>AVERAGE(AF12:AJ12)</f>
        <v>0</v>
      </c>
      <c r="AL12" s="3">
        <f>STDEV(AF12:AJ12)</f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3">
        <f>AVERAGE(AM12:AQ12)</f>
        <v>0</v>
      </c>
      <c r="AS12" s="3">
        <f>STDEV(AM12:AQ12)</f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3">
        <f>AVERAGE(AT12:AX12)</f>
        <v>0</v>
      </c>
      <c r="AZ12" s="3">
        <f>STDEV(AT12:AX12)</f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3">
        <f>AVERAGE(BA12:BE12)</f>
        <v>0</v>
      </c>
      <c r="BG12" s="3">
        <f>STDEV(BA12:BE12)</f>
        <v>0</v>
      </c>
    </row>
    <row r="13" spans="1:59" x14ac:dyDescent="0.35">
      <c r="D13" s="16"/>
      <c r="E13" s="16"/>
      <c r="F13" s="16"/>
      <c r="G13" s="16"/>
      <c r="H13" s="16"/>
      <c r="I13" s="30">
        <f>AVERAGE(I10:I12)</f>
        <v>0</v>
      </c>
      <c r="J13" s="30"/>
      <c r="K13" s="16"/>
      <c r="L13" s="16"/>
      <c r="M13" s="16"/>
      <c r="N13" s="16"/>
      <c r="O13" s="16"/>
      <c r="P13" s="30">
        <f>AVERAGE(P10:P12)</f>
        <v>0</v>
      </c>
      <c r="Q13" s="30"/>
      <c r="R13" s="16"/>
      <c r="S13" s="16"/>
      <c r="T13" s="16"/>
      <c r="U13" s="16"/>
      <c r="V13" s="16"/>
      <c r="W13" s="30">
        <f>AVERAGE(W10:W12)</f>
        <v>0</v>
      </c>
      <c r="X13" s="30"/>
      <c r="Y13" s="16"/>
      <c r="Z13" s="16"/>
      <c r="AA13" s="16"/>
      <c r="AB13" s="16"/>
      <c r="AC13" s="16"/>
      <c r="AD13" s="30">
        <f>AVERAGE(AD10:AD12)</f>
        <v>0</v>
      </c>
      <c r="AE13" s="30"/>
      <c r="AF13" s="16"/>
      <c r="AG13" s="16"/>
      <c r="AH13" s="16"/>
      <c r="AI13" s="16"/>
      <c r="AJ13" s="16"/>
      <c r="AK13" s="30">
        <f>AVERAGE(AK10:AK12)</f>
        <v>0</v>
      </c>
      <c r="AL13" s="30"/>
      <c r="AM13" s="16"/>
      <c r="AN13" s="16"/>
      <c r="AO13" s="16"/>
      <c r="AP13" s="16"/>
      <c r="AQ13" s="16"/>
      <c r="AR13" s="30">
        <f>AVERAGE(AR10:AR12)</f>
        <v>0</v>
      </c>
      <c r="AS13" s="30"/>
      <c r="AT13" s="16"/>
      <c r="AU13" s="16"/>
      <c r="AV13" s="16"/>
      <c r="AW13" s="16"/>
      <c r="AX13" s="16"/>
      <c r="AY13" s="30">
        <f>AVERAGE(AY10:AY12)</f>
        <v>0</v>
      </c>
      <c r="AZ13" s="30"/>
      <c r="BA13" s="16"/>
      <c r="BB13" s="16"/>
      <c r="BC13" s="16"/>
      <c r="BD13" s="16"/>
      <c r="BE13" s="16"/>
      <c r="BF13" s="30">
        <f>AVERAGE(BF10:BF12)</f>
        <v>0</v>
      </c>
      <c r="BG13" s="30"/>
    </row>
    <row r="14" spans="1:59" x14ac:dyDescent="0.35">
      <c r="D14" s="16"/>
      <c r="E14" s="16"/>
      <c r="F14" s="16"/>
      <c r="G14" s="16"/>
      <c r="H14" s="16"/>
      <c r="I14" s="30">
        <f>SUM(J10:J12)</f>
        <v>0</v>
      </c>
      <c r="J14" s="30"/>
      <c r="K14" s="16"/>
      <c r="L14" s="16"/>
      <c r="M14" s="16"/>
      <c r="N14" s="16"/>
      <c r="O14" s="16"/>
      <c r="P14" s="30">
        <f>SUM(Q10:Q12)</f>
        <v>0</v>
      </c>
      <c r="Q14" s="30"/>
      <c r="R14" s="16"/>
      <c r="S14" s="16"/>
      <c r="T14" s="16"/>
      <c r="U14" s="16"/>
      <c r="V14" s="16"/>
      <c r="W14" s="30">
        <f>SUM(X10:X12)</f>
        <v>0</v>
      </c>
      <c r="X14" s="30"/>
      <c r="Y14" s="16"/>
      <c r="Z14" s="16"/>
      <c r="AA14" s="16"/>
      <c r="AB14" s="16"/>
      <c r="AC14" s="16"/>
      <c r="AD14" s="30">
        <f>SUM(AE10:AE12)</f>
        <v>0</v>
      </c>
      <c r="AE14" s="30"/>
      <c r="AF14" s="16"/>
      <c r="AG14" s="16"/>
      <c r="AH14" s="16"/>
      <c r="AI14" s="16"/>
      <c r="AJ14" s="16"/>
      <c r="AK14" s="30">
        <f>SUM(AL10:AL12)</f>
        <v>0</v>
      </c>
      <c r="AL14" s="30"/>
      <c r="AM14" s="16"/>
      <c r="AN14" s="16"/>
      <c r="AO14" s="16"/>
      <c r="AP14" s="16"/>
      <c r="AQ14" s="16"/>
      <c r="AR14" s="30">
        <f>SUM(AS10:AS12)</f>
        <v>0</v>
      </c>
      <c r="AS14" s="30"/>
      <c r="AT14" s="16"/>
      <c r="AU14" s="16"/>
      <c r="AV14" s="16"/>
      <c r="AW14" s="16"/>
      <c r="AX14" s="16"/>
      <c r="AY14" s="30">
        <f>SUM(AZ10:AZ12)</f>
        <v>0</v>
      </c>
      <c r="AZ14" s="30"/>
      <c r="BA14" s="16"/>
      <c r="BB14" s="16"/>
      <c r="BC14" s="16"/>
      <c r="BD14" s="16"/>
      <c r="BE14" s="16"/>
      <c r="BF14" s="30">
        <f>SUM(BG10:BG12)</f>
        <v>0</v>
      </c>
      <c r="BG14" s="30"/>
    </row>
    <row r="15" spans="1:59" x14ac:dyDescent="0.35">
      <c r="A15" s="22" t="s">
        <v>57</v>
      </c>
      <c r="B15" s="23">
        <v>1</v>
      </c>
      <c r="D15" s="16" t="s">
        <v>33</v>
      </c>
      <c r="E15" s="16" t="s">
        <v>33</v>
      </c>
      <c r="F15" s="16" t="s">
        <v>33</v>
      </c>
      <c r="G15" s="16" t="s">
        <v>33</v>
      </c>
      <c r="H15" s="16" t="s">
        <v>33</v>
      </c>
      <c r="I15" s="3" t="e">
        <f>AVERAGE(D15:H15)</f>
        <v>#DIV/0!</v>
      </c>
      <c r="J15" s="3" t="e">
        <f>STDEV(D15:H15)</f>
        <v>#DIV/0!</v>
      </c>
      <c r="K15" s="16" t="s">
        <v>33</v>
      </c>
      <c r="L15" s="16" t="s">
        <v>33</v>
      </c>
      <c r="M15" s="16" t="s">
        <v>33</v>
      </c>
      <c r="N15" s="16" t="s">
        <v>33</v>
      </c>
      <c r="O15" s="16" t="s">
        <v>33</v>
      </c>
      <c r="P15" s="3" t="e">
        <f>AVERAGE(K15:O15)</f>
        <v>#DIV/0!</v>
      </c>
      <c r="Q15" s="3" t="e">
        <f>STDEV(K15:O15)</f>
        <v>#DIV/0!</v>
      </c>
      <c r="R15" s="16" t="s">
        <v>33</v>
      </c>
      <c r="S15" s="16" t="s">
        <v>33</v>
      </c>
      <c r="T15" s="16" t="s">
        <v>33</v>
      </c>
      <c r="U15" s="16" t="s">
        <v>33</v>
      </c>
      <c r="V15" s="16" t="s">
        <v>33</v>
      </c>
      <c r="W15" s="3" t="e">
        <f>AVERAGE(R15:V15)</f>
        <v>#DIV/0!</v>
      </c>
      <c r="X15" s="3" t="e">
        <f>STDEV(R15:V15)</f>
        <v>#DIV/0!</v>
      </c>
      <c r="Y15" s="16">
        <v>55</v>
      </c>
      <c r="Z15" s="16">
        <v>53</v>
      </c>
      <c r="AA15" s="16">
        <v>56</v>
      </c>
      <c r="AB15" s="16">
        <v>51</v>
      </c>
      <c r="AC15" s="16">
        <v>50</v>
      </c>
      <c r="AD15" s="3">
        <f>AVERAGE(Y15:AC15)</f>
        <v>53</v>
      </c>
      <c r="AE15" s="3">
        <f>STDEV(Y15:AC15)</f>
        <v>2.5495097567963922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3">
        <f>AVERAGE(AF15:AJ15)</f>
        <v>0</v>
      </c>
      <c r="AL15" s="3">
        <f>STDEV(AF15:AJ15)</f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3">
        <f>AVERAGE(AM15:AQ15)</f>
        <v>0</v>
      </c>
      <c r="AS15" s="3">
        <f>STDEV(AM15:AQ15)</f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3">
        <f>AVERAGE(AT15:AX15)</f>
        <v>0</v>
      </c>
      <c r="AZ15" s="3">
        <f>STDEV(AT15:AX15)</f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3">
        <f>AVERAGE(BA15:BE15)</f>
        <v>0</v>
      </c>
      <c r="BG15" s="3">
        <f>STDEV(BA15:BE15)</f>
        <v>0</v>
      </c>
    </row>
    <row r="16" spans="1:59" x14ac:dyDescent="0.35">
      <c r="B16" s="23">
        <v>2</v>
      </c>
      <c r="D16" s="16" t="s">
        <v>33</v>
      </c>
      <c r="E16" s="16" t="s">
        <v>33</v>
      </c>
      <c r="F16" s="16" t="s">
        <v>33</v>
      </c>
      <c r="G16" s="16" t="s">
        <v>33</v>
      </c>
      <c r="H16" s="16" t="s">
        <v>33</v>
      </c>
      <c r="I16" s="3" t="e">
        <f t="shared" ref="I16" si="8">AVERAGE(D16:H16)</f>
        <v>#DIV/0!</v>
      </c>
      <c r="J16" s="3" t="e">
        <f>STDEV(D16:H16)</f>
        <v>#DIV/0!</v>
      </c>
      <c r="K16" s="16" t="s">
        <v>33</v>
      </c>
      <c r="L16" s="16" t="s">
        <v>33</v>
      </c>
      <c r="M16" s="16" t="s">
        <v>33</v>
      </c>
      <c r="N16" s="16" t="s">
        <v>33</v>
      </c>
      <c r="O16" s="16" t="s">
        <v>33</v>
      </c>
      <c r="P16" s="3" t="e">
        <f t="shared" ref="P16" si="9">AVERAGE(K16:O16)</f>
        <v>#DIV/0!</v>
      </c>
      <c r="Q16" s="3" t="e">
        <f>STDEV(K16:O16)</f>
        <v>#DIV/0!</v>
      </c>
      <c r="R16" s="16" t="s">
        <v>33</v>
      </c>
      <c r="S16" s="16" t="s">
        <v>33</v>
      </c>
      <c r="T16" s="16" t="s">
        <v>33</v>
      </c>
      <c r="U16" s="16" t="s">
        <v>33</v>
      </c>
      <c r="V16" s="16" t="s">
        <v>33</v>
      </c>
      <c r="W16" s="3" t="e">
        <f t="shared" ref="W16" si="10">AVERAGE(R16:V16)</f>
        <v>#DIV/0!</v>
      </c>
      <c r="X16" s="3" t="e">
        <f>STDEV(R16:V16)</f>
        <v>#DIV/0!</v>
      </c>
      <c r="Y16" s="16">
        <v>104</v>
      </c>
      <c r="Z16" s="16">
        <v>100</v>
      </c>
      <c r="AA16" s="16">
        <v>122</v>
      </c>
      <c r="AB16" s="16">
        <v>100</v>
      </c>
      <c r="AC16" s="16">
        <v>86</v>
      </c>
      <c r="AD16" s="3">
        <f t="shared" ref="AD16" si="11">AVERAGE(Y16:AC16)</f>
        <v>102.4</v>
      </c>
      <c r="AE16" s="3">
        <f>STDEV(Y16:AC16)</f>
        <v>12.915107432770323</v>
      </c>
      <c r="AF16" s="16">
        <v>14</v>
      </c>
      <c r="AG16" s="16">
        <v>12</v>
      </c>
      <c r="AH16" s="16">
        <v>12</v>
      </c>
      <c r="AI16" s="16">
        <v>8</v>
      </c>
      <c r="AJ16" s="16">
        <v>12</v>
      </c>
      <c r="AK16" s="3">
        <f t="shared" ref="AK16" si="12">AVERAGE(AF16:AJ16)</f>
        <v>11.6</v>
      </c>
      <c r="AL16" s="3">
        <f>STDEV(AF16:AJ16)</f>
        <v>2.190890230020667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3">
        <f t="shared" ref="AR16" si="13">AVERAGE(AM16:AQ16)</f>
        <v>0</v>
      </c>
      <c r="AS16" s="3">
        <f>STDEV(AM16:AQ16)</f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3">
        <f t="shared" ref="AY16" si="14">AVERAGE(AT16:AX16)</f>
        <v>0</v>
      </c>
      <c r="AZ16" s="3">
        <f>STDEV(AT16:AX16)</f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3">
        <f t="shared" ref="BF16" si="15">AVERAGE(BA16:BE16)</f>
        <v>0</v>
      </c>
      <c r="BG16" s="3">
        <f>STDEV(BA16:BE16)</f>
        <v>0</v>
      </c>
    </row>
    <row r="17" spans="1:59" x14ac:dyDescent="0.35">
      <c r="B17" s="23">
        <v>3</v>
      </c>
      <c r="D17" s="16" t="s">
        <v>33</v>
      </c>
      <c r="E17" s="16" t="s">
        <v>33</v>
      </c>
      <c r="F17" s="16" t="s">
        <v>33</v>
      </c>
      <c r="G17" s="16" t="s">
        <v>33</v>
      </c>
      <c r="H17" s="16" t="s">
        <v>33</v>
      </c>
      <c r="I17" s="3" t="e">
        <f>AVERAGE(D17:H17)</f>
        <v>#DIV/0!</v>
      </c>
      <c r="J17" s="3" t="e">
        <f>STDEV(D17:H17)</f>
        <v>#DIV/0!</v>
      </c>
      <c r="K17" s="16" t="s">
        <v>33</v>
      </c>
      <c r="L17" s="16" t="s">
        <v>33</v>
      </c>
      <c r="M17" s="16" t="s">
        <v>33</v>
      </c>
      <c r="N17" s="16" t="s">
        <v>33</v>
      </c>
      <c r="O17" s="16" t="s">
        <v>33</v>
      </c>
      <c r="P17" s="3" t="e">
        <f>AVERAGE(K17:O17)</f>
        <v>#DIV/0!</v>
      </c>
      <c r="Q17" s="3" t="e">
        <f>STDEV(K17:O17)</f>
        <v>#DIV/0!</v>
      </c>
      <c r="R17" s="16" t="s">
        <v>33</v>
      </c>
      <c r="S17" s="16" t="s">
        <v>33</v>
      </c>
      <c r="T17" s="16" t="s">
        <v>33</v>
      </c>
      <c r="U17" s="16" t="s">
        <v>33</v>
      </c>
      <c r="V17" s="16" t="s">
        <v>33</v>
      </c>
      <c r="W17" s="3" t="e">
        <f>AVERAGE(R17:V17)</f>
        <v>#DIV/0!</v>
      </c>
      <c r="X17" s="3" t="e">
        <f>STDEV(R17:V17)</f>
        <v>#DIV/0!</v>
      </c>
      <c r="Y17" s="16">
        <v>58</v>
      </c>
      <c r="Z17" s="16">
        <v>53</v>
      </c>
      <c r="AA17" s="16">
        <v>49</v>
      </c>
      <c r="AB17" s="16">
        <v>51</v>
      </c>
      <c r="AC17" s="16">
        <v>43</v>
      </c>
      <c r="AD17" s="3">
        <f>AVERAGE(Y17:AC17)</f>
        <v>50.8</v>
      </c>
      <c r="AE17" s="3">
        <f>STDEV(Y17:AC17)</f>
        <v>5.4954526656136338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3">
        <f>AVERAGE(AF17:AJ17)</f>
        <v>0</v>
      </c>
      <c r="AL17" s="3">
        <f>STDEV(AF17:AJ17)</f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3">
        <f>AVERAGE(AM17:AQ17)</f>
        <v>0</v>
      </c>
      <c r="AS17" s="3">
        <f>STDEV(AM17:AQ17)</f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3">
        <f>AVERAGE(AT17:AX17)</f>
        <v>0</v>
      </c>
      <c r="AZ17" s="3">
        <f>STDEV(AT17:AX17)</f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3">
        <f>AVERAGE(BA17:BE17)</f>
        <v>0</v>
      </c>
      <c r="BG17" s="3">
        <f>STDEV(BA17:BE17)</f>
        <v>0</v>
      </c>
    </row>
    <row r="18" spans="1:59" x14ac:dyDescent="0.35">
      <c r="D18" s="16"/>
      <c r="E18" s="16"/>
      <c r="F18" s="16"/>
      <c r="G18" s="16"/>
      <c r="H18" s="16"/>
      <c r="I18" s="30" t="e">
        <f>AVERAGE(I15:I17)</f>
        <v>#DIV/0!</v>
      </c>
      <c r="J18" s="30"/>
      <c r="K18" s="16"/>
      <c r="L18" s="16"/>
      <c r="M18" s="16"/>
      <c r="N18" s="16"/>
      <c r="O18" s="16"/>
      <c r="P18" s="30" t="e">
        <f>AVERAGE(P15:P17)</f>
        <v>#DIV/0!</v>
      </c>
      <c r="Q18" s="30"/>
      <c r="R18" s="16"/>
      <c r="S18" s="16"/>
      <c r="T18" s="16"/>
      <c r="U18" s="16"/>
      <c r="V18" s="16"/>
      <c r="W18" s="30" t="e">
        <f>AVERAGE(W15:W17)</f>
        <v>#DIV/0!</v>
      </c>
      <c r="X18" s="30"/>
      <c r="Y18" s="16"/>
      <c r="Z18" s="16"/>
      <c r="AA18" s="16"/>
      <c r="AB18" s="16"/>
      <c r="AC18" s="16"/>
      <c r="AD18" s="30">
        <f>AVERAGE(AD15:AD17)</f>
        <v>68.733333333333334</v>
      </c>
      <c r="AE18" s="30"/>
      <c r="AF18" s="16"/>
      <c r="AG18" s="16"/>
      <c r="AH18" s="16"/>
      <c r="AI18" s="16"/>
      <c r="AJ18" s="16"/>
      <c r="AK18" s="30">
        <f>AVERAGE(AK15:AK17)</f>
        <v>3.8666666666666667</v>
      </c>
      <c r="AL18" s="30"/>
      <c r="AM18" s="16"/>
      <c r="AN18" s="16"/>
      <c r="AO18" s="16"/>
      <c r="AP18" s="16"/>
      <c r="AQ18" s="16"/>
      <c r="AR18" s="30">
        <f>AVERAGE(AR15:AR17)</f>
        <v>0</v>
      </c>
      <c r="AS18" s="30"/>
      <c r="AT18" s="16"/>
      <c r="AU18" s="16"/>
      <c r="AV18" s="16"/>
      <c r="AW18" s="16"/>
      <c r="AX18" s="16"/>
      <c r="AY18" s="30">
        <f>AVERAGE(AY15:AY17)</f>
        <v>0</v>
      </c>
      <c r="AZ18" s="30"/>
      <c r="BA18" s="16"/>
      <c r="BB18" s="16"/>
      <c r="BC18" s="16"/>
      <c r="BD18" s="16"/>
      <c r="BE18" s="16"/>
      <c r="BF18" s="30">
        <f>AVERAGE(BF15:BF17)</f>
        <v>0</v>
      </c>
      <c r="BG18" s="30"/>
    </row>
    <row r="19" spans="1:59" x14ac:dyDescent="0.35">
      <c r="D19" s="16"/>
      <c r="E19" s="16"/>
      <c r="F19" s="16"/>
      <c r="G19" s="16"/>
      <c r="H19" s="16"/>
      <c r="I19" s="30" t="e">
        <f>SUM(J15:J17)</f>
        <v>#DIV/0!</v>
      </c>
      <c r="J19" s="30"/>
      <c r="K19" s="16"/>
      <c r="L19" s="16"/>
      <c r="M19" s="16"/>
      <c r="N19" s="16"/>
      <c r="O19" s="16"/>
      <c r="P19" s="30" t="e">
        <f>SUM(Q15:Q17)</f>
        <v>#DIV/0!</v>
      </c>
      <c r="Q19" s="30"/>
      <c r="R19" s="16"/>
      <c r="S19" s="16"/>
      <c r="T19" s="16"/>
      <c r="U19" s="16"/>
      <c r="V19" s="16"/>
      <c r="W19" s="30" t="e">
        <f>SUM(X15:X17)</f>
        <v>#DIV/0!</v>
      </c>
      <c r="X19" s="30"/>
      <c r="Y19" s="16"/>
      <c r="Z19" s="16"/>
      <c r="AA19" s="16"/>
      <c r="AB19" s="16"/>
      <c r="AC19" s="16"/>
      <c r="AD19" s="30">
        <f>SUM(AE15:AE17)</f>
        <v>20.96006985518035</v>
      </c>
      <c r="AE19" s="30"/>
      <c r="AF19" s="16"/>
      <c r="AG19" s="16"/>
      <c r="AH19" s="16"/>
      <c r="AI19" s="16"/>
      <c r="AJ19" s="16"/>
      <c r="AK19" s="30">
        <f>SUM(AL15:AL17)</f>
        <v>2.190890230020667</v>
      </c>
      <c r="AL19" s="30"/>
      <c r="AM19" s="16"/>
      <c r="AN19" s="16"/>
      <c r="AO19" s="16"/>
      <c r="AP19" s="16"/>
      <c r="AQ19" s="16"/>
      <c r="AR19" s="30">
        <f>SUM(AS15:AS17)</f>
        <v>0</v>
      </c>
      <c r="AS19" s="30"/>
      <c r="AT19" s="16"/>
      <c r="AU19" s="16"/>
      <c r="AV19" s="16"/>
      <c r="AW19" s="16"/>
      <c r="AX19" s="16"/>
      <c r="AY19" s="30">
        <f>SUM(AZ15:AZ17)</f>
        <v>0</v>
      </c>
      <c r="AZ19" s="30"/>
      <c r="BA19" s="16"/>
      <c r="BB19" s="16"/>
      <c r="BC19" s="16"/>
      <c r="BD19" s="16"/>
      <c r="BE19" s="16"/>
      <c r="BF19" s="30">
        <f>SUM(BG15:BG17)</f>
        <v>0</v>
      </c>
      <c r="BG19" s="30"/>
    </row>
    <row r="20" spans="1:59" x14ac:dyDescent="0.35">
      <c r="A20" s="22" t="s">
        <v>34</v>
      </c>
      <c r="B20" s="23">
        <v>1</v>
      </c>
      <c r="D20" s="16" t="s">
        <v>33</v>
      </c>
      <c r="E20" s="16" t="s">
        <v>33</v>
      </c>
      <c r="F20" s="16" t="s">
        <v>33</v>
      </c>
      <c r="G20" s="16" t="s">
        <v>33</v>
      </c>
      <c r="H20" s="16" t="s">
        <v>33</v>
      </c>
      <c r="I20" s="3" t="e">
        <f>AVERAGE(D20:H20)</f>
        <v>#DIV/0!</v>
      </c>
      <c r="J20" s="3" t="e">
        <f>STDEV(D20:H20)</f>
        <v>#DIV/0!</v>
      </c>
      <c r="K20" s="16" t="s">
        <v>33</v>
      </c>
      <c r="L20" s="16" t="s">
        <v>33</v>
      </c>
      <c r="M20" s="16" t="s">
        <v>33</v>
      </c>
      <c r="N20" s="16" t="s">
        <v>33</v>
      </c>
      <c r="O20" s="16" t="s">
        <v>33</v>
      </c>
      <c r="P20" s="3" t="e">
        <f>AVERAGE(K20:O20)</f>
        <v>#DIV/0!</v>
      </c>
      <c r="Q20" s="3" t="e">
        <f>STDEV(K20:O20)</f>
        <v>#DIV/0!</v>
      </c>
      <c r="R20" s="16" t="s">
        <v>33</v>
      </c>
      <c r="S20" s="16" t="s">
        <v>33</v>
      </c>
      <c r="T20" s="16" t="s">
        <v>33</v>
      </c>
      <c r="U20" s="16" t="s">
        <v>33</v>
      </c>
      <c r="V20" s="16" t="s">
        <v>33</v>
      </c>
      <c r="W20" s="3" t="e">
        <f>AVERAGE(R20:V20)</f>
        <v>#DIV/0!</v>
      </c>
      <c r="X20" s="3" t="e">
        <f>STDEV(R20:V20)</f>
        <v>#DIV/0!</v>
      </c>
      <c r="Y20" s="16" t="s">
        <v>33</v>
      </c>
      <c r="Z20" s="16" t="s">
        <v>33</v>
      </c>
      <c r="AA20" s="16" t="s">
        <v>33</v>
      </c>
      <c r="AB20" s="16" t="s">
        <v>33</v>
      </c>
      <c r="AC20" s="16" t="s">
        <v>33</v>
      </c>
      <c r="AD20" s="3" t="e">
        <f>AVERAGE(Y20:AC20)</f>
        <v>#DIV/0!</v>
      </c>
      <c r="AE20" s="3" t="e">
        <f>STDEV(Y20:AC20)</f>
        <v>#DIV/0!</v>
      </c>
      <c r="AF20" s="16" t="s">
        <v>33</v>
      </c>
      <c r="AG20" s="16" t="s">
        <v>33</v>
      </c>
      <c r="AH20" s="16" t="s">
        <v>33</v>
      </c>
      <c r="AI20" s="16" t="s">
        <v>33</v>
      </c>
      <c r="AJ20" s="16" t="s">
        <v>33</v>
      </c>
      <c r="AK20" s="3" t="e">
        <f>AVERAGE(AF20:AJ20)</f>
        <v>#DIV/0!</v>
      </c>
      <c r="AL20" s="3" t="e">
        <f>STDEV(AF20:AJ20)</f>
        <v>#DIV/0!</v>
      </c>
      <c r="AM20" s="16">
        <v>4</v>
      </c>
      <c r="AN20" s="16" t="s">
        <v>33</v>
      </c>
      <c r="AO20" s="16" t="s">
        <v>33</v>
      </c>
      <c r="AP20" s="16" t="s">
        <v>33</v>
      </c>
      <c r="AQ20" s="16">
        <v>5</v>
      </c>
      <c r="AR20" s="3">
        <f>AVERAGE(AM20:AQ20)</f>
        <v>4.5</v>
      </c>
      <c r="AS20" s="3">
        <f>STDEV(AM20:AQ20)</f>
        <v>0.70710678118654757</v>
      </c>
      <c r="AT20" s="16">
        <v>1</v>
      </c>
      <c r="AU20" s="16">
        <v>1</v>
      </c>
      <c r="AV20" s="16">
        <v>0</v>
      </c>
      <c r="AW20" s="16">
        <v>0</v>
      </c>
      <c r="AX20" s="16">
        <v>2</v>
      </c>
      <c r="AY20" s="3">
        <f>AVERAGE(AT20:AX20)</f>
        <v>0.8</v>
      </c>
      <c r="AZ20" s="3">
        <f>STDEV(AT20:AX20)</f>
        <v>0.83666002653407556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3">
        <f>AVERAGE(BA20:BE20)</f>
        <v>0</v>
      </c>
      <c r="BG20" s="3">
        <f>STDEV(BA20:BE20)</f>
        <v>0</v>
      </c>
    </row>
    <row r="21" spans="1:59" x14ac:dyDescent="0.35">
      <c r="B21" s="23">
        <v>2</v>
      </c>
      <c r="D21" s="16" t="s">
        <v>33</v>
      </c>
      <c r="E21" s="16" t="s">
        <v>33</v>
      </c>
      <c r="F21" s="16" t="s">
        <v>33</v>
      </c>
      <c r="G21" s="16" t="s">
        <v>33</v>
      </c>
      <c r="H21" s="16" t="s">
        <v>33</v>
      </c>
      <c r="I21" s="3" t="e">
        <f>AVERAGE(D21:H21)</f>
        <v>#DIV/0!</v>
      </c>
      <c r="J21" s="3" t="e">
        <f>STDEV(D21:H21)</f>
        <v>#DIV/0!</v>
      </c>
      <c r="K21" s="16" t="s">
        <v>33</v>
      </c>
      <c r="L21" s="16" t="s">
        <v>33</v>
      </c>
      <c r="M21" s="16" t="s">
        <v>33</v>
      </c>
      <c r="N21" s="16" t="s">
        <v>33</v>
      </c>
      <c r="O21" s="16" t="s">
        <v>33</v>
      </c>
      <c r="P21" s="3" t="e">
        <f>AVERAGE(K21:O21)</f>
        <v>#DIV/0!</v>
      </c>
      <c r="Q21" s="3" t="e">
        <f>STDEV(K21:O21)</f>
        <v>#DIV/0!</v>
      </c>
      <c r="R21" s="16" t="s">
        <v>33</v>
      </c>
      <c r="S21" s="16" t="s">
        <v>33</v>
      </c>
      <c r="T21" s="16" t="s">
        <v>33</v>
      </c>
      <c r="U21" s="16" t="s">
        <v>33</v>
      </c>
      <c r="V21" s="16" t="s">
        <v>33</v>
      </c>
      <c r="W21" s="3" t="e">
        <f>AVERAGE(R21:V21)</f>
        <v>#DIV/0!</v>
      </c>
      <c r="X21" s="3" t="e">
        <f>STDEV(R21:V21)</f>
        <v>#DIV/0!</v>
      </c>
      <c r="Y21" s="16" t="s">
        <v>33</v>
      </c>
      <c r="Z21" s="16" t="s">
        <v>33</v>
      </c>
      <c r="AA21" s="16" t="s">
        <v>33</v>
      </c>
      <c r="AB21" s="16" t="s">
        <v>33</v>
      </c>
      <c r="AC21" s="16" t="s">
        <v>33</v>
      </c>
      <c r="AD21" s="3" t="e">
        <f>AVERAGE(Y21:AC21)</f>
        <v>#DIV/0!</v>
      </c>
      <c r="AE21" s="3" t="e">
        <f>STDEV(Y21:AC21)</f>
        <v>#DIV/0!</v>
      </c>
      <c r="AF21" s="16">
        <v>52</v>
      </c>
      <c r="AG21" s="16">
        <v>31</v>
      </c>
      <c r="AH21" s="16">
        <v>29</v>
      </c>
      <c r="AI21" s="16">
        <v>37</v>
      </c>
      <c r="AJ21" s="16">
        <v>42</v>
      </c>
      <c r="AK21" s="3">
        <f>AVERAGE(AF21:AJ21)</f>
        <v>38.200000000000003</v>
      </c>
      <c r="AL21" s="3">
        <f>STDEV(AF21:AJ21)</f>
        <v>9.2574294488264961</v>
      </c>
      <c r="AM21" s="16">
        <v>6</v>
      </c>
      <c r="AN21" s="16">
        <v>10</v>
      </c>
      <c r="AO21" s="16">
        <v>6</v>
      </c>
      <c r="AP21" s="16">
        <v>13</v>
      </c>
      <c r="AQ21" s="16">
        <v>7</v>
      </c>
      <c r="AR21" s="3">
        <f>AVERAGE(AM21:AQ21)</f>
        <v>8.4</v>
      </c>
      <c r="AS21" s="3">
        <f>STDEV(AM21:AQ21)</f>
        <v>3.0495901363953806</v>
      </c>
      <c r="AT21" s="16">
        <v>1</v>
      </c>
      <c r="AU21" s="16">
        <v>0</v>
      </c>
      <c r="AV21" s="16">
        <v>1</v>
      </c>
      <c r="AW21" s="16">
        <v>0</v>
      </c>
      <c r="AX21" s="16">
        <v>2</v>
      </c>
      <c r="AY21" s="3">
        <f>AVERAGE(AT21:AX21)</f>
        <v>0.8</v>
      </c>
      <c r="AZ21" s="3">
        <f>STDEV(AT21:AX21)</f>
        <v>0.83666002653407556</v>
      </c>
      <c r="BA21" s="16">
        <v>0</v>
      </c>
      <c r="BB21" s="16">
        <v>0</v>
      </c>
      <c r="BC21" s="16">
        <v>0</v>
      </c>
      <c r="BD21" s="16">
        <v>0</v>
      </c>
      <c r="BE21" s="16">
        <v>1</v>
      </c>
      <c r="BF21" s="3">
        <f>AVERAGE(BA21:BE21)</f>
        <v>0.2</v>
      </c>
      <c r="BG21" s="3">
        <f>STDEV(BA21:BE21)</f>
        <v>0.44721359549995793</v>
      </c>
    </row>
    <row r="22" spans="1:59" x14ac:dyDescent="0.35">
      <c r="B22" s="23">
        <v>3</v>
      </c>
      <c r="D22" s="16" t="s">
        <v>33</v>
      </c>
      <c r="E22" s="16" t="s">
        <v>33</v>
      </c>
      <c r="F22" s="16" t="s">
        <v>33</v>
      </c>
      <c r="G22" s="16" t="s">
        <v>33</v>
      </c>
      <c r="H22" s="16" t="s">
        <v>33</v>
      </c>
      <c r="I22" s="3" t="e">
        <f>AVERAGE(D22:H22)</f>
        <v>#DIV/0!</v>
      </c>
      <c r="J22" s="3" t="e">
        <f>STDEV(D22:H22)</f>
        <v>#DIV/0!</v>
      </c>
      <c r="K22" s="16" t="s">
        <v>33</v>
      </c>
      <c r="L22" s="16" t="s">
        <v>33</v>
      </c>
      <c r="M22" s="16" t="s">
        <v>33</v>
      </c>
      <c r="N22" s="16" t="s">
        <v>33</v>
      </c>
      <c r="O22" s="16" t="s">
        <v>33</v>
      </c>
      <c r="P22" s="3" t="e">
        <f>AVERAGE(K22:O22)</f>
        <v>#DIV/0!</v>
      </c>
      <c r="Q22" s="3" t="e">
        <f>STDEV(K22:O22)</f>
        <v>#DIV/0!</v>
      </c>
      <c r="R22" s="16" t="s">
        <v>33</v>
      </c>
      <c r="S22" s="16" t="s">
        <v>33</v>
      </c>
      <c r="T22" s="16" t="s">
        <v>33</v>
      </c>
      <c r="U22" s="16" t="s">
        <v>33</v>
      </c>
      <c r="V22" s="16" t="s">
        <v>33</v>
      </c>
      <c r="W22" s="3" t="e">
        <f>AVERAGE(R22:V22)</f>
        <v>#DIV/0!</v>
      </c>
      <c r="X22" s="3" t="e">
        <f>STDEV(R22:V22)</f>
        <v>#DIV/0!</v>
      </c>
      <c r="Y22" s="16" t="s">
        <v>33</v>
      </c>
      <c r="Z22" s="16" t="s">
        <v>33</v>
      </c>
      <c r="AA22" s="16" t="s">
        <v>33</v>
      </c>
      <c r="AB22" s="16" t="s">
        <v>33</v>
      </c>
      <c r="AC22" s="16" t="s">
        <v>33</v>
      </c>
      <c r="AD22" s="3" t="e">
        <f>AVERAGE(Y22:AC22)</f>
        <v>#DIV/0!</v>
      </c>
      <c r="AE22" s="3" t="e">
        <f>STDEV(Y22:AC22)</f>
        <v>#DIV/0!</v>
      </c>
      <c r="AF22" s="16">
        <v>34</v>
      </c>
      <c r="AG22" s="16">
        <v>35</v>
      </c>
      <c r="AH22" s="16">
        <v>32</v>
      </c>
      <c r="AI22" s="16">
        <v>33</v>
      </c>
      <c r="AJ22" s="16">
        <v>26</v>
      </c>
      <c r="AK22" s="3">
        <f>AVERAGE(AF22:AJ22)</f>
        <v>32</v>
      </c>
      <c r="AL22" s="3">
        <f>STDEV(AF22:AJ22)</f>
        <v>3.5355339059327378</v>
      </c>
      <c r="AM22" s="16">
        <v>6</v>
      </c>
      <c r="AN22" s="16">
        <v>4</v>
      </c>
      <c r="AO22" s="16">
        <v>7</v>
      </c>
      <c r="AP22" s="16">
        <v>18</v>
      </c>
      <c r="AQ22" s="16">
        <v>11</v>
      </c>
      <c r="AR22" s="3">
        <f>AVERAGE(AM22:AQ22)</f>
        <v>9.1999999999999993</v>
      </c>
      <c r="AS22" s="3">
        <f>STDEV(AM22:AQ22)</f>
        <v>5.5407580708780273</v>
      </c>
      <c r="AT22" s="16">
        <v>1</v>
      </c>
      <c r="AU22" s="16">
        <v>0</v>
      </c>
      <c r="AV22" s="16">
        <v>0</v>
      </c>
      <c r="AW22" s="16">
        <v>0</v>
      </c>
      <c r="AX22" s="16">
        <v>0</v>
      </c>
      <c r="AY22" s="3">
        <f>AVERAGE(AT22:AX22)</f>
        <v>0.2</v>
      </c>
      <c r="AZ22" s="3">
        <f>STDEV(AT22:AX22)</f>
        <v>0.44721359549995793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3">
        <f>AVERAGE(BA22:BE22)</f>
        <v>0</v>
      </c>
      <c r="BG22" s="3">
        <f>STDEV(BA22:BE22)</f>
        <v>0</v>
      </c>
    </row>
    <row r="23" spans="1:59" x14ac:dyDescent="0.35">
      <c r="A23" s="25" t="s">
        <v>35</v>
      </c>
      <c r="D23" s="16"/>
      <c r="E23" s="16"/>
      <c r="F23" s="16"/>
      <c r="G23" s="16"/>
      <c r="H23" s="16"/>
      <c r="I23" s="30" t="e">
        <f>AVERAGE(I20:I22)</f>
        <v>#DIV/0!</v>
      </c>
      <c r="J23" s="30"/>
      <c r="K23" s="16"/>
      <c r="L23" s="16"/>
      <c r="M23" s="16"/>
      <c r="N23" s="16"/>
      <c r="O23" s="16"/>
      <c r="P23" s="30" t="e">
        <f>AVERAGE(P20:P22)</f>
        <v>#DIV/0!</v>
      </c>
      <c r="Q23" s="30"/>
      <c r="R23" s="16"/>
      <c r="S23" s="16"/>
      <c r="T23" s="16"/>
      <c r="U23" s="16"/>
      <c r="V23" s="16"/>
      <c r="W23" s="30" t="e">
        <f>AVERAGE(W20:W22)</f>
        <v>#DIV/0!</v>
      </c>
      <c r="X23" s="30"/>
      <c r="Y23" s="16"/>
      <c r="Z23" s="16"/>
      <c r="AA23" s="16"/>
      <c r="AB23" s="16"/>
      <c r="AC23" s="16"/>
      <c r="AD23" s="30" t="e">
        <f>AVERAGE(AD20:AD22)</f>
        <v>#DIV/0!</v>
      </c>
      <c r="AE23" s="30"/>
      <c r="AF23" s="16"/>
      <c r="AG23" s="16"/>
      <c r="AH23" s="16"/>
      <c r="AI23" s="16"/>
      <c r="AJ23" s="16"/>
      <c r="AK23" s="30" t="e">
        <f>AVERAGE(AK20:AK22)</f>
        <v>#DIV/0!</v>
      </c>
      <c r="AL23" s="30"/>
      <c r="AM23" s="16"/>
      <c r="AN23" s="16"/>
      <c r="AO23" s="16"/>
      <c r="AP23" s="16"/>
      <c r="AQ23" s="16"/>
      <c r="AR23" s="30">
        <f>AVERAGE(AR20:AR22)</f>
        <v>7.3666666666666671</v>
      </c>
      <c r="AS23" s="30"/>
      <c r="AT23" s="16"/>
      <c r="AU23" s="16"/>
      <c r="AV23" s="16"/>
      <c r="AW23" s="16"/>
      <c r="AX23" s="16"/>
      <c r="AY23" s="30">
        <f>AVERAGE(AY20:AY22)</f>
        <v>0.6</v>
      </c>
      <c r="AZ23" s="30"/>
      <c r="BA23" s="16"/>
      <c r="BB23" s="16"/>
      <c r="BC23" s="16"/>
      <c r="BD23" s="16"/>
      <c r="BE23" s="16"/>
      <c r="BF23" s="30">
        <f>AVERAGE(BF20:BF22)</f>
        <v>6.6666666666666666E-2</v>
      </c>
      <c r="BG23" s="30"/>
    </row>
    <row r="24" spans="1:59" x14ac:dyDescent="0.35">
      <c r="A24" s="25" t="s">
        <v>36</v>
      </c>
      <c r="D24" s="16"/>
      <c r="E24" s="16"/>
      <c r="F24" s="16"/>
      <c r="G24" s="16"/>
      <c r="H24" s="16"/>
      <c r="I24" s="30" t="e">
        <f>SUM(J20:J22)</f>
        <v>#DIV/0!</v>
      </c>
      <c r="J24" s="30"/>
      <c r="K24" s="16"/>
      <c r="L24" s="16"/>
      <c r="M24" s="16"/>
      <c r="N24" s="16"/>
      <c r="O24" s="16"/>
      <c r="P24" s="30" t="e">
        <f>SUM(Q20:Q22)</f>
        <v>#DIV/0!</v>
      </c>
      <c r="Q24" s="30"/>
      <c r="R24" s="16"/>
      <c r="S24" s="16"/>
      <c r="T24" s="16"/>
      <c r="U24" s="16"/>
      <c r="V24" s="16"/>
      <c r="W24" s="30" t="e">
        <f>SUM(X20:X22)</f>
        <v>#DIV/0!</v>
      </c>
      <c r="X24" s="30"/>
      <c r="Y24" s="16"/>
      <c r="Z24" s="16"/>
      <c r="AA24" s="16"/>
      <c r="AB24" s="16"/>
      <c r="AC24" s="16"/>
      <c r="AD24" s="30" t="e">
        <f>SUM(AE20:AE22)</f>
        <v>#DIV/0!</v>
      </c>
      <c r="AE24" s="30"/>
      <c r="AF24" s="16"/>
      <c r="AG24" s="16"/>
      <c r="AH24" s="16"/>
      <c r="AI24" s="16"/>
      <c r="AJ24" s="16"/>
      <c r="AK24" s="30" t="e">
        <f>SUM(AL20:AL22)</f>
        <v>#DIV/0!</v>
      </c>
      <c r="AL24" s="30"/>
      <c r="AM24" s="16"/>
      <c r="AN24" s="16"/>
      <c r="AO24" s="16"/>
      <c r="AP24" s="16"/>
      <c r="AQ24" s="16"/>
      <c r="AR24" s="30">
        <f>SUM(AS20:AS22)</f>
        <v>9.2974549884599558</v>
      </c>
      <c r="AS24" s="30"/>
      <c r="AT24" s="16"/>
      <c r="AU24" s="16"/>
      <c r="AV24" s="16"/>
      <c r="AW24" s="16"/>
      <c r="AX24" s="16"/>
      <c r="AY24" s="30">
        <f>SUM(AZ20:AZ22)</f>
        <v>2.120533648568109</v>
      </c>
      <c r="AZ24" s="30"/>
      <c r="BA24" s="16"/>
      <c r="BB24" s="16"/>
      <c r="BC24" s="16"/>
      <c r="BD24" s="16"/>
      <c r="BE24" s="16"/>
      <c r="BF24" s="30">
        <f>SUM(BG20:BG22)</f>
        <v>0.44721359549995793</v>
      </c>
      <c r="BG24" s="30"/>
    </row>
    <row r="25" spans="1:59" x14ac:dyDescent="0.35">
      <c r="A25" s="22" t="s">
        <v>37</v>
      </c>
      <c r="B25" s="23">
        <v>1</v>
      </c>
      <c r="D25" s="16" t="s">
        <v>33</v>
      </c>
      <c r="E25" s="16" t="s">
        <v>33</v>
      </c>
      <c r="F25" s="16" t="s">
        <v>33</v>
      </c>
      <c r="G25" s="16" t="s">
        <v>33</v>
      </c>
      <c r="H25" s="16" t="s">
        <v>33</v>
      </c>
      <c r="I25" s="3" t="e">
        <f>AVERAGE(D25:H25)</f>
        <v>#DIV/0!</v>
      </c>
      <c r="J25" s="3" t="e">
        <f>STDEV(D25:H25)</f>
        <v>#DIV/0!</v>
      </c>
      <c r="K25" s="16" t="s">
        <v>33</v>
      </c>
      <c r="L25" s="16" t="s">
        <v>33</v>
      </c>
      <c r="M25" s="16" t="s">
        <v>33</v>
      </c>
      <c r="N25" s="16" t="s">
        <v>33</v>
      </c>
      <c r="O25" s="16" t="s">
        <v>33</v>
      </c>
      <c r="P25" s="3" t="e">
        <f>AVERAGE(K25:O25)</f>
        <v>#DIV/0!</v>
      </c>
      <c r="Q25" s="3" t="e">
        <f>STDEV(K25:O25)</f>
        <v>#DIV/0!</v>
      </c>
      <c r="R25" s="16" t="s">
        <v>33</v>
      </c>
      <c r="S25" s="16" t="s">
        <v>33</v>
      </c>
      <c r="T25" s="16" t="s">
        <v>33</v>
      </c>
      <c r="U25" s="16" t="s">
        <v>33</v>
      </c>
      <c r="V25" s="16" t="s">
        <v>33</v>
      </c>
      <c r="W25" s="3" t="e">
        <f>AVERAGE(R25:V25)</f>
        <v>#DIV/0!</v>
      </c>
      <c r="X25" s="3" t="e">
        <f>STDEV(R25:V25)</f>
        <v>#DIV/0!</v>
      </c>
      <c r="Y25" s="16" t="s">
        <v>33</v>
      </c>
      <c r="Z25" s="16" t="s">
        <v>33</v>
      </c>
      <c r="AA25" s="16" t="s">
        <v>33</v>
      </c>
      <c r="AB25" s="16" t="s">
        <v>33</v>
      </c>
      <c r="AC25" s="16" t="s">
        <v>33</v>
      </c>
      <c r="AD25" s="3" t="e">
        <f>AVERAGE(Y25:AC25)</f>
        <v>#DIV/0!</v>
      </c>
      <c r="AE25" s="3" t="e">
        <f>STDEV(Y25:AC25)</f>
        <v>#DIV/0!</v>
      </c>
      <c r="AF25" s="16">
        <v>27</v>
      </c>
      <c r="AG25" s="16">
        <v>22</v>
      </c>
      <c r="AH25" s="16">
        <v>19</v>
      </c>
      <c r="AI25" s="16">
        <v>26</v>
      </c>
      <c r="AJ25" s="16">
        <v>22</v>
      </c>
      <c r="AK25" s="3">
        <f>AVERAGE(AF25:AJ25)</f>
        <v>23.2</v>
      </c>
      <c r="AL25" s="3">
        <f>STDEV(AF25:AJ25)</f>
        <v>3.2710854467592321</v>
      </c>
      <c r="AM25" s="16">
        <v>3</v>
      </c>
      <c r="AN25" s="16">
        <v>7</v>
      </c>
      <c r="AO25" s="16">
        <v>3</v>
      </c>
      <c r="AP25" s="16">
        <v>2</v>
      </c>
      <c r="AQ25" s="16">
        <v>6</v>
      </c>
      <c r="AR25" s="3">
        <f>AVERAGE(AM25:AQ25)</f>
        <v>4.2</v>
      </c>
      <c r="AS25" s="3">
        <f>STDEV(AM25:AQ25)</f>
        <v>2.16794833886788</v>
      </c>
      <c r="AT25" s="16">
        <v>0</v>
      </c>
      <c r="AU25" s="16">
        <v>2</v>
      </c>
      <c r="AV25" s="16">
        <v>3</v>
      </c>
      <c r="AW25" s="16">
        <v>2</v>
      </c>
      <c r="AX25" s="16">
        <v>1</v>
      </c>
      <c r="AY25" s="3">
        <f>AVERAGE(AT25:AX25)</f>
        <v>1.6</v>
      </c>
      <c r="AZ25" s="3">
        <f>STDEV(AT25:AX25)</f>
        <v>1.1401754250991378</v>
      </c>
      <c r="BA25" s="16">
        <v>1</v>
      </c>
      <c r="BB25" s="16">
        <v>0</v>
      </c>
      <c r="BC25" s="16">
        <v>1</v>
      </c>
      <c r="BD25" s="16">
        <v>0</v>
      </c>
      <c r="BE25" s="16">
        <v>0</v>
      </c>
      <c r="BF25" s="3">
        <f>AVERAGE(BA25:BE25)</f>
        <v>0.4</v>
      </c>
      <c r="BG25" s="3">
        <f>STDEV(BA25:BE25)</f>
        <v>0.54772255750516607</v>
      </c>
    </row>
    <row r="26" spans="1:59" x14ac:dyDescent="0.35">
      <c r="A26" s="22" t="s">
        <v>15</v>
      </c>
      <c r="B26" s="23">
        <v>2</v>
      </c>
      <c r="D26" s="16" t="s">
        <v>33</v>
      </c>
      <c r="E26" s="16" t="s">
        <v>33</v>
      </c>
      <c r="F26" s="16" t="s">
        <v>33</v>
      </c>
      <c r="G26" s="16" t="s">
        <v>33</v>
      </c>
      <c r="H26" s="16" t="s">
        <v>33</v>
      </c>
      <c r="I26" s="3" t="e">
        <f>AVERAGE(D26:H26)</f>
        <v>#DIV/0!</v>
      </c>
      <c r="J26" s="3" t="e">
        <f>STDEV(D26:H26)</f>
        <v>#DIV/0!</v>
      </c>
      <c r="K26" s="16" t="s">
        <v>33</v>
      </c>
      <c r="L26" s="16" t="s">
        <v>33</v>
      </c>
      <c r="M26" s="16" t="s">
        <v>33</v>
      </c>
      <c r="N26" s="16" t="s">
        <v>33</v>
      </c>
      <c r="O26" s="16" t="s">
        <v>33</v>
      </c>
      <c r="P26" s="3" t="e">
        <f>AVERAGE(K26:O26)</f>
        <v>#DIV/0!</v>
      </c>
      <c r="Q26" s="3" t="e">
        <f>STDEV(K26:O26)</f>
        <v>#DIV/0!</v>
      </c>
      <c r="R26" s="16" t="s">
        <v>33</v>
      </c>
      <c r="S26" s="16" t="s">
        <v>33</v>
      </c>
      <c r="T26" s="16" t="s">
        <v>33</v>
      </c>
      <c r="U26" s="16" t="s">
        <v>33</v>
      </c>
      <c r="V26" s="16" t="s">
        <v>33</v>
      </c>
      <c r="W26" s="3" t="e">
        <f>AVERAGE(R26:V26)</f>
        <v>#DIV/0!</v>
      </c>
      <c r="X26" s="3" t="e">
        <f>STDEV(R26:V26)</f>
        <v>#DIV/0!</v>
      </c>
      <c r="Y26" s="16" t="s">
        <v>33</v>
      </c>
      <c r="Z26" s="16" t="s">
        <v>33</v>
      </c>
      <c r="AA26" s="16" t="s">
        <v>33</v>
      </c>
      <c r="AB26" s="16" t="s">
        <v>33</v>
      </c>
      <c r="AC26" s="16" t="s">
        <v>33</v>
      </c>
      <c r="AD26" s="3" t="e">
        <f>AVERAGE(Y26:AC26)</f>
        <v>#DIV/0!</v>
      </c>
      <c r="AE26" s="3" t="e">
        <f>STDEV(Y26:AC26)</f>
        <v>#DIV/0!</v>
      </c>
      <c r="AF26" s="16">
        <v>95</v>
      </c>
      <c r="AG26" s="16">
        <v>115</v>
      </c>
      <c r="AH26" s="16">
        <v>114</v>
      </c>
      <c r="AI26" s="16">
        <v>126</v>
      </c>
      <c r="AJ26" s="16">
        <v>113</v>
      </c>
      <c r="AK26" s="3">
        <f>AVERAGE(AF26:AJ26)</f>
        <v>112.6</v>
      </c>
      <c r="AL26" s="3">
        <f>STDEV(AF26:AJ26)</f>
        <v>11.148990985734988</v>
      </c>
      <c r="AM26" s="16">
        <v>18</v>
      </c>
      <c r="AN26" s="16">
        <v>15</v>
      </c>
      <c r="AO26" s="16">
        <v>21</v>
      </c>
      <c r="AP26" s="16">
        <v>32</v>
      </c>
      <c r="AQ26" s="16">
        <v>17</v>
      </c>
      <c r="AR26" s="3">
        <f>AVERAGE(AM26:AQ26)</f>
        <v>20.6</v>
      </c>
      <c r="AS26" s="3">
        <f>STDEV(AM26:AQ26)</f>
        <v>6.7305274681855325</v>
      </c>
      <c r="AT26" s="16">
        <v>1</v>
      </c>
      <c r="AU26" s="16">
        <v>8</v>
      </c>
      <c r="AV26" s="16">
        <v>6</v>
      </c>
      <c r="AW26" s="16">
        <v>2</v>
      </c>
      <c r="AX26" s="16">
        <v>0</v>
      </c>
      <c r="AY26" s="3">
        <f>AVERAGE(AT26:AX26)</f>
        <v>3.4</v>
      </c>
      <c r="AZ26" s="3">
        <f>STDEV(AT26:AX26)</f>
        <v>3.4351128074635335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3">
        <f>AVERAGE(BA26:BE26)</f>
        <v>0</v>
      </c>
      <c r="BG26" s="3">
        <f>STDEV(BA26:BE26)</f>
        <v>0</v>
      </c>
    </row>
    <row r="27" spans="1:59" x14ac:dyDescent="0.35">
      <c r="B27" s="23">
        <v>3</v>
      </c>
      <c r="D27" s="16" t="s">
        <v>33</v>
      </c>
      <c r="E27" s="16" t="s">
        <v>33</v>
      </c>
      <c r="F27" s="16" t="s">
        <v>33</v>
      </c>
      <c r="G27" s="16" t="s">
        <v>33</v>
      </c>
      <c r="H27" s="16" t="s">
        <v>33</v>
      </c>
      <c r="I27" s="3" t="e">
        <f>AVERAGE(D27:H27)</f>
        <v>#DIV/0!</v>
      </c>
      <c r="J27" s="3" t="e">
        <f>STDEV(D27:H27)</f>
        <v>#DIV/0!</v>
      </c>
      <c r="K27" s="16" t="s">
        <v>33</v>
      </c>
      <c r="L27" s="16" t="s">
        <v>33</v>
      </c>
      <c r="M27" s="16" t="s">
        <v>33</v>
      </c>
      <c r="N27" s="16" t="s">
        <v>33</v>
      </c>
      <c r="O27" s="16" t="s">
        <v>33</v>
      </c>
      <c r="P27" s="3" t="e">
        <f>AVERAGE(K27:O27)</f>
        <v>#DIV/0!</v>
      </c>
      <c r="Q27" s="3" t="e">
        <f>STDEV(K27:O27)</f>
        <v>#DIV/0!</v>
      </c>
      <c r="R27" s="16" t="s">
        <v>33</v>
      </c>
      <c r="S27" s="16" t="s">
        <v>33</v>
      </c>
      <c r="T27" s="16" t="s">
        <v>33</v>
      </c>
      <c r="U27" s="16" t="s">
        <v>33</v>
      </c>
      <c r="V27" s="16" t="s">
        <v>33</v>
      </c>
      <c r="W27" s="3" t="e">
        <f>AVERAGE(R27:V27)</f>
        <v>#DIV/0!</v>
      </c>
      <c r="X27" s="3" t="e">
        <f>STDEV(R27:V27)</f>
        <v>#DIV/0!</v>
      </c>
      <c r="Y27" s="16">
        <v>122</v>
      </c>
      <c r="Z27" s="16">
        <v>114</v>
      </c>
      <c r="AA27" s="16" t="s">
        <v>33</v>
      </c>
      <c r="AB27" s="16">
        <v>137</v>
      </c>
      <c r="AC27" s="16">
        <v>114</v>
      </c>
      <c r="AD27" s="3">
        <f>AVERAGE(Y27:AC27)</f>
        <v>121.75</v>
      </c>
      <c r="AE27" s="3">
        <f>STDEV(Y27:AC27)</f>
        <v>10.843584893075414</v>
      </c>
      <c r="AF27" s="16">
        <v>25</v>
      </c>
      <c r="AG27" s="16">
        <v>16</v>
      </c>
      <c r="AH27" s="16">
        <v>8</v>
      </c>
      <c r="AI27" s="16">
        <v>14</v>
      </c>
      <c r="AJ27" s="16">
        <v>20</v>
      </c>
      <c r="AK27" s="3">
        <f>AVERAGE(AF27:AJ27)</f>
        <v>16.600000000000001</v>
      </c>
      <c r="AL27" s="3">
        <f>STDEV(AF27:AJ27)</f>
        <v>6.3874877690685254</v>
      </c>
      <c r="AM27" s="16">
        <v>4</v>
      </c>
      <c r="AN27" s="16">
        <v>0</v>
      </c>
      <c r="AO27" s="16">
        <v>0</v>
      </c>
      <c r="AP27" s="16">
        <v>5</v>
      </c>
      <c r="AQ27" s="16">
        <v>3</v>
      </c>
      <c r="AR27" s="3">
        <f>AVERAGE(AM27:AQ27)</f>
        <v>2.4</v>
      </c>
      <c r="AS27" s="3">
        <f>STDEV(AM27:AQ27)</f>
        <v>2.3021728866442674</v>
      </c>
      <c r="AT27" s="16">
        <v>0</v>
      </c>
      <c r="AU27" s="16">
        <v>1</v>
      </c>
      <c r="AV27" s="16">
        <v>0</v>
      </c>
      <c r="AW27" s="16">
        <v>1</v>
      </c>
      <c r="AX27" s="16">
        <v>0</v>
      </c>
      <c r="AY27" s="3">
        <f>AVERAGE(AT27:AX27)</f>
        <v>0.4</v>
      </c>
      <c r="AZ27" s="3">
        <f>STDEV(AT27:AX27)</f>
        <v>0.54772255750516607</v>
      </c>
      <c r="BA27" s="16">
        <v>1</v>
      </c>
      <c r="BB27" s="16">
        <v>0</v>
      </c>
      <c r="BC27" s="16">
        <v>0</v>
      </c>
      <c r="BD27" s="16">
        <v>0</v>
      </c>
      <c r="BE27" s="16">
        <v>0</v>
      </c>
      <c r="BF27" s="3">
        <f>AVERAGE(BA27:BE27)</f>
        <v>0.2</v>
      </c>
      <c r="BG27" s="3">
        <f>STDEV(BA27:BE27)</f>
        <v>0.44721359549995793</v>
      </c>
    </row>
    <row r="28" spans="1:59" x14ac:dyDescent="0.35">
      <c r="A28" s="25" t="s">
        <v>35</v>
      </c>
      <c r="D28" s="16"/>
      <c r="E28" s="16"/>
      <c r="F28" s="16"/>
      <c r="G28" s="16"/>
      <c r="H28" s="16"/>
      <c r="I28" s="30" t="e">
        <f>AVERAGE(I25:I27)</f>
        <v>#DIV/0!</v>
      </c>
      <c r="J28" s="30"/>
      <c r="K28" s="16"/>
      <c r="L28" s="16"/>
      <c r="M28" s="16"/>
      <c r="N28" s="16"/>
      <c r="O28" s="16"/>
      <c r="P28" s="30" t="e">
        <f>AVERAGE(P25:P27)</f>
        <v>#DIV/0!</v>
      </c>
      <c r="Q28" s="30"/>
      <c r="R28" s="16"/>
      <c r="S28" s="16"/>
      <c r="T28" s="16"/>
      <c r="U28" s="16"/>
      <c r="V28" s="16"/>
      <c r="W28" s="30" t="e">
        <f>AVERAGE(W25:W27)</f>
        <v>#DIV/0!</v>
      </c>
      <c r="X28" s="30"/>
      <c r="Y28" s="16"/>
      <c r="Z28" s="16"/>
      <c r="AA28" s="16"/>
      <c r="AB28" s="16"/>
      <c r="AC28" s="16"/>
      <c r="AD28" s="30" t="e">
        <f>AVERAGE(AD25:AD27)</f>
        <v>#DIV/0!</v>
      </c>
      <c r="AE28" s="30"/>
      <c r="AF28" s="16"/>
      <c r="AG28" s="16"/>
      <c r="AH28" s="16"/>
      <c r="AI28" s="16"/>
      <c r="AJ28" s="16"/>
      <c r="AK28" s="30">
        <f>AVERAGE(AK25:AK27)</f>
        <v>50.79999999999999</v>
      </c>
      <c r="AL28" s="30"/>
      <c r="AM28" s="16"/>
      <c r="AN28" s="16"/>
      <c r="AO28" s="16"/>
      <c r="AP28" s="16"/>
      <c r="AQ28" s="16"/>
      <c r="AR28" s="30">
        <f>AVERAGE(AR25:AR27)</f>
        <v>9.0666666666666664</v>
      </c>
      <c r="AS28" s="30"/>
      <c r="AT28" s="16"/>
      <c r="AU28" s="16"/>
      <c r="AV28" s="16"/>
      <c r="AW28" s="16"/>
      <c r="AX28" s="16"/>
      <c r="AY28" s="30">
        <f>AVERAGE(AY25:AY27)</f>
        <v>1.8</v>
      </c>
      <c r="AZ28" s="30"/>
      <c r="BA28" s="16"/>
      <c r="BB28" s="16"/>
      <c r="BC28" s="16"/>
      <c r="BD28" s="16"/>
      <c r="BE28" s="16"/>
      <c r="BF28" s="30">
        <f>AVERAGE(BF25:BF27)</f>
        <v>0.20000000000000004</v>
      </c>
      <c r="BG28" s="30"/>
    </row>
    <row r="29" spans="1:59" x14ac:dyDescent="0.35">
      <c r="A29" s="25" t="s">
        <v>36</v>
      </c>
      <c r="D29" s="16"/>
      <c r="E29" s="16"/>
      <c r="F29" s="16"/>
      <c r="G29" s="16"/>
      <c r="H29" s="16"/>
      <c r="I29" s="30" t="e">
        <f>SUM(J25:J27)</f>
        <v>#DIV/0!</v>
      </c>
      <c r="J29" s="30"/>
      <c r="K29" s="16"/>
      <c r="L29" s="16"/>
      <c r="M29" s="16"/>
      <c r="N29" s="16"/>
      <c r="O29" s="16"/>
      <c r="P29" s="30" t="e">
        <f>SUM(Q25:Q27)</f>
        <v>#DIV/0!</v>
      </c>
      <c r="Q29" s="30"/>
      <c r="R29" s="16"/>
      <c r="S29" s="16"/>
      <c r="T29" s="16"/>
      <c r="U29" s="16"/>
      <c r="V29" s="16"/>
      <c r="W29" s="30" t="e">
        <f>SUM(X25:X27)</f>
        <v>#DIV/0!</v>
      </c>
      <c r="X29" s="30"/>
      <c r="Y29" s="16"/>
      <c r="Z29" s="16"/>
      <c r="AA29" s="16"/>
      <c r="AB29" s="16"/>
      <c r="AC29" s="16"/>
      <c r="AD29" s="30" t="e">
        <f>SUM(AE25:AE27)</f>
        <v>#DIV/0!</v>
      </c>
      <c r="AE29" s="30"/>
      <c r="AF29" s="16"/>
      <c r="AG29" s="16"/>
      <c r="AH29" s="16"/>
      <c r="AI29" s="16"/>
      <c r="AJ29" s="16"/>
      <c r="AK29" s="30">
        <f>SUM(AL25:AL27)</f>
        <v>20.807564201562744</v>
      </c>
      <c r="AL29" s="30"/>
      <c r="AM29" s="16"/>
      <c r="AN29" s="16"/>
      <c r="AO29" s="16"/>
      <c r="AP29" s="16"/>
      <c r="AQ29" s="16"/>
      <c r="AR29" s="30">
        <f>SUM(AS25:AS27)</f>
        <v>11.20064869369768</v>
      </c>
      <c r="AS29" s="30"/>
      <c r="AT29" s="16"/>
      <c r="AU29" s="16"/>
      <c r="AV29" s="16"/>
      <c r="AW29" s="16"/>
      <c r="AX29" s="16"/>
      <c r="AY29" s="30">
        <f>SUM(AZ25:AZ27)</f>
        <v>5.1230107900678377</v>
      </c>
      <c r="AZ29" s="30"/>
      <c r="BA29" s="16"/>
      <c r="BB29" s="16"/>
      <c r="BC29" s="16"/>
      <c r="BD29" s="16"/>
      <c r="BE29" s="16"/>
      <c r="BF29" s="30">
        <f>SUM(BG25:BG27)</f>
        <v>0.99493615300512395</v>
      </c>
      <c r="BG29" s="30"/>
    </row>
    <row r="30" spans="1:59" x14ac:dyDescent="0.35">
      <c r="A30" s="22" t="s">
        <v>16</v>
      </c>
      <c r="B30" s="23">
        <v>1</v>
      </c>
      <c r="D30" s="16" t="s">
        <v>33</v>
      </c>
      <c r="E30" s="16" t="s">
        <v>33</v>
      </c>
      <c r="F30" s="16" t="s">
        <v>33</v>
      </c>
      <c r="G30" s="16" t="s">
        <v>33</v>
      </c>
      <c r="H30" s="16" t="s">
        <v>33</v>
      </c>
      <c r="I30" s="3" t="e">
        <f t="shared" ref="I30" si="16">AVERAGE(D30:H30)</f>
        <v>#DIV/0!</v>
      </c>
      <c r="J30" s="3" t="e">
        <f>STDEV(D30:H30)</f>
        <v>#DIV/0!</v>
      </c>
      <c r="K30" s="16" t="s">
        <v>33</v>
      </c>
      <c r="L30" s="16" t="s">
        <v>33</v>
      </c>
      <c r="M30" s="16" t="s">
        <v>33</v>
      </c>
      <c r="N30" s="16" t="s">
        <v>33</v>
      </c>
      <c r="O30" s="16" t="s">
        <v>33</v>
      </c>
      <c r="P30" s="3" t="e">
        <f t="shared" ref="P30" si="17">AVERAGE(K30:O30)</f>
        <v>#DIV/0!</v>
      </c>
      <c r="Q30" s="3" t="e">
        <f>STDEV(K30:O30)</f>
        <v>#DIV/0!</v>
      </c>
      <c r="R30" s="16" t="s">
        <v>33</v>
      </c>
      <c r="S30" s="16" t="s">
        <v>33</v>
      </c>
      <c r="T30" s="16" t="s">
        <v>33</v>
      </c>
      <c r="U30" s="16" t="s">
        <v>33</v>
      </c>
      <c r="V30" s="16" t="s">
        <v>33</v>
      </c>
      <c r="W30" s="3" t="e">
        <f t="shared" ref="W30" si="18">AVERAGE(R30:V30)</f>
        <v>#DIV/0!</v>
      </c>
      <c r="X30" s="3" t="e">
        <f>STDEV(R30:V30)</f>
        <v>#DIV/0!</v>
      </c>
      <c r="Y30" s="16" t="s">
        <v>33</v>
      </c>
      <c r="Z30" s="16" t="s">
        <v>33</v>
      </c>
      <c r="AA30" s="16" t="s">
        <v>33</v>
      </c>
      <c r="AB30" s="16" t="s">
        <v>33</v>
      </c>
      <c r="AC30" s="16" t="s">
        <v>33</v>
      </c>
      <c r="AD30" s="3" t="e">
        <f t="shared" ref="AD30" si="19">AVERAGE(Y30:AC30)</f>
        <v>#DIV/0!</v>
      </c>
      <c r="AE30" s="3" t="e">
        <f>STDEV(Y30:AC30)</f>
        <v>#DIV/0!</v>
      </c>
      <c r="AF30" s="16">
        <v>16</v>
      </c>
      <c r="AG30" s="16">
        <v>23</v>
      </c>
      <c r="AH30" s="16">
        <v>24</v>
      </c>
      <c r="AI30" s="16">
        <v>22</v>
      </c>
      <c r="AJ30" s="16">
        <v>23</v>
      </c>
      <c r="AK30" s="3">
        <f t="shared" si="4"/>
        <v>21.6</v>
      </c>
      <c r="AL30" s="3">
        <f>STDEV(AF30:AJ30)</f>
        <v>3.2093613071762355</v>
      </c>
      <c r="AM30" s="16">
        <v>3</v>
      </c>
      <c r="AN30" s="16">
        <v>5</v>
      </c>
      <c r="AO30" s="16">
        <v>2</v>
      </c>
      <c r="AP30" s="16">
        <v>4</v>
      </c>
      <c r="AQ30" s="16">
        <v>4</v>
      </c>
      <c r="AR30" s="3">
        <f t="shared" ref="AR30" si="20">AVERAGE(AM30:AQ30)</f>
        <v>3.6</v>
      </c>
      <c r="AS30" s="3">
        <f>STDEV(AM30:AQ30)</f>
        <v>1.1401754250991383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3">
        <f t="shared" ref="AY30" si="21">AVERAGE(AT30:AX30)</f>
        <v>0</v>
      </c>
      <c r="AZ30" s="3">
        <f>STDEV(AT30:AX30)</f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3">
        <f t="shared" ref="BF30" si="22">AVERAGE(BA30:BE30)</f>
        <v>0</v>
      </c>
      <c r="BG30" s="3">
        <f>STDEV(BA30:BE30)</f>
        <v>0</v>
      </c>
    </row>
    <row r="31" spans="1:59" x14ac:dyDescent="0.35">
      <c r="B31" s="23">
        <v>2</v>
      </c>
      <c r="D31" s="16" t="s">
        <v>33</v>
      </c>
      <c r="E31" s="16" t="s">
        <v>33</v>
      </c>
      <c r="F31" s="16" t="s">
        <v>33</v>
      </c>
      <c r="G31" s="16" t="s">
        <v>33</v>
      </c>
      <c r="H31" s="16" t="s">
        <v>33</v>
      </c>
      <c r="I31" s="3" t="e">
        <f>AVERAGE(D31:H31)</f>
        <v>#DIV/0!</v>
      </c>
      <c r="J31" s="3" t="e">
        <f>STDEV(D31:H31)</f>
        <v>#DIV/0!</v>
      </c>
      <c r="K31" s="16" t="s">
        <v>33</v>
      </c>
      <c r="L31" s="16" t="s">
        <v>33</v>
      </c>
      <c r="M31" s="16" t="s">
        <v>33</v>
      </c>
      <c r="N31" s="16" t="s">
        <v>33</v>
      </c>
      <c r="O31" s="16" t="s">
        <v>33</v>
      </c>
      <c r="P31" s="3" t="e">
        <f>AVERAGE(K31:O31)</f>
        <v>#DIV/0!</v>
      </c>
      <c r="Q31" s="3" t="e">
        <f>STDEV(K31:O31)</f>
        <v>#DIV/0!</v>
      </c>
      <c r="R31" s="16" t="s">
        <v>33</v>
      </c>
      <c r="S31" s="16" t="s">
        <v>33</v>
      </c>
      <c r="T31" s="16" t="s">
        <v>33</v>
      </c>
      <c r="U31" s="16" t="s">
        <v>33</v>
      </c>
      <c r="V31" s="16" t="s">
        <v>33</v>
      </c>
      <c r="W31" s="3" t="e">
        <f>AVERAGE(R31:V31)</f>
        <v>#DIV/0!</v>
      </c>
      <c r="X31" s="3" t="e">
        <f>STDEV(R31:V31)</f>
        <v>#DIV/0!</v>
      </c>
      <c r="Y31" s="16">
        <v>75</v>
      </c>
      <c r="Z31" s="16">
        <v>68</v>
      </c>
      <c r="AA31" s="16">
        <v>63</v>
      </c>
      <c r="AB31" s="16">
        <v>88</v>
      </c>
      <c r="AC31" s="16">
        <v>76</v>
      </c>
      <c r="AD31" s="3">
        <f>AVERAGE(Y31:AC31)</f>
        <v>74</v>
      </c>
      <c r="AE31" s="3">
        <f>STDEV(Y31:AC31)</f>
        <v>9.4604439642122511</v>
      </c>
      <c r="AF31" s="16">
        <v>7</v>
      </c>
      <c r="AG31" s="16">
        <v>13</v>
      </c>
      <c r="AH31" s="16">
        <v>10</v>
      </c>
      <c r="AI31" s="16">
        <v>11</v>
      </c>
      <c r="AJ31" s="16">
        <v>13</v>
      </c>
      <c r="AK31" s="3">
        <f>AVERAGE(AF31:AJ31)</f>
        <v>10.8</v>
      </c>
      <c r="AL31" s="3">
        <f>STDEV(AF31:AJ31)</f>
        <v>2.4899799195977441</v>
      </c>
      <c r="AM31" s="16">
        <v>0</v>
      </c>
      <c r="AN31" s="16">
        <v>0</v>
      </c>
      <c r="AO31" s="16">
        <v>0</v>
      </c>
      <c r="AP31" s="16">
        <v>0</v>
      </c>
      <c r="AQ31" s="16">
        <v>1</v>
      </c>
      <c r="AR31" s="3">
        <f>AVERAGE(AM31:AQ31)</f>
        <v>0.2</v>
      </c>
      <c r="AS31" s="3">
        <f>STDEV(AM31:AQ31)</f>
        <v>0.44721359549995793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3">
        <f>AVERAGE(AT31:AX31)</f>
        <v>0</v>
      </c>
      <c r="AZ31" s="3">
        <f>STDEV(AT31:AX31)</f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3">
        <f>AVERAGE(BA31:BE31)</f>
        <v>0</v>
      </c>
      <c r="BG31" s="3">
        <f>STDEV(BA31:BE31)</f>
        <v>0</v>
      </c>
    </row>
    <row r="32" spans="1:59" x14ac:dyDescent="0.35">
      <c r="B32" s="23">
        <v>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3" t="e">
        <f>AVERAGE(D32:H32)</f>
        <v>#DIV/0!</v>
      </c>
      <c r="J32" s="3" t="e">
        <f>STDEV(D32:H32)</f>
        <v>#DIV/0!</v>
      </c>
      <c r="K32" s="16" t="s">
        <v>33</v>
      </c>
      <c r="L32" s="16" t="s">
        <v>33</v>
      </c>
      <c r="M32" s="16" t="s">
        <v>33</v>
      </c>
      <c r="N32" s="16" t="s">
        <v>33</v>
      </c>
      <c r="O32" s="16" t="s">
        <v>33</v>
      </c>
      <c r="P32" s="3" t="e">
        <f>AVERAGE(K32:O32)</f>
        <v>#DIV/0!</v>
      </c>
      <c r="Q32" s="3" t="e">
        <f>STDEV(K32:O32)</f>
        <v>#DIV/0!</v>
      </c>
      <c r="R32" s="16" t="s">
        <v>33</v>
      </c>
      <c r="S32" s="16" t="s">
        <v>33</v>
      </c>
      <c r="T32" s="16" t="s">
        <v>33</v>
      </c>
      <c r="U32" s="16" t="s">
        <v>33</v>
      </c>
      <c r="V32" s="16" t="s">
        <v>33</v>
      </c>
      <c r="W32" s="3" t="e">
        <f>AVERAGE(R32:V32)</f>
        <v>#DIV/0!</v>
      </c>
      <c r="X32" s="3" t="e">
        <f>STDEV(R32:V32)</f>
        <v>#DIV/0!</v>
      </c>
      <c r="Y32" s="16">
        <v>62</v>
      </c>
      <c r="Z32" s="16">
        <v>78</v>
      </c>
      <c r="AA32" s="16">
        <v>72</v>
      </c>
      <c r="AB32" s="16">
        <v>86</v>
      </c>
      <c r="AC32" s="16">
        <v>88</v>
      </c>
      <c r="AD32" s="3">
        <f>AVERAGE(Y32:AC32)</f>
        <v>77.2</v>
      </c>
      <c r="AE32" s="3">
        <f>STDEV(Y32:AC32)</f>
        <v>10.639548862616302</v>
      </c>
      <c r="AF32" s="16">
        <v>5</v>
      </c>
      <c r="AG32" s="16">
        <v>9</v>
      </c>
      <c r="AH32" s="16">
        <v>6</v>
      </c>
      <c r="AI32" s="16">
        <v>9</v>
      </c>
      <c r="AJ32" s="16">
        <v>4</v>
      </c>
      <c r="AK32" s="3">
        <f>AVERAGE(AF32:AJ32)</f>
        <v>6.6</v>
      </c>
      <c r="AL32" s="3">
        <f>STDEV(AF32:AJ32)</f>
        <v>2.302172886644267</v>
      </c>
      <c r="AM32" s="16">
        <v>0</v>
      </c>
      <c r="AN32" s="16">
        <v>2</v>
      </c>
      <c r="AO32" s="16">
        <v>3</v>
      </c>
      <c r="AP32" s="16">
        <v>0</v>
      </c>
      <c r="AQ32" s="16">
        <v>3</v>
      </c>
      <c r="AR32" s="3">
        <f>AVERAGE(AM32:AQ32)</f>
        <v>1.6</v>
      </c>
      <c r="AS32" s="3">
        <f>STDEV(AM32:AQ32)</f>
        <v>1.51657508881031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3">
        <f>AVERAGE(AT32:AX32)</f>
        <v>0</v>
      </c>
      <c r="AZ32" s="3">
        <f>STDEV(AT32:AX32)</f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3">
        <f>AVERAGE(BA32:BE32)</f>
        <v>0</v>
      </c>
      <c r="BG32" s="3">
        <f>STDEV(BA32:BE32)</f>
        <v>0</v>
      </c>
    </row>
    <row r="33" spans="1:59" x14ac:dyDescent="0.35">
      <c r="A33" s="25" t="s">
        <v>35</v>
      </c>
      <c r="D33" s="16"/>
      <c r="E33" s="16"/>
      <c r="F33" s="16"/>
      <c r="G33" s="16"/>
      <c r="H33" s="16"/>
      <c r="I33" s="30" t="e">
        <f>AVERAGE(I30:I32)</f>
        <v>#DIV/0!</v>
      </c>
      <c r="J33" s="30"/>
      <c r="K33" s="16"/>
      <c r="L33" s="16"/>
      <c r="M33" s="16"/>
      <c r="N33" s="16"/>
      <c r="O33" s="16"/>
      <c r="P33" s="30" t="e">
        <f>AVERAGE(P30:P32)</f>
        <v>#DIV/0!</v>
      </c>
      <c r="Q33" s="30"/>
      <c r="R33" s="16"/>
      <c r="S33" s="16"/>
      <c r="T33" s="16"/>
      <c r="U33" s="16"/>
      <c r="V33" s="16"/>
      <c r="W33" s="30" t="e">
        <f>AVERAGE(W30:W32)</f>
        <v>#DIV/0!</v>
      </c>
      <c r="X33" s="30"/>
      <c r="Y33" s="16"/>
      <c r="Z33" s="16"/>
      <c r="AA33" s="16"/>
      <c r="AB33" s="16"/>
      <c r="AC33" s="16"/>
      <c r="AD33" s="30" t="e">
        <f>AVERAGE(AD30:AD32)</f>
        <v>#DIV/0!</v>
      </c>
      <c r="AE33" s="30"/>
      <c r="AF33" s="16"/>
      <c r="AG33" s="16"/>
      <c r="AH33" s="16"/>
      <c r="AI33" s="16"/>
      <c r="AJ33" s="16"/>
      <c r="AK33" s="30">
        <f>AVERAGE(AK30:AK32)</f>
        <v>13.000000000000002</v>
      </c>
      <c r="AL33" s="30"/>
      <c r="AM33" s="16"/>
      <c r="AN33" s="16"/>
      <c r="AO33" s="16"/>
      <c r="AP33" s="16"/>
      <c r="AQ33" s="16"/>
      <c r="AR33" s="30">
        <f>AVERAGE(AR30:AR32)</f>
        <v>1.8</v>
      </c>
      <c r="AS33" s="30"/>
      <c r="AT33" s="16"/>
      <c r="AU33" s="16"/>
      <c r="AV33" s="16"/>
      <c r="AW33" s="16"/>
      <c r="AX33" s="16"/>
      <c r="AY33" s="30">
        <f>AVERAGE(AY30:AY32)</f>
        <v>0</v>
      </c>
      <c r="AZ33" s="30"/>
      <c r="BA33" s="16"/>
      <c r="BB33" s="16"/>
      <c r="BC33" s="16"/>
      <c r="BD33" s="16"/>
      <c r="BE33" s="16"/>
      <c r="BF33" s="30">
        <f>AVERAGE(BF30:BF32)</f>
        <v>0</v>
      </c>
      <c r="BG33" s="30"/>
    </row>
    <row r="34" spans="1:59" x14ac:dyDescent="0.35">
      <c r="A34" s="25" t="s">
        <v>36</v>
      </c>
      <c r="D34" s="16"/>
      <c r="E34" s="16"/>
      <c r="F34" s="16"/>
      <c r="G34" s="16"/>
      <c r="H34" s="16"/>
      <c r="I34" s="30" t="e">
        <f>SUM(J30:J32)</f>
        <v>#DIV/0!</v>
      </c>
      <c r="J34" s="30"/>
      <c r="K34" s="16"/>
      <c r="L34" s="16"/>
      <c r="M34" s="16"/>
      <c r="N34" s="16"/>
      <c r="O34" s="16"/>
      <c r="P34" s="30" t="e">
        <f>SUM(Q30:Q32)</f>
        <v>#DIV/0!</v>
      </c>
      <c r="Q34" s="30"/>
      <c r="R34" s="16"/>
      <c r="S34" s="16"/>
      <c r="T34" s="16"/>
      <c r="U34" s="16"/>
      <c r="V34" s="16"/>
      <c r="W34" s="30" t="e">
        <f>SUM(X30:X32)</f>
        <v>#DIV/0!</v>
      </c>
      <c r="X34" s="30"/>
      <c r="Y34" s="16"/>
      <c r="Z34" s="16"/>
      <c r="AA34" s="16"/>
      <c r="AB34" s="16"/>
      <c r="AC34" s="16"/>
      <c r="AD34" s="30" t="e">
        <f>SUM(AE30:AE32)</f>
        <v>#DIV/0!</v>
      </c>
      <c r="AE34" s="30"/>
      <c r="AF34" s="16"/>
      <c r="AG34" s="16"/>
      <c r="AH34" s="16"/>
      <c r="AI34" s="16"/>
      <c r="AJ34" s="16"/>
      <c r="AK34" s="30">
        <f>SUM(AL30:AL32)</f>
        <v>8.0015141134182457</v>
      </c>
      <c r="AL34" s="30"/>
      <c r="AM34" s="16"/>
      <c r="AN34" s="16"/>
      <c r="AO34" s="16"/>
      <c r="AP34" s="16"/>
      <c r="AQ34" s="16"/>
      <c r="AR34" s="30">
        <f>SUM(AS30:AS32)</f>
        <v>3.1039641094094064</v>
      </c>
      <c r="AS34" s="30"/>
      <c r="AT34" s="16"/>
      <c r="AU34" s="16"/>
      <c r="AV34" s="16"/>
      <c r="AW34" s="16"/>
      <c r="AX34" s="16"/>
      <c r="AY34" s="30">
        <f>SUM(AZ30:AZ32)</f>
        <v>0</v>
      </c>
      <c r="AZ34" s="30"/>
      <c r="BA34" s="16"/>
      <c r="BB34" s="16"/>
      <c r="BC34" s="16"/>
      <c r="BD34" s="16"/>
      <c r="BE34" s="16"/>
      <c r="BF34" s="30">
        <f>SUM(BG30:BG32)</f>
        <v>0</v>
      </c>
      <c r="BG34" s="30"/>
    </row>
    <row r="35" spans="1:59" x14ac:dyDescent="0.35">
      <c r="A35" s="22" t="s">
        <v>13</v>
      </c>
      <c r="B35" s="23">
        <v>1</v>
      </c>
      <c r="D35" s="16" t="s">
        <v>33</v>
      </c>
      <c r="E35" s="16" t="s">
        <v>33</v>
      </c>
      <c r="F35" s="16" t="s">
        <v>33</v>
      </c>
      <c r="G35" s="16" t="s">
        <v>33</v>
      </c>
      <c r="H35" s="16" t="s">
        <v>33</v>
      </c>
      <c r="I35" s="3" t="e">
        <f>AVERAGE(D35:H35)</f>
        <v>#DIV/0!</v>
      </c>
      <c r="J35" s="3" t="e">
        <f>STDEV(D35:H35)</f>
        <v>#DIV/0!</v>
      </c>
      <c r="K35" s="16" t="s">
        <v>33</v>
      </c>
      <c r="L35" s="16" t="s">
        <v>33</v>
      </c>
      <c r="M35" s="16" t="s">
        <v>33</v>
      </c>
      <c r="N35" s="16" t="s">
        <v>33</v>
      </c>
      <c r="O35" s="16" t="s">
        <v>33</v>
      </c>
      <c r="P35" s="3" t="e">
        <f>AVERAGE(K35:O35)</f>
        <v>#DIV/0!</v>
      </c>
      <c r="Q35" s="3" t="e">
        <f>STDEV(K35:O35)</f>
        <v>#DIV/0!</v>
      </c>
      <c r="R35" s="16" t="s">
        <v>33</v>
      </c>
      <c r="S35" s="16" t="s">
        <v>33</v>
      </c>
      <c r="T35" s="16" t="s">
        <v>33</v>
      </c>
      <c r="U35" s="16" t="s">
        <v>33</v>
      </c>
      <c r="V35" s="16" t="s">
        <v>33</v>
      </c>
      <c r="W35" s="3" t="e">
        <f>AVERAGE(R35:V35)</f>
        <v>#DIV/0!</v>
      </c>
      <c r="X35" s="3" t="e">
        <f>STDEV(R35:V35)</f>
        <v>#DIV/0!</v>
      </c>
      <c r="Y35" s="16">
        <v>29</v>
      </c>
      <c r="Z35" s="16">
        <v>25</v>
      </c>
      <c r="AA35" s="16">
        <v>30</v>
      </c>
      <c r="AB35" s="16">
        <v>33</v>
      </c>
      <c r="AC35" s="16">
        <v>23</v>
      </c>
      <c r="AD35" s="3">
        <f>AVERAGE(Y35:AC35)</f>
        <v>28</v>
      </c>
      <c r="AE35" s="3">
        <f>STDEV(Y35:AC35)</f>
        <v>4</v>
      </c>
      <c r="AF35" s="16">
        <v>3</v>
      </c>
      <c r="AG35" s="16">
        <v>1</v>
      </c>
      <c r="AH35" s="16">
        <v>6</v>
      </c>
      <c r="AI35" s="16">
        <v>6</v>
      </c>
      <c r="AJ35" s="16">
        <v>4</v>
      </c>
      <c r="AK35" s="3">
        <f>AVERAGE(AF35:AJ35)</f>
        <v>4</v>
      </c>
      <c r="AL35" s="3">
        <f>STDEV(AF35:AJ35)</f>
        <v>2.1213203435596424</v>
      </c>
      <c r="AM35" s="16">
        <v>1</v>
      </c>
      <c r="AN35" s="16">
        <v>0</v>
      </c>
      <c r="AO35" s="16">
        <v>0</v>
      </c>
      <c r="AP35" s="16">
        <v>0</v>
      </c>
      <c r="AQ35" s="16">
        <v>0</v>
      </c>
      <c r="AR35" s="3">
        <f>AVERAGE(AM35:AQ35)</f>
        <v>0.2</v>
      </c>
      <c r="AS35" s="3">
        <f>STDEV(AM35:AQ35)</f>
        <v>0.44721359549995793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3">
        <f>AVERAGE(AT35:AX35)</f>
        <v>0</v>
      </c>
      <c r="AZ35" s="3">
        <f>STDEV(AT35:AX35)</f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3">
        <f>AVERAGE(BA35:BE35)</f>
        <v>0</v>
      </c>
      <c r="BG35" s="3">
        <f>STDEV(BA35:BE35)</f>
        <v>0</v>
      </c>
    </row>
    <row r="36" spans="1:59" x14ac:dyDescent="0.35">
      <c r="A36" s="22" t="s">
        <v>15</v>
      </c>
      <c r="B36" s="23">
        <v>2</v>
      </c>
      <c r="D36" s="16" t="s">
        <v>33</v>
      </c>
      <c r="E36" s="16" t="s">
        <v>33</v>
      </c>
      <c r="F36" s="16" t="s">
        <v>33</v>
      </c>
      <c r="G36" s="16" t="s">
        <v>33</v>
      </c>
      <c r="H36" s="16" t="s">
        <v>33</v>
      </c>
      <c r="I36" s="3" t="e">
        <f>AVERAGE(D36:H36)</f>
        <v>#DIV/0!</v>
      </c>
      <c r="J36" s="3" t="e">
        <f>STDEV(D36:H36)</f>
        <v>#DIV/0!</v>
      </c>
      <c r="K36" s="16" t="s">
        <v>33</v>
      </c>
      <c r="L36" s="16" t="s">
        <v>33</v>
      </c>
      <c r="M36" s="16" t="s">
        <v>33</v>
      </c>
      <c r="N36" s="16" t="s">
        <v>33</v>
      </c>
      <c r="O36" s="16" t="s">
        <v>33</v>
      </c>
      <c r="P36" s="3" t="e">
        <f>AVERAGE(K36:O36)</f>
        <v>#DIV/0!</v>
      </c>
      <c r="Q36" s="3" t="e">
        <f>STDEV(K36:O36)</f>
        <v>#DIV/0!</v>
      </c>
      <c r="R36" s="16" t="s">
        <v>33</v>
      </c>
      <c r="S36" s="16" t="s">
        <v>33</v>
      </c>
      <c r="T36" s="16" t="s">
        <v>33</v>
      </c>
      <c r="U36" s="16" t="s">
        <v>33</v>
      </c>
      <c r="V36" s="16" t="s">
        <v>33</v>
      </c>
      <c r="W36" s="3" t="e">
        <f>AVERAGE(R36:V36)</f>
        <v>#DIV/0!</v>
      </c>
      <c r="X36" s="3" t="e">
        <f>STDEV(R36:V36)</f>
        <v>#DIV/0!</v>
      </c>
      <c r="Y36" s="16">
        <v>45</v>
      </c>
      <c r="Z36" s="16">
        <v>61</v>
      </c>
      <c r="AA36" s="16">
        <v>73</v>
      </c>
      <c r="AB36" s="16">
        <v>64</v>
      </c>
      <c r="AC36" s="16">
        <v>56</v>
      </c>
      <c r="AD36" s="3">
        <f>AVERAGE(Y36:AC36)</f>
        <v>59.8</v>
      </c>
      <c r="AE36" s="3">
        <f>STDEV(Y36:AC36)</f>
        <v>10.329569206893375</v>
      </c>
      <c r="AF36" s="16">
        <v>5</v>
      </c>
      <c r="AG36" s="16">
        <v>8</v>
      </c>
      <c r="AH36" s="16">
        <v>11</v>
      </c>
      <c r="AI36" s="16">
        <v>7</v>
      </c>
      <c r="AJ36" s="16">
        <v>10</v>
      </c>
      <c r="AK36" s="3">
        <f>AVERAGE(AF36:AJ36)</f>
        <v>8.1999999999999993</v>
      </c>
      <c r="AL36" s="3">
        <f>STDEV(AF36:AJ36)</f>
        <v>2.3874672772626648</v>
      </c>
      <c r="AM36" s="16">
        <v>1</v>
      </c>
      <c r="AN36" s="16">
        <v>1</v>
      </c>
      <c r="AO36" s="16">
        <v>0</v>
      </c>
      <c r="AP36" s="16">
        <v>4</v>
      </c>
      <c r="AQ36" s="16">
        <v>1</v>
      </c>
      <c r="AR36" s="3">
        <f>AVERAGE(AM36:AQ36)</f>
        <v>1.4</v>
      </c>
      <c r="AS36" s="3">
        <f>STDEV(AM36:AQ36)</f>
        <v>1.51657508881031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3">
        <f>AVERAGE(AT36:AX36)</f>
        <v>0</v>
      </c>
      <c r="AZ36" s="3">
        <f>STDEV(AT36:AX36)</f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3">
        <f>AVERAGE(BA36:BE36)</f>
        <v>0</v>
      </c>
      <c r="BG36" s="3">
        <f>STDEV(BA36:BE36)</f>
        <v>0</v>
      </c>
    </row>
    <row r="37" spans="1:59" x14ac:dyDescent="0.35">
      <c r="B37" s="23">
        <v>3</v>
      </c>
      <c r="D37" s="16" t="s">
        <v>33</v>
      </c>
      <c r="E37" s="16" t="s">
        <v>33</v>
      </c>
      <c r="F37" s="16" t="s">
        <v>33</v>
      </c>
      <c r="G37" s="16" t="s">
        <v>33</v>
      </c>
      <c r="H37" s="16" t="s">
        <v>33</v>
      </c>
      <c r="I37" s="3" t="e">
        <f>AVERAGE(D37:H37)</f>
        <v>#DIV/0!</v>
      </c>
      <c r="J37" s="3" t="e">
        <f>STDEV(D37:H37)</f>
        <v>#DIV/0!</v>
      </c>
      <c r="K37" s="16" t="s">
        <v>33</v>
      </c>
      <c r="L37" s="16" t="s">
        <v>33</v>
      </c>
      <c r="M37" s="16" t="s">
        <v>33</v>
      </c>
      <c r="N37" s="16" t="s">
        <v>33</v>
      </c>
      <c r="O37" s="16" t="s">
        <v>33</v>
      </c>
      <c r="P37" s="3" t="e">
        <f>AVERAGE(K37:O37)</f>
        <v>#DIV/0!</v>
      </c>
      <c r="Q37" s="3" t="e">
        <f>STDEV(K37:O37)</f>
        <v>#DIV/0!</v>
      </c>
      <c r="R37" s="16" t="s">
        <v>33</v>
      </c>
      <c r="S37" s="16" t="s">
        <v>33</v>
      </c>
      <c r="T37" s="16" t="s">
        <v>33</v>
      </c>
      <c r="U37" s="16" t="s">
        <v>33</v>
      </c>
      <c r="V37" s="16" t="s">
        <v>33</v>
      </c>
      <c r="W37" s="3" t="e">
        <f>AVERAGE(R37:V37)</f>
        <v>#DIV/0!</v>
      </c>
      <c r="X37" s="3" t="e">
        <f>STDEV(R37:V37)</f>
        <v>#DIV/0!</v>
      </c>
      <c r="Y37" s="16">
        <v>57</v>
      </c>
      <c r="Z37" s="16">
        <v>60</v>
      </c>
      <c r="AA37" s="16">
        <v>98</v>
      </c>
      <c r="AB37" s="16">
        <v>76</v>
      </c>
      <c r="AC37" s="16">
        <v>51</v>
      </c>
      <c r="AD37" s="3">
        <f>AVERAGE(Y37:AC37)</f>
        <v>68.400000000000006</v>
      </c>
      <c r="AE37" s="3">
        <f>STDEV(Y37:AC37)</f>
        <v>18.955210365490544</v>
      </c>
      <c r="AF37" s="16">
        <v>11</v>
      </c>
      <c r="AG37" s="16">
        <v>6</v>
      </c>
      <c r="AH37" s="16">
        <v>13</v>
      </c>
      <c r="AI37" s="16">
        <v>15</v>
      </c>
      <c r="AJ37" s="16">
        <v>4</v>
      </c>
      <c r="AK37" s="3">
        <f>AVERAGE(AF37:AJ37)</f>
        <v>9.8000000000000007</v>
      </c>
      <c r="AL37" s="3">
        <f>STDEV(AF37:AJ37)</f>
        <v>4.6583258795408469</v>
      </c>
      <c r="AM37" s="16">
        <v>1</v>
      </c>
      <c r="AN37" s="16">
        <v>12</v>
      </c>
      <c r="AO37" s="16">
        <v>4</v>
      </c>
      <c r="AP37" s="16">
        <v>2</v>
      </c>
      <c r="AQ37" s="16">
        <v>7</v>
      </c>
      <c r="AR37" s="3">
        <f>AVERAGE(AM37:AQ37)</f>
        <v>5.2</v>
      </c>
      <c r="AS37" s="3">
        <f>STDEV(AM37:AQ37)</f>
        <v>4.4384682042344297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3">
        <f>AVERAGE(AT37:AX37)</f>
        <v>0</v>
      </c>
      <c r="AZ37" s="3">
        <f>STDEV(AT37:AX37)</f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3">
        <f>AVERAGE(BA37:BE37)</f>
        <v>0</v>
      </c>
      <c r="BG37" s="3">
        <f>STDEV(BA37:BE37)</f>
        <v>0</v>
      </c>
    </row>
    <row r="38" spans="1:59" x14ac:dyDescent="0.35">
      <c r="A38" s="25" t="s">
        <v>35</v>
      </c>
      <c r="D38" s="16"/>
      <c r="E38" s="16"/>
      <c r="F38" s="16"/>
      <c r="G38" s="16"/>
      <c r="H38" s="16"/>
      <c r="I38" s="30" t="e">
        <f>AVERAGE(I35:I37)</f>
        <v>#DIV/0!</v>
      </c>
      <c r="J38" s="30"/>
      <c r="K38" s="16"/>
      <c r="L38" s="16"/>
      <c r="M38" s="16"/>
      <c r="N38" s="16"/>
      <c r="O38" s="16"/>
      <c r="P38" s="30" t="e">
        <f>AVERAGE(P35:P37)</f>
        <v>#DIV/0!</v>
      </c>
      <c r="Q38" s="30"/>
      <c r="R38" s="16"/>
      <c r="S38" s="16"/>
      <c r="T38" s="16"/>
      <c r="U38" s="16"/>
      <c r="V38" s="16"/>
      <c r="W38" s="30" t="e">
        <f>AVERAGE(W35:W37)</f>
        <v>#DIV/0!</v>
      </c>
      <c r="X38" s="30"/>
      <c r="Y38" s="16"/>
      <c r="Z38" s="16"/>
      <c r="AA38" s="16"/>
      <c r="AB38" s="16"/>
      <c r="AC38" s="16"/>
      <c r="AD38" s="30">
        <f>AVERAGE(AD35:AD37)</f>
        <v>52.066666666666663</v>
      </c>
      <c r="AE38" s="30"/>
      <c r="AF38" s="16"/>
      <c r="AG38" s="16"/>
      <c r="AH38" s="16"/>
      <c r="AI38" s="16"/>
      <c r="AJ38" s="16"/>
      <c r="AK38" s="30">
        <f>AVERAGE(AK35:AK37)</f>
        <v>7.333333333333333</v>
      </c>
      <c r="AL38" s="30"/>
      <c r="AM38" s="16"/>
      <c r="AN38" s="16"/>
      <c r="AO38" s="16"/>
      <c r="AP38" s="16"/>
      <c r="AQ38" s="16"/>
      <c r="AR38" s="30">
        <f>AVERAGE(AR35:AR37)</f>
        <v>2.2666666666666666</v>
      </c>
      <c r="AS38" s="30"/>
      <c r="AT38" s="16"/>
      <c r="AU38" s="16"/>
      <c r="AV38" s="16"/>
      <c r="AW38" s="16"/>
      <c r="AX38" s="16"/>
      <c r="AY38" s="30">
        <f>AVERAGE(AY35:AY37)</f>
        <v>0</v>
      </c>
      <c r="AZ38" s="30"/>
      <c r="BA38" s="16"/>
      <c r="BB38" s="16"/>
      <c r="BC38" s="16"/>
      <c r="BD38" s="16"/>
      <c r="BE38" s="16"/>
      <c r="BF38" s="30">
        <f>AVERAGE(BF35:BF37)</f>
        <v>0</v>
      </c>
      <c r="BG38" s="30"/>
    </row>
    <row r="39" spans="1:59" x14ac:dyDescent="0.35">
      <c r="A39" s="25" t="s">
        <v>36</v>
      </c>
      <c r="D39" s="16"/>
      <c r="E39" s="16"/>
      <c r="F39" s="16"/>
      <c r="G39" s="16"/>
      <c r="H39" s="16"/>
      <c r="I39" s="30" t="e">
        <f>SUM(J35:J37)</f>
        <v>#DIV/0!</v>
      </c>
      <c r="J39" s="30"/>
      <c r="K39" s="16"/>
      <c r="L39" s="16"/>
      <c r="M39" s="16"/>
      <c r="N39" s="16"/>
      <c r="O39" s="16"/>
      <c r="P39" s="30" t="e">
        <f>SUM(Q35:Q37)</f>
        <v>#DIV/0!</v>
      </c>
      <c r="Q39" s="30"/>
      <c r="R39" s="16"/>
      <c r="S39" s="16"/>
      <c r="T39" s="16"/>
      <c r="U39" s="16"/>
      <c r="V39" s="16"/>
      <c r="W39" s="30" t="e">
        <f>SUM(X35:X37)</f>
        <v>#DIV/0!</v>
      </c>
      <c r="X39" s="30"/>
      <c r="Y39" s="16"/>
      <c r="Z39" s="16"/>
      <c r="AA39" s="16"/>
      <c r="AB39" s="16"/>
      <c r="AC39" s="16"/>
      <c r="AD39" s="30">
        <f>SUM(AE35:AE37)</f>
        <v>33.284779572383918</v>
      </c>
      <c r="AE39" s="30"/>
      <c r="AF39" s="16"/>
      <c r="AG39" s="16"/>
      <c r="AH39" s="16"/>
      <c r="AI39" s="16"/>
      <c r="AJ39" s="16"/>
      <c r="AK39" s="30">
        <f>SUM(AL35:AL37)</f>
        <v>9.1671135003631541</v>
      </c>
      <c r="AL39" s="30"/>
      <c r="AM39" s="16"/>
      <c r="AN39" s="16"/>
      <c r="AO39" s="16"/>
      <c r="AP39" s="16"/>
      <c r="AQ39" s="16"/>
      <c r="AR39" s="30">
        <f>SUM(AS35:AS37)</f>
        <v>6.4022568885446978</v>
      </c>
      <c r="AS39" s="30"/>
      <c r="AT39" s="16"/>
      <c r="AU39" s="16"/>
      <c r="AV39" s="16"/>
      <c r="AW39" s="16"/>
      <c r="AX39" s="16"/>
      <c r="AY39" s="30">
        <f>SUM(AZ35:AZ37)</f>
        <v>0</v>
      </c>
      <c r="AZ39" s="30"/>
      <c r="BA39" s="16"/>
      <c r="BB39" s="16"/>
      <c r="BC39" s="16"/>
      <c r="BD39" s="16"/>
      <c r="BE39" s="16"/>
      <c r="BF39" s="30">
        <f>SUM(BG35:BG37)</f>
        <v>0</v>
      </c>
      <c r="BG39" s="30"/>
    </row>
    <row r="40" spans="1:59" x14ac:dyDescent="0.35">
      <c r="A40" s="22" t="s">
        <v>16</v>
      </c>
      <c r="B40" s="23">
        <v>1</v>
      </c>
      <c r="D40" s="16" t="s">
        <v>33</v>
      </c>
      <c r="E40" s="16" t="s">
        <v>33</v>
      </c>
      <c r="F40" s="16" t="s">
        <v>33</v>
      </c>
      <c r="G40" s="16" t="s">
        <v>33</v>
      </c>
      <c r="H40" s="16" t="s">
        <v>33</v>
      </c>
      <c r="I40" s="3" t="e">
        <f>AVERAGE(D40:H40)</f>
        <v>#DIV/0!</v>
      </c>
      <c r="J40" s="3" t="e">
        <f>STDEV(D40:H40)</f>
        <v>#DIV/0!</v>
      </c>
      <c r="K40" s="16" t="s">
        <v>33</v>
      </c>
      <c r="L40" s="16" t="s">
        <v>33</v>
      </c>
      <c r="M40" s="16" t="s">
        <v>33</v>
      </c>
      <c r="N40" s="16" t="s">
        <v>33</v>
      </c>
      <c r="O40" s="16" t="s">
        <v>33</v>
      </c>
      <c r="P40" s="3" t="e">
        <f>AVERAGE(K40:O40)</f>
        <v>#DIV/0!</v>
      </c>
      <c r="Q40" s="3" t="e">
        <f>STDEV(K40:O40)</f>
        <v>#DIV/0!</v>
      </c>
      <c r="R40" s="16" t="s">
        <v>33</v>
      </c>
      <c r="S40" s="16" t="s">
        <v>33</v>
      </c>
      <c r="T40" s="16" t="s">
        <v>33</v>
      </c>
      <c r="U40" s="16" t="s">
        <v>33</v>
      </c>
      <c r="V40" s="16" t="s">
        <v>33</v>
      </c>
      <c r="W40" s="3" t="e">
        <f>AVERAGE(R40:V40)</f>
        <v>#DIV/0!</v>
      </c>
      <c r="X40" s="3" t="e">
        <f>STDEV(R40:V40)</f>
        <v>#DIV/0!</v>
      </c>
      <c r="Y40" s="16">
        <v>46</v>
      </c>
      <c r="Z40" s="16">
        <v>61</v>
      </c>
      <c r="AA40" s="16">
        <v>57</v>
      </c>
      <c r="AB40" s="16">
        <v>55</v>
      </c>
      <c r="AC40" s="16">
        <v>80</v>
      </c>
      <c r="AD40" s="3">
        <f>AVERAGE(Y40:AC40)</f>
        <v>59.8</v>
      </c>
      <c r="AE40" s="3">
        <f>STDEV(Y40:AC40)</f>
        <v>12.557866060760475</v>
      </c>
      <c r="AF40" s="16">
        <v>10</v>
      </c>
      <c r="AG40" s="16">
        <v>8</v>
      </c>
      <c r="AH40" s="16">
        <v>11</v>
      </c>
      <c r="AI40" s="16">
        <v>8</v>
      </c>
      <c r="AJ40" s="16">
        <v>9</v>
      </c>
      <c r="AK40" s="3">
        <f>AVERAGE(AF40:AJ40)</f>
        <v>9.1999999999999993</v>
      </c>
      <c r="AL40" s="3">
        <f>STDEV(AF40:AJ40)</f>
        <v>1.3038404810405309</v>
      </c>
      <c r="AM40" s="16">
        <v>0</v>
      </c>
      <c r="AN40" s="16">
        <v>1</v>
      </c>
      <c r="AO40" s="16">
        <v>0</v>
      </c>
      <c r="AP40" s="16">
        <v>0</v>
      </c>
      <c r="AQ40" s="16">
        <v>2</v>
      </c>
      <c r="AR40" s="3">
        <f>AVERAGE(AM40:AQ40)</f>
        <v>0.6</v>
      </c>
      <c r="AS40" s="3">
        <f>STDEV(AM40:AQ40)</f>
        <v>0.89442719099991586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3">
        <f>AVERAGE(AT40:AX40)</f>
        <v>0</v>
      </c>
      <c r="AZ40" s="3">
        <f>STDEV(AT40:AX40)</f>
        <v>0</v>
      </c>
      <c r="BA40" s="16">
        <v>0</v>
      </c>
      <c r="BB40" s="16">
        <v>0</v>
      </c>
      <c r="BC40" s="16">
        <v>0</v>
      </c>
      <c r="BD40" s="16">
        <v>1</v>
      </c>
      <c r="BE40" s="16">
        <v>0</v>
      </c>
      <c r="BF40" s="3">
        <f>AVERAGE(BA40:BE40)</f>
        <v>0.2</v>
      </c>
      <c r="BG40" s="3">
        <f>STDEV(BA40:BE40)</f>
        <v>0.44721359549995793</v>
      </c>
    </row>
    <row r="41" spans="1:59" x14ac:dyDescent="0.35">
      <c r="B41" s="23">
        <v>2</v>
      </c>
      <c r="D41" s="16" t="s">
        <v>33</v>
      </c>
      <c r="E41" s="16" t="s">
        <v>33</v>
      </c>
      <c r="F41" s="16" t="s">
        <v>33</v>
      </c>
      <c r="G41" s="16" t="s">
        <v>33</v>
      </c>
      <c r="H41" s="16" t="s">
        <v>33</v>
      </c>
      <c r="I41" s="3" t="e">
        <f>AVERAGE(D41:H41)</f>
        <v>#DIV/0!</v>
      </c>
      <c r="J41" s="3" t="e">
        <f>STDEV(D41:H41)</f>
        <v>#DIV/0!</v>
      </c>
      <c r="K41" s="16" t="s">
        <v>33</v>
      </c>
      <c r="L41" s="16" t="s">
        <v>33</v>
      </c>
      <c r="M41" s="16" t="s">
        <v>33</v>
      </c>
      <c r="N41" s="16" t="s">
        <v>33</v>
      </c>
      <c r="O41" s="16" t="s">
        <v>33</v>
      </c>
      <c r="P41" s="3" t="e">
        <f>AVERAGE(K41:O41)</f>
        <v>#DIV/0!</v>
      </c>
      <c r="Q41" s="3" t="e">
        <f>STDEV(K41:O41)</f>
        <v>#DIV/0!</v>
      </c>
      <c r="R41" s="16" t="s">
        <v>33</v>
      </c>
      <c r="S41" s="16" t="s">
        <v>33</v>
      </c>
      <c r="T41" s="16" t="s">
        <v>33</v>
      </c>
      <c r="U41" s="16" t="s">
        <v>33</v>
      </c>
      <c r="V41" s="16" t="s">
        <v>33</v>
      </c>
      <c r="W41" s="3" t="e">
        <f>AVERAGE(R41:V41)</f>
        <v>#DIV/0!</v>
      </c>
      <c r="X41" s="3" t="e">
        <f>STDEV(R41:V41)</f>
        <v>#DIV/0!</v>
      </c>
      <c r="Y41" s="16">
        <v>51</v>
      </c>
      <c r="Z41" s="16">
        <v>58</v>
      </c>
      <c r="AA41" s="16">
        <v>51</v>
      </c>
      <c r="AB41" s="16">
        <v>57</v>
      </c>
      <c r="AC41" s="16">
        <v>43</v>
      </c>
      <c r="AD41" s="3">
        <f>AVERAGE(Y41:AC41)</f>
        <v>52</v>
      </c>
      <c r="AE41" s="3">
        <f>STDEV(Y41:AC41)</f>
        <v>6</v>
      </c>
      <c r="AF41" s="16">
        <v>9</v>
      </c>
      <c r="AG41" s="16">
        <v>8</v>
      </c>
      <c r="AH41" s="16">
        <v>5</v>
      </c>
      <c r="AI41" s="16">
        <v>8</v>
      </c>
      <c r="AJ41" s="16">
        <v>8</v>
      </c>
      <c r="AK41" s="3">
        <f>AVERAGE(AF41:AJ41)</f>
        <v>7.6</v>
      </c>
      <c r="AL41" s="3">
        <f>STDEV(AF41:AJ41)</f>
        <v>1.5165750888103091</v>
      </c>
      <c r="AM41" s="16">
        <v>1</v>
      </c>
      <c r="AN41" s="16">
        <v>1</v>
      </c>
      <c r="AO41" s="16">
        <v>1</v>
      </c>
      <c r="AP41" s="16">
        <v>0</v>
      </c>
      <c r="AQ41" s="16">
        <v>3</v>
      </c>
      <c r="AR41" s="3">
        <f>AVERAGE(AM41:AQ41)</f>
        <v>1.2</v>
      </c>
      <c r="AS41" s="3">
        <f>STDEV(AM41:AQ41)</f>
        <v>1.0954451150103321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3">
        <f>AVERAGE(AT41:AX41)</f>
        <v>0</v>
      </c>
      <c r="AZ41" s="3">
        <f>STDEV(AT41:AX41)</f>
        <v>0</v>
      </c>
      <c r="BA41" s="16">
        <v>0</v>
      </c>
      <c r="BB41" s="16">
        <v>0</v>
      </c>
      <c r="BC41" s="16">
        <v>0</v>
      </c>
      <c r="BD41" s="16">
        <v>2</v>
      </c>
      <c r="BE41" s="16">
        <v>1</v>
      </c>
      <c r="BF41" s="3">
        <f>AVERAGE(BA41:BE41)</f>
        <v>0.6</v>
      </c>
      <c r="BG41" s="3">
        <f>STDEV(BA41:BE41)</f>
        <v>0.89442719099991586</v>
      </c>
    </row>
    <row r="42" spans="1:59" x14ac:dyDescent="0.35">
      <c r="B42" s="23">
        <v>3</v>
      </c>
      <c r="D42" s="16" t="s">
        <v>33</v>
      </c>
      <c r="E42" s="16" t="s">
        <v>33</v>
      </c>
      <c r="F42" s="16" t="s">
        <v>33</v>
      </c>
      <c r="G42" s="16" t="s">
        <v>33</v>
      </c>
      <c r="H42" s="16" t="s">
        <v>33</v>
      </c>
      <c r="I42" s="3" t="e">
        <f>AVERAGE(D42:H42)</f>
        <v>#DIV/0!</v>
      </c>
      <c r="J42" s="3" t="e">
        <f>STDEV(D42:H42)</f>
        <v>#DIV/0!</v>
      </c>
      <c r="K42" s="16" t="s">
        <v>33</v>
      </c>
      <c r="L42" s="16" t="s">
        <v>33</v>
      </c>
      <c r="M42" s="16" t="s">
        <v>33</v>
      </c>
      <c r="N42" s="16" t="s">
        <v>33</v>
      </c>
      <c r="O42" s="16" t="s">
        <v>33</v>
      </c>
      <c r="P42" s="3" t="e">
        <f>AVERAGE(K42:O42)</f>
        <v>#DIV/0!</v>
      </c>
      <c r="Q42" s="3" t="e">
        <f>STDEV(K42:O42)</f>
        <v>#DIV/0!</v>
      </c>
      <c r="R42" s="16" t="s">
        <v>33</v>
      </c>
      <c r="S42" s="16" t="s">
        <v>33</v>
      </c>
      <c r="T42" s="16" t="s">
        <v>33</v>
      </c>
      <c r="U42" s="16" t="s">
        <v>33</v>
      </c>
      <c r="V42" s="16" t="s">
        <v>33</v>
      </c>
      <c r="W42" s="3" t="e">
        <f>AVERAGE(R42:V42)</f>
        <v>#DIV/0!</v>
      </c>
      <c r="X42" s="3" t="e">
        <f>STDEV(R42:V42)</f>
        <v>#DIV/0!</v>
      </c>
      <c r="Y42" s="16">
        <v>37</v>
      </c>
      <c r="Z42" s="16">
        <v>35</v>
      </c>
      <c r="AA42" s="16">
        <v>39</v>
      </c>
      <c r="AB42" s="16">
        <v>36</v>
      </c>
      <c r="AC42" s="16">
        <v>35</v>
      </c>
      <c r="AD42" s="3">
        <f>AVERAGE(Y42:AC42)</f>
        <v>36.4</v>
      </c>
      <c r="AE42" s="3">
        <f>STDEV(Y42:AC42)</f>
        <v>1.6733200530681511</v>
      </c>
      <c r="AF42" s="16">
        <v>3</v>
      </c>
      <c r="AG42" s="16">
        <v>8</v>
      </c>
      <c r="AH42" s="16">
        <v>3</v>
      </c>
      <c r="AI42" s="16">
        <v>6</v>
      </c>
      <c r="AJ42" s="16">
        <v>3</v>
      </c>
      <c r="AK42" s="3">
        <f>AVERAGE(AF42:AJ42)</f>
        <v>4.5999999999999996</v>
      </c>
      <c r="AL42" s="3">
        <f>STDEV(AF42:AJ42)</f>
        <v>2.3021728866442679</v>
      </c>
      <c r="AM42" s="16">
        <v>0</v>
      </c>
      <c r="AN42" s="16">
        <v>1</v>
      </c>
      <c r="AO42" s="16">
        <v>0</v>
      </c>
      <c r="AP42" s="16">
        <v>0</v>
      </c>
      <c r="AQ42" s="16">
        <v>0</v>
      </c>
      <c r="AR42" s="3">
        <f>AVERAGE(AM42:AQ42)</f>
        <v>0.2</v>
      </c>
      <c r="AS42" s="3">
        <f>STDEV(AM42:AQ42)</f>
        <v>0.44721359549995793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3">
        <f>AVERAGE(AT42:AX42)</f>
        <v>0</v>
      </c>
      <c r="AZ42" s="3">
        <f>STDEV(AT42:AX42)</f>
        <v>0</v>
      </c>
      <c r="BA42" s="16">
        <v>0</v>
      </c>
      <c r="BB42" s="16">
        <v>0</v>
      </c>
      <c r="BC42" s="16">
        <v>0</v>
      </c>
      <c r="BD42" s="16">
        <v>1</v>
      </c>
      <c r="BE42" s="16">
        <v>2</v>
      </c>
      <c r="BF42" s="3">
        <f>AVERAGE(BA42:BE42)</f>
        <v>0.6</v>
      </c>
      <c r="BG42" s="3">
        <f>STDEV(BA42:BE42)</f>
        <v>0.89442719099991586</v>
      </c>
    </row>
    <row r="43" spans="1:59" x14ac:dyDescent="0.35">
      <c r="A43" s="25" t="s">
        <v>35</v>
      </c>
      <c r="D43" s="16"/>
      <c r="E43" s="16"/>
      <c r="F43" s="16"/>
      <c r="G43" s="16"/>
      <c r="H43" s="16"/>
      <c r="I43" s="30" t="e">
        <f>AVERAGE(I40:I42)</f>
        <v>#DIV/0!</v>
      </c>
      <c r="J43" s="30"/>
      <c r="K43" s="16"/>
      <c r="L43" s="16"/>
      <c r="M43" s="16"/>
      <c r="N43" s="16"/>
      <c r="O43" s="16"/>
      <c r="P43" s="30" t="e">
        <f>AVERAGE(P40:P42)</f>
        <v>#DIV/0!</v>
      </c>
      <c r="Q43" s="30"/>
      <c r="R43" s="16"/>
      <c r="S43" s="16"/>
      <c r="T43" s="16"/>
      <c r="U43" s="16"/>
      <c r="V43" s="16"/>
      <c r="W43" s="30" t="e">
        <f>AVERAGE(W40:W42)</f>
        <v>#DIV/0!</v>
      </c>
      <c r="X43" s="30"/>
      <c r="Y43" s="16"/>
      <c r="Z43" s="16"/>
      <c r="AA43" s="16"/>
      <c r="AB43" s="16"/>
      <c r="AC43" s="16"/>
      <c r="AD43" s="30">
        <f>AVERAGE(AD40:AD42)</f>
        <v>49.4</v>
      </c>
      <c r="AE43" s="30"/>
      <c r="AF43" s="16"/>
      <c r="AG43" s="16"/>
      <c r="AH43" s="16"/>
      <c r="AI43" s="16"/>
      <c r="AJ43" s="16"/>
      <c r="AK43" s="30">
        <f>AVERAGE(AK40:AK42)</f>
        <v>7.1333333333333329</v>
      </c>
      <c r="AL43" s="30"/>
      <c r="AM43" s="16"/>
      <c r="AN43" s="16"/>
      <c r="AO43" s="16"/>
      <c r="AP43" s="16"/>
      <c r="AQ43" s="16"/>
      <c r="AR43" s="30">
        <f>AVERAGE(AR40:AR42)</f>
        <v>0.66666666666666663</v>
      </c>
      <c r="AS43" s="30"/>
      <c r="AT43" s="16"/>
      <c r="AU43" s="16"/>
      <c r="AV43" s="16"/>
      <c r="AW43" s="16"/>
      <c r="AX43" s="16"/>
      <c r="AY43" s="30">
        <f>AVERAGE(AY40:AY42)</f>
        <v>0</v>
      </c>
      <c r="AZ43" s="30"/>
      <c r="BA43" s="16"/>
      <c r="BB43" s="16"/>
      <c r="BC43" s="16"/>
      <c r="BD43" s="16"/>
      <c r="BE43" s="16"/>
      <c r="BF43" s="30">
        <f>AVERAGE(BF40:BF42)</f>
        <v>0.46666666666666662</v>
      </c>
      <c r="BG43" s="30"/>
    </row>
    <row r="44" spans="1:59" x14ac:dyDescent="0.35">
      <c r="A44" s="25" t="s">
        <v>36</v>
      </c>
      <c r="D44" s="16"/>
      <c r="E44" s="16"/>
      <c r="F44" s="16"/>
      <c r="G44" s="16"/>
      <c r="H44" s="16"/>
      <c r="I44" s="30" t="e">
        <f>SUM(J40:J42)</f>
        <v>#DIV/0!</v>
      </c>
      <c r="J44" s="30"/>
      <c r="K44" s="16"/>
      <c r="L44" s="16"/>
      <c r="M44" s="16"/>
      <c r="N44" s="16"/>
      <c r="O44" s="16"/>
      <c r="P44" s="30" t="e">
        <f>SUM(Q40:Q42)</f>
        <v>#DIV/0!</v>
      </c>
      <c r="Q44" s="30"/>
      <c r="R44" s="16"/>
      <c r="S44" s="16"/>
      <c r="T44" s="16"/>
      <c r="U44" s="16"/>
      <c r="V44" s="16"/>
      <c r="W44" s="30" t="e">
        <f>SUM(X40:X42)</f>
        <v>#DIV/0!</v>
      </c>
      <c r="X44" s="30"/>
      <c r="Y44" s="16"/>
      <c r="Z44" s="16"/>
      <c r="AA44" s="16"/>
      <c r="AB44" s="16"/>
      <c r="AC44" s="16"/>
      <c r="AD44" s="30">
        <f>SUM(AE40:AE42)</f>
        <v>20.231186113828628</v>
      </c>
      <c r="AE44" s="30"/>
      <c r="AF44" s="16"/>
      <c r="AG44" s="16"/>
      <c r="AH44" s="16"/>
      <c r="AI44" s="16"/>
      <c r="AJ44" s="16"/>
      <c r="AK44" s="30">
        <f>SUM(AL40:AL42)</f>
        <v>5.1225884564951079</v>
      </c>
      <c r="AL44" s="30"/>
      <c r="AM44" s="16"/>
      <c r="AN44" s="16"/>
      <c r="AO44" s="16"/>
      <c r="AP44" s="16"/>
      <c r="AQ44" s="16"/>
      <c r="AR44" s="30">
        <f>SUM(AS40:AS42)</f>
        <v>2.4370859015102058</v>
      </c>
      <c r="AS44" s="30"/>
      <c r="AT44" s="16"/>
      <c r="AU44" s="16"/>
      <c r="AV44" s="16"/>
      <c r="AW44" s="16"/>
      <c r="AX44" s="16"/>
      <c r="AY44" s="30">
        <f>SUM(AZ40:AZ42)</f>
        <v>0</v>
      </c>
      <c r="AZ44" s="30"/>
      <c r="BA44" s="16"/>
      <c r="BB44" s="16"/>
      <c r="BC44" s="16"/>
      <c r="BD44" s="16"/>
      <c r="BE44" s="16"/>
      <c r="BF44" s="30">
        <f>SUM(BG40:BG42)</f>
        <v>2.2360679774997898</v>
      </c>
      <c r="BG44" s="30"/>
    </row>
    <row r="45" spans="1:59" x14ac:dyDescent="0.35">
      <c r="A45" s="22" t="s">
        <v>14</v>
      </c>
      <c r="B45" s="23">
        <v>1</v>
      </c>
      <c r="D45" s="16" t="s">
        <v>33</v>
      </c>
      <c r="E45" s="16" t="s">
        <v>33</v>
      </c>
      <c r="F45" s="16" t="s">
        <v>33</v>
      </c>
      <c r="G45" s="16" t="s">
        <v>33</v>
      </c>
      <c r="H45" s="16" t="s">
        <v>33</v>
      </c>
      <c r="I45" s="3" t="e">
        <f>AVERAGE(D45:H45)</f>
        <v>#DIV/0!</v>
      </c>
      <c r="J45" s="3" t="e">
        <f>STDEV(D45:H45)</f>
        <v>#DIV/0!</v>
      </c>
      <c r="K45" s="16" t="s">
        <v>33</v>
      </c>
      <c r="L45" s="16" t="s">
        <v>33</v>
      </c>
      <c r="M45" s="16" t="s">
        <v>33</v>
      </c>
      <c r="N45" s="16" t="s">
        <v>33</v>
      </c>
      <c r="O45" s="16" t="s">
        <v>33</v>
      </c>
      <c r="P45" s="3" t="e">
        <f>AVERAGE(K45:O45)</f>
        <v>#DIV/0!</v>
      </c>
      <c r="Q45" s="3" t="e">
        <f>STDEV(K45:O45)</f>
        <v>#DIV/0!</v>
      </c>
      <c r="R45" s="16" t="s">
        <v>33</v>
      </c>
      <c r="S45" s="16" t="s">
        <v>33</v>
      </c>
      <c r="T45" s="16" t="s">
        <v>33</v>
      </c>
      <c r="U45" s="16" t="s">
        <v>33</v>
      </c>
      <c r="V45" s="16" t="s">
        <v>33</v>
      </c>
      <c r="W45" s="3" t="e">
        <f>AVERAGE(R45:V45)</f>
        <v>#DIV/0!</v>
      </c>
      <c r="X45" s="3" t="e">
        <f>STDEV(R45:V45)</f>
        <v>#DIV/0!</v>
      </c>
      <c r="Y45" s="16" t="s">
        <v>33</v>
      </c>
      <c r="Z45" s="16" t="s">
        <v>33</v>
      </c>
      <c r="AA45" s="16" t="s">
        <v>33</v>
      </c>
      <c r="AB45" s="16" t="s">
        <v>33</v>
      </c>
      <c r="AC45" s="16" t="s">
        <v>33</v>
      </c>
      <c r="AD45" s="3" t="e">
        <f>AVERAGE(Y45:AC45)</f>
        <v>#DIV/0!</v>
      </c>
      <c r="AE45" s="3" t="e">
        <f>STDEV(Y45:AC45)</f>
        <v>#DIV/0!</v>
      </c>
      <c r="AF45" s="16">
        <v>13</v>
      </c>
      <c r="AG45" s="16" t="s">
        <v>33</v>
      </c>
      <c r="AH45" s="16" t="s">
        <v>33</v>
      </c>
      <c r="AI45" s="16">
        <v>22</v>
      </c>
      <c r="AJ45" s="16">
        <v>22</v>
      </c>
      <c r="AK45" s="3">
        <f>AVERAGE(AF45:AJ45)</f>
        <v>19</v>
      </c>
      <c r="AL45" s="3">
        <f>STDEV(AF45:AJ45)</f>
        <v>5.196152422706632</v>
      </c>
      <c r="AM45" s="16">
        <v>3</v>
      </c>
      <c r="AN45" s="16" t="s">
        <v>33</v>
      </c>
      <c r="AO45" s="16" t="s">
        <v>33</v>
      </c>
      <c r="AP45" s="16" t="s">
        <v>33</v>
      </c>
      <c r="AQ45" s="16">
        <v>3</v>
      </c>
      <c r="AR45" s="3">
        <f>AVERAGE(AM45:AQ45)</f>
        <v>3</v>
      </c>
      <c r="AS45" s="3">
        <f>STDEV(AM45:AQ45)</f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3">
        <f>AVERAGE(AT45:AX45)</f>
        <v>0</v>
      </c>
      <c r="AZ45" s="3">
        <f>STDEV(AT45:AX45)</f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3">
        <f>AVERAGE(BA45:BE45)</f>
        <v>0</v>
      </c>
      <c r="BG45" s="3">
        <f>STDEV(BA45:BE45)</f>
        <v>0</v>
      </c>
    </row>
    <row r="46" spans="1:59" x14ac:dyDescent="0.35">
      <c r="A46" s="22" t="s">
        <v>15</v>
      </c>
      <c r="B46" s="23">
        <v>2</v>
      </c>
      <c r="D46" s="16" t="s">
        <v>33</v>
      </c>
      <c r="E46" s="16" t="s">
        <v>33</v>
      </c>
      <c r="F46" s="16" t="s">
        <v>33</v>
      </c>
      <c r="G46" s="16" t="s">
        <v>33</v>
      </c>
      <c r="H46" s="16" t="s">
        <v>33</v>
      </c>
      <c r="I46" s="3" t="e">
        <f>AVERAGE(D46:H46)</f>
        <v>#DIV/0!</v>
      </c>
      <c r="J46" s="3" t="e">
        <f>STDEV(D46:H46)</f>
        <v>#DIV/0!</v>
      </c>
      <c r="K46" s="16" t="s">
        <v>33</v>
      </c>
      <c r="L46" s="16" t="s">
        <v>33</v>
      </c>
      <c r="M46" s="16" t="s">
        <v>33</v>
      </c>
      <c r="N46" s="16" t="s">
        <v>33</v>
      </c>
      <c r="O46" s="16" t="s">
        <v>33</v>
      </c>
      <c r="P46" s="3" t="e">
        <f>AVERAGE(K46:O46)</f>
        <v>#DIV/0!</v>
      </c>
      <c r="Q46" s="3" t="e">
        <f>STDEV(K46:O46)</f>
        <v>#DIV/0!</v>
      </c>
      <c r="R46" s="16" t="s">
        <v>33</v>
      </c>
      <c r="S46" s="16" t="s">
        <v>33</v>
      </c>
      <c r="T46" s="16" t="s">
        <v>33</v>
      </c>
      <c r="U46" s="16" t="s">
        <v>33</v>
      </c>
      <c r="V46" s="16" t="s">
        <v>33</v>
      </c>
      <c r="W46" s="3" t="e">
        <f>AVERAGE(R46:V46)</f>
        <v>#DIV/0!</v>
      </c>
      <c r="X46" s="3" t="e">
        <f>STDEV(R46:V46)</f>
        <v>#DIV/0!</v>
      </c>
      <c r="Y46" s="16">
        <v>49</v>
      </c>
      <c r="Z46" s="16">
        <v>72</v>
      </c>
      <c r="AA46" s="16">
        <v>125</v>
      </c>
      <c r="AB46" s="16">
        <v>69</v>
      </c>
      <c r="AC46" s="16">
        <v>60</v>
      </c>
      <c r="AD46" s="3">
        <f>AVERAGE(Y46:AC46)</f>
        <v>75</v>
      </c>
      <c r="AE46" s="3">
        <f>STDEV(Y46:AC46)</f>
        <v>29.351320242878344</v>
      </c>
      <c r="AF46" s="16">
        <v>12</v>
      </c>
      <c r="AG46" s="16">
        <v>12</v>
      </c>
      <c r="AH46" s="16">
        <v>15</v>
      </c>
      <c r="AI46" s="16">
        <v>16</v>
      </c>
      <c r="AJ46" s="16">
        <v>14</v>
      </c>
      <c r="AK46" s="3">
        <f>AVERAGE(AF46:AJ46)</f>
        <v>13.8</v>
      </c>
      <c r="AL46" s="3">
        <f>STDEV(AF46:AJ46)</f>
        <v>1.7888543819998286</v>
      </c>
      <c r="AM46" s="16">
        <v>2</v>
      </c>
      <c r="AN46" s="16">
        <v>0</v>
      </c>
      <c r="AO46" s="16">
        <v>6</v>
      </c>
      <c r="AP46" s="16">
        <v>0</v>
      </c>
      <c r="AQ46" s="16">
        <v>1</v>
      </c>
      <c r="AR46" s="3">
        <f>AVERAGE(AM46:AQ46)</f>
        <v>1.8</v>
      </c>
      <c r="AS46" s="3">
        <f>STDEV(AM46:AQ46)</f>
        <v>2.4899799195977463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3">
        <f>AVERAGE(AT46:AX46)</f>
        <v>0</v>
      </c>
      <c r="AZ46" s="3">
        <f>STDEV(AT46:AX46)</f>
        <v>0</v>
      </c>
      <c r="BA46" s="16">
        <v>0</v>
      </c>
      <c r="BB46" s="16">
        <v>0</v>
      </c>
      <c r="BC46" s="16">
        <v>2</v>
      </c>
      <c r="BD46" s="16">
        <v>0</v>
      </c>
      <c r="BE46" s="16">
        <v>0</v>
      </c>
      <c r="BF46" s="3">
        <f>AVERAGE(BA46:BE46)</f>
        <v>0.4</v>
      </c>
      <c r="BG46" s="3">
        <f>STDEV(BA46:BE46)</f>
        <v>0.89442719099991586</v>
      </c>
    </row>
    <row r="47" spans="1:59" x14ac:dyDescent="0.35">
      <c r="B47" s="23">
        <v>3</v>
      </c>
      <c r="D47" s="16" t="s">
        <v>33</v>
      </c>
      <c r="E47" s="16" t="s">
        <v>33</v>
      </c>
      <c r="F47" s="16" t="s">
        <v>33</v>
      </c>
      <c r="G47" s="16" t="s">
        <v>33</v>
      </c>
      <c r="H47" s="16" t="s">
        <v>33</v>
      </c>
      <c r="I47" s="3" t="e">
        <f>AVERAGE(D47:H47)</f>
        <v>#DIV/0!</v>
      </c>
      <c r="J47" s="3" t="e">
        <f>STDEV(D47:H47)</f>
        <v>#DIV/0!</v>
      </c>
      <c r="K47" s="16" t="s">
        <v>33</v>
      </c>
      <c r="L47" s="16" t="s">
        <v>33</v>
      </c>
      <c r="M47" s="16" t="s">
        <v>33</v>
      </c>
      <c r="N47" s="16" t="s">
        <v>33</v>
      </c>
      <c r="O47" s="16" t="s">
        <v>33</v>
      </c>
      <c r="P47" s="3" t="e">
        <f>AVERAGE(K47:O47)</f>
        <v>#DIV/0!</v>
      </c>
      <c r="Q47" s="3" t="e">
        <f>STDEV(K47:O47)</f>
        <v>#DIV/0!</v>
      </c>
      <c r="R47" s="16" t="s">
        <v>33</v>
      </c>
      <c r="S47" s="16" t="s">
        <v>33</v>
      </c>
      <c r="T47" s="16" t="s">
        <v>33</v>
      </c>
      <c r="U47" s="16" t="s">
        <v>33</v>
      </c>
      <c r="V47" s="16" t="s">
        <v>33</v>
      </c>
      <c r="W47" s="3" t="e">
        <f>AVERAGE(R47:V47)</f>
        <v>#DIV/0!</v>
      </c>
      <c r="X47" s="3" t="e">
        <f>STDEV(R47:V47)</f>
        <v>#DIV/0!</v>
      </c>
      <c r="Y47" s="16">
        <v>69</v>
      </c>
      <c r="Z47" s="16">
        <v>73</v>
      </c>
      <c r="AA47" s="16">
        <v>82</v>
      </c>
      <c r="AB47" s="16">
        <v>75</v>
      </c>
      <c r="AC47" s="16">
        <v>77</v>
      </c>
      <c r="AD47" s="3">
        <f>AVERAGE(Y47:AC47)</f>
        <v>75.2</v>
      </c>
      <c r="AE47" s="3">
        <f>STDEV(Y47:AC47)</f>
        <v>4.8166378315169185</v>
      </c>
      <c r="AF47" s="16">
        <v>11</v>
      </c>
      <c r="AG47" s="16">
        <v>13</v>
      </c>
      <c r="AH47" s="16">
        <v>12</v>
      </c>
      <c r="AI47" s="16">
        <v>15</v>
      </c>
      <c r="AJ47" s="16">
        <v>17</v>
      </c>
      <c r="AK47" s="3">
        <f>AVERAGE(AF47:AJ47)</f>
        <v>13.6</v>
      </c>
      <c r="AL47" s="3">
        <f>STDEV(AF47:AJ47)</f>
        <v>2.4083189157584615</v>
      </c>
      <c r="AM47" s="16">
        <v>3</v>
      </c>
      <c r="AN47" s="16">
        <v>0</v>
      </c>
      <c r="AO47" s="16">
        <v>0</v>
      </c>
      <c r="AP47" s="16">
        <v>0</v>
      </c>
      <c r="AQ47" s="16">
        <v>0</v>
      </c>
      <c r="AR47" s="3">
        <f>AVERAGE(AM47:AQ47)</f>
        <v>0.6</v>
      </c>
      <c r="AS47" s="3">
        <f>STDEV(AM47:AQ47)</f>
        <v>1.3416407864998738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3">
        <f>AVERAGE(AT47:AX47)</f>
        <v>0</v>
      </c>
      <c r="AZ47" s="3">
        <f>STDEV(AT47:AX47)</f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3">
        <f>AVERAGE(BA47:BE47)</f>
        <v>0</v>
      </c>
      <c r="BG47" s="3">
        <f>STDEV(BA47:BE47)</f>
        <v>0</v>
      </c>
    </row>
    <row r="48" spans="1:59" x14ac:dyDescent="0.35">
      <c r="A48" s="25" t="s">
        <v>35</v>
      </c>
      <c r="D48" s="16"/>
      <c r="E48" s="16"/>
      <c r="F48" s="16"/>
      <c r="G48" s="16"/>
      <c r="H48" s="16"/>
      <c r="I48" s="30" t="e">
        <f>AVERAGE(I45:I47)</f>
        <v>#DIV/0!</v>
      </c>
      <c r="J48" s="30"/>
      <c r="K48" s="16"/>
      <c r="L48" s="16"/>
      <c r="M48" s="16"/>
      <c r="N48" s="16"/>
      <c r="O48" s="16"/>
      <c r="P48" s="30" t="e">
        <f>AVERAGE(P45:P47)</f>
        <v>#DIV/0!</v>
      </c>
      <c r="Q48" s="30"/>
      <c r="R48" s="16"/>
      <c r="S48" s="16"/>
      <c r="T48" s="16"/>
      <c r="U48" s="16"/>
      <c r="V48" s="16"/>
      <c r="W48" s="30" t="e">
        <f>AVERAGE(W45:W47)</f>
        <v>#DIV/0!</v>
      </c>
      <c r="X48" s="30"/>
      <c r="Y48" s="16"/>
      <c r="Z48" s="16"/>
      <c r="AA48" s="16"/>
      <c r="AB48" s="16"/>
      <c r="AC48" s="16"/>
      <c r="AD48" s="30" t="e">
        <f>AVERAGE(AD45:AD47)</f>
        <v>#DIV/0!</v>
      </c>
      <c r="AE48" s="30"/>
      <c r="AF48" s="16"/>
      <c r="AG48" s="16"/>
      <c r="AH48" s="16"/>
      <c r="AI48" s="16"/>
      <c r="AJ48" s="16"/>
      <c r="AK48" s="30">
        <f>AVERAGE(AK45:AK47)</f>
        <v>15.466666666666667</v>
      </c>
      <c r="AL48" s="30"/>
      <c r="AM48" s="16"/>
      <c r="AN48" s="16"/>
      <c r="AO48" s="16"/>
      <c r="AP48" s="16"/>
      <c r="AQ48" s="16"/>
      <c r="AR48" s="30">
        <f>AVERAGE(AR45:AR47)</f>
        <v>1.7999999999999998</v>
      </c>
      <c r="AS48" s="30"/>
      <c r="AT48" s="16"/>
      <c r="AU48" s="16"/>
      <c r="AV48" s="16"/>
      <c r="AW48" s="16"/>
      <c r="AX48" s="16"/>
      <c r="AY48" s="30">
        <f>AVERAGE(AY45:AY47)</f>
        <v>0</v>
      </c>
      <c r="AZ48" s="30"/>
      <c r="BA48" s="16"/>
      <c r="BB48" s="16"/>
      <c r="BC48" s="16"/>
      <c r="BD48" s="16"/>
      <c r="BE48" s="16"/>
      <c r="BF48" s="30">
        <f>AVERAGE(BF45:BF47)</f>
        <v>0.13333333333333333</v>
      </c>
      <c r="BG48" s="30"/>
    </row>
    <row r="49" spans="1:64" x14ac:dyDescent="0.35">
      <c r="A49" s="25" t="s">
        <v>36</v>
      </c>
      <c r="D49" s="16"/>
      <c r="E49" s="16"/>
      <c r="F49" s="16"/>
      <c r="G49" s="16"/>
      <c r="H49" s="16"/>
      <c r="I49" s="30" t="e">
        <f>SUM(J45:J47)</f>
        <v>#DIV/0!</v>
      </c>
      <c r="J49" s="30"/>
      <c r="K49" s="16"/>
      <c r="L49" s="16"/>
      <c r="M49" s="16"/>
      <c r="N49" s="16"/>
      <c r="O49" s="16"/>
      <c r="P49" s="30" t="e">
        <f>SUM(Q45:Q47)</f>
        <v>#DIV/0!</v>
      </c>
      <c r="Q49" s="30"/>
      <c r="R49" s="16"/>
      <c r="S49" s="16"/>
      <c r="T49" s="16"/>
      <c r="U49" s="16"/>
      <c r="V49" s="16"/>
      <c r="W49" s="30" t="e">
        <f>SUM(X45:X47)</f>
        <v>#DIV/0!</v>
      </c>
      <c r="X49" s="30"/>
      <c r="Y49" s="16"/>
      <c r="Z49" s="16"/>
      <c r="AA49" s="16"/>
      <c r="AB49" s="16"/>
      <c r="AC49" s="16"/>
      <c r="AD49" s="30" t="e">
        <f>SUM(AE45:AE47)</f>
        <v>#DIV/0!</v>
      </c>
      <c r="AE49" s="30"/>
      <c r="AF49" s="16"/>
      <c r="AG49" s="16"/>
      <c r="AH49" s="16"/>
      <c r="AI49" s="16"/>
      <c r="AJ49" s="16"/>
      <c r="AK49" s="30">
        <f>SUM(AL45:AL47)</f>
        <v>9.3933257204649223</v>
      </c>
      <c r="AL49" s="30"/>
      <c r="AM49" s="16"/>
      <c r="AN49" s="16"/>
      <c r="AO49" s="16"/>
      <c r="AP49" s="16"/>
      <c r="AQ49" s="16"/>
      <c r="AR49" s="30">
        <f>SUM(AS45:AS47)</f>
        <v>3.8316207060976204</v>
      </c>
      <c r="AS49" s="30"/>
      <c r="AT49" s="16"/>
      <c r="AU49" s="16"/>
      <c r="AV49" s="16"/>
      <c r="AW49" s="16"/>
      <c r="AX49" s="16"/>
      <c r="AY49" s="30">
        <f>SUM(AZ45:AZ47)</f>
        <v>0</v>
      </c>
      <c r="AZ49" s="30"/>
      <c r="BA49" s="16"/>
      <c r="BB49" s="16"/>
      <c r="BC49" s="16"/>
      <c r="BD49" s="16"/>
      <c r="BE49" s="16"/>
      <c r="BF49" s="30">
        <f>SUM(BG45:BG47)</f>
        <v>0.89442719099991586</v>
      </c>
      <c r="BG49" s="30"/>
    </row>
    <row r="50" spans="1:64" x14ac:dyDescent="0.35">
      <c r="A50" s="22" t="s">
        <v>16</v>
      </c>
      <c r="B50" s="23">
        <v>1</v>
      </c>
      <c r="D50" s="16" t="s">
        <v>33</v>
      </c>
      <c r="E50" s="16" t="s">
        <v>33</v>
      </c>
      <c r="F50" s="16" t="s">
        <v>33</v>
      </c>
      <c r="G50" s="16" t="s">
        <v>33</v>
      </c>
      <c r="H50" s="16" t="s">
        <v>33</v>
      </c>
      <c r="I50" s="3" t="e">
        <f>AVERAGE(D50:H50)</f>
        <v>#DIV/0!</v>
      </c>
      <c r="J50" s="3" t="e">
        <f>STDEV(D50:H50)</f>
        <v>#DIV/0!</v>
      </c>
      <c r="K50" s="16" t="s">
        <v>33</v>
      </c>
      <c r="L50" s="16" t="s">
        <v>33</v>
      </c>
      <c r="M50" s="16" t="s">
        <v>33</v>
      </c>
      <c r="N50" s="16" t="s">
        <v>33</v>
      </c>
      <c r="O50" s="16" t="s">
        <v>33</v>
      </c>
      <c r="P50" s="3" t="e">
        <f>AVERAGE(K50:O50)</f>
        <v>#DIV/0!</v>
      </c>
      <c r="Q50" s="3" t="e">
        <f>STDEV(K50:O50)</f>
        <v>#DIV/0!</v>
      </c>
      <c r="R50" s="16" t="s">
        <v>33</v>
      </c>
      <c r="S50" s="16" t="s">
        <v>33</v>
      </c>
      <c r="T50" s="16" t="s">
        <v>33</v>
      </c>
      <c r="U50" s="16" t="s">
        <v>33</v>
      </c>
      <c r="V50" s="16" t="s">
        <v>33</v>
      </c>
      <c r="W50" s="3" t="e">
        <f>AVERAGE(R50:V50)</f>
        <v>#DIV/0!</v>
      </c>
      <c r="X50" s="3" t="e">
        <f>STDEV(R50:V50)</f>
        <v>#DIV/0!</v>
      </c>
      <c r="Y50" s="16">
        <v>63</v>
      </c>
      <c r="Z50" s="16">
        <v>78</v>
      </c>
      <c r="AA50" s="16">
        <v>71</v>
      </c>
      <c r="AB50" s="16">
        <v>63</v>
      </c>
      <c r="AC50" s="16">
        <v>55</v>
      </c>
      <c r="AD50" s="3">
        <f>AVERAGE(Y50:AC50)</f>
        <v>66</v>
      </c>
      <c r="AE50" s="3">
        <f>STDEV(Y50:AC50)</f>
        <v>8.7749643873921226</v>
      </c>
      <c r="AF50" s="16">
        <v>11</v>
      </c>
      <c r="AG50" s="16">
        <v>8</v>
      </c>
      <c r="AH50" s="16">
        <v>6</v>
      </c>
      <c r="AI50" s="16">
        <v>15</v>
      </c>
      <c r="AJ50" s="16">
        <v>13</v>
      </c>
      <c r="AK50" s="3">
        <f>AVERAGE(AF50:AJ50)</f>
        <v>10.6</v>
      </c>
      <c r="AL50" s="3">
        <f>STDEV(AF50:AJ50)</f>
        <v>3.6469165057620954</v>
      </c>
      <c r="AM50" s="16">
        <v>0</v>
      </c>
      <c r="AN50" s="16">
        <v>1</v>
      </c>
      <c r="AO50" s="16">
        <v>2</v>
      </c>
      <c r="AP50" s="16">
        <v>2</v>
      </c>
      <c r="AQ50" s="16">
        <v>0</v>
      </c>
      <c r="AR50" s="3">
        <f>AVERAGE(AM50:AQ50)</f>
        <v>1</v>
      </c>
      <c r="AS50" s="3">
        <f>STDEV(AM50:AQ50)</f>
        <v>1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3">
        <f>AVERAGE(AT50:AX50)</f>
        <v>0</v>
      </c>
      <c r="AZ50" s="3">
        <f>STDEV(AT50:AX50)</f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3">
        <f>AVERAGE(BA50:BE50)</f>
        <v>0</v>
      </c>
      <c r="BG50" s="3">
        <f>STDEV(BA50:BE50)</f>
        <v>0</v>
      </c>
    </row>
    <row r="51" spans="1:64" x14ac:dyDescent="0.35">
      <c r="B51" s="23">
        <v>2</v>
      </c>
      <c r="D51" s="16" t="s">
        <v>33</v>
      </c>
      <c r="E51" s="16" t="s">
        <v>33</v>
      </c>
      <c r="F51" s="16" t="s">
        <v>33</v>
      </c>
      <c r="G51" s="16" t="s">
        <v>33</v>
      </c>
      <c r="H51" s="16" t="s">
        <v>33</v>
      </c>
      <c r="I51" s="3" t="e">
        <f>AVERAGE(D51:H51)</f>
        <v>#DIV/0!</v>
      </c>
      <c r="J51" s="3" t="e">
        <f>STDEV(D51:H51)</f>
        <v>#DIV/0!</v>
      </c>
      <c r="K51" s="16" t="s">
        <v>33</v>
      </c>
      <c r="L51" s="16" t="s">
        <v>33</v>
      </c>
      <c r="M51" s="16" t="s">
        <v>33</v>
      </c>
      <c r="N51" s="16" t="s">
        <v>33</v>
      </c>
      <c r="O51" s="16" t="s">
        <v>33</v>
      </c>
      <c r="P51" s="3" t="e">
        <f>AVERAGE(K51:O51)</f>
        <v>#DIV/0!</v>
      </c>
      <c r="Q51" s="3" t="e">
        <f>STDEV(K51:O51)</f>
        <v>#DIV/0!</v>
      </c>
      <c r="R51" s="16" t="s">
        <v>33</v>
      </c>
      <c r="S51" s="16" t="s">
        <v>33</v>
      </c>
      <c r="T51" s="16" t="s">
        <v>33</v>
      </c>
      <c r="U51" s="16" t="s">
        <v>33</v>
      </c>
      <c r="V51" s="16" t="s">
        <v>33</v>
      </c>
      <c r="W51" s="3" t="e">
        <f>AVERAGE(R51:V51)</f>
        <v>#DIV/0!</v>
      </c>
      <c r="X51" s="3" t="e">
        <f>STDEV(R51:V51)</f>
        <v>#DIV/0!</v>
      </c>
      <c r="Y51" s="16">
        <v>21</v>
      </c>
      <c r="Z51" s="16">
        <v>21</v>
      </c>
      <c r="AA51" s="16">
        <v>23</v>
      </c>
      <c r="AB51" s="16">
        <v>19</v>
      </c>
      <c r="AC51" s="16">
        <v>21</v>
      </c>
      <c r="AD51" s="3">
        <f>AVERAGE(Y51:AC51)</f>
        <v>21</v>
      </c>
      <c r="AE51" s="3">
        <f>STDEV(Y51:AC51)</f>
        <v>1.4142135623730951</v>
      </c>
      <c r="AF51" s="16">
        <v>1</v>
      </c>
      <c r="AG51" s="16">
        <v>2</v>
      </c>
      <c r="AH51" s="16">
        <v>1</v>
      </c>
      <c r="AI51" s="16">
        <v>2</v>
      </c>
      <c r="AJ51" s="16">
        <v>2</v>
      </c>
      <c r="AK51" s="3">
        <f>AVERAGE(AF51:AJ51)</f>
        <v>1.6</v>
      </c>
      <c r="AL51" s="3">
        <f>STDEV(AF51:AJ51)</f>
        <v>0.54772255750516596</v>
      </c>
      <c r="AM51" s="16">
        <v>0</v>
      </c>
      <c r="AN51" s="16">
        <v>0</v>
      </c>
      <c r="AO51" s="16">
        <v>0</v>
      </c>
      <c r="AP51" s="16">
        <v>1</v>
      </c>
      <c r="AQ51" s="16">
        <v>1</v>
      </c>
      <c r="AR51" s="3">
        <f>AVERAGE(AM51:AQ51)</f>
        <v>0.4</v>
      </c>
      <c r="AS51" s="3">
        <f>STDEV(AM51:AQ51)</f>
        <v>0.54772255750516607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3">
        <f>AVERAGE(AT51:AX51)</f>
        <v>0</v>
      </c>
      <c r="AZ51" s="3">
        <f>STDEV(AT51:AX51)</f>
        <v>0</v>
      </c>
      <c r="BA51" s="16">
        <v>1</v>
      </c>
      <c r="BB51" s="16">
        <v>0</v>
      </c>
      <c r="BC51" s="16">
        <v>0</v>
      </c>
      <c r="BD51" s="16">
        <v>1</v>
      </c>
      <c r="BE51" s="16">
        <v>3</v>
      </c>
      <c r="BF51" s="3">
        <f>AVERAGE(BA51:BE51)</f>
        <v>1</v>
      </c>
      <c r="BG51" s="3">
        <f>STDEV(BA51:BE51)</f>
        <v>1.2247448713915889</v>
      </c>
    </row>
    <row r="52" spans="1:64" x14ac:dyDescent="0.35">
      <c r="B52" s="23">
        <v>3</v>
      </c>
      <c r="D52" s="16" t="s">
        <v>33</v>
      </c>
      <c r="E52" s="16" t="s">
        <v>33</v>
      </c>
      <c r="F52" s="16" t="s">
        <v>33</v>
      </c>
      <c r="G52" s="16" t="s">
        <v>33</v>
      </c>
      <c r="H52" s="16" t="s">
        <v>33</v>
      </c>
      <c r="I52" s="3" t="e">
        <f>AVERAGE(D52:H52)</f>
        <v>#DIV/0!</v>
      </c>
      <c r="J52" s="3" t="e">
        <f>STDEV(D52:H52)</f>
        <v>#DIV/0!</v>
      </c>
      <c r="K52" s="16" t="s">
        <v>33</v>
      </c>
      <c r="L52" s="16" t="s">
        <v>33</v>
      </c>
      <c r="M52" s="16" t="s">
        <v>33</v>
      </c>
      <c r="N52" s="16" t="s">
        <v>33</v>
      </c>
      <c r="O52" s="16" t="s">
        <v>33</v>
      </c>
      <c r="P52" s="3" t="e">
        <f>AVERAGE(K52:O52)</f>
        <v>#DIV/0!</v>
      </c>
      <c r="Q52" s="3" t="e">
        <f>STDEV(K52:O52)</f>
        <v>#DIV/0!</v>
      </c>
      <c r="R52" s="16" t="s">
        <v>33</v>
      </c>
      <c r="S52" s="16" t="s">
        <v>33</v>
      </c>
      <c r="T52" s="16" t="s">
        <v>33</v>
      </c>
      <c r="U52" s="16" t="s">
        <v>33</v>
      </c>
      <c r="V52" s="16" t="s">
        <v>33</v>
      </c>
      <c r="W52" s="3" t="e">
        <f>AVERAGE(R52:V52)</f>
        <v>#DIV/0!</v>
      </c>
      <c r="X52" s="3" t="e">
        <f>STDEV(R52:V52)</f>
        <v>#DIV/0!</v>
      </c>
      <c r="Y52" s="16">
        <v>122</v>
      </c>
      <c r="Z52" s="16">
        <v>111</v>
      </c>
      <c r="AA52" s="16">
        <v>101</v>
      </c>
      <c r="AB52" s="16">
        <v>107</v>
      </c>
      <c r="AC52" s="16">
        <v>96</v>
      </c>
      <c r="AD52" s="3">
        <f>AVERAGE(Y52:AC52)</f>
        <v>107.4</v>
      </c>
      <c r="AE52" s="3">
        <f>STDEV(Y52:AC52)</f>
        <v>9.9649385346824904</v>
      </c>
      <c r="AF52" s="16">
        <v>17</v>
      </c>
      <c r="AG52" s="16">
        <v>21</v>
      </c>
      <c r="AH52" s="16">
        <v>18</v>
      </c>
      <c r="AI52" s="16">
        <v>21</v>
      </c>
      <c r="AJ52" s="16">
        <v>24</v>
      </c>
      <c r="AK52" s="3">
        <f>AVERAGE(AF52:AJ52)</f>
        <v>20.2</v>
      </c>
      <c r="AL52" s="3">
        <f>STDEV(AF52:AJ52)</f>
        <v>2.7748873851023195</v>
      </c>
      <c r="AM52" s="16">
        <v>3</v>
      </c>
      <c r="AN52" s="16">
        <v>3</v>
      </c>
      <c r="AO52" s="16">
        <v>2</v>
      </c>
      <c r="AP52" s="16">
        <v>2</v>
      </c>
      <c r="AQ52" s="16">
        <v>1</v>
      </c>
      <c r="AR52" s="3">
        <f>AVERAGE(AM52:AQ52)</f>
        <v>2.2000000000000002</v>
      </c>
      <c r="AS52" s="3">
        <f>STDEV(AM52:AQ52)</f>
        <v>0.83666002653407567</v>
      </c>
      <c r="AT52" s="16">
        <v>1</v>
      </c>
      <c r="AU52" s="16">
        <v>0</v>
      </c>
      <c r="AV52" s="16">
        <v>0</v>
      </c>
      <c r="AW52" s="16">
        <v>0</v>
      </c>
      <c r="AX52" s="16">
        <v>1</v>
      </c>
      <c r="AY52" s="3">
        <f>AVERAGE(AT52:AX52)</f>
        <v>0.4</v>
      </c>
      <c r="AZ52" s="3">
        <f>STDEV(AT52:AX52)</f>
        <v>0.54772255750516607</v>
      </c>
      <c r="BA52" s="16">
        <v>1</v>
      </c>
      <c r="BB52" s="16">
        <v>1</v>
      </c>
      <c r="BC52" s="16">
        <v>1</v>
      </c>
      <c r="BD52" s="16">
        <v>0</v>
      </c>
      <c r="BE52" s="16">
        <v>0</v>
      </c>
      <c r="BF52" s="3">
        <f>AVERAGE(BA52:BE52)</f>
        <v>0.6</v>
      </c>
      <c r="BG52" s="3">
        <f>STDEV(BA52:BE52)</f>
        <v>0.54772255750516607</v>
      </c>
    </row>
    <row r="53" spans="1:64" x14ac:dyDescent="0.35">
      <c r="A53" s="25" t="s">
        <v>35</v>
      </c>
      <c r="I53" s="30" t="e">
        <f>AVERAGE(I50:I52)</f>
        <v>#DIV/0!</v>
      </c>
      <c r="J53" s="30"/>
      <c r="K53" s="16"/>
      <c r="L53" s="16"/>
      <c r="M53" s="16"/>
      <c r="N53" s="16"/>
      <c r="O53" s="16"/>
      <c r="P53" s="30" t="e">
        <f>AVERAGE(P50:P52)</f>
        <v>#DIV/0!</v>
      </c>
      <c r="Q53" s="30"/>
      <c r="R53" s="16"/>
      <c r="S53" s="16"/>
      <c r="T53" s="16"/>
      <c r="U53" s="16"/>
      <c r="V53" s="16"/>
      <c r="W53" s="30" t="e">
        <f>AVERAGE(W50:W52)</f>
        <v>#DIV/0!</v>
      </c>
      <c r="X53" s="30"/>
      <c r="Y53" s="16"/>
      <c r="Z53" s="16"/>
      <c r="AA53" s="16"/>
      <c r="AB53" s="16"/>
      <c r="AC53" s="16"/>
      <c r="AD53" s="30">
        <f>AVERAGE(AD50:AD52)</f>
        <v>64.8</v>
      </c>
      <c r="AE53" s="30"/>
      <c r="AF53" s="16"/>
      <c r="AG53" s="16"/>
      <c r="AH53" s="16"/>
      <c r="AI53" s="16"/>
      <c r="AJ53" s="16"/>
      <c r="AK53" s="30">
        <f>AVERAGE(AK50:AK52)</f>
        <v>10.799999999999999</v>
      </c>
      <c r="AL53" s="30"/>
      <c r="AM53" s="16"/>
      <c r="AN53" s="16"/>
      <c r="AO53" s="16"/>
      <c r="AP53" s="16"/>
      <c r="AQ53" s="16"/>
      <c r="AR53" s="30">
        <f>AVERAGE(AR50:AR52)</f>
        <v>1.2</v>
      </c>
      <c r="AS53" s="30"/>
      <c r="AT53" s="16"/>
      <c r="AU53" s="16"/>
      <c r="AV53" s="16"/>
      <c r="AW53" s="16"/>
      <c r="AX53" s="16"/>
      <c r="AY53" s="30">
        <f>AVERAGE(AY50:AY52)</f>
        <v>0.13333333333333333</v>
      </c>
      <c r="AZ53" s="30"/>
      <c r="BA53" s="16"/>
      <c r="BB53" s="16"/>
      <c r="BC53" s="16"/>
      <c r="BD53" s="16"/>
      <c r="BE53" s="16"/>
      <c r="BF53" s="30">
        <f>AVERAGE(BF50:BF52)</f>
        <v>0.53333333333333333</v>
      </c>
      <c r="BG53" s="30"/>
    </row>
    <row r="54" spans="1:64" x14ac:dyDescent="0.35">
      <c r="A54" s="25" t="s">
        <v>36</v>
      </c>
      <c r="I54" s="30" t="e">
        <f>SUM(J50:J52)</f>
        <v>#DIV/0!</v>
      </c>
      <c r="J54" s="30"/>
      <c r="K54" s="16"/>
      <c r="L54" s="16"/>
      <c r="M54" s="16"/>
      <c r="N54" s="16"/>
      <c r="O54" s="16"/>
      <c r="P54" s="30" t="e">
        <f>SUM(Q50:Q52)</f>
        <v>#DIV/0!</v>
      </c>
      <c r="Q54" s="30"/>
      <c r="R54" s="16"/>
      <c r="S54" s="16"/>
      <c r="T54" s="16"/>
      <c r="U54" s="16"/>
      <c r="V54" s="16"/>
      <c r="W54" s="30" t="e">
        <f>SUM(X50:X52)</f>
        <v>#DIV/0!</v>
      </c>
      <c r="X54" s="30"/>
      <c r="Y54" s="16"/>
      <c r="Z54" s="16"/>
      <c r="AA54" s="16"/>
      <c r="AB54" s="16"/>
      <c r="AC54" s="16"/>
      <c r="AD54" s="30">
        <f>SUM(AE50:AE52)</f>
        <v>20.154116484447709</v>
      </c>
      <c r="AE54" s="30"/>
      <c r="AF54" s="16"/>
      <c r="AG54" s="16"/>
      <c r="AH54" s="16"/>
      <c r="AI54" s="16"/>
      <c r="AJ54" s="16"/>
      <c r="AK54" s="30">
        <f>SUM(AL50:AL52)</f>
        <v>6.9695264483695807</v>
      </c>
      <c r="AL54" s="30"/>
      <c r="AM54" s="16"/>
      <c r="AN54" s="16"/>
      <c r="AO54" s="16"/>
      <c r="AP54" s="16"/>
      <c r="AQ54" s="16"/>
      <c r="AR54" s="30">
        <f>SUM(AS50:AS52)</f>
        <v>2.3843825840392419</v>
      </c>
      <c r="AS54" s="30"/>
      <c r="AT54" s="16"/>
      <c r="AU54" s="16"/>
      <c r="AV54" s="16"/>
      <c r="AW54" s="16"/>
      <c r="AX54" s="16"/>
      <c r="AY54" s="30">
        <f>SUM(AZ50:AZ52)</f>
        <v>0.54772255750516607</v>
      </c>
      <c r="AZ54" s="30"/>
      <c r="BA54" s="16"/>
      <c r="BB54" s="16"/>
      <c r="BC54" s="16"/>
      <c r="BD54" s="16"/>
      <c r="BE54" s="16"/>
      <c r="BF54" s="30">
        <f>SUM(BG50:BG52)</f>
        <v>1.772467428896755</v>
      </c>
      <c r="BG54" s="30"/>
    </row>
    <row r="55" spans="1:64" x14ac:dyDescent="0.35"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</row>
    <row r="57" spans="1:64" x14ac:dyDescent="0.35">
      <c r="B57" s="27">
        <v>43012</v>
      </c>
    </row>
    <row r="58" spans="1:64" x14ac:dyDescent="0.35">
      <c r="A58" s="22" t="s">
        <v>19</v>
      </c>
      <c r="B58" s="23" t="s">
        <v>20</v>
      </c>
      <c r="D58" s="22">
        <v>1</v>
      </c>
      <c r="I58" s="24" t="s">
        <v>22</v>
      </c>
      <c r="J58" s="24"/>
      <c r="K58" s="22">
        <f>10^-1</f>
        <v>0.1</v>
      </c>
      <c r="P58" s="24" t="s">
        <v>22</v>
      </c>
      <c r="Q58" s="24"/>
      <c r="R58" s="22">
        <f>10^-2</f>
        <v>0.01</v>
      </c>
      <c r="W58" s="24" t="s">
        <v>22</v>
      </c>
      <c r="X58" s="24"/>
      <c r="Y58" s="29">
        <f>10^-3</f>
        <v>1E-3</v>
      </c>
      <c r="Z58" s="29"/>
      <c r="AA58" s="29"/>
      <c r="AB58" s="29"/>
      <c r="AC58" s="29"/>
      <c r="AD58" s="31" t="s">
        <v>22</v>
      </c>
      <c r="AE58" s="24"/>
      <c r="AF58" s="29" t="s">
        <v>27</v>
      </c>
      <c r="AG58" s="29"/>
      <c r="AH58" s="29"/>
      <c r="AI58" s="29"/>
      <c r="AJ58" s="29"/>
      <c r="AK58" s="31" t="s">
        <v>22</v>
      </c>
      <c r="AL58" s="24"/>
      <c r="AM58" s="29" t="s">
        <v>28</v>
      </c>
      <c r="AN58" s="29"/>
      <c r="AO58" s="29"/>
      <c r="AP58" s="29"/>
      <c r="AQ58" s="29"/>
      <c r="AR58" s="31" t="s">
        <v>22</v>
      </c>
      <c r="AS58" s="24"/>
      <c r="AT58" s="29" t="s">
        <v>29</v>
      </c>
      <c r="AU58" s="29"/>
      <c r="AV58" s="29"/>
      <c r="AW58" s="29"/>
      <c r="AX58" s="29"/>
      <c r="AY58" s="31" t="s">
        <v>22</v>
      </c>
      <c r="AZ58" s="24"/>
      <c r="BA58" s="29" t="s">
        <v>30</v>
      </c>
      <c r="BB58" s="29"/>
      <c r="BC58" s="29"/>
      <c r="BD58" s="29"/>
      <c r="BE58" s="29"/>
      <c r="BF58" s="31" t="s">
        <v>22</v>
      </c>
      <c r="BG58" s="24"/>
    </row>
    <row r="59" spans="1:64" x14ac:dyDescent="0.35">
      <c r="A59" s="22" t="s">
        <v>31</v>
      </c>
      <c r="B59" s="23">
        <v>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3">
        <f>AVERAGE(D59:H59)</f>
        <v>0</v>
      </c>
      <c r="J59" s="3">
        <f>STDEV(D59:H59)</f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3">
        <f>AVERAGE(K59:O59)</f>
        <v>0</v>
      </c>
      <c r="Q59" s="3">
        <f>STDEV(K59:O59)</f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3">
        <f>AVERAGE(R59:V59)</f>
        <v>0</v>
      </c>
      <c r="X59" s="3">
        <f>STDEV(R59:V59)</f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3">
        <f>AVERAGE(Y59:AC59)</f>
        <v>0</v>
      </c>
      <c r="AE59" s="3">
        <f>STDEV(Y59:AC59)</f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3">
        <f>AVERAGE(AF59:AJ59)</f>
        <v>0</v>
      </c>
      <c r="AL59" s="3">
        <f>STDEV(AF59:AJ59)</f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3">
        <f>AVERAGE(AM59:AQ59)</f>
        <v>0</v>
      </c>
      <c r="AS59" s="3">
        <f>STDEV(AM59:AQ59)</f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3">
        <f>AVERAGE(AT59:AX59)</f>
        <v>0</v>
      </c>
      <c r="AZ59" s="3">
        <f>STDEV(AT59:AX59)</f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3">
        <f>AVERAGE(BA59:BE59)</f>
        <v>0</v>
      </c>
      <c r="BG59" s="3">
        <f>STDEV(BA59:BE59)</f>
        <v>0</v>
      </c>
    </row>
    <row r="60" spans="1:64" x14ac:dyDescent="0.35">
      <c r="B60" s="23">
        <v>2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3">
        <f t="shared" ref="I60" si="23">AVERAGE(D60:H60)</f>
        <v>0</v>
      </c>
      <c r="J60" s="3">
        <f>STDEV(D60:H60)</f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3">
        <f t="shared" ref="P60" si="24">AVERAGE(K60:O60)</f>
        <v>0</v>
      </c>
      <c r="Q60" s="3">
        <f>STDEV(K60:O60)</f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3">
        <f t="shared" ref="W60" si="25">AVERAGE(R60:V60)</f>
        <v>0</v>
      </c>
      <c r="X60" s="3">
        <f>STDEV(R60:V60)</f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3">
        <f t="shared" ref="AD60" si="26">AVERAGE(Y60:AC60)</f>
        <v>0</v>
      </c>
      <c r="AE60" s="3">
        <f>STDEV(Y60:AC60)</f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3">
        <f t="shared" ref="AK60" si="27">AVERAGE(AF60:AJ60)</f>
        <v>0</v>
      </c>
      <c r="AL60" s="3">
        <f>STDEV(AF60:AJ60)</f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3">
        <f t="shared" ref="AR60" si="28">AVERAGE(AM60:AQ60)</f>
        <v>0</v>
      </c>
      <c r="AS60" s="3">
        <f>STDEV(AM60:AQ60)</f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3">
        <f t="shared" ref="AY60" si="29">AVERAGE(AT60:AX60)</f>
        <v>0</v>
      </c>
      <c r="AZ60" s="3">
        <f>STDEV(AT60:AX60)</f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3">
        <f t="shared" ref="BF60" si="30">AVERAGE(BA60:BE60)</f>
        <v>0</v>
      </c>
      <c r="BG60" s="3">
        <f>STDEV(BA60:BE60)</f>
        <v>0</v>
      </c>
    </row>
    <row r="61" spans="1:64" x14ac:dyDescent="0.35">
      <c r="B61" s="23">
        <v>3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3">
        <f>AVERAGE(D61:H61)</f>
        <v>0</v>
      </c>
      <c r="J61" s="3">
        <f>STDEV(D61:H61)</f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3">
        <f>AVERAGE(K61:O61)</f>
        <v>0</v>
      </c>
      <c r="Q61" s="3">
        <f>STDEV(K61:O61)</f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3">
        <f>AVERAGE(R61:V61)</f>
        <v>0</v>
      </c>
      <c r="X61" s="3">
        <f>STDEV(R61:V61)</f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3">
        <f>AVERAGE(Y61:AC61)</f>
        <v>0</v>
      </c>
      <c r="AE61" s="3">
        <f>STDEV(Y61:AC61)</f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3">
        <f>AVERAGE(AF61:AJ61)</f>
        <v>0</v>
      </c>
      <c r="AL61" s="3">
        <f>STDEV(AF61:AJ61)</f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3">
        <f>AVERAGE(AM61:AQ61)</f>
        <v>0</v>
      </c>
      <c r="AS61" s="3">
        <f>STDEV(AM61:AQ61)</f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3">
        <f>AVERAGE(AT61:AX61)</f>
        <v>0</v>
      </c>
      <c r="AZ61" s="3">
        <f>STDEV(AT61:AX61)</f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3">
        <f>AVERAGE(BA61:BE61)</f>
        <v>0</v>
      </c>
      <c r="BG61" s="3">
        <f>STDEV(BA61:BE61)</f>
        <v>0</v>
      </c>
    </row>
    <row r="62" spans="1:64" x14ac:dyDescent="0.35">
      <c r="D62" s="16"/>
      <c r="E62" s="16"/>
      <c r="F62" s="16"/>
      <c r="G62" s="16"/>
      <c r="H62" s="16"/>
      <c r="I62" s="30">
        <f>AVERAGE(I59:I61)</f>
        <v>0</v>
      </c>
      <c r="J62" s="30"/>
      <c r="K62" s="16"/>
      <c r="L62" s="16"/>
      <c r="M62" s="16"/>
      <c r="N62" s="16"/>
      <c r="O62" s="16"/>
      <c r="P62" s="30">
        <f>AVERAGE(P59:P61)</f>
        <v>0</v>
      </c>
      <c r="Q62" s="30"/>
      <c r="R62" s="16"/>
      <c r="S62" s="16"/>
      <c r="T62" s="16"/>
      <c r="U62" s="16"/>
      <c r="V62" s="16"/>
      <c r="W62" s="30">
        <f>AVERAGE(W59:W61)</f>
        <v>0</v>
      </c>
      <c r="X62" s="30"/>
      <c r="Y62" s="16"/>
      <c r="Z62" s="16"/>
      <c r="AA62" s="16"/>
      <c r="AB62" s="16"/>
      <c r="AC62" s="16"/>
      <c r="AD62" s="30">
        <f>AVERAGE(AD59:AD61)</f>
        <v>0</v>
      </c>
      <c r="AE62" s="30"/>
      <c r="AF62" s="16"/>
      <c r="AG62" s="16"/>
      <c r="AH62" s="16"/>
      <c r="AI62" s="16"/>
      <c r="AJ62" s="16"/>
      <c r="AK62" s="30">
        <f>AVERAGE(AK59:AK61)</f>
        <v>0</v>
      </c>
      <c r="AL62" s="30"/>
      <c r="AM62" s="16"/>
      <c r="AN62" s="16"/>
      <c r="AO62" s="16"/>
      <c r="AP62" s="16"/>
      <c r="AQ62" s="16"/>
      <c r="AR62" s="30">
        <f>AVERAGE(AR59:AR61)</f>
        <v>0</v>
      </c>
      <c r="AS62" s="30"/>
      <c r="AT62" s="16"/>
      <c r="AU62" s="16"/>
      <c r="AV62" s="16"/>
      <c r="AW62" s="16"/>
      <c r="AX62" s="16"/>
      <c r="AY62" s="30">
        <f>AVERAGE(AY59:AY61)</f>
        <v>0</v>
      </c>
      <c r="AZ62" s="30"/>
      <c r="BA62" s="16"/>
      <c r="BB62" s="16"/>
      <c r="BC62" s="16"/>
      <c r="BD62" s="16"/>
      <c r="BE62" s="16"/>
      <c r="BF62" s="30">
        <f>AVERAGE(BF59:BF61)</f>
        <v>0</v>
      </c>
      <c r="BG62" s="30"/>
    </row>
    <row r="63" spans="1:64" x14ac:dyDescent="0.35">
      <c r="D63" s="16"/>
      <c r="E63" s="16"/>
      <c r="F63" s="16"/>
      <c r="G63" s="16"/>
      <c r="H63" s="16"/>
      <c r="I63" s="30">
        <f>SUM(J59:J61)</f>
        <v>0</v>
      </c>
      <c r="J63" s="30"/>
      <c r="K63" s="16"/>
      <c r="L63" s="16"/>
      <c r="M63" s="16"/>
      <c r="N63" s="16"/>
      <c r="O63" s="16"/>
      <c r="P63" s="30">
        <f>SUM(Q59:Q61)</f>
        <v>0</v>
      </c>
      <c r="Q63" s="30"/>
      <c r="R63" s="16"/>
      <c r="S63" s="16"/>
      <c r="T63" s="16"/>
      <c r="U63" s="16"/>
      <c r="V63" s="16"/>
      <c r="W63" s="30">
        <f>SUM(X59:X61)</f>
        <v>0</v>
      </c>
      <c r="X63" s="30"/>
      <c r="Y63" s="16"/>
      <c r="Z63" s="16"/>
      <c r="AA63" s="16"/>
      <c r="AB63" s="16"/>
      <c r="AC63" s="16"/>
      <c r="AD63" s="30">
        <f>SUM(AE59:AE61)</f>
        <v>0</v>
      </c>
      <c r="AE63" s="30"/>
      <c r="AF63" s="16"/>
      <c r="AG63" s="16"/>
      <c r="AH63" s="16"/>
      <c r="AI63" s="16"/>
      <c r="AJ63" s="16"/>
      <c r="AK63" s="30">
        <f>SUM(AL59:AL61)</f>
        <v>0</v>
      </c>
      <c r="AL63" s="30"/>
      <c r="AM63" s="16"/>
      <c r="AN63" s="16"/>
      <c r="AO63" s="16"/>
      <c r="AP63" s="16"/>
      <c r="AQ63" s="16"/>
      <c r="AR63" s="30">
        <f>SUM(AS59:AS61)</f>
        <v>0</v>
      </c>
      <c r="AS63" s="30"/>
      <c r="AT63" s="16"/>
      <c r="AU63" s="16"/>
      <c r="AV63" s="16"/>
      <c r="AW63" s="16"/>
      <c r="AX63" s="16"/>
      <c r="AY63" s="30">
        <f>SUM(AZ59:AZ61)</f>
        <v>0</v>
      </c>
      <c r="AZ63" s="30"/>
      <c r="BA63" s="16"/>
      <c r="BB63" s="16"/>
      <c r="BC63" s="16"/>
      <c r="BD63" s="16"/>
      <c r="BE63" s="16"/>
      <c r="BF63" s="30">
        <f>SUM(BG59:BG61)</f>
        <v>0</v>
      </c>
      <c r="BG63" s="30"/>
    </row>
    <row r="64" spans="1:64" x14ac:dyDescent="0.35">
      <c r="A64" s="22" t="s">
        <v>57</v>
      </c>
      <c r="B64" s="23">
        <v>1</v>
      </c>
      <c r="D64" s="16" t="s">
        <v>33</v>
      </c>
      <c r="E64" s="16" t="s">
        <v>33</v>
      </c>
      <c r="F64" s="16" t="s">
        <v>33</v>
      </c>
      <c r="G64" s="16" t="s">
        <v>33</v>
      </c>
      <c r="H64" s="16" t="s">
        <v>33</v>
      </c>
      <c r="I64" s="3" t="e">
        <f>AVERAGE(D64:H64)</f>
        <v>#DIV/0!</v>
      </c>
      <c r="J64" s="3" t="e">
        <f>STDEV(D64:H64)</f>
        <v>#DIV/0!</v>
      </c>
      <c r="K64" s="16" t="s">
        <v>33</v>
      </c>
      <c r="L64" s="16" t="s">
        <v>33</v>
      </c>
      <c r="M64" s="16" t="s">
        <v>33</v>
      </c>
      <c r="N64" s="16" t="s">
        <v>33</v>
      </c>
      <c r="O64" s="16" t="s">
        <v>33</v>
      </c>
      <c r="P64" s="3" t="e">
        <f>AVERAGE(K64:O64)</f>
        <v>#DIV/0!</v>
      </c>
      <c r="Q64" s="3" t="e">
        <f>STDEV(K64:O64)</f>
        <v>#DIV/0!</v>
      </c>
      <c r="R64" s="16">
        <v>66</v>
      </c>
      <c r="S64" s="16">
        <v>76</v>
      </c>
      <c r="T64" s="16">
        <v>83</v>
      </c>
      <c r="U64" s="16">
        <v>86</v>
      </c>
      <c r="V64" s="16">
        <v>72</v>
      </c>
      <c r="W64" s="3">
        <f>AVERAGE(R64:V64)</f>
        <v>76.599999999999994</v>
      </c>
      <c r="X64" s="3">
        <f>STDEV(R64:V64)</f>
        <v>8.1117199162692994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3">
        <f>AVERAGE(Y64:AC64)</f>
        <v>0</v>
      </c>
      <c r="AE64" s="3">
        <f>STDEV(Y64:AC64)</f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3">
        <f>AVERAGE(AF64:AJ64)</f>
        <v>0</v>
      </c>
      <c r="AL64" s="3">
        <f>STDEV(AF64:AJ64)</f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3">
        <f>AVERAGE(AM64:AQ64)</f>
        <v>0</v>
      </c>
      <c r="AS64" s="3">
        <f>STDEV(AM64:AQ64)</f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3">
        <f>AVERAGE(AT64:AX64)</f>
        <v>0</v>
      </c>
      <c r="AZ64" s="3">
        <f>STDEV(AT64:AX64)</f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3">
        <f>AVERAGE(BA64:BE64)</f>
        <v>0</v>
      </c>
      <c r="BG64" s="3">
        <f>STDEV(BA64:BE64)</f>
        <v>0</v>
      </c>
    </row>
    <row r="65" spans="1:59" x14ac:dyDescent="0.35">
      <c r="B65" s="23">
        <v>2</v>
      </c>
      <c r="D65" s="16" t="s">
        <v>33</v>
      </c>
      <c r="E65" s="16" t="s">
        <v>33</v>
      </c>
      <c r="F65" s="16" t="s">
        <v>33</v>
      </c>
      <c r="G65" s="16" t="s">
        <v>33</v>
      </c>
      <c r="H65" s="16" t="s">
        <v>33</v>
      </c>
      <c r="I65" s="3" t="e">
        <f t="shared" ref="I65" si="31">AVERAGE(D65:H65)</f>
        <v>#DIV/0!</v>
      </c>
      <c r="J65" s="3" t="e">
        <f>STDEV(D65:H65)</f>
        <v>#DIV/0!</v>
      </c>
      <c r="K65" s="16" t="s">
        <v>33</v>
      </c>
      <c r="L65" s="16" t="s">
        <v>33</v>
      </c>
      <c r="M65" s="16" t="s">
        <v>33</v>
      </c>
      <c r="N65" s="16" t="s">
        <v>33</v>
      </c>
      <c r="O65" s="16" t="s">
        <v>33</v>
      </c>
      <c r="P65" s="3" t="e">
        <f t="shared" ref="P65" si="32">AVERAGE(K65:O65)</f>
        <v>#DIV/0!</v>
      </c>
      <c r="Q65" s="3" t="e">
        <f>STDEV(K65:O65)</f>
        <v>#DIV/0!</v>
      </c>
      <c r="R65" s="16">
        <v>140</v>
      </c>
      <c r="S65" s="16">
        <v>95</v>
      </c>
      <c r="T65" s="16">
        <v>96</v>
      </c>
      <c r="U65" s="16">
        <v>112</v>
      </c>
      <c r="V65" s="16">
        <v>111</v>
      </c>
      <c r="W65" s="3">
        <f t="shared" ref="W65" si="33">AVERAGE(R65:V65)</f>
        <v>110.8</v>
      </c>
      <c r="X65" s="3">
        <f>STDEV(R65:V65)</f>
        <v>18.185158784019478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3">
        <f t="shared" ref="AD65" si="34">AVERAGE(Y65:AC65)</f>
        <v>0</v>
      </c>
      <c r="AE65" s="3">
        <f>STDEV(Y65:AC65)</f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3">
        <f t="shared" ref="AK65" si="35">AVERAGE(AF65:AJ65)</f>
        <v>0</v>
      </c>
      <c r="AL65" s="3">
        <f>STDEV(AF65:AJ65)</f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3">
        <f t="shared" ref="AR65" si="36">AVERAGE(AM65:AQ65)</f>
        <v>0</v>
      </c>
      <c r="AS65" s="3">
        <f>STDEV(AM65:AQ65)</f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3">
        <f t="shared" ref="AY65" si="37">AVERAGE(AT65:AX65)</f>
        <v>0</v>
      </c>
      <c r="AZ65" s="3">
        <f>STDEV(AT65:AX65)</f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3">
        <f t="shared" ref="BF65" si="38">AVERAGE(BA65:BE65)</f>
        <v>0</v>
      </c>
      <c r="BG65" s="3">
        <f>STDEV(BA65:BE65)</f>
        <v>0</v>
      </c>
    </row>
    <row r="66" spans="1:59" x14ac:dyDescent="0.35">
      <c r="B66" s="23">
        <v>3</v>
      </c>
      <c r="D66" s="16" t="s">
        <v>33</v>
      </c>
      <c r="E66" s="16" t="s">
        <v>33</v>
      </c>
      <c r="F66" s="16" t="s">
        <v>33</v>
      </c>
      <c r="G66" s="16" t="s">
        <v>33</v>
      </c>
      <c r="H66" s="16" t="s">
        <v>33</v>
      </c>
      <c r="I66" s="3" t="e">
        <f>AVERAGE(D66:H66)</f>
        <v>#DIV/0!</v>
      </c>
      <c r="J66" s="3" t="e">
        <f>STDEV(D66:H66)</f>
        <v>#DIV/0!</v>
      </c>
      <c r="K66" s="16" t="s">
        <v>33</v>
      </c>
      <c r="L66" s="16" t="s">
        <v>33</v>
      </c>
      <c r="M66" s="16" t="s">
        <v>33</v>
      </c>
      <c r="N66" s="16" t="s">
        <v>33</v>
      </c>
      <c r="O66" s="16" t="s">
        <v>33</v>
      </c>
      <c r="P66" s="3" t="e">
        <f>AVERAGE(K66:O66)</f>
        <v>#DIV/0!</v>
      </c>
      <c r="Q66" s="3" t="e">
        <f>STDEV(K66:O66)</f>
        <v>#DIV/0!</v>
      </c>
      <c r="R66" s="16">
        <v>32</v>
      </c>
      <c r="S66" s="16">
        <v>29</v>
      </c>
      <c r="T66" s="16">
        <v>40</v>
      </c>
      <c r="U66" s="16">
        <v>42</v>
      </c>
      <c r="V66" s="16">
        <v>40</v>
      </c>
      <c r="W66" s="3">
        <f>AVERAGE(R66:V66)</f>
        <v>36.6</v>
      </c>
      <c r="X66" s="3">
        <f>STDEV(R66:V66)</f>
        <v>5.7271284253105375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3">
        <f>AVERAGE(Y66:AC66)</f>
        <v>0</v>
      </c>
      <c r="AE66" s="3">
        <f>STDEV(Y66:AC66)</f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3">
        <f>AVERAGE(AF66:AJ66)</f>
        <v>0</v>
      </c>
      <c r="AL66" s="3">
        <f>STDEV(AF66:AJ66)</f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3">
        <f>AVERAGE(AM66:AQ66)</f>
        <v>0</v>
      </c>
      <c r="AS66" s="3">
        <f>STDEV(AM66:AQ66)</f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3">
        <f>AVERAGE(AT66:AX66)</f>
        <v>0</v>
      </c>
      <c r="AZ66" s="3">
        <f>STDEV(AT66:AX66)</f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3">
        <f>AVERAGE(BA66:BE66)</f>
        <v>0</v>
      </c>
      <c r="BG66" s="3">
        <f>STDEV(BA66:BE66)</f>
        <v>0</v>
      </c>
    </row>
    <row r="67" spans="1:59" x14ac:dyDescent="0.35">
      <c r="D67" s="16"/>
      <c r="E67" s="16"/>
      <c r="F67" s="16"/>
      <c r="G67" s="16"/>
      <c r="H67" s="16"/>
      <c r="I67" s="30" t="e">
        <f>AVERAGE(I64:I66)</f>
        <v>#DIV/0!</v>
      </c>
      <c r="J67" s="30"/>
      <c r="K67" s="16"/>
      <c r="L67" s="16"/>
      <c r="M67" s="16"/>
      <c r="N67" s="16"/>
      <c r="O67" s="16"/>
      <c r="P67" s="30" t="e">
        <f>AVERAGE(P64:P66)</f>
        <v>#DIV/0!</v>
      </c>
      <c r="Q67" s="30"/>
      <c r="R67" s="16"/>
      <c r="S67" s="16"/>
      <c r="T67" s="16"/>
      <c r="U67" s="16"/>
      <c r="V67" s="16"/>
      <c r="W67" s="30">
        <f>AVERAGE(W64:W66)</f>
        <v>74.666666666666657</v>
      </c>
      <c r="X67" s="30"/>
      <c r="Y67" s="16"/>
      <c r="Z67" s="16"/>
      <c r="AA67" s="16"/>
      <c r="AB67" s="16"/>
      <c r="AC67" s="16"/>
      <c r="AD67" s="30">
        <f>AVERAGE(AD64:AD66)</f>
        <v>0</v>
      </c>
      <c r="AE67" s="30"/>
      <c r="AF67" s="16"/>
      <c r="AG67" s="16"/>
      <c r="AH67" s="16"/>
      <c r="AI67" s="16"/>
      <c r="AJ67" s="16"/>
      <c r="AK67" s="30">
        <f>AVERAGE(AK64:AK66)</f>
        <v>0</v>
      </c>
      <c r="AL67" s="30"/>
      <c r="AM67" s="16"/>
      <c r="AN67" s="16"/>
      <c r="AO67" s="16"/>
      <c r="AP67" s="16"/>
      <c r="AQ67" s="16"/>
      <c r="AR67" s="30">
        <f>AVERAGE(AR64:AR66)</f>
        <v>0</v>
      </c>
      <c r="AS67" s="30"/>
      <c r="AT67" s="16"/>
      <c r="AU67" s="16"/>
      <c r="AV67" s="16"/>
      <c r="AW67" s="16"/>
      <c r="AX67" s="16"/>
      <c r="AY67" s="30">
        <f>AVERAGE(AY64:AY66)</f>
        <v>0</v>
      </c>
      <c r="AZ67" s="30"/>
      <c r="BA67" s="16"/>
      <c r="BB67" s="16"/>
      <c r="BC67" s="16"/>
      <c r="BD67" s="16"/>
      <c r="BE67" s="16"/>
      <c r="BF67" s="30">
        <f>AVERAGE(BF64:BF66)</f>
        <v>0</v>
      </c>
      <c r="BG67" s="30"/>
    </row>
    <row r="68" spans="1:59" x14ac:dyDescent="0.35">
      <c r="D68" s="16"/>
      <c r="E68" s="16"/>
      <c r="F68" s="16"/>
      <c r="G68" s="16"/>
      <c r="H68" s="16"/>
      <c r="I68" s="30" t="e">
        <f>SUM(J64:J66)</f>
        <v>#DIV/0!</v>
      </c>
      <c r="J68" s="30"/>
      <c r="K68" s="16"/>
      <c r="L68" s="16"/>
      <c r="M68" s="16"/>
      <c r="N68" s="16"/>
      <c r="O68" s="16"/>
      <c r="P68" s="30" t="e">
        <f>SUM(Q64:Q66)</f>
        <v>#DIV/0!</v>
      </c>
      <c r="Q68" s="30"/>
      <c r="R68" s="16"/>
      <c r="S68" s="16"/>
      <c r="T68" s="16"/>
      <c r="U68" s="16"/>
      <c r="V68" s="16"/>
      <c r="W68" s="30">
        <f>SUM(X64:X66)</f>
        <v>32.024007125599319</v>
      </c>
      <c r="X68" s="30"/>
      <c r="Y68" s="16"/>
      <c r="Z68" s="16"/>
      <c r="AA68" s="16"/>
      <c r="AB68" s="16"/>
      <c r="AC68" s="16"/>
      <c r="AD68" s="30">
        <f>SUM(AE64:AE66)</f>
        <v>0</v>
      </c>
      <c r="AE68" s="30"/>
      <c r="AF68" s="16"/>
      <c r="AG68" s="16"/>
      <c r="AH68" s="16"/>
      <c r="AI68" s="16"/>
      <c r="AJ68" s="16"/>
      <c r="AK68" s="30">
        <f>SUM(AL64:AL66)</f>
        <v>0</v>
      </c>
      <c r="AL68" s="30"/>
      <c r="AM68" s="16"/>
      <c r="AN68" s="16"/>
      <c r="AO68" s="16"/>
      <c r="AP68" s="16"/>
      <c r="AQ68" s="16"/>
      <c r="AR68" s="30">
        <f>SUM(AS64:AS66)</f>
        <v>0</v>
      </c>
      <c r="AS68" s="30"/>
      <c r="AT68" s="16"/>
      <c r="AU68" s="16"/>
      <c r="AV68" s="16"/>
      <c r="AW68" s="16"/>
      <c r="AX68" s="16"/>
      <c r="AY68" s="30">
        <f>SUM(AZ64:AZ66)</f>
        <v>0</v>
      </c>
      <c r="AZ68" s="30"/>
      <c r="BA68" s="16"/>
      <c r="BB68" s="16"/>
      <c r="BC68" s="16"/>
      <c r="BD68" s="16"/>
      <c r="BE68" s="16"/>
      <c r="BF68" s="30">
        <f>SUM(BG64:BG66)</f>
        <v>0</v>
      </c>
      <c r="BG68" s="30"/>
    </row>
    <row r="69" spans="1:59" x14ac:dyDescent="0.35">
      <c r="A69" s="22" t="s">
        <v>34</v>
      </c>
      <c r="B69" s="23">
        <v>1</v>
      </c>
      <c r="D69" s="16" t="s">
        <v>33</v>
      </c>
      <c r="E69" s="16" t="s">
        <v>33</v>
      </c>
      <c r="F69" s="16" t="s">
        <v>33</v>
      </c>
      <c r="G69" s="16" t="s">
        <v>33</v>
      </c>
      <c r="H69" s="16" t="s">
        <v>33</v>
      </c>
      <c r="I69" s="3" t="e">
        <f>AVERAGE(D69:H69)</f>
        <v>#DIV/0!</v>
      </c>
      <c r="J69" s="3" t="e">
        <f>STDEV(D69:H69)</f>
        <v>#DIV/0!</v>
      </c>
      <c r="K69" s="16" t="s">
        <v>33</v>
      </c>
      <c r="L69" s="16" t="s">
        <v>33</v>
      </c>
      <c r="M69" s="16" t="s">
        <v>33</v>
      </c>
      <c r="N69" s="16" t="s">
        <v>33</v>
      </c>
      <c r="O69" s="16" t="s">
        <v>33</v>
      </c>
      <c r="P69" s="3" t="e">
        <f>AVERAGE(K69:O69)</f>
        <v>#DIV/0!</v>
      </c>
      <c r="Q69" s="3" t="e">
        <f>STDEV(K69:O69)</f>
        <v>#DIV/0!</v>
      </c>
      <c r="R69" s="16">
        <v>68</v>
      </c>
      <c r="S69" s="16">
        <v>60</v>
      </c>
      <c r="T69" s="16">
        <v>69</v>
      </c>
      <c r="U69" s="16">
        <v>79</v>
      </c>
      <c r="V69" s="16">
        <v>63</v>
      </c>
      <c r="W69" s="3">
        <f>AVERAGE(R69:V69)</f>
        <v>67.8</v>
      </c>
      <c r="X69" s="3">
        <f>STDEV(R69:V69)</f>
        <v>7.2594765651526139</v>
      </c>
      <c r="Y69" s="16">
        <v>10</v>
      </c>
      <c r="Z69" s="16">
        <v>12</v>
      </c>
      <c r="AA69" s="16">
        <v>11</v>
      </c>
      <c r="AB69" s="16">
        <v>8</v>
      </c>
      <c r="AC69" s="16">
        <v>14</v>
      </c>
      <c r="AD69" s="3">
        <f>AVERAGE(Y69:AC69)</f>
        <v>11</v>
      </c>
      <c r="AE69" s="3">
        <f>STDEV(Y69:AC69)</f>
        <v>2.2360679774997898</v>
      </c>
      <c r="AF69" s="16">
        <v>1</v>
      </c>
      <c r="AG69" s="16">
        <v>1</v>
      </c>
      <c r="AH69" s="16">
        <v>4</v>
      </c>
      <c r="AI69" s="16">
        <v>1</v>
      </c>
      <c r="AJ69" s="16">
        <v>1</v>
      </c>
      <c r="AK69" s="3">
        <f>AVERAGE(AF69:AJ69)</f>
        <v>1.6</v>
      </c>
      <c r="AL69" s="3">
        <f>STDEV(AF69:AJ69)</f>
        <v>1.3416407864998738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3">
        <f>AVERAGE(AM69:AQ69)</f>
        <v>0</v>
      </c>
      <c r="AS69" s="3">
        <f>STDEV(AM69:AQ69)</f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3">
        <f>AVERAGE(AT69:AX69)</f>
        <v>0</v>
      </c>
      <c r="AZ69" s="3">
        <f>STDEV(AT69:AX69)</f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3">
        <f>AVERAGE(BA69:BE69)</f>
        <v>0</v>
      </c>
      <c r="BG69" s="3">
        <f>STDEV(BA69:BE69)</f>
        <v>0</v>
      </c>
    </row>
    <row r="70" spans="1:59" x14ac:dyDescent="0.35">
      <c r="B70" s="23">
        <v>2</v>
      </c>
      <c r="D70" s="16" t="s">
        <v>33</v>
      </c>
      <c r="E70" s="16" t="s">
        <v>33</v>
      </c>
      <c r="F70" s="16" t="s">
        <v>33</v>
      </c>
      <c r="G70" s="16" t="s">
        <v>33</v>
      </c>
      <c r="H70" s="16" t="s">
        <v>33</v>
      </c>
      <c r="I70" s="3" t="e">
        <f>AVERAGE(D70:H70)</f>
        <v>#DIV/0!</v>
      </c>
      <c r="J70" s="3" t="e">
        <f>STDEV(D70:H70)</f>
        <v>#DIV/0!</v>
      </c>
      <c r="K70" s="16" t="s">
        <v>33</v>
      </c>
      <c r="L70" s="16" t="s">
        <v>33</v>
      </c>
      <c r="M70" s="16" t="s">
        <v>33</v>
      </c>
      <c r="N70" s="16" t="s">
        <v>33</v>
      </c>
      <c r="O70" s="16" t="s">
        <v>33</v>
      </c>
      <c r="P70" s="3" t="e">
        <f>AVERAGE(K70:O70)</f>
        <v>#DIV/0!</v>
      </c>
      <c r="Q70" s="3" t="e">
        <f>STDEV(K70:O70)</f>
        <v>#DIV/0!</v>
      </c>
      <c r="R70" s="16">
        <v>81</v>
      </c>
      <c r="S70" s="16">
        <v>57</v>
      </c>
      <c r="T70" s="16">
        <v>68</v>
      </c>
      <c r="U70" s="16">
        <v>71</v>
      </c>
      <c r="V70" s="16">
        <v>64</v>
      </c>
      <c r="W70" s="3">
        <f>AVERAGE(R70:V70)</f>
        <v>68.2</v>
      </c>
      <c r="X70" s="3">
        <f>STDEV(R70:V70)</f>
        <v>8.8713020464867398</v>
      </c>
      <c r="Y70" s="16">
        <v>14</v>
      </c>
      <c r="Z70" s="16">
        <v>17</v>
      </c>
      <c r="AA70" s="16">
        <v>13</v>
      </c>
      <c r="AB70" s="16">
        <v>9</v>
      </c>
      <c r="AC70" s="16">
        <v>9</v>
      </c>
      <c r="AD70" s="3">
        <f>AVERAGE(Y70:AC70)</f>
        <v>12.4</v>
      </c>
      <c r="AE70" s="3">
        <f>STDEV(Y70:AC70)</f>
        <v>3.4351128074635353</v>
      </c>
      <c r="AF70" s="16">
        <v>2</v>
      </c>
      <c r="AG70" s="16">
        <v>2</v>
      </c>
      <c r="AH70" s="16">
        <v>3</v>
      </c>
      <c r="AI70" s="16">
        <v>2</v>
      </c>
      <c r="AJ70" s="16">
        <v>2</v>
      </c>
      <c r="AK70" s="3">
        <f>AVERAGE(AF70:AJ70)</f>
        <v>2.2000000000000002</v>
      </c>
      <c r="AL70" s="3">
        <f>STDEV(AF70:AJ70)</f>
        <v>0.44721359549995815</v>
      </c>
      <c r="AM70" s="16">
        <v>0</v>
      </c>
      <c r="AN70" s="16">
        <v>0</v>
      </c>
      <c r="AO70" s="16">
        <v>0</v>
      </c>
      <c r="AP70" s="16">
        <v>0</v>
      </c>
      <c r="AQ70" s="16">
        <v>1</v>
      </c>
      <c r="AR70" s="3">
        <f>AVERAGE(AM70:AQ70)</f>
        <v>0.2</v>
      </c>
      <c r="AS70" s="3">
        <f>STDEV(AM70:AQ70)</f>
        <v>0.44721359549995793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3">
        <f>AVERAGE(AT70:AX70)</f>
        <v>0</v>
      </c>
      <c r="AZ70" s="3">
        <f>STDEV(AT70:AX70)</f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3">
        <f>AVERAGE(BA70:BE70)</f>
        <v>0</v>
      </c>
      <c r="BG70" s="3">
        <f>STDEV(BA70:BE70)</f>
        <v>0</v>
      </c>
    </row>
    <row r="71" spans="1:59" x14ac:dyDescent="0.35">
      <c r="B71" s="23">
        <v>3</v>
      </c>
      <c r="D71" s="16" t="s">
        <v>33</v>
      </c>
      <c r="E71" s="16" t="s">
        <v>33</v>
      </c>
      <c r="F71" s="16" t="s">
        <v>33</v>
      </c>
      <c r="G71" s="16" t="s">
        <v>33</v>
      </c>
      <c r="H71" s="16" t="s">
        <v>33</v>
      </c>
      <c r="I71" s="3" t="e">
        <f>AVERAGE(D71:H71)</f>
        <v>#DIV/0!</v>
      </c>
      <c r="J71" s="3" t="e">
        <f>STDEV(D71:H71)</f>
        <v>#DIV/0!</v>
      </c>
      <c r="K71" s="16" t="s">
        <v>33</v>
      </c>
      <c r="L71" s="16" t="s">
        <v>33</v>
      </c>
      <c r="M71" s="16" t="s">
        <v>33</v>
      </c>
      <c r="N71" s="16" t="s">
        <v>33</v>
      </c>
      <c r="O71" s="16" t="s">
        <v>33</v>
      </c>
      <c r="P71" s="3" t="e">
        <f>AVERAGE(K71:O71)</f>
        <v>#DIV/0!</v>
      </c>
      <c r="Q71" s="3" t="e">
        <f>STDEV(K71:O71)</f>
        <v>#DIV/0!</v>
      </c>
      <c r="R71" s="16">
        <v>62</v>
      </c>
      <c r="S71" s="16">
        <v>74</v>
      </c>
      <c r="T71" s="16">
        <v>67</v>
      </c>
      <c r="U71" s="16">
        <v>60</v>
      </c>
      <c r="V71" s="16">
        <v>63</v>
      </c>
      <c r="W71" s="3">
        <f>AVERAGE(R71:V71)</f>
        <v>65.2</v>
      </c>
      <c r="X71" s="3">
        <f>STDEV(R71:V71)</f>
        <v>5.5407580708780282</v>
      </c>
      <c r="Y71" s="16">
        <v>12</v>
      </c>
      <c r="Z71" s="16">
        <v>9</v>
      </c>
      <c r="AA71" s="16">
        <v>7</v>
      </c>
      <c r="AB71" s="16">
        <v>10</v>
      </c>
      <c r="AC71" s="16">
        <v>11</v>
      </c>
      <c r="AD71" s="3">
        <f>AVERAGE(Y71:AC71)</f>
        <v>9.8000000000000007</v>
      </c>
      <c r="AE71" s="3">
        <f>STDEV(Y71:AC71)</f>
        <v>1.9235384061671352</v>
      </c>
      <c r="AF71" s="16">
        <v>2</v>
      </c>
      <c r="AG71" s="16">
        <v>0</v>
      </c>
      <c r="AH71" s="16">
        <v>1</v>
      </c>
      <c r="AI71" s="16">
        <v>0</v>
      </c>
      <c r="AJ71" s="16">
        <v>1</v>
      </c>
      <c r="AK71" s="3">
        <f>AVERAGE(AF71:AJ71)</f>
        <v>0.8</v>
      </c>
      <c r="AL71" s="3">
        <f>STDEV(AF71:AJ71)</f>
        <v>0.83666002653407556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3">
        <f>AVERAGE(AM71:AQ71)</f>
        <v>0</v>
      </c>
      <c r="AS71" s="3">
        <f>STDEV(AM71:AQ71)</f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3">
        <f>AVERAGE(AT71:AX71)</f>
        <v>0</v>
      </c>
      <c r="AZ71" s="3">
        <f>STDEV(AT71:AX71)</f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3">
        <f>AVERAGE(BA71:BE71)</f>
        <v>0</v>
      </c>
      <c r="BG71" s="3">
        <f>STDEV(BA71:BE71)</f>
        <v>0</v>
      </c>
    </row>
    <row r="72" spans="1:59" x14ac:dyDescent="0.35">
      <c r="A72" s="25" t="s">
        <v>35</v>
      </c>
      <c r="D72" s="16"/>
      <c r="E72" s="16"/>
      <c r="F72" s="16"/>
      <c r="G72" s="16"/>
      <c r="H72" s="16"/>
      <c r="I72" s="30" t="e">
        <f>AVERAGE(I69:I71)</f>
        <v>#DIV/0!</v>
      </c>
      <c r="J72" s="30"/>
      <c r="K72" s="16"/>
      <c r="L72" s="16"/>
      <c r="M72" s="16"/>
      <c r="N72" s="16"/>
      <c r="O72" s="16"/>
      <c r="P72" s="30" t="e">
        <f>AVERAGE(P69:P71)</f>
        <v>#DIV/0!</v>
      </c>
      <c r="Q72" s="30"/>
      <c r="R72" s="16"/>
      <c r="S72" s="16"/>
      <c r="T72" s="16"/>
      <c r="U72" s="16"/>
      <c r="V72" s="16"/>
      <c r="W72" s="30">
        <f>AVERAGE(W69:W71)</f>
        <v>67.066666666666663</v>
      </c>
      <c r="X72" s="30"/>
      <c r="Y72" s="16"/>
      <c r="Z72" s="16"/>
      <c r="AA72" s="16"/>
      <c r="AB72" s="16"/>
      <c r="AC72" s="16"/>
      <c r="AD72" s="30">
        <f>AVERAGE(AD69:AD71)</f>
        <v>11.066666666666668</v>
      </c>
      <c r="AE72" s="30"/>
      <c r="AF72" s="16"/>
      <c r="AG72" s="16"/>
      <c r="AH72" s="16"/>
      <c r="AI72" s="16"/>
      <c r="AJ72" s="16"/>
      <c r="AK72" s="30">
        <f>AVERAGE(AK69:AK71)</f>
        <v>1.5333333333333334</v>
      </c>
      <c r="AL72" s="30"/>
      <c r="AM72" s="16"/>
      <c r="AN72" s="16"/>
      <c r="AO72" s="16"/>
      <c r="AP72" s="16"/>
      <c r="AQ72" s="16"/>
      <c r="AR72" s="30">
        <f>AVERAGE(AR69:AR71)</f>
        <v>6.6666666666666666E-2</v>
      </c>
      <c r="AS72" s="30"/>
      <c r="AT72" s="16"/>
      <c r="AU72" s="16"/>
      <c r="AV72" s="16"/>
      <c r="AW72" s="16"/>
      <c r="AX72" s="16"/>
      <c r="AY72" s="30">
        <f>AVERAGE(AY69:AY71)</f>
        <v>0</v>
      </c>
      <c r="AZ72" s="30"/>
      <c r="BA72" s="16"/>
      <c r="BB72" s="16"/>
      <c r="BC72" s="16"/>
      <c r="BD72" s="16"/>
      <c r="BE72" s="16"/>
      <c r="BF72" s="30">
        <f>AVERAGE(BF69:BF71)</f>
        <v>0</v>
      </c>
      <c r="BG72" s="30"/>
    </row>
    <row r="73" spans="1:59" x14ac:dyDescent="0.35">
      <c r="A73" s="25" t="s">
        <v>36</v>
      </c>
      <c r="D73" s="16"/>
      <c r="E73" s="16"/>
      <c r="F73" s="16"/>
      <c r="G73" s="16"/>
      <c r="H73" s="16"/>
      <c r="I73" s="30" t="e">
        <f>SUM(J69:J71)</f>
        <v>#DIV/0!</v>
      </c>
      <c r="J73" s="30"/>
      <c r="K73" s="16"/>
      <c r="L73" s="16"/>
      <c r="M73" s="16"/>
      <c r="N73" s="16"/>
      <c r="O73" s="16"/>
      <c r="P73" s="30" t="e">
        <f>SUM(Q69:Q71)</f>
        <v>#DIV/0!</v>
      </c>
      <c r="Q73" s="30"/>
      <c r="R73" s="16"/>
      <c r="S73" s="16"/>
      <c r="T73" s="16"/>
      <c r="U73" s="16"/>
      <c r="V73" s="16"/>
      <c r="W73" s="30">
        <f>SUM(X69:X71)</f>
        <v>21.671536682517381</v>
      </c>
      <c r="X73" s="30"/>
      <c r="Y73" s="16"/>
      <c r="Z73" s="16"/>
      <c r="AA73" s="16"/>
      <c r="AB73" s="16"/>
      <c r="AC73" s="16"/>
      <c r="AD73" s="30">
        <f>SUM(AE69:AE71)</f>
        <v>7.5947191911304603</v>
      </c>
      <c r="AE73" s="30"/>
      <c r="AF73" s="16"/>
      <c r="AG73" s="16"/>
      <c r="AH73" s="16"/>
      <c r="AI73" s="16"/>
      <c r="AJ73" s="16"/>
      <c r="AK73" s="30">
        <f>SUM(AL69:AL71)</f>
        <v>2.6255144085339075</v>
      </c>
      <c r="AL73" s="30"/>
      <c r="AM73" s="16"/>
      <c r="AN73" s="16"/>
      <c r="AO73" s="16"/>
      <c r="AP73" s="16"/>
      <c r="AQ73" s="16"/>
      <c r="AR73" s="30">
        <f>SUM(AS69:AS71)</f>
        <v>0.44721359549995793</v>
      </c>
      <c r="AS73" s="30"/>
      <c r="AT73" s="16"/>
      <c r="AU73" s="16"/>
      <c r="AV73" s="16"/>
      <c r="AW73" s="16"/>
      <c r="AX73" s="16"/>
      <c r="AY73" s="30">
        <f>SUM(AZ69:AZ71)</f>
        <v>0</v>
      </c>
      <c r="AZ73" s="30"/>
      <c r="BA73" s="16"/>
      <c r="BB73" s="16"/>
      <c r="BC73" s="16"/>
      <c r="BD73" s="16"/>
      <c r="BE73" s="16"/>
      <c r="BF73" s="30">
        <f>SUM(BG69:BG71)</f>
        <v>0</v>
      </c>
      <c r="BG73" s="30"/>
    </row>
    <row r="74" spans="1:59" x14ac:dyDescent="0.35">
      <c r="A74" s="22" t="s">
        <v>37</v>
      </c>
      <c r="B74" s="23">
        <v>1</v>
      </c>
      <c r="D74" s="16" t="s">
        <v>33</v>
      </c>
      <c r="E74" s="16" t="s">
        <v>33</v>
      </c>
      <c r="F74" s="16" t="s">
        <v>33</v>
      </c>
      <c r="G74" s="16" t="s">
        <v>33</v>
      </c>
      <c r="H74" s="16" t="s">
        <v>33</v>
      </c>
      <c r="I74" s="3" t="e">
        <f>AVERAGE(D74:H74)</f>
        <v>#DIV/0!</v>
      </c>
      <c r="J74" s="3" t="e">
        <f>STDEV(D74:H74)</f>
        <v>#DIV/0!</v>
      </c>
      <c r="K74" s="16" t="s">
        <v>33</v>
      </c>
      <c r="L74" s="16" t="s">
        <v>33</v>
      </c>
      <c r="M74" s="16" t="s">
        <v>33</v>
      </c>
      <c r="N74" s="16" t="s">
        <v>33</v>
      </c>
      <c r="O74" s="16" t="s">
        <v>33</v>
      </c>
      <c r="P74" s="3" t="e">
        <f>AVERAGE(K74:O74)</f>
        <v>#DIV/0!</v>
      </c>
      <c r="Q74" s="3" t="e">
        <f>STDEV(K74:O74)</f>
        <v>#DIV/0!</v>
      </c>
      <c r="R74" s="16">
        <v>45</v>
      </c>
      <c r="S74" s="16">
        <v>47</v>
      </c>
      <c r="T74" s="16">
        <v>58</v>
      </c>
      <c r="U74" s="16">
        <v>46</v>
      </c>
      <c r="V74" s="16">
        <v>52</v>
      </c>
      <c r="W74" s="3">
        <f>AVERAGE(R74:V74)</f>
        <v>49.6</v>
      </c>
      <c r="X74" s="3">
        <f>STDEV(R74:V74)</f>
        <v>5.4129474410897434</v>
      </c>
      <c r="Y74" s="16">
        <v>4</v>
      </c>
      <c r="Z74" s="16">
        <v>6</v>
      </c>
      <c r="AA74" s="16">
        <v>7</v>
      </c>
      <c r="AB74" s="16">
        <v>6</v>
      </c>
      <c r="AC74" s="16">
        <v>3</v>
      </c>
      <c r="AD74" s="3">
        <f>AVERAGE(Y74:AC74)</f>
        <v>5.2</v>
      </c>
      <c r="AE74" s="3">
        <f>STDEV(Y74:AC74)</f>
        <v>1.6431676725154991</v>
      </c>
      <c r="AF74" s="16">
        <v>1</v>
      </c>
      <c r="AG74" s="16">
        <v>0</v>
      </c>
      <c r="AH74" s="16">
        <v>2</v>
      </c>
      <c r="AI74" s="16">
        <v>0</v>
      </c>
      <c r="AJ74" s="16">
        <v>0</v>
      </c>
      <c r="AK74" s="3">
        <f>AVERAGE(AF74:AJ74)</f>
        <v>0.6</v>
      </c>
      <c r="AL74" s="3">
        <f>STDEV(AF74:AJ74)</f>
        <v>0.89442719099991586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3">
        <f>AVERAGE(AM74:AQ74)</f>
        <v>0</v>
      </c>
      <c r="AS74" s="3">
        <f>STDEV(AM74:AQ74)</f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3">
        <f>AVERAGE(AT74:AX74)</f>
        <v>0</v>
      </c>
      <c r="AZ74" s="3">
        <f>STDEV(AT74:AX74)</f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3">
        <f>AVERAGE(BA74:BE74)</f>
        <v>0</v>
      </c>
      <c r="BG74" s="3">
        <f>STDEV(BA74:BE74)</f>
        <v>0</v>
      </c>
    </row>
    <row r="75" spans="1:59" x14ac:dyDescent="0.35">
      <c r="A75" s="22" t="s">
        <v>15</v>
      </c>
      <c r="B75" s="23">
        <v>2</v>
      </c>
      <c r="D75" s="16" t="s">
        <v>33</v>
      </c>
      <c r="E75" s="16" t="s">
        <v>33</v>
      </c>
      <c r="F75" s="16" t="s">
        <v>33</v>
      </c>
      <c r="G75" s="16" t="s">
        <v>33</v>
      </c>
      <c r="H75" s="16" t="s">
        <v>33</v>
      </c>
      <c r="I75" s="3" t="e">
        <f>AVERAGE(D75:H75)</f>
        <v>#DIV/0!</v>
      </c>
      <c r="J75" s="3" t="e">
        <f>STDEV(D75:H75)</f>
        <v>#DIV/0!</v>
      </c>
      <c r="K75" s="16" t="s">
        <v>33</v>
      </c>
      <c r="L75" s="16" t="s">
        <v>33</v>
      </c>
      <c r="M75" s="16" t="s">
        <v>33</v>
      </c>
      <c r="N75" s="16" t="s">
        <v>33</v>
      </c>
      <c r="O75" s="16" t="s">
        <v>33</v>
      </c>
      <c r="P75" s="3" t="e">
        <f>AVERAGE(K75:O75)</f>
        <v>#DIV/0!</v>
      </c>
      <c r="Q75" s="3" t="e">
        <f>STDEV(K75:O75)</f>
        <v>#DIV/0!</v>
      </c>
      <c r="R75" s="16">
        <v>77</v>
      </c>
      <c r="S75" s="16">
        <v>76</v>
      </c>
      <c r="T75" s="16">
        <v>80</v>
      </c>
      <c r="U75" s="16">
        <v>79</v>
      </c>
      <c r="V75" s="16">
        <v>76</v>
      </c>
      <c r="W75" s="3">
        <f>AVERAGE(R75:V75)</f>
        <v>77.599999999999994</v>
      </c>
      <c r="X75" s="3">
        <f>STDEV(R75:V75)</f>
        <v>1.8165902124584949</v>
      </c>
      <c r="Y75" s="16">
        <v>8</v>
      </c>
      <c r="Z75" s="16">
        <v>13</v>
      </c>
      <c r="AA75" s="16">
        <v>12</v>
      </c>
      <c r="AB75" s="16">
        <v>6</v>
      </c>
      <c r="AC75" s="16">
        <v>20</v>
      </c>
      <c r="AD75" s="3">
        <f>AVERAGE(Y75:AC75)</f>
        <v>11.8</v>
      </c>
      <c r="AE75" s="3">
        <f>STDEV(Y75:AC75)</f>
        <v>5.4037024344425175</v>
      </c>
      <c r="AF75" s="16">
        <v>2</v>
      </c>
      <c r="AG75" s="16">
        <v>1</v>
      </c>
      <c r="AH75" s="16">
        <v>0</v>
      </c>
      <c r="AI75" s="16">
        <v>1</v>
      </c>
      <c r="AJ75" s="16">
        <v>1</v>
      </c>
      <c r="AK75" s="3">
        <f>AVERAGE(AF75:AJ75)</f>
        <v>1</v>
      </c>
      <c r="AL75" s="3">
        <f>STDEV(AF75:AJ75)</f>
        <v>0.70710678118654757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3">
        <f>AVERAGE(AM75:AQ75)</f>
        <v>0</v>
      </c>
      <c r="AS75" s="3">
        <f>STDEV(AM75:AQ75)</f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3">
        <f>AVERAGE(AT75:AX75)</f>
        <v>0</v>
      </c>
      <c r="AZ75" s="3">
        <f>STDEV(AT75:AX75)</f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3">
        <f>AVERAGE(BA75:BE75)</f>
        <v>0</v>
      </c>
      <c r="BG75" s="3">
        <f>STDEV(BA75:BE75)</f>
        <v>0</v>
      </c>
    </row>
    <row r="76" spans="1:59" x14ac:dyDescent="0.35">
      <c r="B76" s="23">
        <v>3</v>
      </c>
      <c r="D76" s="16" t="s">
        <v>33</v>
      </c>
      <c r="E76" s="16" t="s">
        <v>33</v>
      </c>
      <c r="F76" s="16" t="s">
        <v>33</v>
      </c>
      <c r="G76" s="16" t="s">
        <v>33</v>
      </c>
      <c r="H76" s="16" t="s">
        <v>33</v>
      </c>
      <c r="I76" s="3" t="e">
        <f>AVERAGE(D76:H76)</f>
        <v>#DIV/0!</v>
      </c>
      <c r="J76" s="3" t="e">
        <f>STDEV(D76:H76)</f>
        <v>#DIV/0!</v>
      </c>
      <c r="K76" s="16" t="s">
        <v>33</v>
      </c>
      <c r="L76" s="16" t="s">
        <v>33</v>
      </c>
      <c r="M76" s="16" t="s">
        <v>33</v>
      </c>
      <c r="N76" s="16" t="s">
        <v>33</v>
      </c>
      <c r="O76" s="16" t="s">
        <v>33</v>
      </c>
      <c r="P76" s="3" t="e">
        <f>AVERAGE(K76:O76)</f>
        <v>#DIV/0!</v>
      </c>
      <c r="Q76" s="3" t="e">
        <f>STDEV(K76:O76)</f>
        <v>#DIV/0!</v>
      </c>
      <c r="R76" s="16">
        <v>63</v>
      </c>
      <c r="S76" s="16">
        <v>45</v>
      </c>
      <c r="T76" s="16">
        <v>54</v>
      </c>
      <c r="U76" s="16">
        <v>65</v>
      </c>
      <c r="V76" s="16">
        <v>55</v>
      </c>
      <c r="W76" s="3">
        <f>AVERAGE(R76:V76)</f>
        <v>56.4</v>
      </c>
      <c r="X76" s="3">
        <f>STDEV(R76:V76)</f>
        <v>7.9874902190863546</v>
      </c>
      <c r="Y76" s="16">
        <v>6</v>
      </c>
      <c r="Z76" s="16">
        <v>14</v>
      </c>
      <c r="AA76" s="16">
        <v>9</v>
      </c>
      <c r="AB76" s="16">
        <v>12</v>
      </c>
      <c r="AC76" s="16">
        <v>12</v>
      </c>
      <c r="AD76" s="3">
        <f>AVERAGE(Y76:AC76)</f>
        <v>10.6</v>
      </c>
      <c r="AE76" s="3">
        <f>STDEV(Y76:AC76)</f>
        <v>3.1304951684997073</v>
      </c>
      <c r="AF76" s="16">
        <v>4</v>
      </c>
      <c r="AG76" s="16">
        <v>2</v>
      </c>
      <c r="AH76" s="16">
        <v>0</v>
      </c>
      <c r="AI76" s="16">
        <v>1</v>
      </c>
      <c r="AJ76" s="16">
        <v>1</v>
      </c>
      <c r="AK76" s="3">
        <f>AVERAGE(AF76:AJ76)</f>
        <v>1.6</v>
      </c>
      <c r="AL76" s="3">
        <f>STDEV(AF76:AJ76)</f>
        <v>1.51657508881031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3">
        <f>AVERAGE(AM76:AQ76)</f>
        <v>0</v>
      </c>
      <c r="AS76" s="3">
        <f>STDEV(AM76:AQ76)</f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3">
        <f>AVERAGE(AT76:AX76)</f>
        <v>0</v>
      </c>
      <c r="AZ76" s="3">
        <f>STDEV(AT76:AX76)</f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3">
        <f>AVERAGE(BA76:BE76)</f>
        <v>0</v>
      </c>
      <c r="BG76" s="3">
        <f>STDEV(BA76:BE76)</f>
        <v>0</v>
      </c>
    </row>
    <row r="77" spans="1:59" x14ac:dyDescent="0.35">
      <c r="A77" s="25" t="s">
        <v>35</v>
      </c>
      <c r="D77" s="16"/>
      <c r="E77" s="16"/>
      <c r="F77" s="16"/>
      <c r="G77" s="16"/>
      <c r="H77" s="16"/>
      <c r="I77" s="30" t="e">
        <f>AVERAGE(I74:I76)</f>
        <v>#DIV/0!</v>
      </c>
      <c r="J77" s="30"/>
      <c r="K77" s="16"/>
      <c r="L77" s="16"/>
      <c r="M77" s="16"/>
      <c r="N77" s="16"/>
      <c r="O77" s="16"/>
      <c r="P77" s="30" t="e">
        <f>AVERAGE(P74:P76)</f>
        <v>#DIV/0!</v>
      </c>
      <c r="Q77" s="30"/>
      <c r="R77" s="16"/>
      <c r="S77" s="16"/>
      <c r="T77" s="16"/>
      <c r="U77" s="16"/>
      <c r="V77" s="16"/>
      <c r="W77" s="30">
        <f>AVERAGE(W74:W76)</f>
        <v>61.199999999999996</v>
      </c>
      <c r="X77" s="30"/>
      <c r="Y77" s="16"/>
      <c r="Z77" s="16"/>
      <c r="AA77" s="16"/>
      <c r="AB77" s="16"/>
      <c r="AC77" s="16"/>
      <c r="AD77" s="30">
        <f>AVERAGE(AD74:AD76)</f>
        <v>9.2000000000000011</v>
      </c>
      <c r="AE77" s="30"/>
      <c r="AF77" s="16"/>
      <c r="AG77" s="16"/>
      <c r="AH77" s="16"/>
      <c r="AI77" s="16"/>
      <c r="AJ77" s="16"/>
      <c r="AK77" s="30">
        <f>AVERAGE(AK74:AK76)</f>
        <v>1.0666666666666667</v>
      </c>
      <c r="AL77" s="30"/>
      <c r="AM77" s="16"/>
      <c r="AN77" s="16"/>
      <c r="AO77" s="16"/>
      <c r="AP77" s="16"/>
      <c r="AQ77" s="16"/>
      <c r="AR77" s="30">
        <f>AVERAGE(AR74:AR76)</f>
        <v>0</v>
      </c>
      <c r="AS77" s="30"/>
      <c r="AT77" s="16"/>
      <c r="AU77" s="16"/>
      <c r="AV77" s="16"/>
      <c r="AW77" s="16"/>
      <c r="AX77" s="16"/>
      <c r="AY77" s="30">
        <f>AVERAGE(AY74:AY76)</f>
        <v>0</v>
      </c>
      <c r="AZ77" s="30"/>
      <c r="BA77" s="16"/>
      <c r="BB77" s="16"/>
      <c r="BC77" s="16"/>
      <c r="BD77" s="16"/>
      <c r="BE77" s="16"/>
      <c r="BF77" s="30">
        <f>AVERAGE(BF74:BF76)</f>
        <v>0</v>
      </c>
      <c r="BG77" s="30"/>
    </row>
    <row r="78" spans="1:59" x14ac:dyDescent="0.35">
      <c r="A78" s="25" t="s">
        <v>36</v>
      </c>
      <c r="D78" s="16"/>
      <c r="E78" s="16"/>
      <c r="F78" s="16"/>
      <c r="G78" s="16"/>
      <c r="H78" s="16"/>
      <c r="I78" s="30" t="e">
        <f>SUM(J74:J76)</f>
        <v>#DIV/0!</v>
      </c>
      <c r="J78" s="30"/>
      <c r="K78" s="16"/>
      <c r="L78" s="16"/>
      <c r="M78" s="16"/>
      <c r="N78" s="16"/>
      <c r="O78" s="16"/>
      <c r="P78" s="30" t="e">
        <f>SUM(Q74:Q76)</f>
        <v>#DIV/0!</v>
      </c>
      <c r="Q78" s="30"/>
      <c r="R78" s="16"/>
      <c r="S78" s="16"/>
      <c r="T78" s="16"/>
      <c r="U78" s="16"/>
      <c r="V78" s="16"/>
      <c r="W78" s="30">
        <f>SUM(X74:X76)</f>
        <v>15.217027872634592</v>
      </c>
      <c r="X78" s="30"/>
      <c r="Y78" s="16"/>
      <c r="Z78" s="16"/>
      <c r="AA78" s="16"/>
      <c r="AB78" s="16"/>
      <c r="AC78" s="16"/>
      <c r="AD78" s="30">
        <f>SUM(AE74:AE76)</f>
        <v>10.177365275457724</v>
      </c>
      <c r="AE78" s="30"/>
      <c r="AF78" s="16"/>
      <c r="AG78" s="16"/>
      <c r="AH78" s="16"/>
      <c r="AI78" s="16"/>
      <c r="AJ78" s="16"/>
      <c r="AK78" s="30">
        <f>SUM(AL74:AL76)</f>
        <v>3.1181090609967734</v>
      </c>
      <c r="AL78" s="30"/>
      <c r="AM78" s="16"/>
      <c r="AN78" s="16"/>
      <c r="AO78" s="16"/>
      <c r="AP78" s="16"/>
      <c r="AQ78" s="16"/>
      <c r="AR78" s="30">
        <f>SUM(AS74:AS76)</f>
        <v>0</v>
      </c>
      <c r="AS78" s="30"/>
      <c r="AT78" s="16"/>
      <c r="AU78" s="16"/>
      <c r="AV78" s="16"/>
      <c r="AW78" s="16"/>
      <c r="AX78" s="16"/>
      <c r="AY78" s="30">
        <f>SUM(AZ74:AZ76)</f>
        <v>0</v>
      </c>
      <c r="AZ78" s="30"/>
      <c r="BA78" s="16"/>
      <c r="BB78" s="16"/>
      <c r="BC78" s="16"/>
      <c r="BD78" s="16"/>
      <c r="BE78" s="16"/>
      <c r="BF78" s="30">
        <f>SUM(BG74:BG76)</f>
        <v>0</v>
      </c>
      <c r="BG78" s="30"/>
    </row>
    <row r="79" spans="1:59" x14ac:dyDescent="0.35">
      <c r="A79" s="22" t="s">
        <v>16</v>
      </c>
      <c r="B79" s="23">
        <v>1</v>
      </c>
      <c r="D79" s="16" t="s">
        <v>33</v>
      </c>
      <c r="E79" s="16" t="s">
        <v>33</v>
      </c>
      <c r="F79" s="16" t="s">
        <v>33</v>
      </c>
      <c r="G79" s="16" t="s">
        <v>33</v>
      </c>
      <c r="H79" s="16" t="s">
        <v>33</v>
      </c>
      <c r="I79" s="3" t="e">
        <f t="shared" ref="I79" si="39">AVERAGE(D79:H79)</f>
        <v>#DIV/0!</v>
      </c>
      <c r="J79" s="3" t="e">
        <f>STDEV(D79:H79)</f>
        <v>#DIV/0!</v>
      </c>
      <c r="K79" s="16">
        <v>155</v>
      </c>
      <c r="L79" s="16">
        <v>137</v>
      </c>
      <c r="M79" s="16">
        <v>147</v>
      </c>
      <c r="N79" s="16">
        <v>153</v>
      </c>
      <c r="O79" s="16">
        <v>165</v>
      </c>
      <c r="P79" s="3">
        <f t="shared" ref="P79" si="40">AVERAGE(K79:O79)</f>
        <v>151.4</v>
      </c>
      <c r="Q79" s="3">
        <f>STDEV(K79:O79)</f>
        <v>10.33440854621105</v>
      </c>
      <c r="R79" s="16">
        <v>28</v>
      </c>
      <c r="S79" s="16">
        <v>35</v>
      </c>
      <c r="T79" s="16">
        <v>25</v>
      </c>
      <c r="U79" s="16">
        <v>28</v>
      </c>
      <c r="V79" s="16">
        <v>27</v>
      </c>
      <c r="W79" s="3">
        <f t="shared" ref="W79" si="41">AVERAGE(R79:V79)</f>
        <v>28.6</v>
      </c>
      <c r="X79" s="3">
        <f>STDEV(R79:V79)</f>
        <v>3.7815340802378015</v>
      </c>
      <c r="Y79" s="16">
        <v>1</v>
      </c>
      <c r="Z79" s="16">
        <v>3</v>
      </c>
      <c r="AA79" s="16">
        <v>5</v>
      </c>
      <c r="AB79" s="16">
        <v>3</v>
      </c>
      <c r="AC79" s="16">
        <v>4</v>
      </c>
      <c r="AD79" s="3">
        <f t="shared" ref="AD79" si="42">AVERAGE(Y79:AC79)</f>
        <v>3.2</v>
      </c>
      <c r="AE79" s="3">
        <f>STDEV(Y79:AC79)</f>
        <v>1.4832396974191324</v>
      </c>
      <c r="AF79" s="16">
        <v>1</v>
      </c>
      <c r="AG79" s="16">
        <v>2</v>
      </c>
      <c r="AH79" s="16">
        <v>1</v>
      </c>
      <c r="AI79" s="16">
        <v>0</v>
      </c>
      <c r="AJ79" s="16">
        <v>0</v>
      </c>
      <c r="AK79" s="3">
        <f t="shared" ref="AK79" si="43">AVERAGE(AF79:AJ79)</f>
        <v>0.8</v>
      </c>
      <c r="AL79" s="3">
        <f>STDEV(AF79:AJ79)</f>
        <v>0.83666002653407556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3">
        <f t="shared" ref="AR79" si="44">AVERAGE(AM79:AQ79)</f>
        <v>0</v>
      </c>
      <c r="AS79" s="3">
        <f>STDEV(AM79:AQ79)</f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3">
        <f t="shared" ref="AY79" si="45">AVERAGE(AT79:AX79)</f>
        <v>0</v>
      </c>
      <c r="AZ79" s="3">
        <f>STDEV(AT79:AX79)</f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3">
        <f t="shared" ref="BF79" si="46">AVERAGE(BA79:BE79)</f>
        <v>0</v>
      </c>
      <c r="BG79" s="3">
        <f>STDEV(BA79:BE79)</f>
        <v>0</v>
      </c>
    </row>
    <row r="80" spans="1:59" x14ac:dyDescent="0.35">
      <c r="B80" s="23">
        <v>2</v>
      </c>
      <c r="D80" s="16" t="s">
        <v>33</v>
      </c>
      <c r="E80" s="16" t="s">
        <v>33</v>
      </c>
      <c r="F80" s="16" t="s">
        <v>33</v>
      </c>
      <c r="G80" s="16" t="s">
        <v>33</v>
      </c>
      <c r="H80" s="16" t="s">
        <v>33</v>
      </c>
      <c r="I80" s="3" t="e">
        <f>AVERAGE(D80:H80)</f>
        <v>#DIV/0!</v>
      </c>
      <c r="J80" s="3" t="e">
        <f>STDEV(D80:H80)</f>
        <v>#DIV/0!</v>
      </c>
      <c r="K80" s="16">
        <v>67</v>
      </c>
      <c r="L80" s="16">
        <v>69</v>
      </c>
      <c r="M80" s="16">
        <v>80</v>
      </c>
      <c r="N80" s="16">
        <v>77</v>
      </c>
      <c r="O80" s="16">
        <v>71</v>
      </c>
      <c r="P80" s="3">
        <f>AVERAGE(K80:O80)</f>
        <v>72.8</v>
      </c>
      <c r="Q80" s="3">
        <f>STDEV(K80:O80)</f>
        <v>5.4954526656136347</v>
      </c>
      <c r="R80" s="16">
        <v>8</v>
      </c>
      <c r="S80" s="16">
        <v>16</v>
      </c>
      <c r="T80" s="16">
        <v>10</v>
      </c>
      <c r="U80" s="16">
        <v>15</v>
      </c>
      <c r="V80" s="16">
        <v>14</v>
      </c>
      <c r="W80" s="3">
        <f>AVERAGE(R80:V80)</f>
        <v>12.6</v>
      </c>
      <c r="X80" s="3">
        <f>STDEV(R80:V80)</f>
        <v>3.4351128074635353</v>
      </c>
      <c r="Y80" s="16">
        <v>1</v>
      </c>
      <c r="Z80" s="16">
        <v>4</v>
      </c>
      <c r="AA80" s="16">
        <v>0</v>
      </c>
      <c r="AB80" s="16">
        <v>1</v>
      </c>
      <c r="AC80" s="16">
        <v>1</v>
      </c>
      <c r="AD80" s="3">
        <f>AVERAGE(Y80:AC80)</f>
        <v>1.4</v>
      </c>
      <c r="AE80" s="3">
        <f>STDEV(Y80:AC80)</f>
        <v>1.51657508881031</v>
      </c>
      <c r="AF80" s="16">
        <v>0</v>
      </c>
      <c r="AG80" s="16">
        <v>1</v>
      </c>
      <c r="AH80" s="16">
        <v>0</v>
      </c>
      <c r="AI80" s="16">
        <v>0</v>
      </c>
      <c r="AJ80" s="16">
        <v>0</v>
      </c>
      <c r="AK80" s="3">
        <f>AVERAGE(AF80:AJ80)</f>
        <v>0.2</v>
      </c>
      <c r="AL80" s="3">
        <f>STDEV(AF80:AJ80)</f>
        <v>0.44721359549995793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3">
        <f>AVERAGE(AM80:AQ80)</f>
        <v>0</v>
      </c>
      <c r="AS80" s="3">
        <f>STDEV(AM80:AQ80)</f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3">
        <f>AVERAGE(AT80:AX80)</f>
        <v>0</v>
      </c>
      <c r="AZ80" s="3">
        <f>STDEV(AT80:AX80)</f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3">
        <f>AVERAGE(BA80:BE80)</f>
        <v>0</v>
      </c>
      <c r="BG80" s="3">
        <f>STDEV(BA80:BE80)</f>
        <v>0</v>
      </c>
    </row>
    <row r="81" spans="1:59" x14ac:dyDescent="0.35">
      <c r="B81" s="23">
        <v>3</v>
      </c>
      <c r="D81" s="16" t="s">
        <v>33</v>
      </c>
      <c r="E81" s="16" t="s">
        <v>33</v>
      </c>
      <c r="F81" s="16" t="s">
        <v>33</v>
      </c>
      <c r="G81" s="16" t="s">
        <v>33</v>
      </c>
      <c r="H81" s="16" t="s">
        <v>33</v>
      </c>
      <c r="I81" s="3" t="e">
        <f>AVERAGE(D81:H81)</f>
        <v>#DIV/0!</v>
      </c>
      <c r="J81" s="3" t="e">
        <f>STDEV(D81:H81)</f>
        <v>#DIV/0!</v>
      </c>
      <c r="K81" s="16" t="s">
        <v>33</v>
      </c>
      <c r="L81" s="16" t="s">
        <v>33</v>
      </c>
      <c r="M81" s="16" t="s">
        <v>33</v>
      </c>
      <c r="N81" s="16" t="s">
        <v>33</v>
      </c>
      <c r="O81" s="16" t="s">
        <v>33</v>
      </c>
      <c r="P81" s="3" t="e">
        <f>AVERAGE(K81:O81)</f>
        <v>#DIV/0!</v>
      </c>
      <c r="Q81" s="3" t="e">
        <f>STDEV(K81:O81)</f>
        <v>#DIV/0!</v>
      </c>
      <c r="R81" s="16">
        <v>43</v>
      </c>
      <c r="S81" s="16">
        <v>52</v>
      </c>
      <c r="T81" s="16">
        <v>40</v>
      </c>
      <c r="U81" s="16">
        <v>46</v>
      </c>
      <c r="V81" s="16">
        <v>43</v>
      </c>
      <c r="W81" s="3">
        <f>AVERAGE(R81:V81)</f>
        <v>44.8</v>
      </c>
      <c r="X81" s="3">
        <f>STDEV(R81:V81)</f>
        <v>4.5497252664309302</v>
      </c>
      <c r="Y81" s="16">
        <v>6</v>
      </c>
      <c r="Z81" s="16">
        <v>8</v>
      </c>
      <c r="AA81" s="16">
        <v>5</v>
      </c>
      <c r="AB81" s="16">
        <v>6</v>
      </c>
      <c r="AC81" s="16">
        <v>13</v>
      </c>
      <c r="AD81" s="3">
        <f>AVERAGE(Y81:AC81)</f>
        <v>7.6</v>
      </c>
      <c r="AE81" s="3">
        <f>STDEV(Y81:AC81)</f>
        <v>3.2093613071762421</v>
      </c>
      <c r="AF81" s="16">
        <v>1</v>
      </c>
      <c r="AG81" s="16">
        <v>2</v>
      </c>
      <c r="AH81" s="16">
        <v>1</v>
      </c>
      <c r="AI81" s="16">
        <v>0</v>
      </c>
      <c r="AJ81" s="16">
        <v>2</v>
      </c>
      <c r="AK81" s="3">
        <f>AVERAGE(AF81:AJ81)</f>
        <v>1.2</v>
      </c>
      <c r="AL81" s="3">
        <f>STDEV(AF81:AJ81)</f>
        <v>0.83666002653407556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3">
        <f>AVERAGE(AM81:AQ81)</f>
        <v>0</v>
      </c>
      <c r="AS81" s="3">
        <f>STDEV(AM81:AQ81)</f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3">
        <f>AVERAGE(AT81:AX81)</f>
        <v>0</v>
      </c>
      <c r="AZ81" s="3">
        <f>STDEV(AT81:AX81)</f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3">
        <f>AVERAGE(BA81:BE81)</f>
        <v>0</v>
      </c>
      <c r="BG81" s="3">
        <f>STDEV(BA81:BE81)</f>
        <v>0</v>
      </c>
    </row>
    <row r="82" spans="1:59" x14ac:dyDescent="0.35">
      <c r="A82" s="25" t="s">
        <v>35</v>
      </c>
      <c r="D82" s="16"/>
      <c r="E82" s="16"/>
      <c r="F82" s="16"/>
      <c r="G82" s="16"/>
      <c r="H82" s="16"/>
      <c r="I82" s="30" t="e">
        <f>AVERAGE(I79:I81)</f>
        <v>#DIV/0!</v>
      </c>
      <c r="J82" s="30"/>
      <c r="K82" s="16"/>
      <c r="L82" s="16"/>
      <c r="M82" s="16"/>
      <c r="N82" s="16"/>
      <c r="O82" s="16"/>
      <c r="P82" s="30" t="e">
        <f>AVERAGE(P79:P81)</f>
        <v>#DIV/0!</v>
      </c>
      <c r="Q82" s="30"/>
      <c r="R82" s="16"/>
      <c r="S82" s="16"/>
      <c r="T82" s="16"/>
      <c r="U82" s="16"/>
      <c r="V82" s="16"/>
      <c r="W82" s="30">
        <f>AVERAGE(W79:W81)</f>
        <v>28.666666666666668</v>
      </c>
      <c r="X82" s="30"/>
      <c r="Y82" s="16"/>
      <c r="Z82" s="16"/>
      <c r="AA82" s="16"/>
      <c r="AB82" s="16"/>
      <c r="AC82" s="16"/>
      <c r="AD82" s="30">
        <f>AVERAGE(AD79:AD81)</f>
        <v>4.0666666666666664</v>
      </c>
      <c r="AE82" s="30"/>
      <c r="AF82" s="16"/>
      <c r="AG82" s="16"/>
      <c r="AH82" s="16"/>
      <c r="AI82" s="16"/>
      <c r="AJ82" s="16"/>
      <c r="AK82" s="30">
        <f>AVERAGE(AK79:AK81)</f>
        <v>0.73333333333333339</v>
      </c>
      <c r="AL82" s="30"/>
      <c r="AM82" s="16"/>
      <c r="AN82" s="16"/>
      <c r="AO82" s="16"/>
      <c r="AP82" s="16"/>
      <c r="AQ82" s="16"/>
      <c r="AR82" s="30">
        <f>AVERAGE(AR79:AR81)</f>
        <v>0</v>
      </c>
      <c r="AS82" s="30"/>
      <c r="AT82" s="16"/>
      <c r="AU82" s="16"/>
      <c r="AV82" s="16"/>
      <c r="AW82" s="16"/>
      <c r="AX82" s="16"/>
      <c r="AY82" s="30">
        <f>AVERAGE(AY79:AY81)</f>
        <v>0</v>
      </c>
      <c r="AZ82" s="30"/>
      <c r="BA82" s="16"/>
      <c r="BB82" s="16"/>
      <c r="BC82" s="16"/>
      <c r="BD82" s="16"/>
      <c r="BE82" s="16"/>
      <c r="BF82" s="30">
        <f>AVERAGE(BF79:BF81)</f>
        <v>0</v>
      </c>
      <c r="BG82" s="30"/>
    </row>
    <row r="83" spans="1:59" x14ac:dyDescent="0.35">
      <c r="A83" s="25" t="s">
        <v>36</v>
      </c>
      <c r="D83" s="16"/>
      <c r="E83" s="16"/>
      <c r="F83" s="16"/>
      <c r="G83" s="16"/>
      <c r="H83" s="16"/>
      <c r="I83" s="30" t="e">
        <f>SUM(J79:J81)</f>
        <v>#DIV/0!</v>
      </c>
      <c r="J83" s="30"/>
      <c r="K83" s="16"/>
      <c r="L83" s="16"/>
      <c r="M83" s="16"/>
      <c r="N83" s="16"/>
      <c r="O83" s="16"/>
      <c r="P83" s="30" t="e">
        <f>SUM(Q79:Q81)</f>
        <v>#DIV/0!</v>
      </c>
      <c r="Q83" s="30"/>
      <c r="R83" s="16"/>
      <c r="S83" s="16"/>
      <c r="T83" s="16"/>
      <c r="U83" s="16"/>
      <c r="V83" s="16"/>
      <c r="W83" s="30">
        <f>SUM(X79:X81)</f>
        <v>11.766372154132267</v>
      </c>
      <c r="X83" s="30"/>
      <c r="Y83" s="16"/>
      <c r="Z83" s="16"/>
      <c r="AA83" s="16"/>
      <c r="AB83" s="16"/>
      <c r="AC83" s="16"/>
      <c r="AD83" s="30">
        <f>SUM(AE79:AE81)</f>
        <v>6.2091760934056843</v>
      </c>
      <c r="AE83" s="30"/>
      <c r="AF83" s="16"/>
      <c r="AG83" s="16"/>
      <c r="AH83" s="16"/>
      <c r="AI83" s="16"/>
      <c r="AJ83" s="16"/>
      <c r="AK83" s="30">
        <f>SUM(AL79:AL81)</f>
        <v>2.120533648568109</v>
      </c>
      <c r="AL83" s="30"/>
      <c r="AM83" s="16"/>
      <c r="AN83" s="16"/>
      <c r="AO83" s="16"/>
      <c r="AP83" s="16"/>
      <c r="AQ83" s="16"/>
      <c r="AR83" s="30">
        <f>SUM(AS79:AS81)</f>
        <v>0</v>
      </c>
      <c r="AS83" s="30"/>
      <c r="AT83" s="16"/>
      <c r="AU83" s="16"/>
      <c r="AV83" s="16"/>
      <c r="AW83" s="16"/>
      <c r="AX83" s="16"/>
      <c r="AY83" s="30">
        <f>SUM(AZ79:AZ81)</f>
        <v>0</v>
      </c>
      <c r="AZ83" s="30"/>
      <c r="BA83" s="16"/>
      <c r="BB83" s="16"/>
      <c r="BC83" s="16"/>
      <c r="BD83" s="16"/>
      <c r="BE83" s="16"/>
      <c r="BF83" s="30">
        <f>SUM(BG79:BG81)</f>
        <v>0</v>
      </c>
      <c r="BG83" s="30"/>
    </row>
    <row r="84" spans="1:59" x14ac:dyDescent="0.35">
      <c r="A84" s="22" t="s">
        <v>13</v>
      </c>
      <c r="B84" s="23">
        <v>1</v>
      </c>
      <c r="D84" s="16">
        <v>98</v>
      </c>
      <c r="E84" s="16">
        <v>111</v>
      </c>
      <c r="F84" s="16">
        <v>98</v>
      </c>
      <c r="G84" s="16">
        <v>104</v>
      </c>
      <c r="H84" s="16">
        <v>94</v>
      </c>
      <c r="I84" s="3">
        <f>AVERAGE(D84:H84)</f>
        <v>101</v>
      </c>
      <c r="J84" s="3">
        <f>STDEV(D84:H84)</f>
        <v>6.6332495807107996</v>
      </c>
      <c r="K84" s="16">
        <v>12</v>
      </c>
      <c r="L84" s="16">
        <v>12</v>
      </c>
      <c r="M84" s="16">
        <v>17</v>
      </c>
      <c r="N84" s="16">
        <v>133</v>
      </c>
      <c r="O84" s="16">
        <v>15</v>
      </c>
      <c r="P84" s="3">
        <f>AVERAGE(K84:O84)</f>
        <v>37.799999999999997</v>
      </c>
      <c r="Q84" s="3">
        <f>STDEV(K84:O84)</f>
        <v>53.260679680229387</v>
      </c>
      <c r="R84" s="16">
        <v>0</v>
      </c>
      <c r="S84" s="16">
        <v>1</v>
      </c>
      <c r="T84" s="16">
        <v>2</v>
      </c>
      <c r="U84" s="16">
        <v>0</v>
      </c>
      <c r="V84" s="16">
        <v>1</v>
      </c>
      <c r="W84" s="3">
        <f>AVERAGE(R84:V84)</f>
        <v>0.8</v>
      </c>
      <c r="X84" s="3">
        <f>STDEV(R84:V84)</f>
        <v>0.83666002653407556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3">
        <f>AVERAGE(Y84:AC84)</f>
        <v>0</v>
      </c>
      <c r="AE84" s="3">
        <f>STDEV(Y84:AC84)</f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3">
        <f>AVERAGE(AF84:AJ84)</f>
        <v>0</v>
      </c>
      <c r="AL84" s="3">
        <f>STDEV(AF84:AJ84)</f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3">
        <f>AVERAGE(AM84:AQ84)</f>
        <v>0</v>
      </c>
      <c r="AS84" s="3">
        <f>STDEV(AM84:AQ84)</f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3">
        <f>AVERAGE(AT84:AX84)</f>
        <v>0</v>
      </c>
      <c r="AZ84" s="3">
        <f>STDEV(AT84:AX84)</f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3">
        <f>AVERAGE(BA84:BE84)</f>
        <v>0</v>
      </c>
      <c r="BG84" s="3">
        <f>STDEV(BA84:BE84)</f>
        <v>0</v>
      </c>
    </row>
    <row r="85" spans="1:59" x14ac:dyDescent="0.35">
      <c r="A85" s="22" t="s">
        <v>15</v>
      </c>
      <c r="B85" s="23">
        <v>2</v>
      </c>
      <c r="D85" s="16" t="s">
        <v>33</v>
      </c>
      <c r="E85" s="16" t="s">
        <v>33</v>
      </c>
      <c r="F85" s="16" t="s">
        <v>33</v>
      </c>
      <c r="G85" s="16" t="s">
        <v>33</v>
      </c>
      <c r="H85" s="16" t="s">
        <v>33</v>
      </c>
      <c r="I85" s="3" t="e">
        <f>AVERAGE(D85:H85)</f>
        <v>#DIV/0!</v>
      </c>
      <c r="J85" s="3" t="e">
        <f>STDEV(D85:H85)</f>
        <v>#DIV/0!</v>
      </c>
      <c r="K85" s="16">
        <v>72</v>
      </c>
      <c r="L85" s="16">
        <v>79</v>
      </c>
      <c r="M85" s="16">
        <v>64</v>
      </c>
      <c r="N85" s="16">
        <v>55</v>
      </c>
      <c r="O85" s="16">
        <v>60</v>
      </c>
      <c r="P85" s="3">
        <f>AVERAGE(K85:O85)</f>
        <v>66</v>
      </c>
      <c r="Q85" s="3">
        <f>STDEV(K85:O85)</f>
        <v>9.5655632348544959</v>
      </c>
      <c r="R85" s="16">
        <v>5</v>
      </c>
      <c r="S85" s="16">
        <v>7</v>
      </c>
      <c r="T85" s="16">
        <v>14</v>
      </c>
      <c r="U85" s="16">
        <v>8</v>
      </c>
      <c r="V85" s="16">
        <v>12</v>
      </c>
      <c r="W85" s="3">
        <f>AVERAGE(R85:V85)</f>
        <v>9.1999999999999993</v>
      </c>
      <c r="X85" s="3">
        <f>STDEV(R85:V85)</f>
        <v>3.7013511046643499</v>
      </c>
      <c r="Y85" s="16">
        <v>4</v>
      </c>
      <c r="Z85" s="16">
        <v>0</v>
      </c>
      <c r="AA85" s="16">
        <v>1</v>
      </c>
      <c r="AB85" s="16">
        <v>0</v>
      </c>
      <c r="AC85" s="16">
        <v>1</v>
      </c>
      <c r="AD85" s="3">
        <f>AVERAGE(Y85:AC85)</f>
        <v>1.2</v>
      </c>
      <c r="AE85" s="3">
        <f>STDEV(Y85:AC85)</f>
        <v>1.6431676725154984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3">
        <f>AVERAGE(AF85:AJ85)</f>
        <v>0</v>
      </c>
      <c r="AL85" s="3">
        <f>STDEV(AF85:AJ85)</f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3">
        <f>AVERAGE(AM85:AQ85)</f>
        <v>0</v>
      </c>
      <c r="AS85" s="3">
        <f>STDEV(AM85:AQ85)</f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3">
        <f>AVERAGE(AT85:AX85)</f>
        <v>0</v>
      </c>
      <c r="AZ85" s="3">
        <f>STDEV(AT85:AX85)</f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3">
        <f>AVERAGE(BA85:BE85)</f>
        <v>0</v>
      </c>
      <c r="BG85" s="3">
        <f>STDEV(BA85:BE85)</f>
        <v>0</v>
      </c>
    </row>
    <row r="86" spans="1:59" x14ac:dyDescent="0.35">
      <c r="B86" s="23">
        <v>3</v>
      </c>
      <c r="D86" s="16" t="s">
        <v>33</v>
      </c>
      <c r="E86" s="16" t="s">
        <v>33</v>
      </c>
      <c r="F86" s="16" t="s">
        <v>33</v>
      </c>
      <c r="G86" s="16" t="s">
        <v>33</v>
      </c>
      <c r="H86" s="16" t="s">
        <v>33</v>
      </c>
      <c r="I86" s="3" t="e">
        <f>AVERAGE(D86:H86)</f>
        <v>#DIV/0!</v>
      </c>
      <c r="J86" s="3" t="e">
        <f>STDEV(D86:H86)</f>
        <v>#DIV/0!</v>
      </c>
      <c r="K86" s="16">
        <v>46</v>
      </c>
      <c r="L86" s="16">
        <v>54</v>
      </c>
      <c r="M86" s="16">
        <v>45</v>
      </c>
      <c r="N86" s="16">
        <v>49</v>
      </c>
      <c r="O86" s="16">
        <v>44</v>
      </c>
      <c r="P86" s="3">
        <f>AVERAGE(K86:O86)</f>
        <v>47.6</v>
      </c>
      <c r="Q86" s="3">
        <f>STDEV(K86:O86)</f>
        <v>4.0373258476372698</v>
      </c>
      <c r="R86" s="16">
        <v>5</v>
      </c>
      <c r="S86" s="16">
        <v>9</v>
      </c>
      <c r="T86" s="16">
        <v>5</v>
      </c>
      <c r="U86" s="16">
        <v>5</v>
      </c>
      <c r="V86" s="16">
        <v>4</v>
      </c>
      <c r="W86" s="3">
        <f>AVERAGE(R86:V86)</f>
        <v>5.6</v>
      </c>
      <c r="X86" s="3">
        <f>STDEV(R86:V86)</f>
        <v>1.949358868961792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3">
        <f>AVERAGE(Y86:AC86)</f>
        <v>0</v>
      </c>
      <c r="AE86" s="3">
        <f>STDEV(Y86:AC86)</f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3">
        <f>AVERAGE(AF86:AJ86)</f>
        <v>0</v>
      </c>
      <c r="AL86" s="3">
        <f>STDEV(AF86:AJ86)</f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3">
        <f>AVERAGE(AM86:AQ86)</f>
        <v>0</v>
      </c>
      <c r="AS86" s="3">
        <f>STDEV(AM86:AQ86)</f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3">
        <f>AVERAGE(AT86:AX86)</f>
        <v>0</v>
      </c>
      <c r="AZ86" s="3">
        <f>STDEV(AT86:AX86)</f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3">
        <f>AVERAGE(BA86:BE86)</f>
        <v>0</v>
      </c>
      <c r="BG86" s="3">
        <f>STDEV(BA86:BE86)</f>
        <v>0</v>
      </c>
    </row>
    <row r="87" spans="1:59" x14ac:dyDescent="0.35">
      <c r="A87" s="25" t="s">
        <v>35</v>
      </c>
      <c r="D87" s="16"/>
      <c r="E87" s="16"/>
      <c r="F87" s="16"/>
      <c r="G87" s="16"/>
      <c r="H87" s="16"/>
      <c r="I87" s="30" t="e">
        <f>AVERAGE(I84:I86)</f>
        <v>#DIV/0!</v>
      </c>
      <c r="J87" s="30"/>
      <c r="K87" s="16"/>
      <c r="L87" s="16"/>
      <c r="M87" s="16"/>
      <c r="N87" s="16"/>
      <c r="O87" s="16"/>
      <c r="P87" s="30">
        <f>AVERAGE(P84:P86)</f>
        <v>50.466666666666669</v>
      </c>
      <c r="Q87" s="30"/>
      <c r="R87" s="16"/>
      <c r="S87" s="16"/>
      <c r="T87" s="16"/>
      <c r="U87" s="16"/>
      <c r="V87" s="16"/>
      <c r="W87" s="30">
        <f>AVERAGE(W84:W86)</f>
        <v>5.2</v>
      </c>
      <c r="X87" s="30"/>
      <c r="Y87" s="16"/>
      <c r="Z87" s="16"/>
      <c r="AA87" s="16"/>
      <c r="AB87" s="16"/>
      <c r="AC87" s="16"/>
      <c r="AD87" s="30">
        <f>AVERAGE(AD84:AD86)</f>
        <v>0.39999999999999997</v>
      </c>
      <c r="AE87" s="30"/>
      <c r="AF87" s="16"/>
      <c r="AG87" s="16"/>
      <c r="AH87" s="16"/>
      <c r="AI87" s="16"/>
      <c r="AJ87" s="16"/>
      <c r="AK87" s="30">
        <f>AVERAGE(AK84:AK86)</f>
        <v>0</v>
      </c>
      <c r="AL87" s="30"/>
      <c r="AM87" s="16"/>
      <c r="AN87" s="16"/>
      <c r="AO87" s="16"/>
      <c r="AP87" s="16"/>
      <c r="AQ87" s="16"/>
      <c r="AR87" s="30">
        <f>AVERAGE(AR84:AR86)</f>
        <v>0</v>
      </c>
      <c r="AS87" s="30"/>
      <c r="AT87" s="16"/>
      <c r="AU87" s="16"/>
      <c r="AV87" s="16"/>
      <c r="AW87" s="16"/>
      <c r="AX87" s="16"/>
      <c r="AY87" s="30">
        <f>AVERAGE(AY84:AY86)</f>
        <v>0</v>
      </c>
      <c r="AZ87" s="30"/>
      <c r="BA87" s="16"/>
      <c r="BB87" s="16"/>
      <c r="BC87" s="16"/>
      <c r="BD87" s="16"/>
      <c r="BE87" s="16"/>
      <c r="BF87" s="30">
        <f>AVERAGE(BF84:BF86)</f>
        <v>0</v>
      </c>
      <c r="BG87" s="30"/>
    </row>
    <row r="88" spans="1:59" x14ac:dyDescent="0.35">
      <c r="A88" s="25" t="s">
        <v>36</v>
      </c>
      <c r="D88" s="16"/>
      <c r="E88" s="16"/>
      <c r="F88" s="16"/>
      <c r="G88" s="16"/>
      <c r="H88" s="16"/>
      <c r="I88" s="30" t="e">
        <f>SUM(J84:J86)</f>
        <v>#DIV/0!</v>
      </c>
      <c r="J88" s="30"/>
      <c r="K88" s="16"/>
      <c r="L88" s="16"/>
      <c r="M88" s="16"/>
      <c r="N88" s="16"/>
      <c r="O88" s="16"/>
      <c r="P88" s="30">
        <f>SUM(Q84:Q86)</f>
        <v>66.863568762721144</v>
      </c>
      <c r="Q88" s="30"/>
      <c r="R88" s="16"/>
      <c r="S88" s="16"/>
      <c r="T88" s="16"/>
      <c r="U88" s="16"/>
      <c r="V88" s="16"/>
      <c r="W88" s="30">
        <f>SUM(X84:X86)</f>
        <v>6.487370000160217</v>
      </c>
      <c r="X88" s="30"/>
      <c r="Y88" s="16"/>
      <c r="Z88" s="16"/>
      <c r="AA88" s="16"/>
      <c r="AB88" s="16"/>
      <c r="AC88" s="16"/>
      <c r="AD88" s="30">
        <f>SUM(AE84:AE86)</f>
        <v>1.6431676725154984</v>
      </c>
      <c r="AE88" s="30"/>
      <c r="AF88" s="16"/>
      <c r="AG88" s="16"/>
      <c r="AH88" s="16"/>
      <c r="AI88" s="16"/>
      <c r="AJ88" s="16"/>
      <c r="AK88" s="30">
        <f>SUM(AL84:AL86)</f>
        <v>0</v>
      </c>
      <c r="AL88" s="30"/>
      <c r="AM88" s="16"/>
      <c r="AN88" s="16"/>
      <c r="AO88" s="16"/>
      <c r="AP88" s="16"/>
      <c r="AQ88" s="16"/>
      <c r="AR88" s="30">
        <f>SUM(AS84:AS86)</f>
        <v>0</v>
      </c>
      <c r="AS88" s="30"/>
      <c r="AT88" s="16"/>
      <c r="AU88" s="16"/>
      <c r="AV88" s="16"/>
      <c r="AW88" s="16"/>
      <c r="AX88" s="16"/>
      <c r="AY88" s="30">
        <f>SUM(AZ84:AZ86)</f>
        <v>0</v>
      </c>
      <c r="AZ88" s="30"/>
      <c r="BA88" s="16"/>
      <c r="BB88" s="16"/>
      <c r="BC88" s="16"/>
      <c r="BD88" s="16"/>
      <c r="BE88" s="16"/>
      <c r="BF88" s="30">
        <f>SUM(BG84:BG86)</f>
        <v>0</v>
      </c>
      <c r="BG88" s="30"/>
    </row>
    <row r="89" spans="1:59" x14ac:dyDescent="0.35">
      <c r="A89" s="22" t="s">
        <v>16</v>
      </c>
      <c r="B89" s="23">
        <v>1</v>
      </c>
      <c r="D89" s="16" t="s">
        <v>33</v>
      </c>
      <c r="E89" s="16" t="s">
        <v>33</v>
      </c>
      <c r="F89" s="16" t="s">
        <v>33</v>
      </c>
      <c r="G89" s="16" t="s">
        <v>33</v>
      </c>
      <c r="H89" s="16" t="s">
        <v>33</v>
      </c>
      <c r="I89" s="3" t="e">
        <f>AVERAGE(D89:H89)</f>
        <v>#DIV/0!</v>
      </c>
      <c r="J89" s="3" t="e">
        <f>STDEV(D89:H89)</f>
        <v>#DIV/0!</v>
      </c>
      <c r="K89" s="16">
        <v>93</v>
      </c>
      <c r="L89" s="16">
        <v>103</v>
      </c>
      <c r="M89" s="16">
        <v>108</v>
      </c>
      <c r="N89" s="16">
        <v>105</v>
      </c>
      <c r="O89" s="16">
        <v>105</v>
      </c>
      <c r="P89" s="3">
        <f>AVERAGE(K89:O89)</f>
        <v>102.8</v>
      </c>
      <c r="Q89" s="3">
        <f>STDEV(K89:O89)</f>
        <v>5.7619441163551732</v>
      </c>
      <c r="R89" s="16">
        <v>11</v>
      </c>
      <c r="S89" s="16">
        <v>22</v>
      </c>
      <c r="T89" s="16">
        <v>13</v>
      </c>
      <c r="U89" s="16">
        <v>16</v>
      </c>
      <c r="V89" s="16">
        <v>7</v>
      </c>
      <c r="W89" s="3">
        <f>AVERAGE(R89:V89)</f>
        <v>13.8</v>
      </c>
      <c r="X89" s="3">
        <f>STDEV(R89:V89)</f>
        <v>5.6302753041036979</v>
      </c>
      <c r="Y89" s="16">
        <v>0</v>
      </c>
      <c r="Z89" s="16">
        <v>4</v>
      </c>
      <c r="AA89" s="16">
        <v>3</v>
      </c>
      <c r="AB89" s="16">
        <v>2</v>
      </c>
      <c r="AC89" s="16">
        <v>1</v>
      </c>
      <c r="AD89" s="3">
        <f>AVERAGE(Y89:AC89)</f>
        <v>2</v>
      </c>
      <c r="AE89" s="3">
        <f>STDEV(Y89:AC89)</f>
        <v>1.5811388300841898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3">
        <f>AVERAGE(AF89:AJ89)</f>
        <v>0</v>
      </c>
      <c r="AL89" s="3">
        <f>STDEV(AF89:AJ89)</f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3">
        <f>AVERAGE(AM89:AQ89)</f>
        <v>0</v>
      </c>
      <c r="AS89" s="3">
        <f>STDEV(AM89:AQ89)</f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3">
        <f>AVERAGE(AT89:AX89)</f>
        <v>0</v>
      </c>
      <c r="AZ89" s="3">
        <f>STDEV(AT89:AX89)</f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3">
        <f>AVERAGE(BA89:BE89)</f>
        <v>0</v>
      </c>
      <c r="BG89" s="3">
        <f>STDEV(BA89:BE89)</f>
        <v>0</v>
      </c>
    </row>
    <row r="90" spans="1:59" x14ac:dyDescent="0.35">
      <c r="B90" s="23">
        <v>2</v>
      </c>
      <c r="D90" s="16" t="s">
        <v>33</v>
      </c>
      <c r="E90" s="16" t="s">
        <v>33</v>
      </c>
      <c r="F90" s="16" t="s">
        <v>33</v>
      </c>
      <c r="G90" s="16" t="s">
        <v>33</v>
      </c>
      <c r="H90" s="16" t="s">
        <v>33</v>
      </c>
      <c r="I90" s="3" t="e">
        <f>AVERAGE(D90:H90)</f>
        <v>#DIV/0!</v>
      </c>
      <c r="J90" s="3" t="e">
        <f>STDEV(D90:H90)</f>
        <v>#DIV/0!</v>
      </c>
      <c r="K90" s="16">
        <v>66</v>
      </c>
      <c r="L90" s="16">
        <v>55</v>
      </c>
      <c r="M90" s="16">
        <v>73</v>
      </c>
      <c r="N90" s="16">
        <v>67</v>
      </c>
      <c r="O90" s="16">
        <v>70</v>
      </c>
      <c r="P90" s="3">
        <f>AVERAGE(K90:O90)</f>
        <v>66.2</v>
      </c>
      <c r="Q90" s="3">
        <f>STDEV(K90:O90)</f>
        <v>6.8337398253079549</v>
      </c>
      <c r="R90" s="16">
        <v>14</v>
      </c>
      <c r="S90" s="16">
        <v>10</v>
      </c>
      <c r="T90" s="16">
        <v>8</v>
      </c>
      <c r="U90" s="16">
        <v>8</v>
      </c>
      <c r="V90" s="16">
        <v>15</v>
      </c>
      <c r="W90" s="3">
        <f>AVERAGE(R90:V90)</f>
        <v>11</v>
      </c>
      <c r="X90" s="3">
        <f>STDEV(R90:V90)</f>
        <v>3.3166247903553998</v>
      </c>
      <c r="Y90" s="16">
        <v>1</v>
      </c>
      <c r="Z90" s="16">
        <v>1</v>
      </c>
      <c r="AA90" s="16">
        <v>2</v>
      </c>
      <c r="AB90" s="16">
        <v>3</v>
      </c>
      <c r="AC90" s="16">
        <v>1</v>
      </c>
      <c r="AD90" s="3">
        <f>AVERAGE(Y90:AC90)</f>
        <v>1.6</v>
      </c>
      <c r="AE90" s="3">
        <f>STDEV(Y90:AC90)</f>
        <v>0.89442719099991574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3">
        <f>AVERAGE(AF90:AJ90)</f>
        <v>0</v>
      </c>
      <c r="AL90" s="3">
        <f>STDEV(AF90:AJ90)</f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3">
        <f>AVERAGE(AM90:AQ90)</f>
        <v>0</v>
      </c>
      <c r="AS90" s="3">
        <f>STDEV(AM90:AQ90)</f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3">
        <f>AVERAGE(AT90:AX90)</f>
        <v>0</v>
      </c>
      <c r="AZ90" s="3">
        <f>STDEV(AT90:AX90)</f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3">
        <f>AVERAGE(BA90:BE90)</f>
        <v>0</v>
      </c>
      <c r="BG90" s="3">
        <f>STDEV(BA90:BE90)</f>
        <v>0</v>
      </c>
    </row>
    <row r="91" spans="1:59" x14ac:dyDescent="0.35">
      <c r="B91" s="23">
        <v>3</v>
      </c>
      <c r="D91" s="16" t="s">
        <v>33</v>
      </c>
      <c r="E91" s="16" t="s">
        <v>33</v>
      </c>
      <c r="F91" s="16" t="s">
        <v>33</v>
      </c>
      <c r="G91" s="16" t="s">
        <v>33</v>
      </c>
      <c r="H91" s="16" t="s">
        <v>33</v>
      </c>
      <c r="I91" s="3" t="e">
        <f>AVERAGE(D91:H91)</f>
        <v>#DIV/0!</v>
      </c>
      <c r="J91" s="3" t="e">
        <f>STDEV(D91:H91)</f>
        <v>#DIV/0!</v>
      </c>
      <c r="K91" s="16">
        <v>54</v>
      </c>
      <c r="L91" s="16">
        <v>52</v>
      </c>
      <c r="M91" s="16">
        <v>52</v>
      </c>
      <c r="N91" s="16">
        <v>56</v>
      </c>
      <c r="O91" s="16">
        <v>47</v>
      </c>
      <c r="P91" s="3">
        <f>AVERAGE(K91:O91)</f>
        <v>52.2</v>
      </c>
      <c r="Q91" s="3">
        <f>STDEV(K91:O91)</f>
        <v>3.3466401061363023</v>
      </c>
      <c r="R91" s="16">
        <v>6</v>
      </c>
      <c r="S91" s="16">
        <v>6</v>
      </c>
      <c r="T91" s="16">
        <v>1</v>
      </c>
      <c r="U91" s="16">
        <v>4</v>
      </c>
      <c r="V91" s="16">
        <v>6</v>
      </c>
      <c r="W91" s="3">
        <f>AVERAGE(R91:V91)</f>
        <v>4.5999999999999996</v>
      </c>
      <c r="X91" s="3">
        <f>STDEV(R91:V91)</f>
        <v>2.1908902300206647</v>
      </c>
      <c r="Y91" s="16">
        <v>1</v>
      </c>
      <c r="Z91" s="16">
        <v>0</v>
      </c>
      <c r="AA91" s="16">
        <v>1</v>
      </c>
      <c r="AB91" s="16">
        <v>2</v>
      </c>
      <c r="AC91" s="16">
        <v>0</v>
      </c>
      <c r="AD91" s="3">
        <f>AVERAGE(Y91:AC91)</f>
        <v>0.8</v>
      </c>
      <c r="AE91" s="3">
        <f>STDEV(Y91:AC91)</f>
        <v>0.83666002653407556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3">
        <f>AVERAGE(AF91:AJ91)</f>
        <v>0</v>
      </c>
      <c r="AL91" s="3">
        <f>STDEV(AF91:AJ91)</f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3">
        <f>AVERAGE(AM91:AQ91)</f>
        <v>0</v>
      </c>
      <c r="AS91" s="3">
        <f>STDEV(AM91:AQ91)</f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3">
        <f>AVERAGE(AT91:AX91)</f>
        <v>0</v>
      </c>
      <c r="AZ91" s="3">
        <f>STDEV(AT91:AX91)</f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3">
        <f>AVERAGE(BA91:BE91)</f>
        <v>0</v>
      </c>
      <c r="BG91" s="3">
        <f>STDEV(BA91:BE91)</f>
        <v>0</v>
      </c>
    </row>
    <row r="92" spans="1:59" x14ac:dyDescent="0.35">
      <c r="A92" s="25" t="s">
        <v>35</v>
      </c>
      <c r="D92" s="16"/>
      <c r="E92" s="16"/>
      <c r="F92" s="16"/>
      <c r="G92" s="16"/>
      <c r="H92" s="16"/>
      <c r="I92" s="30" t="e">
        <f>AVERAGE(I89:I91)</f>
        <v>#DIV/0!</v>
      </c>
      <c r="J92" s="30"/>
      <c r="K92" s="16"/>
      <c r="L92" s="16"/>
      <c r="M92" s="16"/>
      <c r="N92" s="16"/>
      <c r="O92" s="16"/>
      <c r="P92" s="30">
        <f>AVERAGE(P89:P91)</f>
        <v>73.733333333333334</v>
      </c>
      <c r="Q92" s="30"/>
      <c r="R92" s="16"/>
      <c r="S92" s="16"/>
      <c r="T92" s="16"/>
      <c r="U92" s="16"/>
      <c r="V92" s="16"/>
      <c r="W92" s="30">
        <f>AVERAGE(W89:W91)</f>
        <v>9.7999999999999989</v>
      </c>
      <c r="X92" s="30"/>
      <c r="Y92" s="16"/>
      <c r="Z92" s="16"/>
      <c r="AA92" s="16"/>
      <c r="AB92" s="16"/>
      <c r="AC92" s="16"/>
      <c r="AD92" s="30">
        <f>AVERAGE(AD89:AD91)</f>
        <v>1.4666666666666668</v>
      </c>
      <c r="AE92" s="30"/>
      <c r="AF92" s="16"/>
      <c r="AG92" s="16"/>
      <c r="AH92" s="16"/>
      <c r="AI92" s="16"/>
      <c r="AJ92" s="16"/>
      <c r="AK92" s="30">
        <f>AVERAGE(AK89:AK91)</f>
        <v>0</v>
      </c>
      <c r="AL92" s="30"/>
      <c r="AM92" s="16"/>
      <c r="AN92" s="16"/>
      <c r="AO92" s="16"/>
      <c r="AP92" s="16"/>
      <c r="AQ92" s="16"/>
      <c r="AR92" s="30">
        <f>AVERAGE(AR89:AR91)</f>
        <v>0</v>
      </c>
      <c r="AS92" s="30"/>
      <c r="AT92" s="16"/>
      <c r="AU92" s="16"/>
      <c r="AV92" s="16"/>
      <c r="AW92" s="16"/>
      <c r="AX92" s="16"/>
      <c r="AY92" s="30">
        <f>AVERAGE(AY89:AY91)</f>
        <v>0</v>
      </c>
      <c r="AZ92" s="30"/>
      <c r="BA92" s="16"/>
      <c r="BB92" s="16"/>
      <c r="BC92" s="16"/>
      <c r="BD92" s="16"/>
      <c r="BE92" s="16"/>
      <c r="BF92" s="30">
        <f>AVERAGE(BF89:BF91)</f>
        <v>0</v>
      </c>
      <c r="BG92" s="30"/>
    </row>
    <row r="93" spans="1:59" x14ac:dyDescent="0.35">
      <c r="A93" s="25" t="s">
        <v>36</v>
      </c>
      <c r="D93" s="16"/>
      <c r="E93" s="16"/>
      <c r="F93" s="16"/>
      <c r="G93" s="16"/>
      <c r="H93" s="16"/>
      <c r="I93" s="30" t="e">
        <f>SUM(J89:J91)</f>
        <v>#DIV/0!</v>
      </c>
      <c r="J93" s="30"/>
      <c r="K93" s="16"/>
      <c r="L93" s="16"/>
      <c r="M93" s="16"/>
      <c r="N93" s="16"/>
      <c r="O93" s="16"/>
      <c r="P93" s="30">
        <f>SUM(Q89:Q91)</f>
        <v>15.942324047799431</v>
      </c>
      <c r="Q93" s="30"/>
      <c r="R93" s="16"/>
      <c r="S93" s="16"/>
      <c r="T93" s="16"/>
      <c r="U93" s="16"/>
      <c r="V93" s="16"/>
      <c r="W93" s="30">
        <f>SUM(X89:X91)</f>
        <v>11.137790324479763</v>
      </c>
      <c r="X93" s="30"/>
      <c r="Y93" s="16"/>
      <c r="Z93" s="16"/>
      <c r="AA93" s="16"/>
      <c r="AB93" s="16"/>
      <c r="AC93" s="16"/>
      <c r="AD93" s="30">
        <f>SUM(AE89:AE91)</f>
        <v>3.3122260476181813</v>
      </c>
      <c r="AE93" s="30"/>
      <c r="AF93" s="16"/>
      <c r="AG93" s="16"/>
      <c r="AH93" s="16"/>
      <c r="AI93" s="16"/>
      <c r="AJ93" s="16"/>
      <c r="AK93" s="30">
        <f>SUM(AL89:AL91)</f>
        <v>0</v>
      </c>
      <c r="AL93" s="30"/>
      <c r="AM93" s="16"/>
      <c r="AN93" s="16"/>
      <c r="AO93" s="16"/>
      <c r="AP93" s="16"/>
      <c r="AQ93" s="16"/>
      <c r="AR93" s="30">
        <f>SUM(AS89:AS91)</f>
        <v>0</v>
      </c>
      <c r="AS93" s="30"/>
      <c r="AT93" s="16"/>
      <c r="AU93" s="16"/>
      <c r="AV93" s="16"/>
      <c r="AW93" s="16"/>
      <c r="AX93" s="16"/>
      <c r="AY93" s="30">
        <f>SUM(AZ89:AZ91)</f>
        <v>0</v>
      </c>
      <c r="AZ93" s="30"/>
      <c r="BA93" s="16"/>
      <c r="BB93" s="16"/>
      <c r="BC93" s="16"/>
      <c r="BD93" s="16"/>
      <c r="BE93" s="16"/>
      <c r="BF93" s="30">
        <f>SUM(BG89:BG91)</f>
        <v>0</v>
      </c>
      <c r="BG93" s="30"/>
    </row>
    <row r="94" spans="1:59" x14ac:dyDescent="0.35">
      <c r="A94" s="22" t="s">
        <v>14</v>
      </c>
      <c r="B94" s="23">
        <v>1</v>
      </c>
      <c r="D94" s="16" t="s">
        <v>33</v>
      </c>
      <c r="E94" s="16" t="s">
        <v>33</v>
      </c>
      <c r="F94" s="16" t="s">
        <v>33</v>
      </c>
      <c r="G94" s="16" t="s">
        <v>33</v>
      </c>
      <c r="H94" s="16" t="s">
        <v>33</v>
      </c>
      <c r="I94" s="3" t="e">
        <f>AVERAGE(D94:H94)</f>
        <v>#DIV/0!</v>
      </c>
      <c r="J94" s="3" t="e">
        <f>STDEV(D94:H94)</f>
        <v>#DIV/0!</v>
      </c>
      <c r="K94" s="16">
        <v>34</v>
      </c>
      <c r="L94" s="16">
        <v>49</v>
      </c>
      <c r="M94" s="16">
        <v>33</v>
      </c>
      <c r="N94" s="16">
        <v>49</v>
      </c>
      <c r="O94" s="16">
        <v>38</v>
      </c>
      <c r="P94" s="3">
        <f>AVERAGE(K94:O94)</f>
        <v>40.6</v>
      </c>
      <c r="Q94" s="3">
        <f>STDEV(K94:O94)</f>
        <v>7.8930349042684576</v>
      </c>
      <c r="R94" s="16">
        <v>3</v>
      </c>
      <c r="S94" s="16">
        <v>15</v>
      </c>
      <c r="T94" s="16">
        <v>14</v>
      </c>
      <c r="U94" s="16">
        <v>7</v>
      </c>
      <c r="V94" s="16">
        <v>9</v>
      </c>
      <c r="W94" s="3">
        <f>AVERAGE(R94:V94)</f>
        <v>9.6</v>
      </c>
      <c r="X94" s="3">
        <f>STDEV(R94:V94)</f>
        <v>4.9799598391954927</v>
      </c>
      <c r="Y94" s="16">
        <v>0</v>
      </c>
      <c r="Z94" s="16">
        <v>0</v>
      </c>
      <c r="AA94" s="16">
        <v>2</v>
      </c>
      <c r="AB94" s="16">
        <v>1</v>
      </c>
      <c r="AC94" s="16">
        <v>1</v>
      </c>
      <c r="AD94" s="3">
        <f>AVERAGE(Y94:AC94)</f>
        <v>0.8</v>
      </c>
      <c r="AE94" s="3">
        <f>STDEV(Y94:AC94)</f>
        <v>0.83666002653407556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3">
        <f>AVERAGE(AF94:AJ94)</f>
        <v>0</v>
      </c>
      <c r="AL94" s="3">
        <f>STDEV(AF94:AJ94)</f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3">
        <f>AVERAGE(AM94:AQ94)</f>
        <v>0</v>
      </c>
      <c r="AS94" s="3">
        <f>STDEV(AM94:AQ94)</f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3">
        <f>AVERAGE(AT94:AX94)</f>
        <v>0</v>
      </c>
      <c r="AZ94" s="3">
        <f>STDEV(AT94:AX94)</f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3">
        <f>AVERAGE(BA94:BE94)</f>
        <v>0</v>
      </c>
      <c r="BG94" s="3">
        <f>STDEV(BA94:BE94)</f>
        <v>0</v>
      </c>
    </row>
    <row r="95" spans="1:59" x14ac:dyDescent="0.35">
      <c r="A95" s="22" t="s">
        <v>15</v>
      </c>
      <c r="B95" s="23">
        <v>2</v>
      </c>
      <c r="D95" s="16" t="s">
        <v>33</v>
      </c>
      <c r="E95" s="16" t="s">
        <v>33</v>
      </c>
      <c r="F95" s="16" t="s">
        <v>33</v>
      </c>
      <c r="G95" s="16" t="s">
        <v>33</v>
      </c>
      <c r="H95" s="16" t="s">
        <v>33</v>
      </c>
      <c r="I95" s="3" t="e">
        <f>AVERAGE(D95:H95)</f>
        <v>#DIV/0!</v>
      </c>
      <c r="J95" s="3" t="e">
        <f>STDEV(D95:H95)</f>
        <v>#DIV/0!</v>
      </c>
      <c r="K95" s="16">
        <v>74</v>
      </c>
      <c r="L95" s="16">
        <v>57</v>
      </c>
      <c r="M95" s="16">
        <v>63</v>
      </c>
      <c r="N95" s="16">
        <v>75</v>
      </c>
      <c r="O95" s="16">
        <v>64</v>
      </c>
      <c r="P95" s="3">
        <f>AVERAGE(K95:O95)</f>
        <v>66.599999999999994</v>
      </c>
      <c r="Q95" s="3">
        <f>STDEV(K95:O95)</f>
        <v>7.700649323271394</v>
      </c>
      <c r="R95" s="16">
        <v>5</v>
      </c>
      <c r="S95" s="16">
        <v>7</v>
      </c>
      <c r="T95" s="16">
        <v>7</v>
      </c>
      <c r="U95" s="16">
        <v>8</v>
      </c>
      <c r="V95" s="16">
        <v>9</v>
      </c>
      <c r="W95" s="3">
        <f>AVERAGE(R95:V95)</f>
        <v>7.2</v>
      </c>
      <c r="X95" s="3">
        <f>STDEV(R95:V95)</f>
        <v>1.4832396974191335</v>
      </c>
      <c r="Y95" s="16">
        <v>1</v>
      </c>
      <c r="Z95" s="16">
        <v>0</v>
      </c>
      <c r="AA95" s="16">
        <v>1</v>
      </c>
      <c r="AB95" s="16">
        <v>1</v>
      </c>
      <c r="AC95" s="16">
        <v>1</v>
      </c>
      <c r="AD95" s="3">
        <f>AVERAGE(Y95:AC95)</f>
        <v>0.8</v>
      </c>
      <c r="AE95" s="3">
        <f>STDEV(Y95:AC95)</f>
        <v>0.44721359549995787</v>
      </c>
      <c r="AF95" s="16">
        <v>0</v>
      </c>
      <c r="AG95" s="16">
        <v>0</v>
      </c>
      <c r="AH95" s="16">
        <v>0</v>
      </c>
      <c r="AI95" s="16">
        <v>0</v>
      </c>
      <c r="AJ95" s="16">
        <v>2</v>
      </c>
      <c r="AK95" s="3">
        <f>AVERAGE(AF95:AJ95)</f>
        <v>0.4</v>
      </c>
      <c r="AL95" s="3">
        <f>STDEV(AF95:AJ95)</f>
        <v>0.89442719099991586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3">
        <f>AVERAGE(AM95:AQ95)</f>
        <v>0</v>
      </c>
      <c r="AS95" s="3">
        <f>STDEV(AM95:AQ95)</f>
        <v>0</v>
      </c>
      <c r="AT95" s="16">
        <v>0</v>
      </c>
      <c r="AU95" s="16">
        <v>0</v>
      </c>
      <c r="AV95" s="16">
        <v>0</v>
      </c>
      <c r="AW95" s="16">
        <v>0</v>
      </c>
      <c r="AX95" s="16">
        <v>0</v>
      </c>
      <c r="AY95" s="3">
        <f>AVERAGE(AT95:AX95)</f>
        <v>0</v>
      </c>
      <c r="AZ95" s="3">
        <f>STDEV(AT95:AX95)</f>
        <v>0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3">
        <f>AVERAGE(BA95:BE95)</f>
        <v>0</v>
      </c>
      <c r="BG95" s="3">
        <f>STDEV(BA95:BE95)</f>
        <v>0</v>
      </c>
    </row>
    <row r="96" spans="1:59" x14ac:dyDescent="0.35">
      <c r="B96" s="23">
        <v>3</v>
      </c>
      <c r="D96" s="16" t="s">
        <v>33</v>
      </c>
      <c r="E96" s="16" t="s">
        <v>33</v>
      </c>
      <c r="F96" s="16" t="s">
        <v>33</v>
      </c>
      <c r="G96" s="16" t="s">
        <v>33</v>
      </c>
      <c r="H96" s="16" t="s">
        <v>33</v>
      </c>
      <c r="I96" s="3" t="e">
        <f>AVERAGE(D96:H96)</f>
        <v>#DIV/0!</v>
      </c>
      <c r="J96" s="3" t="e">
        <f>STDEV(D96:H96)</f>
        <v>#DIV/0!</v>
      </c>
      <c r="K96" s="16">
        <v>40</v>
      </c>
      <c r="L96" s="16">
        <v>50</v>
      </c>
      <c r="M96" s="16">
        <v>43</v>
      </c>
      <c r="N96" s="16">
        <v>44</v>
      </c>
      <c r="O96" s="16">
        <v>49</v>
      </c>
      <c r="P96" s="3">
        <f>AVERAGE(K96:O96)</f>
        <v>45.2</v>
      </c>
      <c r="Q96" s="3">
        <f>STDEV(K96:O96)</f>
        <v>4.2071367935925261</v>
      </c>
      <c r="R96" s="16">
        <v>5</v>
      </c>
      <c r="S96" s="16">
        <v>8</v>
      </c>
      <c r="T96" s="16">
        <v>7</v>
      </c>
      <c r="U96" s="16">
        <v>6</v>
      </c>
      <c r="V96" s="16">
        <v>6</v>
      </c>
      <c r="W96" s="3">
        <f>AVERAGE(R96:V96)</f>
        <v>6.4</v>
      </c>
      <c r="X96" s="3">
        <f>STDEV(R96:V96)</f>
        <v>1.1401754250991367</v>
      </c>
      <c r="Y96" s="16">
        <v>0</v>
      </c>
      <c r="Z96" s="16">
        <v>1</v>
      </c>
      <c r="AA96" s="16">
        <v>3</v>
      </c>
      <c r="AB96" s="16">
        <v>1</v>
      </c>
      <c r="AC96" s="16">
        <v>2</v>
      </c>
      <c r="AD96" s="3">
        <f>AVERAGE(Y96:AC96)</f>
        <v>1.4</v>
      </c>
      <c r="AE96" s="3">
        <f>STDEV(Y96:AC96)</f>
        <v>1.1401754250991378</v>
      </c>
      <c r="AF96" s="16">
        <v>0</v>
      </c>
      <c r="AG96" s="16">
        <v>1</v>
      </c>
      <c r="AH96" s="16">
        <v>0</v>
      </c>
      <c r="AI96" s="16">
        <v>0</v>
      </c>
      <c r="AJ96" s="16">
        <v>0</v>
      </c>
      <c r="AK96" s="3">
        <f>AVERAGE(AF96:AJ96)</f>
        <v>0.2</v>
      </c>
      <c r="AL96" s="3">
        <f>STDEV(AF96:AJ96)</f>
        <v>0.44721359549995793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3">
        <f>AVERAGE(AM96:AQ96)</f>
        <v>0</v>
      </c>
      <c r="AS96" s="3">
        <f>STDEV(AM96:AQ96)</f>
        <v>0</v>
      </c>
      <c r="AT96" s="16">
        <v>0</v>
      </c>
      <c r="AU96" s="16">
        <v>0</v>
      </c>
      <c r="AV96" s="16">
        <v>0</v>
      </c>
      <c r="AW96" s="16">
        <v>0</v>
      </c>
      <c r="AX96" s="16">
        <v>0</v>
      </c>
      <c r="AY96" s="3">
        <f>AVERAGE(AT96:AX96)</f>
        <v>0</v>
      </c>
      <c r="AZ96" s="3">
        <f>STDEV(AT96:AX96)</f>
        <v>0</v>
      </c>
      <c r="BA96" s="16">
        <v>0</v>
      </c>
      <c r="BB96" s="16">
        <v>0</v>
      </c>
      <c r="BC96" s="16">
        <v>0</v>
      </c>
      <c r="BD96" s="16">
        <v>0</v>
      </c>
      <c r="BE96" s="16">
        <v>0</v>
      </c>
      <c r="BF96" s="3">
        <f>AVERAGE(BA96:BE96)</f>
        <v>0</v>
      </c>
      <c r="BG96" s="3">
        <f>STDEV(BA96:BE96)</f>
        <v>0</v>
      </c>
    </row>
    <row r="97" spans="1:59" x14ac:dyDescent="0.35">
      <c r="A97" s="25" t="s">
        <v>35</v>
      </c>
      <c r="D97" s="16"/>
      <c r="E97" s="16"/>
      <c r="F97" s="16"/>
      <c r="G97" s="16"/>
      <c r="H97" s="16"/>
      <c r="I97" s="30" t="e">
        <f>AVERAGE(I94:I96)</f>
        <v>#DIV/0!</v>
      </c>
      <c r="J97" s="30"/>
      <c r="K97" s="16"/>
      <c r="L97" s="16"/>
      <c r="M97" s="16"/>
      <c r="N97" s="16"/>
      <c r="O97" s="16"/>
      <c r="P97" s="30">
        <f>AVERAGE(P94:P96)</f>
        <v>50.79999999999999</v>
      </c>
      <c r="Q97" s="30"/>
      <c r="R97" s="16"/>
      <c r="S97" s="16"/>
      <c r="T97" s="16"/>
      <c r="U97" s="16"/>
      <c r="V97" s="16"/>
      <c r="W97" s="30">
        <f>AVERAGE(W94:W96)</f>
        <v>7.7333333333333343</v>
      </c>
      <c r="X97" s="30"/>
      <c r="Y97" s="16"/>
      <c r="Z97" s="16"/>
      <c r="AA97" s="16"/>
      <c r="AB97" s="16"/>
      <c r="AC97" s="16"/>
      <c r="AD97" s="30">
        <f>AVERAGE(AD94:AD96)</f>
        <v>1</v>
      </c>
      <c r="AE97" s="30"/>
      <c r="AF97" s="16"/>
      <c r="AG97" s="16"/>
      <c r="AH97" s="16"/>
      <c r="AI97" s="16"/>
      <c r="AJ97" s="16"/>
      <c r="AK97" s="30">
        <f>AVERAGE(AK94:AK96)</f>
        <v>0.20000000000000004</v>
      </c>
      <c r="AL97" s="30"/>
      <c r="AM97" s="16"/>
      <c r="AN97" s="16"/>
      <c r="AO97" s="16"/>
      <c r="AP97" s="16"/>
      <c r="AQ97" s="16"/>
      <c r="AR97" s="30">
        <f>AVERAGE(AR94:AR96)</f>
        <v>0</v>
      </c>
      <c r="AS97" s="30"/>
      <c r="AT97" s="16"/>
      <c r="AU97" s="16"/>
      <c r="AV97" s="16"/>
      <c r="AW97" s="16"/>
      <c r="AX97" s="16"/>
      <c r="AY97" s="30">
        <f>AVERAGE(AY94:AY96)</f>
        <v>0</v>
      </c>
      <c r="AZ97" s="30"/>
      <c r="BA97" s="16"/>
      <c r="BB97" s="16"/>
      <c r="BC97" s="16"/>
      <c r="BD97" s="16"/>
      <c r="BE97" s="16"/>
      <c r="BF97" s="30">
        <f>AVERAGE(BF94:BF96)</f>
        <v>0</v>
      </c>
      <c r="BG97" s="30"/>
    </row>
    <row r="98" spans="1:59" x14ac:dyDescent="0.35">
      <c r="A98" s="25" t="s">
        <v>36</v>
      </c>
      <c r="D98" s="16"/>
      <c r="E98" s="16"/>
      <c r="F98" s="16"/>
      <c r="G98" s="16"/>
      <c r="H98" s="16"/>
      <c r="I98" s="30" t="e">
        <f>SUM(J94:J96)</f>
        <v>#DIV/0!</v>
      </c>
      <c r="J98" s="30"/>
      <c r="K98" s="16"/>
      <c r="L98" s="16"/>
      <c r="M98" s="16"/>
      <c r="N98" s="16"/>
      <c r="O98" s="16"/>
      <c r="P98" s="30">
        <f>SUM(Q94:Q96)</f>
        <v>19.800821021132379</v>
      </c>
      <c r="Q98" s="30"/>
      <c r="R98" s="16"/>
      <c r="S98" s="16"/>
      <c r="T98" s="16"/>
      <c r="U98" s="16"/>
      <c r="V98" s="16"/>
      <c r="W98" s="30">
        <f>SUM(X94:X96)</f>
        <v>7.6033749617137625</v>
      </c>
      <c r="X98" s="30"/>
      <c r="Y98" s="16"/>
      <c r="Z98" s="16"/>
      <c r="AA98" s="16"/>
      <c r="AB98" s="16"/>
      <c r="AC98" s="16"/>
      <c r="AD98" s="30">
        <f>SUM(AE94:AE96)</f>
        <v>2.4240490471331713</v>
      </c>
      <c r="AE98" s="30"/>
      <c r="AF98" s="16"/>
      <c r="AG98" s="16"/>
      <c r="AH98" s="16"/>
      <c r="AI98" s="16"/>
      <c r="AJ98" s="16"/>
      <c r="AK98" s="30">
        <f>SUM(AL94:AL96)</f>
        <v>1.3416407864998738</v>
      </c>
      <c r="AL98" s="30"/>
      <c r="AM98" s="16"/>
      <c r="AN98" s="16"/>
      <c r="AO98" s="16"/>
      <c r="AP98" s="16"/>
      <c r="AQ98" s="16"/>
      <c r="AR98" s="30">
        <f>SUM(AS94:AS96)</f>
        <v>0</v>
      </c>
      <c r="AS98" s="30"/>
      <c r="AT98" s="16"/>
      <c r="AU98" s="16"/>
      <c r="AV98" s="16"/>
      <c r="AW98" s="16"/>
      <c r="AX98" s="16"/>
      <c r="AY98" s="30">
        <f>SUM(AZ94:AZ96)</f>
        <v>0</v>
      </c>
      <c r="AZ98" s="30"/>
      <c r="BA98" s="16"/>
      <c r="BB98" s="16"/>
      <c r="BC98" s="16"/>
      <c r="BD98" s="16"/>
      <c r="BE98" s="16"/>
      <c r="BF98" s="30">
        <f>SUM(BG94:BG96)</f>
        <v>0</v>
      </c>
      <c r="BG98" s="30"/>
    </row>
    <row r="99" spans="1:59" x14ac:dyDescent="0.35">
      <c r="A99" s="22" t="s">
        <v>16</v>
      </c>
      <c r="B99" s="23">
        <v>1</v>
      </c>
      <c r="D99" s="16" t="s">
        <v>33</v>
      </c>
      <c r="E99" s="16" t="s">
        <v>33</v>
      </c>
      <c r="F99" s="16" t="s">
        <v>33</v>
      </c>
      <c r="G99" s="16" t="s">
        <v>33</v>
      </c>
      <c r="H99" s="16" t="s">
        <v>33</v>
      </c>
      <c r="I99" s="3" t="e">
        <f>AVERAGE(D99:H99)</f>
        <v>#DIV/0!</v>
      </c>
      <c r="J99" s="3" t="e">
        <f>STDEV(D99:H99)</f>
        <v>#DIV/0!</v>
      </c>
      <c r="K99" s="16">
        <v>39</v>
      </c>
      <c r="L99" s="16">
        <v>44</v>
      </c>
      <c r="M99" s="16">
        <v>57</v>
      </c>
      <c r="N99" s="16">
        <v>43</v>
      </c>
      <c r="O99" s="16">
        <v>48</v>
      </c>
      <c r="P99" s="3">
        <f>AVERAGE(K99:O99)</f>
        <v>46.2</v>
      </c>
      <c r="Q99" s="3">
        <f>STDEV(K99:O99)</f>
        <v>6.8337398253079416</v>
      </c>
      <c r="R99" s="16">
        <v>6</v>
      </c>
      <c r="S99" s="16">
        <v>6</v>
      </c>
      <c r="T99" s="16">
        <v>9</v>
      </c>
      <c r="U99" s="16">
        <v>6</v>
      </c>
      <c r="V99" s="16">
        <v>10</v>
      </c>
      <c r="W99" s="3">
        <f>AVERAGE(R99:V99)</f>
        <v>7.4</v>
      </c>
      <c r="X99" s="3">
        <f>STDEV(R99:V99)</f>
        <v>1.949358868961792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3">
        <f>AVERAGE(Y99:AC99)</f>
        <v>0</v>
      </c>
      <c r="AE99" s="3">
        <f>STDEV(Y99:AC99)</f>
        <v>0</v>
      </c>
      <c r="AF99" s="16">
        <v>0</v>
      </c>
      <c r="AG99" s="16">
        <v>1</v>
      </c>
      <c r="AH99" s="16">
        <v>0</v>
      </c>
      <c r="AI99" s="16">
        <v>1</v>
      </c>
      <c r="AJ99" s="16">
        <v>0</v>
      </c>
      <c r="AK99" s="3">
        <f>AVERAGE(AF99:AJ99)</f>
        <v>0.4</v>
      </c>
      <c r="AL99" s="3">
        <f>STDEV(AF99:AJ99)</f>
        <v>0.54772255750516607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3">
        <f>AVERAGE(AM99:AQ99)</f>
        <v>0</v>
      </c>
      <c r="AS99" s="3">
        <f>STDEV(AM99:AQ99)</f>
        <v>0</v>
      </c>
      <c r="AT99" s="16">
        <v>0</v>
      </c>
      <c r="AU99" s="16">
        <v>0</v>
      </c>
      <c r="AV99" s="16">
        <v>0</v>
      </c>
      <c r="AW99" s="16">
        <v>0</v>
      </c>
      <c r="AX99" s="16">
        <v>0</v>
      </c>
      <c r="AY99" s="3">
        <f>AVERAGE(AT99:AX99)</f>
        <v>0</v>
      </c>
      <c r="AZ99" s="3">
        <f>STDEV(AT99:AX99)</f>
        <v>0</v>
      </c>
      <c r="BA99" s="16">
        <v>0</v>
      </c>
      <c r="BB99" s="16">
        <v>0</v>
      </c>
      <c r="BC99" s="16">
        <v>0</v>
      </c>
      <c r="BD99" s="16">
        <v>0</v>
      </c>
      <c r="BE99" s="16">
        <v>0</v>
      </c>
      <c r="BF99" s="3">
        <f>AVERAGE(BA99:BE99)</f>
        <v>0</v>
      </c>
      <c r="BG99" s="3">
        <f>STDEV(BA99:BE99)</f>
        <v>0</v>
      </c>
    </row>
    <row r="100" spans="1:59" x14ac:dyDescent="0.35">
      <c r="B100" s="23">
        <v>2</v>
      </c>
      <c r="D100" s="16">
        <v>60</v>
      </c>
      <c r="E100" s="16">
        <v>60</v>
      </c>
      <c r="F100" s="16">
        <v>57</v>
      </c>
      <c r="G100" s="16">
        <v>54</v>
      </c>
      <c r="H100" s="16">
        <v>64</v>
      </c>
      <c r="I100" s="3">
        <f>AVERAGE(D100:H100)</f>
        <v>59</v>
      </c>
      <c r="J100" s="3">
        <f>STDEV(D100:H100)</f>
        <v>3.7416573867739413</v>
      </c>
      <c r="K100" s="16">
        <v>4</v>
      </c>
      <c r="L100" s="16">
        <v>1</v>
      </c>
      <c r="M100" s="16">
        <v>3</v>
      </c>
      <c r="N100" s="16">
        <v>8</v>
      </c>
      <c r="O100" s="16">
        <v>9</v>
      </c>
      <c r="P100" s="3">
        <f>AVERAGE(K100:O100)</f>
        <v>5</v>
      </c>
      <c r="Q100" s="3">
        <f>STDEV(K100:O100)</f>
        <v>3.3911649915626341</v>
      </c>
      <c r="R100" s="16">
        <v>1</v>
      </c>
      <c r="S100" s="16">
        <v>0</v>
      </c>
      <c r="T100" s="16">
        <v>0</v>
      </c>
      <c r="U100" s="16">
        <v>0</v>
      </c>
      <c r="V100" s="16">
        <v>0</v>
      </c>
      <c r="W100" s="3">
        <f>AVERAGE(R100:V100)</f>
        <v>0.2</v>
      </c>
      <c r="X100" s="3">
        <f>STDEV(R100:V100)</f>
        <v>0.44721359549995793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3">
        <f>AVERAGE(Y100:AC100)</f>
        <v>0</v>
      </c>
      <c r="AE100" s="3">
        <f>STDEV(Y100:AC100)</f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3">
        <f>AVERAGE(AF100:AJ100)</f>
        <v>0</v>
      </c>
      <c r="AL100" s="3">
        <f>STDEV(AF100:AJ100)</f>
        <v>0</v>
      </c>
      <c r="AM100" s="16">
        <v>1</v>
      </c>
      <c r="AN100" s="16">
        <v>0</v>
      </c>
      <c r="AO100" s="16">
        <v>0</v>
      </c>
      <c r="AP100" s="16">
        <v>0</v>
      </c>
      <c r="AQ100" s="16">
        <v>0</v>
      </c>
      <c r="AR100" s="3">
        <f>AVERAGE(AM100:AQ100)</f>
        <v>0.2</v>
      </c>
      <c r="AS100" s="3">
        <f>STDEV(AM100:AQ100)</f>
        <v>0.44721359549995793</v>
      </c>
      <c r="AT100" s="16">
        <v>1</v>
      </c>
      <c r="AU100" s="16">
        <v>0</v>
      </c>
      <c r="AV100" s="16">
        <v>0</v>
      </c>
      <c r="AW100" s="16">
        <v>0</v>
      </c>
      <c r="AX100" s="16">
        <v>0</v>
      </c>
      <c r="AY100" s="3">
        <f>AVERAGE(AT100:AX100)</f>
        <v>0.2</v>
      </c>
      <c r="AZ100" s="3">
        <f>STDEV(AT100:AX100)</f>
        <v>0.44721359549995793</v>
      </c>
      <c r="BA100" s="16">
        <v>1</v>
      </c>
      <c r="BB100" s="16">
        <v>0</v>
      </c>
      <c r="BC100" s="16">
        <v>0</v>
      </c>
      <c r="BD100" s="16">
        <v>0</v>
      </c>
      <c r="BE100" s="16">
        <v>0</v>
      </c>
      <c r="BF100" s="3">
        <f>AVERAGE(BA100:BE100)</f>
        <v>0.2</v>
      </c>
      <c r="BG100" s="3">
        <f>STDEV(BA100:BE100)</f>
        <v>0.44721359549995793</v>
      </c>
    </row>
    <row r="101" spans="1:59" x14ac:dyDescent="0.35">
      <c r="B101" s="23">
        <v>3</v>
      </c>
      <c r="D101" s="16" t="s">
        <v>33</v>
      </c>
      <c r="E101" s="16" t="s">
        <v>33</v>
      </c>
      <c r="F101" s="16" t="s">
        <v>33</v>
      </c>
      <c r="G101" s="16" t="s">
        <v>33</v>
      </c>
      <c r="H101" s="16" t="s">
        <v>33</v>
      </c>
      <c r="I101" s="3" t="e">
        <f>AVERAGE(D101:H101)</f>
        <v>#DIV/0!</v>
      </c>
      <c r="J101" s="3" t="e">
        <f>STDEV(D101:H101)</f>
        <v>#DIV/0!</v>
      </c>
      <c r="K101" s="16">
        <v>65</v>
      </c>
      <c r="L101" s="16">
        <v>77</v>
      </c>
      <c r="M101" s="16">
        <v>77</v>
      </c>
      <c r="N101" s="16">
        <v>68</v>
      </c>
      <c r="O101" s="16">
        <v>60</v>
      </c>
      <c r="P101" s="3">
        <f>AVERAGE(K101:O101)</f>
        <v>69.400000000000006</v>
      </c>
      <c r="Q101" s="3">
        <f>STDEV(K101:O101)</f>
        <v>7.5033325929216277</v>
      </c>
      <c r="R101" s="16">
        <v>10</v>
      </c>
      <c r="S101" s="16">
        <v>12</v>
      </c>
      <c r="T101" s="16">
        <v>8</v>
      </c>
      <c r="U101" s="16">
        <v>5</v>
      </c>
      <c r="V101" s="16">
        <v>15</v>
      </c>
      <c r="W101" s="3">
        <f>AVERAGE(R101:V101)</f>
        <v>10</v>
      </c>
      <c r="X101" s="3">
        <f>STDEV(R101:V101)</f>
        <v>3.8078865529319543</v>
      </c>
      <c r="Y101" s="16">
        <v>3</v>
      </c>
      <c r="Z101" s="16">
        <v>0</v>
      </c>
      <c r="AA101" s="16">
        <v>2</v>
      </c>
      <c r="AB101" s="16">
        <v>3</v>
      </c>
      <c r="AC101" s="16">
        <v>3</v>
      </c>
      <c r="AD101" s="3">
        <f>AVERAGE(Y101:AC101)</f>
        <v>2.2000000000000002</v>
      </c>
      <c r="AE101" s="3">
        <f>STDEV(Y101:AC101)</f>
        <v>1.3038404810405297</v>
      </c>
      <c r="AF101" s="16">
        <v>0</v>
      </c>
      <c r="AG101" s="16">
        <v>1</v>
      </c>
      <c r="AH101" s="16">
        <v>0</v>
      </c>
      <c r="AI101" s="16">
        <v>0</v>
      </c>
      <c r="AJ101" s="16">
        <v>0</v>
      </c>
      <c r="AK101" s="3">
        <f>AVERAGE(AF101:AJ101)</f>
        <v>0.2</v>
      </c>
      <c r="AL101" s="3">
        <f>STDEV(AF101:AJ101)</f>
        <v>0.44721359549995793</v>
      </c>
      <c r="AM101" s="16">
        <v>1</v>
      </c>
      <c r="AN101" s="16">
        <v>0</v>
      </c>
      <c r="AO101" s="16">
        <v>0</v>
      </c>
      <c r="AP101" s="16">
        <v>0</v>
      </c>
      <c r="AQ101" s="16">
        <v>0</v>
      </c>
      <c r="AR101" s="3">
        <f>AVERAGE(AM101:AQ101)</f>
        <v>0.2</v>
      </c>
      <c r="AS101" s="3">
        <f>STDEV(AM101:AQ101)</f>
        <v>0.44721359549995793</v>
      </c>
      <c r="AT101" s="16">
        <v>1</v>
      </c>
      <c r="AU101" s="16">
        <v>0</v>
      </c>
      <c r="AV101" s="16">
        <v>0</v>
      </c>
      <c r="AW101" s="16">
        <v>0</v>
      </c>
      <c r="AX101" s="16">
        <v>0</v>
      </c>
      <c r="AY101" s="3">
        <f>AVERAGE(AT101:AX101)</f>
        <v>0.2</v>
      </c>
      <c r="AZ101" s="3">
        <f>STDEV(AT101:AX101)</f>
        <v>0.44721359549995793</v>
      </c>
      <c r="BA101" s="16">
        <v>1</v>
      </c>
      <c r="BB101" s="16">
        <v>0</v>
      </c>
      <c r="BC101" s="16">
        <v>0</v>
      </c>
      <c r="BD101" s="16">
        <v>0</v>
      </c>
      <c r="BE101" s="16">
        <v>0</v>
      </c>
      <c r="BF101" s="3">
        <f>AVERAGE(BA101:BE101)</f>
        <v>0.2</v>
      </c>
      <c r="BG101" s="3">
        <f>STDEV(BA101:BE101)</f>
        <v>0.44721359549995793</v>
      </c>
    </row>
    <row r="102" spans="1:59" x14ac:dyDescent="0.35">
      <c r="A102" s="25" t="s">
        <v>35</v>
      </c>
      <c r="I102" s="30" t="e">
        <f>AVERAGE(I99:I101)</f>
        <v>#DIV/0!</v>
      </c>
      <c r="J102" s="30"/>
      <c r="K102" s="16"/>
      <c r="L102" s="16"/>
      <c r="M102" s="16"/>
      <c r="N102" s="16"/>
      <c r="O102" s="16"/>
      <c r="P102" s="30">
        <f>AVERAGE(P99:P101)</f>
        <v>40.200000000000003</v>
      </c>
      <c r="Q102" s="30"/>
      <c r="R102" s="16"/>
      <c r="S102" s="16"/>
      <c r="T102" s="16"/>
      <c r="U102" s="16"/>
      <c r="V102" s="16"/>
      <c r="W102" s="30">
        <f>AVERAGE(W99:W101)</f>
        <v>5.8666666666666671</v>
      </c>
      <c r="X102" s="30"/>
      <c r="Y102" s="16"/>
      <c r="Z102" s="16"/>
      <c r="AA102" s="16"/>
      <c r="AB102" s="16"/>
      <c r="AC102" s="16"/>
      <c r="AD102" s="30">
        <f>AVERAGE(AD99:AD101)</f>
        <v>0.73333333333333339</v>
      </c>
      <c r="AE102" s="30"/>
      <c r="AF102" s="16"/>
      <c r="AG102" s="16"/>
      <c r="AH102" s="16"/>
      <c r="AI102" s="16"/>
      <c r="AJ102" s="16"/>
      <c r="AK102" s="30">
        <f>AVERAGE(AK99:AK101)</f>
        <v>0.20000000000000004</v>
      </c>
      <c r="AL102" s="30"/>
      <c r="AM102" s="16"/>
      <c r="AN102" s="16"/>
      <c r="AO102" s="16"/>
      <c r="AP102" s="16"/>
      <c r="AQ102" s="16"/>
      <c r="AR102" s="30">
        <f>AVERAGE(AR99:AR101)</f>
        <v>0.13333333333333333</v>
      </c>
      <c r="AS102" s="30"/>
      <c r="AT102" s="16"/>
      <c r="AU102" s="16"/>
      <c r="AV102" s="16"/>
      <c r="AW102" s="16"/>
      <c r="AX102" s="16"/>
      <c r="AY102" s="30">
        <f>AVERAGE(AY99:AY101)</f>
        <v>0.13333333333333333</v>
      </c>
      <c r="AZ102" s="30"/>
      <c r="BA102" s="16"/>
      <c r="BB102" s="16"/>
      <c r="BC102" s="16"/>
      <c r="BD102" s="16"/>
      <c r="BE102" s="16"/>
      <c r="BF102" s="30">
        <f>AVERAGE(BF99:BF101)</f>
        <v>0.13333333333333333</v>
      </c>
      <c r="BG102" s="30"/>
    </row>
    <row r="103" spans="1:59" x14ac:dyDescent="0.35">
      <c r="A103" s="25" t="s">
        <v>36</v>
      </c>
      <c r="I103" s="30" t="e">
        <f>SUM(J99:J101)</f>
        <v>#DIV/0!</v>
      </c>
      <c r="J103" s="30"/>
      <c r="K103" s="16"/>
      <c r="L103" s="16"/>
      <c r="M103" s="16"/>
      <c r="N103" s="16"/>
      <c r="O103" s="16"/>
      <c r="P103" s="30">
        <f>SUM(Q99:Q101)</f>
        <v>17.728237409792204</v>
      </c>
      <c r="Q103" s="30"/>
      <c r="R103" s="16"/>
      <c r="S103" s="16"/>
      <c r="T103" s="16"/>
      <c r="U103" s="16"/>
      <c r="V103" s="16"/>
      <c r="W103" s="30">
        <f>SUM(X99:X101)</f>
        <v>6.2044590173937042</v>
      </c>
      <c r="X103" s="30"/>
      <c r="Y103" s="16"/>
      <c r="Z103" s="16"/>
      <c r="AA103" s="16"/>
      <c r="AB103" s="16"/>
      <c r="AC103" s="16"/>
      <c r="AD103" s="30">
        <f>SUM(AE99:AE101)</f>
        <v>1.3038404810405297</v>
      </c>
      <c r="AE103" s="30"/>
      <c r="AF103" s="16"/>
      <c r="AG103" s="16"/>
      <c r="AH103" s="16"/>
      <c r="AI103" s="16"/>
      <c r="AJ103" s="16"/>
      <c r="AK103" s="30">
        <f>SUM(AL99:AL101)</f>
        <v>0.99493615300512395</v>
      </c>
      <c r="AL103" s="30"/>
      <c r="AM103" s="16"/>
      <c r="AN103" s="16"/>
      <c r="AO103" s="16"/>
      <c r="AP103" s="16"/>
      <c r="AQ103" s="16"/>
      <c r="AR103" s="30">
        <f>SUM(AS99:AS101)</f>
        <v>0.89442719099991586</v>
      </c>
      <c r="AS103" s="30"/>
      <c r="AT103" s="16"/>
      <c r="AU103" s="16"/>
      <c r="AV103" s="16"/>
      <c r="AW103" s="16"/>
      <c r="AX103" s="16"/>
      <c r="AY103" s="30">
        <f>SUM(AZ99:AZ101)</f>
        <v>0.89442719099991586</v>
      </c>
      <c r="AZ103" s="30"/>
      <c r="BA103" s="16"/>
      <c r="BB103" s="16"/>
      <c r="BC103" s="16"/>
      <c r="BD103" s="16"/>
      <c r="BE103" s="16"/>
      <c r="BF103" s="30">
        <f>SUM(BG99:BG101)</f>
        <v>0.89442719099991586</v>
      </c>
      <c r="BG103" s="30"/>
    </row>
    <row r="105" spans="1:59" x14ac:dyDescent="0.35">
      <c r="A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</row>
    <row r="106" spans="1:59" x14ac:dyDescent="0.35">
      <c r="A106" s="22" t="s">
        <v>38</v>
      </c>
      <c r="B106" s="27">
        <v>43014</v>
      </c>
    </row>
    <row r="107" spans="1:59" x14ac:dyDescent="0.35">
      <c r="A107" s="22" t="s">
        <v>19</v>
      </c>
      <c r="B107" s="23" t="s">
        <v>20</v>
      </c>
      <c r="D107" s="22">
        <v>1</v>
      </c>
      <c r="I107" s="24" t="s">
        <v>22</v>
      </c>
      <c r="J107" s="24"/>
      <c r="K107" s="22">
        <f>10^-1</f>
        <v>0.1</v>
      </c>
      <c r="P107" s="24" t="s">
        <v>22</v>
      </c>
      <c r="Q107" s="24"/>
      <c r="R107" s="22">
        <f>10^-2</f>
        <v>0.01</v>
      </c>
      <c r="W107" s="24" t="s">
        <v>22</v>
      </c>
      <c r="X107" s="24"/>
      <c r="Y107" s="29">
        <f>10^-3</f>
        <v>1E-3</v>
      </c>
      <c r="Z107" s="29"/>
      <c r="AA107" s="29"/>
      <c r="AB107" s="29"/>
      <c r="AC107" s="29"/>
      <c r="AD107" s="31" t="s">
        <v>22</v>
      </c>
      <c r="AE107" s="24"/>
      <c r="AF107" s="29">
        <f>10^-4</f>
        <v>1E-4</v>
      </c>
      <c r="AG107" s="29"/>
      <c r="AH107" s="29"/>
      <c r="AI107" s="29"/>
      <c r="AJ107" s="29"/>
      <c r="AK107" s="31" t="s">
        <v>22</v>
      </c>
      <c r="AL107" s="24"/>
      <c r="AM107" s="29">
        <f>10^-5</f>
        <v>1.0000000000000001E-5</v>
      </c>
      <c r="AN107" s="29"/>
      <c r="AO107" s="29"/>
      <c r="AP107" s="29"/>
      <c r="AQ107" s="29"/>
      <c r="AR107" s="31" t="s">
        <v>22</v>
      </c>
      <c r="AS107" s="24"/>
      <c r="AT107" s="29">
        <f>10^-5</f>
        <v>1.0000000000000001E-5</v>
      </c>
      <c r="AU107" s="29"/>
      <c r="AV107" s="29"/>
      <c r="AW107" s="29"/>
      <c r="AX107" s="29"/>
      <c r="AY107" s="31" t="s">
        <v>22</v>
      </c>
      <c r="AZ107" s="24"/>
      <c r="BA107" s="29">
        <f>10^-5</f>
        <v>1.0000000000000001E-5</v>
      </c>
      <c r="BB107" s="29"/>
      <c r="BC107" s="29"/>
      <c r="BD107" s="29"/>
      <c r="BE107" s="29"/>
      <c r="BF107" s="31" t="s">
        <v>22</v>
      </c>
      <c r="BG107" s="24"/>
    </row>
    <row r="108" spans="1:59" x14ac:dyDescent="0.35">
      <c r="A108" s="22" t="s">
        <v>31</v>
      </c>
      <c r="B108" s="23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3">
        <f>AVERAGE(D108:H108)</f>
        <v>0</v>
      </c>
      <c r="J108" s="3">
        <f>STDEV(D108:H108)</f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3">
        <f>AVERAGE(K108:O108)</f>
        <v>0</v>
      </c>
      <c r="Q108" s="3">
        <f>STDEV(K108:O108)</f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3">
        <f>AVERAGE(R108:V108)</f>
        <v>0</v>
      </c>
      <c r="X108" s="3">
        <f>STDEV(R108:V108)</f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3">
        <f>AVERAGE(Y108:AC108)</f>
        <v>0</v>
      </c>
      <c r="AE108" s="3">
        <f>STDEV(Y108:AC108)</f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3">
        <f>AVERAGE(AF108:AJ108)</f>
        <v>0</v>
      </c>
      <c r="AL108" s="3">
        <f>STDEV(AF108:AJ108)</f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3">
        <f>AVERAGE(AM108:AQ108)</f>
        <v>0</v>
      </c>
      <c r="AS108" s="3">
        <f>STDEV(AM108:AQ108)</f>
        <v>0</v>
      </c>
      <c r="AT108" s="16">
        <v>0</v>
      </c>
      <c r="AU108" s="16">
        <v>0</v>
      </c>
      <c r="AV108" s="16">
        <v>0</v>
      </c>
      <c r="AW108" s="16">
        <v>0</v>
      </c>
      <c r="AX108" s="16">
        <v>0</v>
      </c>
      <c r="AY108" s="3">
        <f>AVERAGE(AT108:AX108)</f>
        <v>0</v>
      </c>
      <c r="AZ108" s="3">
        <f>STDEV(AT108:AX108)</f>
        <v>0</v>
      </c>
      <c r="BA108" s="16">
        <v>0</v>
      </c>
      <c r="BB108" s="16">
        <v>0</v>
      </c>
      <c r="BC108" s="16">
        <v>0</v>
      </c>
      <c r="BD108" s="16">
        <v>0</v>
      </c>
      <c r="BE108" s="16">
        <v>0</v>
      </c>
      <c r="BF108" s="3">
        <f>AVERAGE(BA108:BE108)</f>
        <v>0</v>
      </c>
      <c r="BG108" s="3">
        <f>STDEV(BA108:BE108)</f>
        <v>0</v>
      </c>
    </row>
    <row r="109" spans="1:59" x14ac:dyDescent="0.35">
      <c r="B109" s="23">
        <v>2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3">
        <f t="shared" ref="I109" si="47">AVERAGE(D109:H109)</f>
        <v>0</v>
      </c>
      <c r="J109" s="3">
        <f>STDEV(D109:H109)</f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3">
        <f t="shared" ref="P109" si="48">AVERAGE(K109:O109)</f>
        <v>0</v>
      </c>
      <c r="Q109" s="3">
        <f>STDEV(K109:O109)</f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3">
        <f t="shared" ref="W109" si="49">AVERAGE(R109:V109)</f>
        <v>0</v>
      </c>
      <c r="X109" s="3">
        <f>STDEV(R109:V109)</f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3">
        <f t="shared" ref="AD109" si="50">AVERAGE(Y109:AC109)</f>
        <v>0</v>
      </c>
      <c r="AE109" s="3">
        <f>STDEV(Y109:AC109)</f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3">
        <f t="shared" ref="AK109" si="51">AVERAGE(AF109:AJ109)</f>
        <v>0</v>
      </c>
      <c r="AL109" s="3">
        <f>STDEV(AF109:AJ109)</f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3">
        <f t="shared" ref="AR109" si="52">AVERAGE(AM109:AQ109)</f>
        <v>0</v>
      </c>
      <c r="AS109" s="3">
        <f>STDEV(AM109:AQ109)</f>
        <v>0</v>
      </c>
      <c r="AT109" s="16">
        <v>0</v>
      </c>
      <c r="AU109" s="16">
        <v>0</v>
      </c>
      <c r="AV109" s="16">
        <v>0</v>
      </c>
      <c r="AW109" s="16">
        <v>0</v>
      </c>
      <c r="AX109" s="16">
        <v>0</v>
      </c>
      <c r="AY109" s="3">
        <f t="shared" ref="AY109" si="53">AVERAGE(AT109:AX109)</f>
        <v>0</v>
      </c>
      <c r="AZ109" s="3">
        <f>STDEV(AT109:AX109)</f>
        <v>0</v>
      </c>
      <c r="BA109" s="16">
        <v>0</v>
      </c>
      <c r="BB109" s="16">
        <v>0</v>
      </c>
      <c r="BC109" s="16">
        <v>0</v>
      </c>
      <c r="BD109" s="16">
        <v>0</v>
      </c>
      <c r="BE109" s="16">
        <v>0</v>
      </c>
      <c r="BF109" s="3">
        <f>AVERAGE(BA109:BE109)</f>
        <v>0</v>
      </c>
      <c r="BG109" s="3">
        <f>STDEV(BA109:BE109)</f>
        <v>0</v>
      </c>
    </row>
    <row r="110" spans="1:59" x14ac:dyDescent="0.35">
      <c r="B110" s="23">
        <v>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3">
        <f>AVERAGE(D110:H110)</f>
        <v>0</v>
      </c>
      <c r="J110" s="3">
        <f>STDEV(D110:H110)</f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3">
        <f>AVERAGE(K110:O110)</f>
        <v>0</v>
      </c>
      <c r="Q110" s="3">
        <f>STDEV(K110:O110)</f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3">
        <f>AVERAGE(R110:V110)</f>
        <v>0</v>
      </c>
      <c r="X110" s="3">
        <f>STDEV(R110:V110)</f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3">
        <f>AVERAGE(Y110:AC110)</f>
        <v>0</v>
      </c>
      <c r="AE110" s="3">
        <f>STDEV(Y110:AC110)</f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3">
        <f>AVERAGE(AF110:AJ110)</f>
        <v>0</v>
      </c>
      <c r="AL110" s="3">
        <f>STDEV(AF110:AJ110)</f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3">
        <f>AVERAGE(AM110:AQ110)</f>
        <v>0</v>
      </c>
      <c r="AS110" s="3">
        <f>STDEV(AM110:AQ110)</f>
        <v>0</v>
      </c>
      <c r="AT110" s="16">
        <v>0</v>
      </c>
      <c r="AU110" s="16">
        <v>0</v>
      </c>
      <c r="AV110" s="16">
        <v>0</v>
      </c>
      <c r="AW110" s="16">
        <v>0</v>
      </c>
      <c r="AX110" s="16">
        <v>0</v>
      </c>
      <c r="AY110" s="3">
        <f>AVERAGE(AT110:AX110)</f>
        <v>0</v>
      </c>
      <c r="AZ110" s="3">
        <f>STDEV(AT110:AX110)</f>
        <v>0</v>
      </c>
      <c r="BA110" s="16">
        <v>0</v>
      </c>
      <c r="BB110" s="16">
        <v>0</v>
      </c>
      <c r="BC110" s="16">
        <v>0</v>
      </c>
      <c r="BD110" s="16">
        <v>0</v>
      </c>
      <c r="BE110" s="16">
        <v>0</v>
      </c>
      <c r="BF110" s="3">
        <f>AVERAGE(BA110:BE110)</f>
        <v>0</v>
      </c>
      <c r="BG110" s="3">
        <f>STDEV(BA110:BE110)</f>
        <v>0</v>
      </c>
    </row>
    <row r="111" spans="1:59" x14ac:dyDescent="0.35">
      <c r="D111" s="16"/>
      <c r="E111" s="16"/>
      <c r="F111" s="16"/>
      <c r="G111" s="16"/>
      <c r="H111" s="16"/>
      <c r="I111" s="30">
        <f>AVERAGE(I108:I110)</f>
        <v>0</v>
      </c>
      <c r="J111" s="30"/>
      <c r="K111" s="16"/>
      <c r="L111" s="16"/>
      <c r="M111" s="16"/>
      <c r="N111" s="16"/>
      <c r="O111" s="16"/>
      <c r="P111" s="30">
        <f>AVERAGE(P108:P110)</f>
        <v>0</v>
      </c>
      <c r="Q111" s="30"/>
      <c r="R111" s="16"/>
      <c r="S111" s="16"/>
      <c r="T111" s="16"/>
      <c r="U111" s="16"/>
      <c r="V111" s="16"/>
      <c r="W111" s="30">
        <f>AVERAGE(W108:W110)</f>
        <v>0</v>
      </c>
      <c r="X111" s="30"/>
      <c r="Y111" s="16"/>
      <c r="Z111" s="16"/>
      <c r="AA111" s="16"/>
      <c r="AB111" s="16"/>
      <c r="AC111" s="16"/>
      <c r="AD111" s="30">
        <f>AVERAGE(AD108:AD110)</f>
        <v>0</v>
      </c>
      <c r="AE111" s="30"/>
      <c r="AF111" s="16"/>
      <c r="AG111" s="16"/>
      <c r="AH111" s="16"/>
      <c r="AI111" s="16"/>
      <c r="AJ111" s="16"/>
      <c r="AK111" s="30">
        <f>AVERAGE(AK108:AK110)</f>
        <v>0</v>
      </c>
      <c r="AL111" s="30"/>
      <c r="AM111" s="16"/>
      <c r="AN111" s="16"/>
      <c r="AO111" s="16"/>
      <c r="AP111" s="16"/>
      <c r="AQ111" s="16"/>
      <c r="AR111" s="30">
        <f>AVERAGE(AR108:AR110)</f>
        <v>0</v>
      </c>
      <c r="AS111" s="30"/>
      <c r="AT111" s="16"/>
      <c r="AU111" s="16"/>
      <c r="AV111" s="16"/>
      <c r="AW111" s="16"/>
      <c r="AX111" s="16"/>
      <c r="AY111" s="30">
        <f>AVERAGE(AY108:AY110)</f>
        <v>0</v>
      </c>
      <c r="AZ111" s="30"/>
      <c r="BA111" s="16"/>
      <c r="BB111" s="16"/>
      <c r="BC111" s="16"/>
      <c r="BD111" s="16"/>
      <c r="BE111" s="16"/>
      <c r="BF111" s="30">
        <f>AVERAGE(BF108:BF110)</f>
        <v>0</v>
      </c>
      <c r="BG111" s="30"/>
    </row>
    <row r="112" spans="1:59" x14ac:dyDescent="0.35">
      <c r="D112" s="16"/>
      <c r="E112" s="16"/>
      <c r="F112" s="16"/>
      <c r="G112" s="16"/>
      <c r="H112" s="16"/>
      <c r="I112" s="30">
        <f>SUM(J108:J110)</f>
        <v>0</v>
      </c>
      <c r="J112" s="30"/>
      <c r="K112" s="16"/>
      <c r="L112" s="16"/>
      <c r="M112" s="16"/>
      <c r="N112" s="16"/>
      <c r="O112" s="16"/>
      <c r="P112" s="30">
        <f>SUM(Q108:Q110)</f>
        <v>0</v>
      </c>
      <c r="Q112" s="30"/>
      <c r="R112" s="16"/>
      <c r="S112" s="16"/>
      <c r="T112" s="16"/>
      <c r="U112" s="16"/>
      <c r="V112" s="16"/>
      <c r="W112" s="30">
        <f>SUM(X108:X110)</f>
        <v>0</v>
      </c>
      <c r="X112" s="30"/>
      <c r="Y112" s="16"/>
      <c r="Z112" s="16"/>
      <c r="AA112" s="16"/>
      <c r="AB112" s="16"/>
      <c r="AC112" s="16"/>
      <c r="AD112" s="30">
        <f>SUM(AE108:AE110)</f>
        <v>0</v>
      </c>
      <c r="AE112" s="30"/>
      <c r="AF112" s="16"/>
      <c r="AG112" s="16"/>
      <c r="AH112" s="16"/>
      <c r="AI112" s="16"/>
      <c r="AJ112" s="16"/>
      <c r="AK112" s="30">
        <f>SUM(AL108:AL110)</f>
        <v>0</v>
      </c>
      <c r="AL112" s="30"/>
      <c r="AM112" s="16"/>
      <c r="AN112" s="16"/>
      <c r="AO112" s="16"/>
      <c r="AP112" s="16"/>
      <c r="AQ112" s="16"/>
      <c r="AR112" s="30">
        <f>SUM(AS108:AS110)</f>
        <v>0</v>
      </c>
      <c r="AS112" s="30"/>
      <c r="AT112" s="16"/>
      <c r="AU112" s="16"/>
      <c r="AV112" s="16"/>
      <c r="AW112" s="16"/>
      <c r="AX112" s="16"/>
      <c r="AY112" s="30">
        <f>SUM(AZ108:AZ110)</f>
        <v>0</v>
      </c>
      <c r="AZ112" s="30"/>
      <c r="BA112" s="16"/>
      <c r="BB112" s="16"/>
      <c r="BC112" s="16"/>
      <c r="BD112" s="16"/>
      <c r="BE112" s="16"/>
      <c r="BF112" s="30">
        <f>SUM(BG108:BG110)</f>
        <v>0</v>
      </c>
      <c r="BG112" s="30"/>
    </row>
    <row r="113" spans="1:433" x14ac:dyDescent="0.35">
      <c r="A113" s="22" t="s">
        <v>57</v>
      </c>
      <c r="B113" s="23">
        <v>1</v>
      </c>
      <c r="D113" s="16">
        <v>73</v>
      </c>
      <c r="E113" s="16">
        <v>76</v>
      </c>
      <c r="F113" s="16">
        <v>66</v>
      </c>
      <c r="G113" s="16">
        <v>61</v>
      </c>
      <c r="H113" s="16">
        <v>66</v>
      </c>
      <c r="I113" s="3">
        <f>AVERAGE(D113:H113)</f>
        <v>68.400000000000006</v>
      </c>
      <c r="J113" s="3">
        <f>STDEV(D113:H113)</f>
        <v>6.024948132556827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3">
        <f>AVERAGE(K113:O113)</f>
        <v>0</v>
      </c>
      <c r="Q113" s="3">
        <f>STDEV(K113:O113)</f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3">
        <f>AVERAGE(R113:V113)</f>
        <v>0</v>
      </c>
      <c r="X113" s="3">
        <f>STDEV(R113:V113)</f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3">
        <f>AVERAGE(Y113:AC113)</f>
        <v>0</v>
      </c>
      <c r="AE113" s="3">
        <f>STDEV(Y113:AC113)</f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3">
        <f>AVERAGE(AF113:AJ113)</f>
        <v>0</v>
      </c>
      <c r="AL113" s="3">
        <f>STDEV(AF113:AJ113)</f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3">
        <f>AVERAGE(AM113:AQ113)</f>
        <v>0</v>
      </c>
      <c r="AS113" s="3">
        <f>STDEV(AM113:AQ113)</f>
        <v>0</v>
      </c>
      <c r="AT113" s="16">
        <v>0</v>
      </c>
      <c r="AU113" s="16">
        <v>0</v>
      </c>
      <c r="AV113" s="16">
        <v>0</v>
      </c>
      <c r="AW113" s="16">
        <v>0</v>
      </c>
      <c r="AX113" s="16">
        <v>0</v>
      </c>
      <c r="AY113" s="3">
        <f>AVERAGE(AT113:AX113)</f>
        <v>0</v>
      </c>
      <c r="AZ113" s="3">
        <f>STDEV(AT113:AX113)</f>
        <v>0</v>
      </c>
      <c r="BA113" s="16">
        <v>0</v>
      </c>
      <c r="BB113" s="16">
        <v>0</v>
      </c>
      <c r="BC113" s="16">
        <v>0</v>
      </c>
      <c r="BD113" s="16">
        <v>0</v>
      </c>
      <c r="BE113" s="16">
        <v>0</v>
      </c>
      <c r="BF113" s="3">
        <f>AVERAGE(BA113:BE113)</f>
        <v>0</v>
      </c>
      <c r="BG113" s="3">
        <f>STDEV(BA113:BE113)</f>
        <v>0</v>
      </c>
    </row>
    <row r="114" spans="1:433" x14ac:dyDescent="0.35">
      <c r="B114" s="23">
        <v>2</v>
      </c>
      <c r="D114" s="16">
        <v>108</v>
      </c>
      <c r="E114" s="16">
        <v>123</v>
      </c>
      <c r="F114" s="16">
        <v>99</v>
      </c>
      <c r="G114" s="16">
        <v>94</v>
      </c>
      <c r="H114" s="16">
        <v>120</v>
      </c>
      <c r="I114" s="3">
        <f t="shared" ref="I114" si="54">AVERAGE(D114:H114)</f>
        <v>108.8</v>
      </c>
      <c r="J114" s="3">
        <f>STDEV(D114:H114)</f>
        <v>12.676750372236597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3">
        <f t="shared" ref="P114" si="55">AVERAGE(K114:O114)</f>
        <v>0</v>
      </c>
      <c r="Q114" s="3">
        <f>STDEV(K114:O114)</f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3">
        <f t="shared" ref="W114" si="56">AVERAGE(R114:V114)</f>
        <v>0</v>
      </c>
      <c r="X114" s="3">
        <f>STDEV(R114:V114)</f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3">
        <f t="shared" ref="AD114" si="57">AVERAGE(Y114:AC114)</f>
        <v>0</v>
      </c>
      <c r="AE114" s="3">
        <f>STDEV(Y114:AC114)</f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3">
        <f t="shared" ref="AK114" si="58">AVERAGE(AF114:AJ114)</f>
        <v>0</v>
      </c>
      <c r="AL114" s="3">
        <f>STDEV(AF114:AJ114)</f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3">
        <f t="shared" ref="AR114" si="59">AVERAGE(AM114:AQ114)</f>
        <v>0</v>
      </c>
      <c r="AS114" s="3">
        <f>STDEV(AM114:AQ114)</f>
        <v>0</v>
      </c>
      <c r="AT114" s="16">
        <v>0</v>
      </c>
      <c r="AU114" s="16">
        <v>0</v>
      </c>
      <c r="AV114" s="16">
        <v>0</v>
      </c>
      <c r="AW114" s="16">
        <v>0</v>
      </c>
      <c r="AX114" s="16">
        <v>0</v>
      </c>
      <c r="AY114" s="3">
        <f t="shared" ref="AY114" si="60">AVERAGE(AT114:AX114)</f>
        <v>0</v>
      </c>
      <c r="AZ114" s="3">
        <f>STDEV(AT114:AX114)</f>
        <v>0</v>
      </c>
      <c r="BA114" s="16">
        <v>0</v>
      </c>
      <c r="BB114" s="16">
        <v>0</v>
      </c>
      <c r="BC114" s="16">
        <v>0</v>
      </c>
      <c r="BD114" s="16">
        <v>0</v>
      </c>
      <c r="BE114" s="16">
        <v>0</v>
      </c>
      <c r="BF114" s="3">
        <f t="shared" ref="BF114" si="61">AVERAGE(BA114:BE114)</f>
        <v>0</v>
      </c>
      <c r="BG114" s="3">
        <f>STDEV(BA114:BE114)</f>
        <v>0</v>
      </c>
    </row>
    <row r="115" spans="1:433" x14ac:dyDescent="0.35">
      <c r="B115" s="23">
        <v>3</v>
      </c>
      <c r="D115" s="16">
        <v>94</v>
      </c>
      <c r="E115" s="16">
        <v>116</v>
      </c>
      <c r="F115" s="16">
        <v>120</v>
      </c>
      <c r="G115" s="16">
        <v>105</v>
      </c>
      <c r="H115" s="16">
        <v>110</v>
      </c>
      <c r="I115" s="3">
        <f>AVERAGE(D115:H115)</f>
        <v>109</v>
      </c>
      <c r="J115" s="3">
        <f>STDEV(D115:H115)</f>
        <v>10.148891565092219</v>
      </c>
      <c r="K115" s="16">
        <v>15</v>
      </c>
      <c r="L115" s="16">
        <v>19</v>
      </c>
      <c r="M115" s="16">
        <v>19</v>
      </c>
      <c r="N115" s="16">
        <v>15</v>
      </c>
      <c r="O115" s="16">
        <v>16</v>
      </c>
      <c r="P115" s="3">
        <f>AVERAGE(K115:O115)</f>
        <v>16.8</v>
      </c>
      <c r="Q115" s="3">
        <f>STDEV(K115:O115)</f>
        <v>2.0493901531919168</v>
      </c>
      <c r="R115" s="16">
        <v>6</v>
      </c>
      <c r="S115" s="16">
        <v>7</v>
      </c>
      <c r="T115" s="16">
        <v>2</v>
      </c>
      <c r="U115" s="16">
        <v>2</v>
      </c>
      <c r="V115" s="16">
        <v>4</v>
      </c>
      <c r="W115" s="3">
        <f>AVERAGE(R115:V115)</f>
        <v>4.2</v>
      </c>
      <c r="X115" s="3">
        <f>STDEV(R115:V115)</f>
        <v>2.2803508501982757</v>
      </c>
      <c r="Y115" s="16">
        <v>0</v>
      </c>
      <c r="Z115" s="16">
        <v>0</v>
      </c>
      <c r="AA115" s="16">
        <v>0</v>
      </c>
      <c r="AB115" s="16">
        <v>0</v>
      </c>
      <c r="AC115" s="16">
        <v>1</v>
      </c>
      <c r="AD115" s="3">
        <f>AVERAGE(Y115:AC115)</f>
        <v>0.2</v>
      </c>
      <c r="AE115" s="3">
        <f>STDEV(Y115:AC115)</f>
        <v>0.44721359549995793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3">
        <f>AVERAGE(AF115:AJ115)</f>
        <v>0</v>
      </c>
      <c r="AL115" s="3">
        <f>STDEV(AF115:AJ115)</f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3">
        <f>AVERAGE(AM115:AQ115)</f>
        <v>0</v>
      </c>
      <c r="AS115" s="3">
        <f>STDEV(AM115:AQ115)</f>
        <v>0</v>
      </c>
      <c r="AT115" s="16">
        <v>0</v>
      </c>
      <c r="AU115" s="16">
        <v>0</v>
      </c>
      <c r="AV115" s="16">
        <v>0</v>
      </c>
      <c r="AW115" s="16">
        <v>0</v>
      </c>
      <c r="AX115" s="16">
        <v>0</v>
      </c>
      <c r="AY115" s="3">
        <f>AVERAGE(AT115:AX115)</f>
        <v>0</v>
      </c>
      <c r="AZ115" s="3">
        <f>STDEV(AT115:AX115)</f>
        <v>0</v>
      </c>
      <c r="BA115" s="16">
        <v>0</v>
      </c>
      <c r="BB115" s="16">
        <v>0</v>
      </c>
      <c r="BC115" s="16">
        <v>0</v>
      </c>
      <c r="BD115" s="16">
        <v>0</v>
      </c>
      <c r="BE115" s="16">
        <v>0</v>
      </c>
      <c r="BF115" s="3">
        <f>AVERAGE(BA115:BE115)</f>
        <v>0</v>
      </c>
      <c r="BG115" s="3">
        <f>STDEV(BA115:BE115)</f>
        <v>0</v>
      </c>
    </row>
    <row r="116" spans="1:433" x14ac:dyDescent="0.35">
      <c r="D116" s="16"/>
      <c r="E116" s="16"/>
      <c r="F116" s="16"/>
      <c r="G116" s="16"/>
      <c r="H116" s="16"/>
      <c r="I116" s="30">
        <f>AVERAGE(I113:I115)</f>
        <v>95.399999999999991</v>
      </c>
      <c r="J116" s="30"/>
      <c r="K116" s="16"/>
      <c r="L116" s="16"/>
      <c r="M116" s="16"/>
      <c r="N116" s="16"/>
      <c r="O116" s="16"/>
      <c r="P116" s="30">
        <f>AVERAGE(P113:P115)</f>
        <v>5.6000000000000005</v>
      </c>
      <c r="Q116" s="30"/>
      <c r="R116" s="16"/>
      <c r="S116" s="16"/>
      <c r="T116" s="16"/>
      <c r="U116" s="16"/>
      <c r="V116" s="16"/>
      <c r="W116" s="30">
        <f>AVERAGE(W113:W115)</f>
        <v>1.4000000000000001</v>
      </c>
      <c r="X116" s="30"/>
      <c r="Y116" s="16"/>
      <c r="Z116" s="16"/>
      <c r="AA116" s="16"/>
      <c r="AB116" s="16"/>
      <c r="AC116" s="16"/>
      <c r="AD116" s="30">
        <f>AVERAGE(AD113:AD115)</f>
        <v>6.6666666666666666E-2</v>
      </c>
      <c r="AE116" s="30"/>
      <c r="AF116" s="16"/>
      <c r="AG116" s="16"/>
      <c r="AH116" s="16"/>
      <c r="AI116" s="16"/>
      <c r="AJ116" s="16"/>
      <c r="AK116" s="30">
        <f>AVERAGE(AK113:AK115)</f>
        <v>0</v>
      </c>
      <c r="AL116" s="30"/>
      <c r="AM116" s="16"/>
      <c r="AN116" s="16"/>
      <c r="AO116" s="16"/>
      <c r="AP116" s="16"/>
      <c r="AQ116" s="16"/>
      <c r="AR116" s="30">
        <f>AVERAGE(AR113:AR115)</f>
        <v>0</v>
      </c>
      <c r="AS116" s="30"/>
      <c r="AT116" s="16"/>
      <c r="AU116" s="16"/>
      <c r="AV116" s="16"/>
      <c r="AW116" s="16"/>
      <c r="AX116" s="16"/>
      <c r="AY116" s="30">
        <f>AVERAGE(AY113:AY115)</f>
        <v>0</v>
      </c>
      <c r="AZ116" s="30"/>
      <c r="BA116" s="16"/>
      <c r="BB116" s="16"/>
      <c r="BC116" s="16"/>
      <c r="BD116" s="16"/>
      <c r="BE116" s="16"/>
      <c r="BF116" s="30">
        <f>AVERAGE(BF113:BF115)</f>
        <v>0</v>
      </c>
      <c r="BG116" s="30"/>
    </row>
    <row r="117" spans="1:433" x14ac:dyDescent="0.35">
      <c r="D117" s="16"/>
      <c r="E117" s="16"/>
      <c r="F117" s="16"/>
      <c r="G117" s="16"/>
      <c r="H117" s="16"/>
      <c r="I117" s="30">
        <f>SUM(J113:J115)</f>
        <v>28.850590069885641</v>
      </c>
      <c r="J117" s="30"/>
      <c r="K117" s="16"/>
      <c r="L117" s="16"/>
      <c r="M117" s="16"/>
      <c r="N117" s="16"/>
      <c r="O117" s="16"/>
      <c r="P117" s="30">
        <f>SUM(Q113:Q115)</f>
        <v>2.0493901531919168</v>
      </c>
      <c r="Q117" s="30"/>
      <c r="R117" s="16"/>
      <c r="S117" s="16"/>
      <c r="T117" s="16"/>
      <c r="U117" s="16"/>
      <c r="V117" s="16"/>
      <c r="W117" s="30">
        <f>SUM(X113:X115)</f>
        <v>2.2803508501982757</v>
      </c>
      <c r="X117" s="30"/>
      <c r="Y117" s="16"/>
      <c r="Z117" s="16"/>
      <c r="AA117" s="16"/>
      <c r="AB117" s="16"/>
      <c r="AC117" s="16"/>
      <c r="AD117" s="30">
        <f>SUM(AE113:AE115)</f>
        <v>0.44721359549995793</v>
      </c>
      <c r="AE117" s="30"/>
      <c r="AF117" s="16"/>
      <c r="AG117" s="16"/>
      <c r="AH117" s="16"/>
      <c r="AI117" s="16"/>
      <c r="AJ117" s="16"/>
      <c r="AK117" s="30">
        <f>SUM(AL113:AL115)</f>
        <v>0</v>
      </c>
      <c r="AL117" s="30"/>
      <c r="AM117" s="16"/>
      <c r="AN117" s="16"/>
      <c r="AO117" s="16"/>
      <c r="AP117" s="16"/>
      <c r="AQ117" s="16"/>
      <c r="AR117" s="30">
        <f>SUM(AS113:AS115)</f>
        <v>0</v>
      </c>
      <c r="AS117" s="30"/>
      <c r="AT117" s="16"/>
      <c r="AU117" s="16"/>
      <c r="AV117" s="16"/>
      <c r="AW117" s="16"/>
      <c r="AX117" s="16"/>
      <c r="AY117" s="30">
        <f>SUM(AZ113:AZ115)</f>
        <v>0</v>
      </c>
      <c r="AZ117" s="30"/>
      <c r="BA117" s="16"/>
      <c r="BB117" s="16"/>
      <c r="BC117" s="16"/>
      <c r="BD117" s="16"/>
      <c r="BE117" s="16"/>
      <c r="BF117" s="30">
        <f>SUM(BG113:BG115)</f>
        <v>0</v>
      </c>
      <c r="BG117" s="30"/>
    </row>
    <row r="118" spans="1:433" x14ac:dyDescent="0.35">
      <c r="A118" s="22" t="s">
        <v>34</v>
      </c>
      <c r="B118" s="23">
        <v>1</v>
      </c>
      <c r="D118" s="16" t="s">
        <v>33</v>
      </c>
      <c r="E118" s="16" t="s">
        <v>33</v>
      </c>
      <c r="F118" s="16" t="s">
        <v>33</v>
      </c>
      <c r="G118" s="16" t="s">
        <v>33</v>
      </c>
      <c r="H118" s="16" t="s">
        <v>33</v>
      </c>
      <c r="I118" s="3" t="e">
        <f>AVERAGE(D118:H118)</f>
        <v>#DIV/0!</v>
      </c>
      <c r="J118" s="3" t="e">
        <f>STDEV(D118:H118)</f>
        <v>#DIV/0!</v>
      </c>
      <c r="K118" s="16">
        <v>11</v>
      </c>
      <c r="L118" s="16">
        <v>23</v>
      </c>
      <c r="M118" s="16">
        <v>26</v>
      </c>
      <c r="N118" s="16">
        <v>21</v>
      </c>
      <c r="O118" s="16">
        <v>12</v>
      </c>
      <c r="P118" s="3">
        <f>AVERAGE(K118:O118)</f>
        <v>18.600000000000001</v>
      </c>
      <c r="Q118" s="3">
        <f>STDEV(K118:O118)</f>
        <v>6.7305274681855369</v>
      </c>
      <c r="R118" s="16">
        <v>0</v>
      </c>
      <c r="S118" s="16">
        <v>2</v>
      </c>
      <c r="T118" s="16">
        <v>1</v>
      </c>
      <c r="U118" s="16">
        <v>2</v>
      </c>
      <c r="V118" s="16">
        <v>2</v>
      </c>
      <c r="W118" s="3">
        <f>AVERAGE(R118:V118)</f>
        <v>1.4</v>
      </c>
      <c r="X118" s="3">
        <f>STDEV(R118:V118)</f>
        <v>0.89442719099991574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3">
        <f>AVERAGE(Y118:AC118)</f>
        <v>0</v>
      </c>
      <c r="AE118" s="3">
        <f>STDEV(Y118:AC118)</f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3">
        <f>AVERAGE(AF118:AJ118)</f>
        <v>0</v>
      </c>
      <c r="AL118" s="3">
        <f>STDEV(AF118:AJ118)</f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3">
        <f>AVERAGE(AM118:AQ118)</f>
        <v>0</v>
      </c>
      <c r="AS118" s="3">
        <f>STDEV(AM118:AQ118)</f>
        <v>0</v>
      </c>
      <c r="AT118" s="16">
        <v>0</v>
      </c>
      <c r="AU118" s="16">
        <v>0</v>
      </c>
      <c r="AV118" s="16">
        <v>0</v>
      </c>
      <c r="AW118" s="16">
        <v>0</v>
      </c>
      <c r="AX118" s="16">
        <v>0</v>
      </c>
      <c r="AY118" s="3">
        <f>AVERAGE(AT118:AX118)</f>
        <v>0</v>
      </c>
      <c r="AZ118" s="3">
        <f>STDEV(AT118:AX118)</f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3">
        <f>AVERAGE(BA118:BE118)</f>
        <v>0</v>
      </c>
      <c r="BG118" s="3">
        <f>STDEV(BA118:BE118)</f>
        <v>0</v>
      </c>
    </row>
    <row r="119" spans="1:433" x14ac:dyDescent="0.35">
      <c r="B119" s="23">
        <v>2</v>
      </c>
      <c r="D119" s="16">
        <v>102</v>
      </c>
      <c r="E119" s="16">
        <v>104</v>
      </c>
      <c r="F119" s="16">
        <v>114</v>
      </c>
      <c r="G119" s="16">
        <v>108</v>
      </c>
      <c r="H119" s="16">
        <v>87</v>
      </c>
      <c r="I119" s="3">
        <f>AVERAGE(D119:H119)</f>
        <v>103</v>
      </c>
      <c r="J119" s="3">
        <f>STDEV(D119:H119)</f>
        <v>10.04987562112089</v>
      </c>
      <c r="K119" s="16">
        <v>10</v>
      </c>
      <c r="L119" s="16">
        <v>17</v>
      </c>
      <c r="M119" s="16">
        <v>15</v>
      </c>
      <c r="N119" s="16">
        <v>12</v>
      </c>
      <c r="O119" s="16">
        <v>19</v>
      </c>
      <c r="P119" s="3">
        <f>AVERAGE(K119:O119)</f>
        <v>14.6</v>
      </c>
      <c r="Q119" s="3">
        <f>STDEV(K119:O119)</f>
        <v>3.6469165057620954</v>
      </c>
      <c r="R119" s="16">
        <v>2</v>
      </c>
      <c r="S119" s="16">
        <v>0</v>
      </c>
      <c r="T119" s="16">
        <v>2</v>
      </c>
      <c r="U119" s="16">
        <v>2</v>
      </c>
      <c r="V119" s="16">
        <v>2</v>
      </c>
      <c r="W119" s="3">
        <f>AVERAGE(R119:V119)</f>
        <v>1.6</v>
      </c>
      <c r="X119" s="3">
        <f>STDEV(R119:V119)</f>
        <v>0.89442719099991574</v>
      </c>
      <c r="Y119" s="16">
        <v>1</v>
      </c>
      <c r="Z119" s="16">
        <v>0</v>
      </c>
      <c r="AA119" s="16">
        <v>0</v>
      </c>
      <c r="AB119" s="16">
        <v>0</v>
      </c>
      <c r="AC119" s="16">
        <v>0</v>
      </c>
      <c r="AD119" s="3">
        <f>AVERAGE(Y119:AC119)</f>
        <v>0.2</v>
      </c>
      <c r="AE119" s="3">
        <f>STDEV(Y119:AC119)</f>
        <v>0.44721359549995793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3">
        <f>AVERAGE(AF119:AJ119)</f>
        <v>0</v>
      </c>
      <c r="AL119" s="3">
        <f>STDEV(AF119:AJ119)</f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3">
        <f>AVERAGE(AM119:AQ119)</f>
        <v>0</v>
      </c>
      <c r="AS119" s="3">
        <f>STDEV(AM119:AQ119)</f>
        <v>0</v>
      </c>
      <c r="AT119" s="16">
        <v>0</v>
      </c>
      <c r="AU119" s="16">
        <v>0</v>
      </c>
      <c r="AV119" s="16">
        <v>0</v>
      </c>
      <c r="AW119" s="16">
        <v>0</v>
      </c>
      <c r="AX119" s="16">
        <v>0</v>
      </c>
      <c r="AY119" s="3">
        <f>AVERAGE(AT119:AX119)</f>
        <v>0</v>
      </c>
      <c r="AZ119" s="3">
        <f>STDEV(AT119:AX119)</f>
        <v>0</v>
      </c>
      <c r="BA119" s="16">
        <v>0</v>
      </c>
      <c r="BB119" s="16">
        <v>0</v>
      </c>
      <c r="BC119" s="16">
        <v>0</v>
      </c>
      <c r="BD119" s="16">
        <v>0</v>
      </c>
      <c r="BE119" s="16">
        <v>0</v>
      </c>
      <c r="BF119" s="3">
        <f>AVERAGE(BA119:BE119)</f>
        <v>0</v>
      </c>
      <c r="BG119" s="3">
        <f>STDEV(BA119:BE119)</f>
        <v>0</v>
      </c>
    </row>
    <row r="120" spans="1:433" x14ac:dyDescent="0.35">
      <c r="B120" s="23">
        <v>3</v>
      </c>
      <c r="D120" s="16">
        <v>699</v>
      </c>
      <c r="E120" s="16">
        <v>68</v>
      </c>
      <c r="F120" s="16">
        <v>60</v>
      </c>
      <c r="G120" s="16">
        <v>72</v>
      </c>
      <c r="H120" s="16">
        <v>70</v>
      </c>
      <c r="I120" s="3">
        <f>AVERAGE(D120:H120)</f>
        <v>193.8</v>
      </c>
      <c r="J120" s="3">
        <f>STDEV(D120:H120)</f>
        <v>282.45211983626535</v>
      </c>
      <c r="K120" s="16">
        <v>11</v>
      </c>
      <c r="L120" s="16">
        <v>9</v>
      </c>
      <c r="M120" s="16">
        <v>9</v>
      </c>
      <c r="N120" s="16">
        <v>12</v>
      </c>
      <c r="O120" s="16">
        <v>3</v>
      </c>
      <c r="P120" s="3">
        <f>AVERAGE(K120:O120)</f>
        <v>8.8000000000000007</v>
      </c>
      <c r="Q120" s="3">
        <f>STDEV(K120:O120)</f>
        <v>3.4928498393145966</v>
      </c>
      <c r="R120" s="16">
        <v>3</v>
      </c>
      <c r="S120" s="16">
        <v>1</v>
      </c>
      <c r="T120" s="16">
        <v>1</v>
      </c>
      <c r="U120" s="16">
        <v>1</v>
      </c>
      <c r="V120" s="16">
        <v>0</v>
      </c>
      <c r="W120" s="3">
        <f>AVERAGE(R120:V120)</f>
        <v>1.2</v>
      </c>
      <c r="X120" s="3">
        <f>STDEV(R120:V120)</f>
        <v>1.0954451150103321</v>
      </c>
      <c r="Y120" s="16">
        <v>1</v>
      </c>
      <c r="Z120" s="16">
        <v>1</v>
      </c>
      <c r="AA120" s="16">
        <v>0</v>
      </c>
      <c r="AB120" s="16">
        <v>0</v>
      </c>
      <c r="AC120" s="16">
        <v>0</v>
      </c>
      <c r="AD120" s="3">
        <f>AVERAGE(Y120:AC120)</f>
        <v>0.4</v>
      </c>
      <c r="AE120" s="3">
        <f>STDEV(Y120:AC120)</f>
        <v>0.54772255750516607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3">
        <f>AVERAGE(AF120:AJ120)</f>
        <v>0</v>
      </c>
      <c r="AL120" s="3">
        <f>STDEV(AF120:AJ120)</f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3">
        <f>AVERAGE(AM120:AQ120)</f>
        <v>0</v>
      </c>
      <c r="AS120" s="3">
        <f>STDEV(AM120:AQ120)</f>
        <v>0</v>
      </c>
      <c r="AT120" s="16">
        <v>0</v>
      </c>
      <c r="AU120" s="16">
        <v>0</v>
      </c>
      <c r="AV120" s="16">
        <v>0</v>
      </c>
      <c r="AW120" s="16">
        <v>0</v>
      </c>
      <c r="AX120" s="16">
        <v>0</v>
      </c>
      <c r="AY120" s="3">
        <f>AVERAGE(AT120:AX120)</f>
        <v>0</v>
      </c>
      <c r="AZ120" s="3">
        <f>STDEV(AT120:AX120)</f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0</v>
      </c>
      <c r="BF120" s="3">
        <f>AVERAGE(BA120:BE120)</f>
        <v>0</v>
      </c>
      <c r="BG120" s="3">
        <f>STDEV(BA120:BE120)</f>
        <v>0</v>
      </c>
    </row>
    <row r="121" spans="1:433" x14ac:dyDescent="0.35">
      <c r="A121" s="25" t="s">
        <v>35</v>
      </c>
      <c r="D121" s="16"/>
      <c r="E121" s="16"/>
      <c r="F121" s="16"/>
      <c r="G121" s="16"/>
      <c r="H121" s="16"/>
      <c r="I121" s="30" t="e">
        <f>AVERAGE(I118:I120)</f>
        <v>#DIV/0!</v>
      </c>
      <c r="J121" s="30"/>
      <c r="K121" s="16"/>
      <c r="L121" s="16"/>
      <c r="M121" s="16"/>
      <c r="N121" s="16"/>
      <c r="O121" s="16"/>
      <c r="P121" s="30">
        <f>AVERAGE(P118:P120)</f>
        <v>14</v>
      </c>
      <c r="Q121" s="30"/>
      <c r="R121" s="16"/>
      <c r="S121" s="16"/>
      <c r="T121" s="16"/>
      <c r="U121" s="16"/>
      <c r="V121" s="16"/>
      <c r="W121" s="30">
        <f>AVERAGE(W118:W120)</f>
        <v>1.4000000000000001</v>
      </c>
      <c r="X121" s="30"/>
      <c r="Y121" s="16"/>
      <c r="Z121" s="16"/>
      <c r="AA121" s="16"/>
      <c r="AB121" s="16"/>
      <c r="AC121" s="16"/>
      <c r="AD121" s="30">
        <f>AVERAGE(AD118:AD120)</f>
        <v>0.20000000000000004</v>
      </c>
      <c r="AE121" s="30"/>
      <c r="AF121" s="16"/>
      <c r="AG121" s="16"/>
      <c r="AH121" s="16"/>
      <c r="AI121" s="16"/>
      <c r="AJ121" s="16"/>
      <c r="AK121" s="30">
        <f>AVERAGE(AK118:AK120)</f>
        <v>0</v>
      </c>
      <c r="AL121" s="30"/>
      <c r="AM121" s="16"/>
      <c r="AN121" s="16"/>
      <c r="AO121" s="16"/>
      <c r="AP121" s="16"/>
      <c r="AQ121" s="16"/>
      <c r="AR121" s="30">
        <f>AVERAGE(AR118:AR120)</f>
        <v>0</v>
      </c>
      <c r="AS121" s="30"/>
      <c r="AT121" s="16"/>
      <c r="AU121" s="16"/>
      <c r="AV121" s="16"/>
      <c r="AW121" s="16"/>
      <c r="AX121" s="16"/>
      <c r="AY121" s="30">
        <f>AVERAGE(AY118:AY120)</f>
        <v>0</v>
      </c>
      <c r="AZ121" s="30"/>
      <c r="BA121" s="16"/>
      <c r="BB121" s="16"/>
      <c r="BC121" s="16"/>
      <c r="BD121" s="16"/>
      <c r="BE121" s="16"/>
      <c r="BF121" s="30">
        <f>AVERAGE(BF118:BF120)</f>
        <v>0</v>
      </c>
      <c r="BG121" s="30"/>
    </row>
    <row r="122" spans="1:433" x14ac:dyDescent="0.35">
      <c r="A122" s="25" t="s">
        <v>36</v>
      </c>
      <c r="D122" s="16"/>
      <c r="E122" s="16"/>
      <c r="F122" s="16"/>
      <c r="G122" s="16"/>
      <c r="H122" s="16"/>
      <c r="I122" s="30" t="e">
        <f>SUM(J118:J120)</f>
        <v>#DIV/0!</v>
      </c>
      <c r="J122" s="30"/>
      <c r="K122" s="16"/>
      <c r="L122" s="16"/>
      <c r="M122" s="16"/>
      <c r="N122" s="16"/>
      <c r="O122" s="16"/>
      <c r="P122" s="30">
        <f>SUM(Q118:Q120)</f>
        <v>13.870293813262228</v>
      </c>
      <c r="Q122" s="30"/>
      <c r="R122" s="16"/>
      <c r="S122" s="16"/>
      <c r="T122" s="16"/>
      <c r="U122" s="16"/>
      <c r="V122" s="16"/>
      <c r="W122" s="30">
        <f>SUM(X118:X120)</f>
        <v>2.8842994970101636</v>
      </c>
      <c r="X122" s="30"/>
      <c r="Y122" s="16"/>
      <c r="Z122" s="16"/>
      <c r="AA122" s="16"/>
      <c r="AB122" s="16"/>
      <c r="AC122" s="16"/>
      <c r="AD122" s="30">
        <f>SUM(AE118:AE120)</f>
        <v>0.99493615300512395</v>
      </c>
      <c r="AE122" s="30"/>
      <c r="AF122" s="16"/>
      <c r="AG122" s="16"/>
      <c r="AH122" s="16"/>
      <c r="AI122" s="16"/>
      <c r="AJ122" s="16"/>
      <c r="AK122" s="30">
        <f>SUM(AL118:AL120)</f>
        <v>0</v>
      </c>
      <c r="AL122" s="30"/>
      <c r="AM122" s="16"/>
      <c r="AN122" s="16"/>
      <c r="AO122" s="16"/>
      <c r="AP122" s="16"/>
      <c r="AQ122" s="16"/>
      <c r="AR122" s="30">
        <f>SUM(AS118:AS120)</f>
        <v>0</v>
      </c>
      <c r="AS122" s="30"/>
      <c r="AT122" s="16"/>
      <c r="AU122" s="16"/>
      <c r="AV122" s="16"/>
      <c r="AW122" s="16"/>
      <c r="AX122" s="16"/>
      <c r="AY122" s="30">
        <f>SUM(AZ118:AZ120)</f>
        <v>0</v>
      </c>
      <c r="AZ122" s="30"/>
      <c r="BA122" s="16"/>
      <c r="BB122" s="16"/>
      <c r="BC122" s="16"/>
      <c r="BD122" s="16"/>
      <c r="BE122" s="16"/>
      <c r="BF122" s="30">
        <f>SUM(BG118:BG120)</f>
        <v>0</v>
      </c>
      <c r="BG122" s="30"/>
    </row>
    <row r="123" spans="1:433" x14ac:dyDescent="0.35">
      <c r="A123" s="22" t="s">
        <v>37</v>
      </c>
      <c r="B123" s="23">
        <v>1</v>
      </c>
      <c r="D123" s="16" t="s">
        <v>33</v>
      </c>
      <c r="E123" s="16" t="s">
        <v>33</v>
      </c>
      <c r="F123" s="16" t="s">
        <v>33</v>
      </c>
      <c r="G123" s="16" t="s">
        <v>33</v>
      </c>
      <c r="H123" s="16" t="s">
        <v>33</v>
      </c>
      <c r="I123" s="3" t="e">
        <f>AVERAGE(D123:H123)</f>
        <v>#DIV/0!</v>
      </c>
      <c r="J123" s="3" t="e">
        <f>STDEV(D123:H123)</f>
        <v>#DIV/0!</v>
      </c>
      <c r="K123" s="16">
        <v>35</v>
      </c>
      <c r="L123" s="16">
        <v>32</v>
      </c>
      <c r="M123" s="16">
        <v>48</v>
      </c>
      <c r="N123" s="16">
        <v>31</v>
      </c>
      <c r="O123" s="16">
        <v>36</v>
      </c>
      <c r="P123" s="3">
        <f>AVERAGE(K123:O123)</f>
        <v>36.4</v>
      </c>
      <c r="Q123" s="3">
        <f>STDEV(K123:O123)</f>
        <v>6.8044103344815969</v>
      </c>
      <c r="R123" s="16">
        <v>2</v>
      </c>
      <c r="S123" s="16">
        <v>0</v>
      </c>
      <c r="T123" s="16">
        <v>8</v>
      </c>
      <c r="U123" s="16">
        <v>6</v>
      </c>
      <c r="V123" s="16">
        <v>7</v>
      </c>
      <c r="W123" s="3">
        <f>AVERAGE(R123:V123)</f>
        <v>4.5999999999999996</v>
      </c>
      <c r="X123" s="3">
        <f>STDEV(R123:V123)</f>
        <v>3.4351128074635335</v>
      </c>
      <c r="Y123" s="16">
        <v>1</v>
      </c>
      <c r="Z123" s="16">
        <v>1</v>
      </c>
      <c r="AA123" s="16">
        <v>0</v>
      </c>
      <c r="AB123" s="16">
        <v>0</v>
      </c>
      <c r="AC123" s="16">
        <v>0</v>
      </c>
      <c r="AD123" s="3">
        <f>AVERAGE(Y123:AC123)</f>
        <v>0.4</v>
      </c>
      <c r="AE123" s="3">
        <f>STDEV(Y123:AC123)</f>
        <v>0.54772255750516607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3">
        <f>AVERAGE(AF123:AJ123)</f>
        <v>0</v>
      </c>
      <c r="AL123" s="3">
        <f>STDEV(AF123:AJ123)</f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3">
        <f>AVERAGE(AM123:AQ123)</f>
        <v>0</v>
      </c>
      <c r="AS123" s="3">
        <f>STDEV(AM123:AQ123)</f>
        <v>0</v>
      </c>
      <c r="AT123" s="16">
        <v>0</v>
      </c>
      <c r="AU123" s="16">
        <v>0</v>
      </c>
      <c r="AV123" s="16">
        <v>0</v>
      </c>
      <c r="AW123" s="16">
        <v>0</v>
      </c>
      <c r="AX123" s="16">
        <v>0</v>
      </c>
      <c r="AY123" s="3">
        <f>AVERAGE(AT123:AX123)</f>
        <v>0</v>
      </c>
      <c r="AZ123" s="3">
        <f>STDEV(AT123:AX123)</f>
        <v>0</v>
      </c>
      <c r="BA123" s="16">
        <v>0</v>
      </c>
      <c r="BB123" s="16">
        <v>0</v>
      </c>
      <c r="BC123" s="16">
        <v>0</v>
      </c>
      <c r="BD123" s="16">
        <v>0</v>
      </c>
      <c r="BE123" s="16">
        <v>0</v>
      </c>
      <c r="BF123" s="3">
        <f>AVERAGE(BA123:BE123)</f>
        <v>0</v>
      </c>
      <c r="BG123" s="3">
        <f>STDEV(BA123:BE123)</f>
        <v>0</v>
      </c>
    </row>
    <row r="124" spans="1:433" s="32" customFormat="1" x14ac:dyDescent="0.35">
      <c r="A124" s="22" t="s">
        <v>15</v>
      </c>
      <c r="B124" s="23">
        <v>2</v>
      </c>
      <c r="C124" s="22"/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3">
        <f>AVERAGE(D124:H124)</f>
        <v>0</v>
      </c>
      <c r="J124" s="3">
        <f>STDEV(D124:H124)</f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3">
        <f>AVERAGE(K124:O124)</f>
        <v>0</v>
      </c>
      <c r="Q124" s="3">
        <f>STDEV(K124:O124)</f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3">
        <f>AVERAGE(R124:V124)</f>
        <v>0</v>
      </c>
      <c r="X124" s="3">
        <f>STDEV(R124:V124)</f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3">
        <f>AVERAGE(Y124:AC124)</f>
        <v>0</v>
      </c>
      <c r="AE124" s="3">
        <f>STDEV(Y124:AC124)</f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3">
        <f>AVERAGE(AF124:AJ124)</f>
        <v>0</v>
      </c>
      <c r="AL124" s="3">
        <f>STDEV(AF124:AJ124)</f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3">
        <f>AVERAGE(AM124:AQ124)</f>
        <v>0</v>
      </c>
      <c r="AS124" s="3">
        <f>STDEV(AM124:AQ124)</f>
        <v>0</v>
      </c>
      <c r="AT124" s="16">
        <v>0</v>
      </c>
      <c r="AU124" s="16">
        <v>0</v>
      </c>
      <c r="AV124" s="16">
        <v>0</v>
      </c>
      <c r="AW124" s="16">
        <v>0</v>
      </c>
      <c r="AX124" s="16">
        <v>0</v>
      </c>
      <c r="AY124" s="3">
        <f>AVERAGE(AT124:AX124)</f>
        <v>0</v>
      </c>
      <c r="AZ124" s="3">
        <f>STDEV(AT124:AX124)</f>
        <v>0</v>
      </c>
      <c r="BA124" s="16">
        <v>0</v>
      </c>
      <c r="BB124" s="16">
        <v>0</v>
      </c>
      <c r="BC124" s="16">
        <v>0</v>
      </c>
      <c r="BD124" s="16">
        <v>0</v>
      </c>
      <c r="BE124" s="16">
        <v>0</v>
      </c>
      <c r="BF124" s="3">
        <f>AVERAGE(BA124:BE124)</f>
        <v>0</v>
      </c>
      <c r="BG124" s="3">
        <f>STDEV(BA124:BE124)</f>
        <v>0</v>
      </c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</row>
    <row r="125" spans="1:433" x14ac:dyDescent="0.35">
      <c r="B125" s="23">
        <v>3</v>
      </c>
      <c r="D125" s="16" t="s">
        <v>33</v>
      </c>
      <c r="E125" s="16" t="s">
        <v>33</v>
      </c>
      <c r="F125" s="16" t="s">
        <v>33</v>
      </c>
      <c r="G125" s="16" t="s">
        <v>33</v>
      </c>
      <c r="H125" s="16" t="s">
        <v>33</v>
      </c>
      <c r="I125" s="3" t="e">
        <f>AVERAGE(D125:H125)</f>
        <v>#DIV/0!</v>
      </c>
      <c r="J125" s="3" t="e">
        <f>STDEV(D125:H125)</f>
        <v>#DIV/0!</v>
      </c>
      <c r="K125" s="16">
        <v>53</v>
      </c>
      <c r="L125" s="16">
        <v>51</v>
      </c>
      <c r="M125" s="16">
        <v>59</v>
      </c>
      <c r="N125" s="16">
        <v>51</v>
      </c>
      <c r="O125" s="16">
        <v>56</v>
      </c>
      <c r="P125" s="3">
        <f>AVERAGE(K125:O125)</f>
        <v>54</v>
      </c>
      <c r="Q125" s="3">
        <f>STDEV(K125:O125)</f>
        <v>3.4641016151377544</v>
      </c>
      <c r="R125" s="16">
        <v>4</v>
      </c>
      <c r="S125" s="16">
        <v>6</v>
      </c>
      <c r="T125" s="16">
        <v>1</v>
      </c>
      <c r="U125" s="16">
        <v>10</v>
      </c>
      <c r="V125" s="16">
        <v>10</v>
      </c>
      <c r="W125" s="3">
        <f>AVERAGE(R125:V125)</f>
        <v>6.2</v>
      </c>
      <c r="X125" s="3">
        <f>STDEV(R125:V125)</f>
        <v>3.8987177379235858</v>
      </c>
      <c r="Y125" s="16">
        <v>0</v>
      </c>
      <c r="Z125" s="16">
        <v>0</v>
      </c>
      <c r="AA125" s="16">
        <v>0</v>
      </c>
      <c r="AB125" s="16">
        <v>0</v>
      </c>
      <c r="AC125" s="16">
        <v>2</v>
      </c>
      <c r="AD125" s="3">
        <f>AVERAGE(Y125:AC125)</f>
        <v>0.4</v>
      </c>
      <c r="AE125" s="3">
        <f>STDEV(Y125:AC125)</f>
        <v>0.89442719099991586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3">
        <f>AVERAGE(AF125:AJ125)</f>
        <v>0</v>
      </c>
      <c r="AL125" s="3">
        <f>STDEV(AF125:AJ125)</f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3">
        <f>AVERAGE(AM125:AQ125)</f>
        <v>0</v>
      </c>
      <c r="AS125" s="3">
        <f>STDEV(AM125:AQ125)</f>
        <v>0</v>
      </c>
      <c r="AT125" s="16">
        <v>0</v>
      </c>
      <c r="AU125" s="16">
        <v>0</v>
      </c>
      <c r="AV125" s="16">
        <v>0</v>
      </c>
      <c r="AW125" s="16">
        <v>0</v>
      </c>
      <c r="AX125" s="16">
        <v>0</v>
      </c>
      <c r="AY125" s="3">
        <f>AVERAGE(AT125:AX125)</f>
        <v>0</v>
      </c>
      <c r="AZ125" s="3">
        <f>STDEV(AT125:AX125)</f>
        <v>0</v>
      </c>
      <c r="BA125" s="16">
        <v>0</v>
      </c>
      <c r="BB125" s="16">
        <v>0</v>
      </c>
      <c r="BC125" s="16">
        <v>0</v>
      </c>
      <c r="BD125" s="16">
        <v>0</v>
      </c>
      <c r="BE125" s="16">
        <v>0</v>
      </c>
      <c r="BF125" s="3">
        <f>AVERAGE(BA125:BE125)</f>
        <v>0</v>
      </c>
      <c r="BG125" s="3">
        <f>STDEV(BA125:BE125)</f>
        <v>0</v>
      </c>
    </row>
    <row r="126" spans="1:433" x14ac:dyDescent="0.35">
      <c r="A126" s="25" t="s">
        <v>35</v>
      </c>
      <c r="D126" s="16"/>
      <c r="E126" s="16"/>
      <c r="F126" s="16"/>
      <c r="G126" s="16"/>
      <c r="H126" s="16"/>
      <c r="I126" s="30" t="e">
        <f>AVERAGE(I123,I125)</f>
        <v>#DIV/0!</v>
      </c>
      <c r="J126" s="30"/>
      <c r="K126" s="16"/>
      <c r="L126" s="16"/>
      <c r="M126" s="16"/>
      <c r="N126" s="16"/>
      <c r="O126" s="16"/>
      <c r="P126" s="30">
        <f>AVERAGE(P123,P125)</f>
        <v>45.2</v>
      </c>
      <c r="Q126" s="30"/>
      <c r="R126" s="16"/>
      <c r="S126" s="16"/>
      <c r="T126" s="16"/>
      <c r="U126" s="16"/>
      <c r="V126" s="16"/>
      <c r="W126" s="30">
        <f>AVERAGE(W123,W125)</f>
        <v>5.4</v>
      </c>
      <c r="X126" s="30"/>
      <c r="Y126" s="16"/>
      <c r="Z126" s="16"/>
      <c r="AA126" s="16"/>
      <c r="AB126" s="16"/>
      <c r="AC126" s="16"/>
      <c r="AD126" s="30">
        <f>AVERAGE(AD123,AD125)</f>
        <v>0.4</v>
      </c>
      <c r="AE126" s="30"/>
      <c r="AF126" s="16"/>
      <c r="AG126" s="16"/>
      <c r="AH126" s="16"/>
      <c r="AI126" s="16"/>
      <c r="AJ126" s="16"/>
      <c r="AK126" s="30">
        <f>AVERAGE(AK123,AK125)</f>
        <v>0</v>
      </c>
      <c r="AL126" s="30"/>
      <c r="AM126" s="16"/>
      <c r="AN126" s="16"/>
      <c r="AO126" s="16"/>
      <c r="AP126" s="16"/>
      <c r="AQ126" s="16"/>
      <c r="AR126" s="30">
        <f>AVERAGE(AR123,AR125)</f>
        <v>0</v>
      </c>
      <c r="AS126" s="30"/>
      <c r="AT126" s="16"/>
      <c r="AU126" s="16"/>
      <c r="AV126" s="16"/>
      <c r="AW126" s="16"/>
      <c r="AX126" s="16"/>
      <c r="AY126" s="30">
        <f>AVERAGE(AY123,AY125)</f>
        <v>0</v>
      </c>
      <c r="AZ126" s="30"/>
      <c r="BA126" s="16"/>
      <c r="BB126" s="16"/>
      <c r="BC126" s="16"/>
      <c r="BD126" s="16"/>
      <c r="BE126" s="16"/>
      <c r="BF126" s="30">
        <f>AVERAGE(BF123,BF125)</f>
        <v>0</v>
      </c>
      <c r="BG126" s="30"/>
    </row>
    <row r="127" spans="1:433" x14ac:dyDescent="0.35">
      <c r="A127" s="25" t="s">
        <v>36</v>
      </c>
      <c r="D127" s="16"/>
      <c r="E127" s="16"/>
      <c r="F127" s="16"/>
      <c r="G127" s="16"/>
      <c r="H127" s="16"/>
      <c r="I127" s="30" t="e">
        <f>SUM(J123,J125)</f>
        <v>#DIV/0!</v>
      </c>
      <c r="J127" s="30"/>
      <c r="K127" s="16"/>
      <c r="L127" s="16"/>
      <c r="M127" s="16"/>
      <c r="N127" s="16"/>
      <c r="O127" s="16"/>
      <c r="P127" s="30">
        <f>SUM(Q123,Q125)</f>
        <v>10.268511949619352</v>
      </c>
      <c r="Q127" s="30"/>
      <c r="R127" s="16"/>
      <c r="S127" s="16"/>
      <c r="T127" s="16"/>
      <c r="U127" s="16"/>
      <c r="V127" s="16"/>
      <c r="W127" s="30">
        <f>SUM(X123,X125)</f>
        <v>7.3338305453871193</v>
      </c>
      <c r="X127" s="30"/>
      <c r="Y127" s="16"/>
      <c r="Z127" s="16"/>
      <c r="AA127" s="16"/>
      <c r="AB127" s="16"/>
      <c r="AC127" s="16"/>
      <c r="AD127" s="30">
        <f>SUM(AE123,AE125)</f>
        <v>1.442149748505082</v>
      </c>
      <c r="AE127" s="30"/>
      <c r="AF127" s="16"/>
      <c r="AG127" s="16"/>
      <c r="AH127" s="16"/>
      <c r="AI127" s="16"/>
      <c r="AJ127" s="16"/>
      <c r="AK127" s="30">
        <f>SUM(AL123,AL125)</f>
        <v>0</v>
      </c>
      <c r="AL127" s="30"/>
      <c r="AM127" s="16"/>
      <c r="AN127" s="16"/>
      <c r="AO127" s="16"/>
      <c r="AP127" s="16"/>
      <c r="AQ127" s="16"/>
      <c r="AR127" s="30">
        <f>SUM(AS123,AS125)</f>
        <v>0</v>
      </c>
      <c r="AS127" s="30"/>
      <c r="AT127" s="16"/>
      <c r="AU127" s="16"/>
      <c r="AV127" s="16"/>
      <c r="AW127" s="16"/>
      <c r="AX127" s="16"/>
      <c r="AY127" s="30">
        <f>SUM(AZ123,AZ125)</f>
        <v>0</v>
      </c>
      <c r="AZ127" s="30"/>
      <c r="BA127" s="16"/>
      <c r="BB127" s="16"/>
      <c r="BC127" s="16"/>
      <c r="BD127" s="16"/>
      <c r="BE127" s="16"/>
      <c r="BF127" s="30">
        <f>SUM(BG123,BG125)</f>
        <v>0</v>
      </c>
      <c r="BG127" s="30"/>
    </row>
    <row r="128" spans="1:433" x14ac:dyDescent="0.35">
      <c r="A128" s="22" t="s">
        <v>16</v>
      </c>
      <c r="B128" s="23">
        <v>1</v>
      </c>
      <c r="D128" s="16">
        <v>67</v>
      </c>
      <c r="E128" s="16">
        <v>65</v>
      </c>
      <c r="F128" s="16">
        <v>49</v>
      </c>
      <c r="G128" s="16">
        <v>45</v>
      </c>
      <c r="H128" s="16">
        <v>44</v>
      </c>
      <c r="I128" s="3">
        <f t="shared" ref="I128" si="62">AVERAGE(D128:H128)</f>
        <v>54</v>
      </c>
      <c r="J128" s="3">
        <f>STDEV(D128:H128)</f>
        <v>11.135528725660043</v>
      </c>
      <c r="K128" s="16">
        <v>8</v>
      </c>
      <c r="L128" s="16">
        <v>5</v>
      </c>
      <c r="M128" s="16">
        <v>4</v>
      </c>
      <c r="N128" s="16">
        <v>6</v>
      </c>
      <c r="O128" s="16">
        <v>9</v>
      </c>
      <c r="P128" s="3">
        <f t="shared" ref="P128" si="63">AVERAGE(K128:O128)</f>
        <v>6.4</v>
      </c>
      <c r="Q128" s="3">
        <f>STDEV(K128:O128)</f>
        <v>2.0736441353327715</v>
      </c>
      <c r="R128" s="16">
        <v>2</v>
      </c>
      <c r="S128" s="16">
        <v>1</v>
      </c>
      <c r="T128" s="16">
        <v>0</v>
      </c>
      <c r="U128" s="16">
        <v>2</v>
      </c>
      <c r="V128" s="16">
        <v>1</v>
      </c>
      <c r="W128" s="3">
        <f t="shared" ref="W128" si="64">AVERAGE(R128:V128)</f>
        <v>1.2</v>
      </c>
      <c r="X128" s="3">
        <f>STDEV(R128:V128)</f>
        <v>0.83666002653407556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3">
        <f t="shared" ref="AD128" si="65">AVERAGE(Y128:AC128)</f>
        <v>0</v>
      </c>
      <c r="AE128" s="3">
        <f>STDEV(Y128:AC128)</f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3">
        <f t="shared" ref="AK128" si="66">AVERAGE(AF128:AJ128)</f>
        <v>0</v>
      </c>
      <c r="AL128" s="3">
        <f>STDEV(AF128:AJ128)</f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3">
        <f t="shared" ref="AR128" si="67">AVERAGE(AM128:AQ128)</f>
        <v>0</v>
      </c>
      <c r="AS128" s="3">
        <f>STDEV(AM128:AQ128)</f>
        <v>0</v>
      </c>
      <c r="AT128" s="16">
        <v>0</v>
      </c>
      <c r="AU128" s="16">
        <v>0</v>
      </c>
      <c r="AV128" s="16">
        <v>0</v>
      </c>
      <c r="AW128" s="16">
        <v>0</v>
      </c>
      <c r="AX128" s="16">
        <v>0</v>
      </c>
      <c r="AY128" s="3">
        <f t="shared" ref="AY128" si="68">AVERAGE(AT128:AX128)</f>
        <v>0</v>
      </c>
      <c r="AZ128" s="3">
        <f>STDEV(AT128:AX128)</f>
        <v>0</v>
      </c>
      <c r="BA128" s="16">
        <v>0</v>
      </c>
      <c r="BB128" s="16">
        <v>0</v>
      </c>
      <c r="BC128" s="16">
        <v>0</v>
      </c>
      <c r="BD128" s="16">
        <v>0</v>
      </c>
      <c r="BE128" s="16">
        <v>0</v>
      </c>
      <c r="BF128" s="3">
        <f>AVERAGE(BA128:BE128)</f>
        <v>0</v>
      </c>
      <c r="BG128" s="3">
        <f>STDEV(BA128:BE128)</f>
        <v>0</v>
      </c>
    </row>
    <row r="129" spans="1:59" x14ac:dyDescent="0.35">
      <c r="B129" s="23">
        <v>2</v>
      </c>
      <c r="D129" s="16">
        <v>10</v>
      </c>
      <c r="E129" s="16">
        <v>25</v>
      </c>
      <c r="F129" s="16">
        <v>21</v>
      </c>
      <c r="G129" s="16">
        <v>20</v>
      </c>
      <c r="H129" s="16">
        <v>16</v>
      </c>
      <c r="I129" s="3">
        <f>AVERAGE(D129:H129)</f>
        <v>18.399999999999999</v>
      </c>
      <c r="J129" s="3">
        <f>STDEV(D129:H129)</f>
        <v>5.6833088953531297</v>
      </c>
      <c r="K129" s="16">
        <v>1</v>
      </c>
      <c r="L129" s="16">
        <v>0</v>
      </c>
      <c r="M129" s="16">
        <v>1</v>
      </c>
      <c r="N129" s="16">
        <v>2</v>
      </c>
      <c r="O129" s="16">
        <v>1</v>
      </c>
      <c r="P129" s="3">
        <f>AVERAGE(K129:O129)</f>
        <v>1</v>
      </c>
      <c r="Q129" s="3">
        <f>STDEV(K129:O129)</f>
        <v>0.70710678118654757</v>
      </c>
      <c r="R129" s="16">
        <v>0</v>
      </c>
      <c r="S129" s="16">
        <v>1</v>
      </c>
      <c r="T129" s="16">
        <v>0</v>
      </c>
      <c r="U129" s="16">
        <v>0</v>
      </c>
      <c r="V129" s="16">
        <v>0</v>
      </c>
      <c r="W129" s="3">
        <f>AVERAGE(R129:V129)</f>
        <v>0.2</v>
      </c>
      <c r="X129" s="3">
        <f>STDEV(R129:V129)</f>
        <v>0.44721359549995793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3">
        <f>AVERAGE(Y129:AC129)</f>
        <v>0</v>
      </c>
      <c r="AE129" s="3">
        <f>STDEV(Y129:AC129)</f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3">
        <f>AVERAGE(AF129:AJ129)</f>
        <v>0</v>
      </c>
      <c r="AL129" s="3">
        <f>STDEV(AF129:AJ129)</f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3">
        <f>AVERAGE(AM129:AQ129)</f>
        <v>0</v>
      </c>
      <c r="AS129" s="3">
        <f>STDEV(AM129:AQ129)</f>
        <v>0</v>
      </c>
      <c r="AT129" s="16">
        <v>0</v>
      </c>
      <c r="AU129" s="16">
        <v>0</v>
      </c>
      <c r="AV129" s="16">
        <v>0</v>
      </c>
      <c r="AW129" s="16">
        <v>0</v>
      </c>
      <c r="AX129" s="16">
        <v>0</v>
      </c>
      <c r="AY129" s="3">
        <f>AVERAGE(AT129:AX129)</f>
        <v>0</v>
      </c>
      <c r="AZ129" s="3">
        <f>STDEV(AT129:AX129)</f>
        <v>0</v>
      </c>
      <c r="BA129" s="16">
        <v>0</v>
      </c>
      <c r="BB129" s="16">
        <v>0</v>
      </c>
      <c r="BC129" s="16">
        <v>0</v>
      </c>
      <c r="BD129" s="16">
        <v>0</v>
      </c>
      <c r="BE129" s="16">
        <v>0</v>
      </c>
      <c r="BF129" s="3">
        <f>AVERAGE(BA129:BE129)</f>
        <v>0</v>
      </c>
      <c r="BG129" s="3">
        <f>STDEV(BA129:BE129)</f>
        <v>0</v>
      </c>
    </row>
    <row r="130" spans="1:59" x14ac:dyDescent="0.35">
      <c r="B130" s="23">
        <v>3</v>
      </c>
      <c r="D130" s="16">
        <v>22</v>
      </c>
      <c r="E130" s="16">
        <v>30</v>
      </c>
      <c r="F130" s="16">
        <v>26</v>
      </c>
      <c r="G130" s="16">
        <v>18</v>
      </c>
      <c r="H130" s="16">
        <v>18</v>
      </c>
      <c r="I130" s="3">
        <f>AVERAGE(D130:H130)</f>
        <v>22.8</v>
      </c>
      <c r="J130" s="3">
        <f>STDEV(D130:H130)</f>
        <v>5.2153619241621234</v>
      </c>
      <c r="K130" s="16">
        <v>4</v>
      </c>
      <c r="L130" s="16">
        <v>1</v>
      </c>
      <c r="M130" s="16">
        <v>0</v>
      </c>
      <c r="N130" s="16">
        <v>2</v>
      </c>
      <c r="O130" s="16">
        <v>0</v>
      </c>
      <c r="P130" s="3">
        <f>AVERAGE(K130:O130)</f>
        <v>1.4</v>
      </c>
      <c r="Q130" s="3">
        <f>STDEV(K130:O130)</f>
        <v>1.6733200530681511</v>
      </c>
      <c r="R130" s="16">
        <v>0</v>
      </c>
      <c r="S130" s="16">
        <v>0</v>
      </c>
      <c r="T130" s="16">
        <v>0</v>
      </c>
      <c r="U130" s="16">
        <v>2</v>
      </c>
      <c r="V130" s="16">
        <v>1</v>
      </c>
      <c r="W130" s="3">
        <f>AVERAGE(R130:V130)</f>
        <v>0.6</v>
      </c>
      <c r="X130" s="3">
        <f>STDEV(R130:V130)</f>
        <v>0.89442719099991586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3">
        <f>AVERAGE(Y130:AC130)</f>
        <v>0</v>
      </c>
      <c r="AE130" s="3">
        <f>STDEV(Y130:AC130)</f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3">
        <f>AVERAGE(AF130:AJ130)</f>
        <v>0</v>
      </c>
      <c r="AL130" s="3">
        <f>STDEV(AF130:AJ130)</f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3">
        <f>AVERAGE(AM130:AQ130)</f>
        <v>0</v>
      </c>
      <c r="AS130" s="3">
        <f>STDEV(AM130:AQ130)</f>
        <v>0</v>
      </c>
      <c r="AT130" s="16">
        <v>0</v>
      </c>
      <c r="AU130" s="16">
        <v>0</v>
      </c>
      <c r="AV130" s="16">
        <v>0</v>
      </c>
      <c r="AW130" s="16">
        <v>0</v>
      </c>
      <c r="AX130" s="16">
        <v>0</v>
      </c>
      <c r="AY130" s="3">
        <f>AVERAGE(AT130:AX130)</f>
        <v>0</v>
      </c>
      <c r="AZ130" s="3">
        <f>STDEV(AT130:AX130)</f>
        <v>0</v>
      </c>
      <c r="BA130" s="16">
        <v>0</v>
      </c>
      <c r="BB130" s="16">
        <v>0</v>
      </c>
      <c r="BC130" s="16">
        <v>0</v>
      </c>
      <c r="BD130" s="16">
        <v>0</v>
      </c>
      <c r="BE130" s="16">
        <v>0</v>
      </c>
      <c r="BF130" s="3">
        <f>AVERAGE(BA130:BE130)</f>
        <v>0</v>
      </c>
      <c r="BG130" s="3">
        <f>STDEV(BA130:BE130)</f>
        <v>0</v>
      </c>
    </row>
    <row r="131" spans="1:59" x14ac:dyDescent="0.35">
      <c r="A131" s="25" t="s">
        <v>35</v>
      </c>
      <c r="D131" s="16"/>
      <c r="E131" s="16"/>
      <c r="F131" s="16"/>
      <c r="G131" s="16"/>
      <c r="H131" s="16"/>
      <c r="I131" s="30">
        <f>AVERAGE(I128:I130)</f>
        <v>31.733333333333334</v>
      </c>
      <c r="J131" s="30"/>
      <c r="K131" s="16"/>
      <c r="L131" s="16"/>
      <c r="M131" s="16"/>
      <c r="N131" s="16"/>
      <c r="O131" s="16"/>
      <c r="P131" s="30">
        <f>AVERAGE(P128:P130)</f>
        <v>2.9333333333333336</v>
      </c>
      <c r="Q131" s="30"/>
      <c r="R131" s="16"/>
      <c r="S131" s="16"/>
      <c r="T131" s="16"/>
      <c r="U131" s="16"/>
      <c r="V131" s="16"/>
      <c r="W131" s="30">
        <f>AVERAGE(W128:W130)</f>
        <v>0.66666666666666663</v>
      </c>
      <c r="X131" s="30"/>
      <c r="Y131" s="16"/>
      <c r="Z131" s="16"/>
      <c r="AA131" s="16"/>
      <c r="AB131" s="16"/>
      <c r="AC131" s="16"/>
      <c r="AD131" s="30">
        <f>AVERAGE(AD128:AD130)</f>
        <v>0</v>
      </c>
      <c r="AE131" s="30"/>
      <c r="AF131" s="16"/>
      <c r="AG131" s="16"/>
      <c r="AH131" s="16"/>
      <c r="AI131" s="16"/>
      <c r="AJ131" s="16"/>
      <c r="AK131" s="30">
        <f>AVERAGE(AK128:AK130)</f>
        <v>0</v>
      </c>
      <c r="AL131" s="30"/>
      <c r="AM131" s="16"/>
      <c r="AN131" s="16"/>
      <c r="AO131" s="16"/>
      <c r="AP131" s="16"/>
      <c r="AQ131" s="16"/>
      <c r="AR131" s="30">
        <f>AVERAGE(AR128:AR130)</f>
        <v>0</v>
      </c>
      <c r="AS131" s="30"/>
      <c r="AT131" s="16"/>
      <c r="AU131" s="16"/>
      <c r="AV131" s="16"/>
      <c r="AW131" s="16"/>
      <c r="AX131" s="16"/>
      <c r="AY131" s="30">
        <f>AVERAGE(AY128:AY130)</f>
        <v>0</v>
      </c>
      <c r="AZ131" s="30"/>
      <c r="BA131" s="16"/>
      <c r="BB131" s="16"/>
      <c r="BC131" s="16"/>
      <c r="BD131" s="16"/>
      <c r="BE131" s="16"/>
      <c r="BF131" s="30">
        <f>AVERAGE(BF128:BF130)</f>
        <v>0</v>
      </c>
      <c r="BG131" s="30"/>
    </row>
    <row r="132" spans="1:59" x14ac:dyDescent="0.35">
      <c r="A132" s="25" t="s">
        <v>36</v>
      </c>
      <c r="D132" s="16"/>
      <c r="E132" s="16"/>
      <c r="F132" s="16"/>
      <c r="G132" s="16"/>
      <c r="H132" s="16"/>
      <c r="I132" s="30">
        <f>SUM(J128:J130)</f>
        <v>22.034199545175298</v>
      </c>
      <c r="J132" s="30"/>
      <c r="K132" s="16"/>
      <c r="L132" s="16"/>
      <c r="M132" s="16"/>
      <c r="N132" s="16"/>
      <c r="O132" s="16"/>
      <c r="P132" s="30">
        <f>SUM(Q128:Q130)</f>
        <v>4.4540709695874696</v>
      </c>
      <c r="Q132" s="30"/>
      <c r="R132" s="16"/>
      <c r="S132" s="16"/>
      <c r="T132" s="16"/>
      <c r="U132" s="16"/>
      <c r="V132" s="16"/>
      <c r="W132" s="30">
        <f>SUM(X128:X130)</f>
        <v>2.1783008130339492</v>
      </c>
      <c r="X132" s="30"/>
      <c r="Y132" s="16"/>
      <c r="Z132" s="16"/>
      <c r="AA132" s="16"/>
      <c r="AB132" s="16"/>
      <c r="AC132" s="16"/>
      <c r="AD132" s="30">
        <f>SUM(AE128:AE130)</f>
        <v>0</v>
      </c>
      <c r="AE132" s="30"/>
      <c r="AF132" s="16"/>
      <c r="AG132" s="16"/>
      <c r="AH132" s="16"/>
      <c r="AI132" s="16"/>
      <c r="AJ132" s="16"/>
      <c r="AK132" s="30">
        <f>SUM(AL128:AL130)</f>
        <v>0</v>
      </c>
      <c r="AL132" s="30"/>
      <c r="AM132" s="16"/>
      <c r="AN132" s="16"/>
      <c r="AO132" s="16"/>
      <c r="AP132" s="16"/>
      <c r="AQ132" s="16"/>
      <c r="AR132" s="30">
        <f>SUM(AS128:AS130)</f>
        <v>0</v>
      </c>
      <c r="AS132" s="30"/>
      <c r="AT132" s="16"/>
      <c r="AU132" s="16"/>
      <c r="AV132" s="16"/>
      <c r="AW132" s="16"/>
      <c r="AX132" s="16"/>
      <c r="AY132" s="30">
        <f>SUM(AZ128:AZ130)</f>
        <v>0</v>
      </c>
      <c r="AZ132" s="30"/>
      <c r="BA132" s="16"/>
      <c r="BB132" s="16"/>
      <c r="BC132" s="16"/>
      <c r="BD132" s="16"/>
      <c r="BE132" s="16"/>
      <c r="BF132" s="30">
        <f>SUM(BG128:BG130)</f>
        <v>0</v>
      </c>
      <c r="BG132" s="30"/>
    </row>
    <row r="133" spans="1:59" x14ac:dyDescent="0.35">
      <c r="A133" s="22" t="s">
        <v>13</v>
      </c>
      <c r="B133" s="23">
        <v>1</v>
      </c>
      <c r="D133" s="16">
        <v>4</v>
      </c>
      <c r="E133" s="16">
        <v>7</v>
      </c>
      <c r="F133" s="16">
        <v>1</v>
      </c>
      <c r="G133" s="16">
        <v>4</v>
      </c>
      <c r="H133" s="16">
        <v>3</v>
      </c>
      <c r="I133" s="3">
        <f>AVERAGE(D133:H133)</f>
        <v>3.8</v>
      </c>
      <c r="J133" s="3">
        <f>STDEV(D133:H133)</f>
        <v>2.16794833886788</v>
      </c>
      <c r="K133" s="16">
        <v>0</v>
      </c>
      <c r="L133" s="16">
        <v>0</v>
      </c>
      <c r="M133" s="16">
        <v>0</v>
      </c>
      <c r="N133" s="16">
        <v>0</v>
      </c>
      <c r="O133" s="16">
        <v>11</v>
      </c>
      <c r="P133" s="3">
        <f>AVERAGE(K133:O133)</f>
        <v>2.2000000000000002</v>
      </c>
      <c r="Q133" s="3">
        <f>STDEV(K133:O133)</f>
        <v>4.919349550499537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3">
        <f>AVERAGE(R133:V133)</f>
        <v>0</v>
      </c>
      <c r="X133" s="3">
        <f>STDEV(R133:V133)</f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3">
        <f>AVERAGE(Y133:AC133)</f>
        <v>0</v>
      </c>
      <c r="AE133" s="3">
        <f>STDEV(Y133:AC133)</f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3">
        <f>AVERAGE(AF133:AJ133)</f>
        <v>0</v>
      </c>
      <c r="AL133" s="3">
        <f>STDEV(AF133:AJ133)</f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3">
        <f>AVERAGE(AM133:AQ133)</f>
        <v>0</v>
      </c>
      <c r="AS133" s="3">
        <f>STDEV(AM133:AQ133)</f>
        <v>0</v>
      </c>
      <c r="AT133" s="16">
        <v>0</v>
      </c>
      <c r="AU133" s="16">
        <v>0</v>
      </c>
      <c r="AV133" s="16">
        <v>0</v>
      </c>
      <c r="AW133" s="16">
        <v>0</v>
      </c>
      <c r="AX133" s="16">
        <v>0</v>
      </c>
      <c r="AY133" s="3">
        <f>AVERAGE(AT133:AX133)</f>
        <v>0</v>
      </c>
      <c r="AZ133" s="3">
        <f>STDEV(AT133:AX133)</f>
        <v>0</v>
      </c>
      <c r="BA133" s="16">
        <v>0</v>
      </c>
      <c r="BB133" s="16">
        <v>0</v>
      </c>
      <c r="BC133" s="16">
        <v>0</v>
      </c>
      <c r="BD133" s="16">
        <v>0</v>
      </c>
      <c r="BE133" s="16">
        <v>0</v>
      </c>
      <c r="BF133" s="3">
        <f>AVERAGE(BA133:BE133)</f>
        <v>0</v>
      </c>
      <c r="BG133" s="3">
        <f>STDEV(BA133:BE133)</f>
        <v>0</v>
      </c>
    </row>
    <row r="134" spans="1:59" x14ac:dyDescent="0.35">
      <c r="A134" s="22" t="s">
        <v>15</v>
      </c>
      <c r="B134" s="23">
        <v>2</v>
      </c>
      <c r="D134" s="16">
        <v>35</v>
      </c>
      <c r="E134" s="16">
        <v>30</v>
      </c>
      <c r="F134" s="16">
        <v>31</v>
      </c>
      <c r="G134" s="16">
        <v>38</v>
      </c>
      <c r="H134" s="16">
        <v>27</v>
      </c>
      <c r="I134" s="3">
        <f>AVERAGE(D134:H134)</f>
        <v>32.200000000000003</v>
      </c>
      <c r="J134" s="3">
        <f>STDEV(D134:H134)</f>
        <v>4.3243496620879363</v>
      </c>
      <c r="K134" s="16">
        <v>3</v>
      </c>
      <c r="L134" s="16">
        <v>1</v>
      </c>
      <c r="M134" s="16">
        <v>4</v>
      </c>
      <c r="N134" s="16">
        <v>1</v>
      </c>
      <c r="O134" s="16">
        <v>3</v>
      </c>
      <c r="P134" s="3">
        <f>AVERAGE(K134:O134)</f>
        <v>2.4</v>
      </c>
      <c r="Q134" s="3">
        <f>STDEV(K134:O134)</f>
        <v>1.3416407864998738</v>
      </c>
      <c r="R134" s="16">
        <v>1</v>
      </c>
      <c r="S134" s="16">
        <v>0</v>
      </c>
      <c r="T134" s="16">
        <v>0</v>
      </c>
      <c r="U134" s="16">
        <v>0</v>
      </c>
      <c r="V134" s="16">
        <v>1</v>
      </c>
      <c r="W134" s="3">
        <f>AVERAGE(R134:V134)</f>
        <v>0.4</v>
      </c>
      <c r="X134" s="3">
        <f>STDEV(R134:V134)</f>
        <v>0.54772255750516607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3">
        <f>AVERAGE(Y134:AC134)</f>
        <v>0</v>
      </c>
      <c r="AE134" s="3">
        <f>STDEV(Y134:AC134)</f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3">
        <f>AVERAGE(AF134:AJ134)</f>
        <v>0</v>
      </c>
      <c r="AL134" s="3">
        <f>STDEV(AF134:AJ134)</f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3">
        <f>AVERAGE(AM134:AQ134)</f>
        <v>0</v>
      </c>
      <c r="AS134" s="3">
        <f>STDEV(AM134:AQ134)</f>
        <v>0</v>
      </c>
      <c r="AT134" s="16">
        <v>0</v>
      </c>
      <c r="AU134" s="16">
        <v>0</v>
      </c>
      <c r="AV134" s="16">
        <v>0</v>
      </c>
      <c r="AW134" s="16">
        <v>0</v>
      </c>
      <c r="AX134" s="16">
        <v>0</v>
      </c>
      <c r="AY134" s="3">
        <f>AVERAGE(AT134:AX134)</f>
        <v>0</v>
      </c>
      <c r="AZ134" s="3">
        <f>STDEV(AT134:AX134)</f>
        <v>0</v>
      </c>
      <c r="BA134" s="16">
        <v>0</v>
      </c>
      <c r="BB134" s="16">
        <v>0</v>
      </c>
      <c r="BC134" s="16">
        <v>0</v>
      </c>
      <c r="BD134" s="16">
        <v>0</v>
      </c>
      <c r="BE134" s="16">
        <v>0</v>
      </c>
      <c r="BF134" s="3">
        <f>AVERAGE(BA134:BE134)</f>
        <v>0</v>
      </c>
      <c r="BG134" s="3">
        <f>STDEV(BA134:BE134)</f>
        <v>0</v>
      </c>
    </row>
    <row r="135" spans="1:59" x14ac:dyDescent="0.35">
      <c r="B135" s="23">
        <v>3</v>
      </c>
      <c r="D135" s="16">
        <v>14</v>
      </c>
      <c r="E135" s="16">
        <v>18</v>
      </c>
      <c r="F135" s="16">
        <v>14</v>
      </c>
      <c r="G135" s="16">
        <v>14</v>
      </c>
      <c r="H135" s="16">
        <v>17</v>
      </c>
      <c r="I135" s="3">
        <f>AVERAGE(D135:H135)</f>
        <v>15.4</v>
      </c>
      <c r="J135" s="3">
        <f>STDEV(D135:H135)</f>
        <v>1.9493588689617958</v>
      </c>
      <c r="K135" s="16">
        <v>1</v>
      </c>
      <c r="L135" s="16">
        <v>0</v>
      </c>
      <c r="M135" s="16">
        <v>0</v>
      </c>
      <c r="N135" s="16">
        <v>0</v>
      </c>
      <c r="O135" s="16">
        <v>2</v>
      </c>
      <c r="P135" s="3">
        <f>AVERAGE(K135:O135)</f>
        <v>0.6</v>
      </c>
      <c r="Q135" s="3">
        <f>STDEV(K135:O135)</f>
        <v>0.89442719099991586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3">
        <f>AVERAGE(R135:V135)</f>
        <v>0</v>
      </c>
      <c r="X135" s="3">
        <f>STDEV(R135:V135)</f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1</v>
      </c>
      <c r="AD135" s="3">
        <f>AVERAGE(Y135:AC135)</f>
        <v>0.2</v>
      </c>
      <c r="AE135" s="3">
        <f>STDEV(Y135:AC135)</f>
        <v>0.44721359549995793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3">
        <f>AVERAGE(AF135:AJ135)</f>
        <v>0</v>
      </c>
      <c r="AL135" s="3">
        <f>STDEV(AF135:AJ135)</f>
        <v>0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3">
        <f>AVERAGE(AM135:AQ135)</f>
        <v>0</v>
      </c>
      <c r="AS135" s="3">
        <f>STDEV(AM135:AQ135)</f>
        <v>0</v>
      </c>
      <c r="AT135" s="16">
        <v>0</v>
      </c>
      <c r="AU135" s="16">
        <v>0</v>
      </c>
      <c r="AV135" s="16">
        <v>0</v>
      </c>
      <c r="AW135" s="16">
        <v>0</v>
      </c>
      <c r="AX135" s="16">
        <v>0</v>
      </c>
      <c r="AY135" s="3">
        <f>AVERAGE(AT135:AX135)</f>
        <v>0</v>
      </c>
      <c r="AZ135" s="3">
        <f>STDEV(AT135:AX135)</f>
        <v>0</v>
      </c>
      <c r="BA135" s="16">
        <v>0</v>
      </c>
      <c r="BB135" s="16">
        <v>0</v>
      </c>
      <c r="BC135" s="16">
        <v>0</v>
      </c>
      <c r="BD135" s="16">
        <v>0</v>
      </c>
      <c r="BE135" s="16">
        <v>0</v>
      </c>
      <c r="BF135" s="3">
        <f>AVERAGE(BA135:BE135)</f>
        <v>0</v>
      </c>
      <c r="BG135" s="3">
        <f>STDEV(BA135:BE135)</f>
        <v>0</v>
      </c>
    </row>
    <row r="136" spans="1:59" x14ac:dyDescent="0.35">
      <c r="A136" s="25" t="s">
        <v>35</v>
      </c>
      <c r="D136" s="16"/>
      <c r="E136" s="16"/>
      <c r="F136" s="16"/>
      <c r="G136" s="16"/>
      <c r="H136" s="16"/>
      <c r="I136" s="30">
        <f>AVERAGE(I133:I135)</f>
        <v>17.133333333333333</v>
      </c>
      <c r="J136" s="30"/>
      <c r="K136" s="16"/>
      <c r="L136" s="16"/>
      <c r="M136" s="16"/>
      <c r="N136" s="16"/>
      <c r="O136" s="16"/>
      <c r="P136" s="30">
        <f>AVERAGE(P133:P135)</f>
        <v>1.7333333333333332</v>
      </c>
      <c r="Q136" s="30"/>
      <c r="R136" s="16"/>
      <c r="S136" s="16"/>
      <c r="T136" s="16"/>
      <c r="U136" s="16"/>
      <c r="V136" s="16"/>
      <c r="W136" s="30">
        <f>AVERAGE(W133:W135)</f>
        <v>0.13333333333333333</v>
      </c>
      <c r="X136" s="30"/>
      <c r="Y136" s="16"/>
      <c r="Z136" s="16"/>
      <c r="AA136" s="16"/>
      <c r="AB136" s="16"/>
      <c r="AC136" s="16"/>
      <c r="AD136" s="30">
        <f>AVERAGE(AD133:AD135)</f>
        <v>6.6666666666666666E-2</v>
      </c>
      <c r="AE136" s="30"/>
      <c r="AF136" s="16"/>
      <c r="AG136" s="16"/>
      <c r="AH136" s="16"/>
      <c r="AI136" s="16"/>
      <c r="AJ136" s="16"/>
      <c r="AK136" s="30">
        <f>AVERAGE(AK133:AK135)</f>
        <v>0</v>
      </c>
      <c r="AL136" s="30"/>
      <c r="AM136" s="16"/>
      <c r="AN136" s="16"/>
      <c r="AO136" s="16"/>
      <c r="AP136" s="16"/>
      <c r="AQ136" s="16"/>
      <c r="AR136" s="30">
        <f>AVERAGE(AR133:AR135)</f>
        <v>0</v>
      </c>
      <c r="AS136" s="30"/>
      <c r="AT136" s="16"/>
      <c r="AU136" s="16"/>
      <c r="AV136" s="16"/>
      <c r="AW136" s="16"/>
      <c r="AX136" s="16"/>
      <c r="AY136" s="30">
        <f>AVERAGE(AY133:AY135)</f>
        <v>0</v>
      </c>
      <c r="AZ136" s="30"/>
      <c r="BA136" s="16"/>
      <c r="BB136" s="16"/>
      <c r="BC136" s="16"/>
      <c r="BD136" s="16"/>
      <c r="BE136" s="16"/>
      <c r="BF136" s="30">
        <f>AVERAGE(BF133:BF135)</f>
        <v>0</v>
      </c>
      <c r="BG136" s="30"/>
    </row>
    <row r="137" spans="1:59" x14ac:dyDescent="0.35">
      <c r="A137" s="25" t="s">
        <v>36</v>
      </c>
      <c r="D137" s="16"/>
      <c r="E137" s="16"/>
      <c r="F137" s="16"/>
      <c r="G137" s="16"/>
      <c r="H137" s="16"/>
      <c r="I137" s="30">
        <f>SUM(J133:J135)</f>
        <v>8.4416568699176118</v>
      </c>
      <c r="J137" s="30"/>
      <c r="K137" s="16"/>
      <c r="L137" s="16"/>
      <c r="M137" s="16"/>
      <c r="N137" s="16"/>
      <c r="O137" s="16"/>
      <c r="P137" s="30">
        <f>SUM(Q133:Q135)</f>
        <v>7.1554175279993268</v>
      </c>
      <c r="Q137" s="30"/>
      <c r="R137" s="16"/>
      <c r="S137" s="16"/>
      <c r="T137" s="16"/>
      <c r="U137" s="16"/>
      <c r="V137" s="16"/>
      <c r="W137" s="30">
        <f>SUM(X133:X135)</f>
        <v>0.54772255750516607</v>
      </c>
      <c r="X137" s="30"/>
      <c r="Y137" s="16"/>
      <c r="Z137" s="16"/>
      <c r="AA137" s="16"/>
      <c r="AB137" s="16"/>
      <c r="AC137" s="16"/>
      <c r="AD137" s="30">
        <f>SUM(AE133:AE135)</f>
        <v>0.44721359549995793</v>
      </c>
      <c r="AE137" s="30"/>
      <c r="AF137" s="16"/>
      <c r="AG137" s="16"/>
      <c r="AH137" s="16"/>
      <c r="AI137" s="16"/>
      <c r="AJ137" s="16"/>
      <c r="AK137" s="30">
        <f>SUM(AL133:AL135)</f>
        <v>0</v>
      </c>
      <c r="AL137" s="30"/>
      <c r="AM137" s="16"/>
      <c r="AN137" s="16"/>
      <c r="AO137" s="16"/>
      <c r="AP137" s="16"/>
      <c r="AQ137" s="16"/>
      <c r="AR137" s="30">
        <f>SUM(AS133:AS135)</f>
        <v>0</v>
      </c>
      <c r="AS137" s="30"/>
      <c r="AT137" s="16"/>
      <c r="AU137" s="16"/>
      <c r="AV137" s="16"/>
      <c r="AW137" s="16"/>
      <c r="AX137" s="16"/>
      <c r="AY137" s="30">
        <f>SUM(AZ133:AZ135)</f>
        <v>0</v>
      </c>
      <c r="AZ137" s="30"/>
      <c r="BA137" s="16"/>
      <c r="BB137" s="16"/>
      <c r="BC137" s="16"/>
      <c r="BD137" s="16"/>
      <c r="BE137" s="16"/>
      <c r="BF137" s="30">
        <f>SUM(BG133:BG135)</f>
        <v>0</v>
      </c>
      <c r="BG137" s="30"/>
    </row>
    <row r="138" spans="1:59" x14ac:dyDescent="0.35">
      <c r="A138" s="22" t="s">
        <v>16</v>
      </c>
      <c r="B138" s="23">
        <v>1</v>
      </c>
      <c r="D138" s="16">
        <v>28</v>
      </c>
      <c r="E138" s="16">
        <v>39</v>
      </c>
      <c r="F138" s="16">
        <v>29</v>
      </c>
      <c r="G138" s="16">
        <v>31</v>
      </c>
      <c r="H138" s="16">
        <v>28</v>
      </c>
      <c r="I138" s="3">
        <f>AVERAGE(D138:H138)</f>
        <v>31</v>
      </c>
      <c r="J138" s="3">
        <f>STDEV(D138:H138)</f>
        <v>4.636809247747852</v>
      </c>
      <c r="K138" s="16">
        <v>14</v>
      </c>
      <c r="L138" s="16">
        <v>16</v>
      </c>
      <c r="M138" s="16">
        <v>7</v>
      </c>
      <c r="N138" s="16">
        <v>10</v>
      </c>
      <c r="O138" s="16">
        <v>9</v>
      </c>
      <c r="P138" s="3">
        <f>AVERAGE(K138:O138)</f>
        <v>11.2</v>
      </c>
      <c r="Q138" s="3">
        <f>STDEV(K138:O138)</f>
        <v>3.7013511046643481</v>
      </c>
      <c r="R138" s="16">
        <v>1</v>
      </c>
      <c r="S138" s="16">
        <v>2</v>
      </c>
      <c r="T138" s="16">
        <v>2</v>
      </c>
      <c r="U138" s="16">
        <v>2</v>
      </c>
      <c r="V138" s="16">
        <v>2</v>
      </c>
      <c r="W138" s="3">
        <f>AVERAGE(R138:V138)</f>
        <v>1.8</v>
      </c>
      <c r="X138" s="3">
        <f>STDEV(R138:V138)</f>
        <v>0.44721359549995815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3">
        <f>AVERAGE(Y138:AC138)</f>
        <v>0</v>
      </c>
      <c r="AE138" s="3">
        <f>STDEV(Y138:AC138)</f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3">
        <f>AVERAGE(AF138:AJ138)</f>
        <v>0</v>
      </c>
      <c r="AL138" s="3">
        <f>STDEV(AF138:AJ138)</f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3">
        <f>AVERAGE(AM138:AQ138)</f>
        <v>0</v>
      </c>
      <c r="AS138" s="3">
        <f>STDEV(AM138:AQ138)</f>
        <v>0</v>
      </c>
      <c r="AT138" s="16">
        <v>0</v>
      </c>
      <c r="AU138" s="16">
        <v>0</v>
      </c>
      <c r="AV138" s="16">
        <v>0</v>
      </c>
      <c r="AW138" s="16">
        <v>0</v>
      </c>
      <c r="AX138" s="16">
        <v>0</v>
      </c>
      <c r="AY138" s="3">
        <f>AVERAGE(AT138:AX138)</f>
        <v>0</v>
      </c>
      <c r="AZ138" s="3">
        <f>STDEV(AT138:AX138)</f>
        <v>0</v>
      </c>
      <c r="BA138" s="16">
        <v>0</v>
      </c>
      <c r="BB138" s="16">
        <v>0</v>
      </c>
      <c r="BC138" s="16">
        <v>0</v>
      </c>
      <c r="BD138" s="16">
        <v>0</v>
      </c>
      <c r="BE138" s="16">
        <v>0</v>
      </c>
      <c r="BF138" s="3">
        <f>AVERAGE(BA138:BE138)</f>
        <v>0</v>
      </c>
      <c r="BG138" s="3">
        <f>STDEV(BA138:BE138)</f>
        <v>0</v>
      </c>
    </row>
    <row r="139" spans="1:59" x14ac:dyDescent="0.35">
      <c r="B139" s="23">
        <v>2</v>
      </c>
      <c r="D139" s="16">
        <v>39</v>
      </c>
      <c r="E139" s="16">
        <v>48</v>
      </c>
      <c r="F139" s="16">
        <v>34</v>
      </c>
      <c r="G139" s="16">
        <v>41</v>
      </c>
      <c r="H139" s="16">
        <v>42</v>
      </c>
      <c r="I139" s="3">
        <f>AVERAGE(D139:H139)</f>
        <v>40.799999999999997</v>
      </c>
      <c r="J139" s="3">
        <f>STDEV(D139:H139)</f>
        <v>5.0695167422546126</v>
      </c>
      <c r="K139" s="16">
        <v>4</v>
      </c>
      <c r="L139" s="16">
        <v>6</v>
      </c>
      <c r="M139" s="16">
        <v>4</v>
      </c>
      <c r="N139" s="16">
        <v>9</v>
      </c>
      <c r="O139" s="16">
        <v>6</v>
      </c>
      <c r="P139" s="3">
        <f>AVERAGE(K139:O139)</f>
        <v>5.8</v>
      </c>
      <c r="Q139" s="3">
        <f>STDEV(K139:O139)</f>
        <v>2.0493901531919203</v>
      </c>
      <c r="R139" s="16">
        <v>1</v>
      </c>
      <c r="S139" s="16">
        <v>0</v>
      </c>
      <c r="T139" s="16">
        <v>1</v>
      </c>
      <c r="U139" s="16">
        <v>0</v>
      </c>
      <c r="V139" s="16">
        <v>0</v>
      </c>
      <c r="W139" s="3">
        <f>AVERAGE(R139:V139)</f>
        <v>0.4</v>
      </c>
      <c r="X139" s="3">
        <f>STDEV(R139:V139)</f>
        <v>0.54772255750516607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3">
        <f>AVERAGE(Y139:AC139)</f>
        <v>0</v>
      </c>
      <c r="AE139" s="3">
        <f>STDEV(Y139:AC139)</f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3">
        <f>AVERAGE(AF139:AJ139)</f>
        <v>0</v>
      </c>
      <c r="AL139" s="3">
        <f>STDEV(AF139:AJ139)</f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3">
        <f>AVERAGE(AM139:AQ139)</f>
        <v>0</v>
      </c>
      <c r="AS139" s="3">
        <f>STDEV(AM139:AQ139)</f>
        <v>0</v>
      </c>
      <c r="AT139" s="16">
        <v>0</v>
      </c>
      <c r="AU139" s="16">
        <v>0</v>
      </c>
      <c r="AV139" s="16">
        <v>0</v>
      </c>
      <c r="AW139" s="16">
        <v>0</v>
      </c>
      <c r="AX139" s="16">
        <v>0</v>
      </c>
      <c r="AY139" s="3">
        <f>AVERAGE(AT139:AX139)</f>
        <v>0</v>
      </c>
      <c r="AZ139" s="3">
        <f>STDEV(AT139:AX139)</f>
        <v>0</v>
      </c>
      <c r="BA139" s="16">
        <v>0</v>
      </c>
      <c r="BB139" s="16">
        <v>0</v>
      </c>
      <c r="BC139" s="16">
        <v>0</v>
      </c>
      <c r="BD139" s="16">
        <v>0</v>
      </c>
      <c r="BE139" s="16">
        <v>0</v>
      </c>
      <c r="BF139" s="3">
        <f>AVERAGE(BA139:BE139)</f>
        <v>0</v>
      </c>
      <c r="BG139" s="3">
        <f>STDEV(BA139:BE139)</f>
        <v>0</v>
      </c>
    </row>
    <row r="140" spans="1:59" x14ac:dyDescent="0.35">
      <c r="B140" s="23">
        <v>3</v>
      </c>
      <c r="D140" s="16">
        <v>27</v>
      </c>
      <c r="E140" s="16">
        <v>26</v>
      </c>
      <c r="F140" s="16">
        <v>30</v>
      </c>
      <c r="G140" s="16">
        <v>32</v>
      </c>
      <c r="H140" s="16">
        <v>34</v>
      </c>
      <c r="I140" s="3">
        <f>AVERAGE(D140:H140)</f>
        <v>29.8</v>
      </c>
      <c r="J140" s="3">
        <f>STDEV(D140:H140)</f>
        <v>3.3466401061363023</v>
      </c>
      <c r="K140" s="16">
        <v>4</v>
      </c>
      <c r="L140" s="16">
        <v>5</v>
      </c>
      <c r="M140" s="16">
        <v>3</v>
      </c>
      <c r="N140" s="16">
        <v>3</v>
      </c>
      <c r="O140" s="16">
        <v>3</v>
      </c>
      <c r="P140" s="3">
        <f>AVERAGE(K140:O140)</f>
        <v>3.6</v>
      </c>
      <c r="Q140" s="3">
        <f>STDEV(K140:O140)</f>
        <v>0.8944271909999163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3">
        <f>AVERAGE(R140:V140)</f>
        <v>0</v>
      </c>
      <c r="X140" s="3">
        <f>STDEV(R140:V140)</f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3">
        <f>AVERAGE(Y140:AC140)</f>
        <v>0</v>
      </c>
      <c r="AE140" s="3">
        <f>STDEV(Y140:AC140)</f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3">
        <f>AVERAGE(AF140:AJ140)</f>
        <v>0</v>
      </c>
      <c r="AL140" s="3">
        <f>STDEV(AF140:AJ140)</f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0</v>
      </c>
      <c r="AR140" s="3">
        <f>AVERAGE(AM140:AQ140)</f>
        <v>0</v>
      </c>
      <c r="AS140" s="3">
        <f>STDEV(AM140:AQ140)</f>
        <v>0</v>
      </c>
      <c r="AT140" s="16">
        <v>0</v>
      </c>
      <c r="AU140" s="16">
        <v>0</v>
      </c>
      <c r="AV140" s="16">
        <v>0</v>
      </c>
      <c r="AW140" s="16">
        <v>0</v>
      </c>
      <c r="AX140" s="16">
        <v>0</v>
      </c>
      <c r="AY140" s="3">
        <f>AVERAGE(AT140:AX140)</f>
        <v>0</v>
      </c>
      <c r="AZ140" s="3">
        <f>STDEV(AT140:AX140)</f>
        <v>0</v>
      </c>
      <c r="BA140" s="16">
        <v>0</v>
      </c>
      <c r="BB140" s="16">
        <v>0</v>
      </c>
      <c r="BC140" s="16">
        <v>0</v>
      </c>
      <c r="BD140" s="16">
        <v>0</v>
      </c>
      <c r="BE140" s="16">
        <v>0</v>
      </c>
      <c r="BF140" s="3">
        <f>AVERAGE(BA140:BE140)</f>
        <v>0</v>
      </c>
      <c r="BG140" s="3">
        <f>STDEV(BA140:BE140)</f>
        <v>0</v>
      </c>
    </row>
    <row r="141" spans="1:59" x14ac:dyDescent="0.35">
      <c r="A141" s="25" t="s">
        <v>35</v>
      </c>
      <c r="D141" s="16"/>
      <c r="E141" s="16"/>
      <c r="F141" s="16"/>
      <c r="G141" s="16"/>
      <c r="H141" s="16"/>
      <c r="I141" s="30">
        <f>AVERAGE(I138:I140)</f>
        <v>33.866666666666667</v>
      </c>
      <c r="J141" s="30"/>
      <c r="K141" s="16"/>
      <c r="L141" s="16"/>
      <c r="M141" s="16"/>
      <c r="N141" s="16"/>
      <c r="O141" s="16"/>
      <c r="P141" s="30">
        <f>AVERAGE(P138:P140)</f>
        <v>6.8666666666666671</v>
      </c>
      <c r="Q141" s="30"/>
      <c r="R141" s="16"/>
      <c r="S141" s="16"/>
      <c r="T141" s="16"/>
      <c r="U141" s="16"/>
      <c r="V141" s="16"/>
      <c r="W141" s="30">
        <f>AVERAGE(W138:W140)</f>
        <v>0.73333333333333339</v>
      </c>
      <c r="X141" s="30"/>
      <c r="Y141" s="16"/>
      <c r="Z141" s="16"/>
      <c r="AA141" s="16"/>
      <c r="AB141" s="16"/>
      <c r="AC141" s="16"/>
      <c r="AD141" s="30">
        <f>AVERAGE(AD138:AD140)</f>
        <v>0</v>
      </c>
      <c r="AE141" s="30"/>
      <c r="AF141" s="16"/>
      <c r="AG141" s="16"/>
      <c r="AH141" s="16"/>
      <c r="AI141" s="16"/>
      <c r="AJ141" s="16"/>
      <c r="AK141" s="30">
        <f>AVERAGE(AK138:AK140)</f>
        <v>0</v>
      </c>
      <c r="AL141" s="30"/>
      <c r="AM141" s="16"/>
      <c r="AN141" s="16"/>
      <c r="AO141" s="16"/>
      <c r="AP141" s="16"/>
      <c r="AQ141" s="16"/>
      <c r="AR141" s="30">
        <f>AVERAGE(AR138:AR140)</f>
        <v>0</v>
      </c>
      <c r="AS141" s="30"/>
      <c r="AT141" s="16"/>
      <c r="AU141" s="16"/>
      <c r="AV141" s="16"/>
      <c r="AW141" s="16"/>
      <c r="AX141" s="16"/>
      <c r="AY141" s="30">
        <f>AVERAGE(AY138:AY140)</f>
        <v>0</v>
      </c>
      <c r="AZ141" s="30"/>
      <c r="BA141" s="16"/>
      <c r="BB141" s="16"/>
      <c r="BC141" s="16"/>
      <c r="BD141" s="16"/>
      <c r="BE141" s="16"/>
      <c r="BF141" s="30">
        <f>AVERAGE(BF138:BF140)</f>
        <v>0</v>
      </c>
      <c r="BG141" s="30"/>
    </row>
    <row r="142" spans="1:59" x14ac:dyDescent="0.35">
      <c r="A142" s="25" t="s">
        <v>36</v>
      </c>
      <c r="D142" s="16"/>
      <c r="E142" s="16"/>
      <c r="F142" s="16"/>
      <c r="G142" s="16"/>
      <c r="H142" s="16"/>
      <c r="I142" s="30">
        <f>SUM(J138:J140)</f>
        <v>13.052966096138768</v>
      </c>
      <c r="J142" s="30"/>
      <c r="K142" s="16"/>
      <c r="L142" s="16"/>
      <c r="M142" s="16"/>
      <c r="N142" s="16"/>
      <c r="O142" s="16"/>
      <c r="P142" s="30">
        <f>SUM(Q138:Q140)</f>
        <v>6.6451684488561851</v>
      </c>
      <c r="Q142" s="30"/>
      <c r="R142" s="16"/>
      <c r="S142" s="16"/>
      <c r="T142" s="16"/>
      <c r="U142" s="16"/>
      <c r="V142" s="16"/>
      <c r="W142" s="30">
        <f>SUM(X138:X140)</f>
        <v>0.99493615300512417</v>
      </c>
      <c r="X142" s="30"/>
      <c r="Y142" s="16"/>
      <c r="Z142" s="16"/>
      <c r="AA142" s="16"/>
      <c r="AB142" s="16"/>
      <c r="AC142" s="16"/>
      <c r="AD142" s="30">
        <f>SUM(AE138:AE140)</f>
        <v>0</v>
      </c>
      <c r="AE142" s="30"/>
      <c r="AF142" s="16"/>
      <c r="AG142" s="16"/>
      <c r="AH142" s="16"/>
      <c r="AI142" s="16"/>
      <c r="AJ142" s="16"/>
      <c r="AK142" s="30">
        <f>SUM(AL138:AL140)</f>
        <v>0</v>
      </c>
      <c r="AL142" s="30"/>
      <c r="AM142" s="16"/>
      <c r="AN142" s="16"/>
      <c r="AO142" s="16"/>
      <c r="AP142" s="16"/>
      <c r="AQ142" s="16"/>
      <c r="AR142" s="30">
        <f>SUM(AS138:AS140)</f>
        <v>0</v>
      </c>
      <c r="AS142" s="30"/>
      <c r="AT142" s="16"/>
      <c r="AU142" s="16"/>
      <c r="AV142" s="16"/>
      <c r="AW142" s="16"/>
      <c r="AX142" s="16"/>
      <c r="AY142" s="30">
        <f>SUM(AZ138:AZ140)</f>
        <v>0</v>
      </c>
      <c r="AZ142" s="30"/>
      <c r="BA142" s="16"/>
      <c r="BB142" s="16"/>
      <c r="BC142" s="16"/>
      <c r="BD142" s="16"/>
      <c r="BE142" s="16"/>
      <c r="BF142" s="30">
        <f>SUM(BG138:BG140)</f>
        <v>0</v>
      </c>
      <c r="BG142" s="30"/>
    </row>
    <row r="143" spans="1:59" x14ac:dyDescent="0.35">
      <c r="A143" s="22" t="s">
        <v>14</v>
      </c>
      <c r="B143" s="23">
        <v>1</v>
      </c>
      <c r="D143" s="16">
        <v>8</v>
      </c>
      <c r="E143" s="16">
        <v>7</v>
      </c>
      <c r="F143" s="16">
        <v>9</v>
      </c>
      <c r="G143" s="16">
        <v>5</v>
      </c>
      <c r="H143" s="16">
        <v>11</v>
      </c>
      <c r="I143" s="3">
        <f>AVERAGE(D143:H143)</f>
        <v>8</v>
      </c>
      <c r="J143" s="3">
        <f>STDEV(D143:H143)</f>
        <v>2.2360679774997898</v>
      </c>
      <c r="K143" s="16">
        <v>1</v>
      </c>
      <c r="L143" s="16">
        <v>0</v>
      </c>
      <c r="M143" s="16">
        <v>1</v>
      </c>
      <c r="N143" s="16">
        <v>0</v>
      </c>
      <c r="O143" s="16">
        <v>1</v>
      </c>
      <c r="P143" s="3">
        <f>AVERAGE(K143:O143)</f>
        <v>0.6</v>
      </c>
      <c r="Q143" s="3">
        <f>STDEV(K143:O143)</f>
        <v>0.54772255750516607</v>
      </c>
      <c r="R143" s="16">
        <v>0</v>
      </c>
      <c r="S143" s="16">
        <v>0</v>
      </c>
      <c r="T143" s="16">
        <v>0</v>
      </c>
      <c r="U143" s="16">
        <v>0</v>
      </c>
      <c r="V143" s="16">
        <v>1</v>
      </c>
      <c r="W143" s="3">
        <f>AVERAGE(R143:V143)</f>
        <v>0.2</v>
      </c>
      <c r="X143" s="3">
        <f>STDEV(R143:V143)</f>
        <v>0.44721359549995793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3">
        <f>AVERAGE(Y143:AC143)</f>
        <v>0</v>
      </c>
      <c r="AE143" s="3">
        <f>STDEV(Y143:AC143)</f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3">
        <f>AVERAGE(AF143:AJ143)</f>
        <v>0</v>
      </c>
      <c r="AL143" s="3">
        <f>STDEV(AF143:AJ143)</f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3">
        <f>AVERAGE(AM143:AQ143)</f>
        <v>0</v>
      </c>
      <c r="AS143" s="3">
        <f>STDEV(AM143:AQ143)</f>
        <v>0</v>
      </c>
      <c r="AT143" s="16">
        <v>0</v>
      </c>
      <c r="AU143" s="16">
        <v>0</v>
      </c>
      <c r="AV143" s="16">
        <v>0</v>
      </c>
      <c r="AW143" s="16">
        <v>0</v>
      </c>
      <c r="AX143" s="16">
        <v>0</v>
      </c>
      <c r="AY143" s="3">
        <f>AVERAGE(AT143:AX143)</f>
        <v>0</v>
      </c>
      <c r="AZ143" s="3">
        <f>STDEV(AT143:AX143)</f>
        <v>0</v>
      </c>
      <c r="BA143" s="16">
        <v>0</v>
      </c>
      <c r="BB143" s="16">
        <v>0</v>
      </c>
      <c r="BC143" s="16">
        <v>0</v>
      </c>
      <c r="BD143" s="16">
        <v>0</v>
      </c>
      <c r="BE143" s="16">
        <v>0</v>
      </c>
      <c r="BF143" s="3">
        <f>AVERAGE(BA143:BE143)</f>
        <v>0</v>
      </c>
      <c r="BG143" s="3">
        <f>STDEV(BA143:BE143)</f>
        <v>0</v>
      </c>
    </row>
    <row r="144" spans="1:59" x14ac:dyDescent="0.35">
      <c r="A144" s="22" t="s">
        <v>15</v>
      </c>
      <c r="B144" s="23">
        <v>2</v>
      </c>
      <c r="D144" s="16">
        <v>0</v>
      </c>
      <c r="E144" s="16">
        <v>2</v>
      </c>
      <c r="F144" s="16">
        <v>2</v>
      </c>
      <c r="G144" s="16">
        <v>3</v>
      </c>
      <c r="H144" s="16">
        <v>2</v>
      </c>
      <c r="I144" s="3">
        <f>AVERAGE(D144:H144)</f>
        <v>1.8</v>
      </c>
      <c r="J144" s="3">
        <f>STDEV(D144:H144)</f>
        <v>1.0954451150103324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3">
        <f>AVERAGE(K144:O144)</f>
        <v>0</v>
      </c>
      <c r="Q144" s="3">
        <f>STDEV(K144:O144)</f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3">
        <f>AVERAGE(R144:V144)</f>
        <v>0</v>
      </c>
      <c r="X144" s="3">
        <f>STDEV(R144:V144)</f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3">
        <f>AVERAGE(Y144:AC144)</f>
        <v>0</v>
      </c>
      <c r="AE144" s="3">
        <f>STDEV(Y144:AC144)</f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3">
        <f>AVERAGE(AF144:AJ144)</f>
        <v>0</v>
      </c>
      <c r="AL144" s="3">
        <f>STDEV(AF144:AJ144)</f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3">
        <f>AVERAGE(AM144:AQ144)</f>
        <v>0</v>
      </c>
      <c r="AS144" s="3">
        <f>STDEV(AM144:AQ144)</f>
        <v>0</v>
      </c>
      <c r="AT144" s="16">
        <v>0</v>
      </c>
      <c r="AU144" s="16">
        <v>0</v>
      </c>
      <c r="AV144" s="16">
        <v>0</v>
      </c>
      <c r="AW144" s="16">
        <v>0</v>
      </c>
      <c r="AX144" s="16">
        <v>0</v>
      </c>
      <c r="AY144" s="3">
        <f>AVERAGE(AT144:AX144)</f>
        <v>0</v>
      </c>
      <c r="AZ144" s="3">
        <f>STDEV(AT144:AX144)</f>
        <v>0</v>
      </c>
      <c r="BA144" s="16">
        <v>0</v>
      </c>
      <c r="BB144" s="16">
        <v>0</v>
      </c>
      <c r="BC144" s="16">
        <v>0</v>
      </c>
      <c r="BD144" s="16">
        <v>0</v>
      </c>
      <c r="BE144" s="16">
        <v>0</v>
      </c>
      <c r="BF144" s="3">
        <f>AVERAGE(BA144:BE144)</f>
        <v>0</v>
      </c>
      <c r="BG144" s="3">
        <f>STDEV(BA144:BE144)</f>
        <v>0</v>
      </c>
    </row>
    <row r="145" spans="1:60" x14ac:dyDescent="0.35">
      <c r="B145" s="23">
        <v>3</v>
      </c>
      <c r="D145" s="16">
        <v>18</v>
      </c>
      <c r="E145" s="16">
        <v>17</v>
      </c>
      <c r="F145" s="16">
        <v>14</v>
      </c>
      <c r="G145" s="16">
        <v>18</v>
      </c>
      <c r="H145" s="16">
        <v>25</v>
      </c>
      <c r="I145" s="3">
        <f>AVERAGE(D145:H145)</f>
        <v>18.399999999999999</v>
      </c>
      <c r="J145" s="3">
        <f>STDEV(D145:H145)</f>
        <v>4.0373258476372715</v>
      </c>
      <c r="K145" s="16">
        <v>0</v>
      </c>
      <c r="L145" s="16">
        <v>3</v>
      </c>
      <c r="M145" s="16">
        <v>4</v>
      </c>
      <c r="N145" s="16">
        <v>1</v>
      </c>
      <c r="O145" s="16">
        <v>2</v>
      </c>
      <c r="P145" s="3">
        <f>AVERAGE(K145:O145)</f>
        <v>2</v>
      </c>
      <c r="Q145" s="3">
        <f>STDEV(K145:O145)</f>
        <v>1.5811388300841898</v>
      </c>
      <c r="R145" s="16">
        <v>0</v>
      </c>
      <c r="S145" s="16">
        <v>0</v>
      </c>
      <c r="T145" s="16">
        <v>0</v>
      </c>
      <c r="U145" s="16">
        <v>0</v>
      </c>
      <c r="V145" s="16">
        <v>1</v>
      </c>
      <c r="W145" s="3">
        <f>AVERAGE(R145:V145)</f>
        <v>0.2</v>
      </c>
      <c r="X145" s="3">
        <f>STDEV(R145:V145)</f>
        <v>0.44721359549995793</v>
      </c>
      <c r="Y145" s="16">
        <v>0</v>
      </c>
      <c r="Z145" s="16">
        <v>0</v>
      </c>
      <c r="AA145" s="16">
        <v>0</v>
      </c>
      <c r="AB145" s="16">
        <v>1</v>
      </c>
      <c r="AC145" s="16">
        <v>0</v>
      </c>
      <c r="AD145" s="3">
        <f>AVERAGE(Y145:AC145)</f>
        <v>0.2</v>
      </c>
      <c r="AE145" s="3">
        <f>STDEV(Y145:AC145)</f>
        <v>0.44721359549995793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3">
        <f>AVERAGE(AF145:AJ145)</f>
        <v>0</v>
      </c>
      <c r="AL145" s="3">
        <f>STDEV(AF145:AJ145)</f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3">
        <f>AVERAGE(AM145:AQ145)</f>
        <v>0</v>
      </c>
      <c r="AS145" s="3">
        <f>STDEV(AM145:AQ145)</f>
        <v>0</v>
      </c>
      <c r="AT145" s="16">
        <v>0</v>
      </c>
      <c r="AU145" s="16">
        <v>0</v>
      </c>
      <c r="AV145" s="16">
        <v>0</v>
      </c>
      <c r="AW145" s="16">
        <v>0</v>
      </c>
      <c r="AX145" s="16">
        <v>0</v>
      </c>
      <c r="AY145" s="3">
        <f>AVERAGE(AT145:AX145)</f>
        <v>0</v>
      </c>
      <c r="AZ145" s="3">
        <f>STDEV(AT145:AX145)</f>
        <v>0</v>
      </c>
      <c r="BA145" s="16">
        <v>0</v>
      </c>
      <c r="BB145" s="16">
        <v>0</v>
      </c>
      <c r="BC145" s="16">
        <v>0</v>
      </c>
      <c r="BD145" s="16">
        <v>0</v>
      </c>
      <c r="BE145" s="16">
        <v>0</v>
      </c>
      <c r="BF145" s="3">
        <f>AVERAGE(BA145:BE145)</f>
        <v>0</v>
      </c>
      <c r="BG145" s="3">
        <f>STDEV(BA145:BE145)</f>
        <v>0</v>
      </c>
    </row>
    <row r="146" spans="1:60" x14ac:dyDescent="0.35">
      <c r="A146" s="25" t="s">
        <v>35</v>
      </c>
      <c r="D146" s="16"/>
      <c r="E146" s="16"/>
      <c r="F146" s="16"/>
      <c r="G146" s="16"/>
      <c r="H146" s="16"/>
      <c r="I146" s="30">
        <f>AVERAGE(I143:I145)</f>
        <v>9.4</v>
      </c>
      <c r="J146" s="30"/>
      <c r="K146" s="16"/>
      <c r="L146" s="16"/>
      <c r="M146" s="16"/>
      <c r="N146" s="16"/>
      <c r="O146" s="16"/>
      <c r="P146" s="30">
        <f>AVERAGE(P143:P145)</f>
        <v>0.8666666666666667</v>
      </c>
      <c r="Q146" s="30"/>
      <c r="R146" s="16"/>
      <c r="S146" s="16"/>
      <c r="T146" s="16"/>
      <c r="U146" s="16"/>
      <c r="V146" s="16"/>
      <c r="W146" s="30">
        <f>AVERAGE(W143:W145)</f>
        <v>0.13333333333333333</v>
      </c>
      <c r="X146" s="30"/>
      <c r="Y146" s="16"/>
      <c r="Z146" s="16"/>
      <c r="AA146" s="16"/>
      <c r="AB146" s="16"/>
      <c r="AC146" s="16"/>
      <c r="AD146" s="30">
        <f>AVERAGE(AD143:AD145)</f>
        <v>6.6666666666666666E-2</v>
      </c>
      <c r="AE146" s="30"/>
      <c r="AF146" s="16"/>
      <c r="AG146" s="16"/>
      <c r="AH146" s="16"/>
      <c r="AI146" s="16"/>
      <c r="AJ146" s="16"/>
      <c r="AK146" s="30">
        <f>AVERAGE(AK143:AK145)</f>
        <v>0</v>
      </c>
      <c r="AL146" s="30"/>
      <c r="AM146" s="16"/>
      <c r="AN146" s="16"/>
      <c r="AO146" s="16"/>
      <c r="AP146" s="16"/>
      <c r="AQ146" s="16"/>
      <c r="AR146" s="30">
        <f>AVERAGE(AR143:AR145)</f>
        <v>0</v>
      </c>
      <c r="AS146" s="30"/>
      <c r="AT146" s="16"/>
      <c r="AU146" s="16"/>
      <c r="AV146" s="16"/>
      <c r="AW146" s="16"/>
      <c r="AX146" s="16"/>
      <c r="AY146" s="30">
        <f>AVERAGE(AY143:AY145)</f>
        <v>0</v>
      </c>
      <c r="AZ146" s="30"/>
      <c r="BA146" s="16"/>
      <c r="BB146" s="16"/>
      <c r="BC146" s="16"/>
      <c r="BD146" s="16"/>
      <c r="BE146" s="16"/>
      <c r="BF146" s="30">
        <f>AVERAGE(BF143:BF145)</f>
        <v>0</v>
      </c>
      <c r="BG146" s="30"/>
    </row>
    <row r="147" spans="1:60" x14ac:dyDescent="0.35">
      <c r="A147" s="25" t="s">
        <v>36</v>
      </c>
      <c r="D147" s="16"/>
      <c r="E147" s="16"/>
      <c r="F147" s="16"/>
      <c r="G147" s="16"/>
      <c r="H147" s="16"/>
      <c r="I147" s="30">
        <f>SUM(J143:J145)</f>
        <v>7.3688389401473939</v>
      </c>
      <c r="J147" s="30"/>
      <c r="K147" s="16"/>
      <c r="L147" s="16"/>
      <c r="M147" s="16"/>
      <c r="N147" s="16"/>
      <c r="O147" s="16"/>
      <c r="P147" s="30">
        <f>SUM(Q143:Q145)</f>
        <v>2.1288613875893558</v>
      </c>
      <c r="Q147" s="30"/>
      <c r="R147" s="16"/>
      <c r="S147" s="16"/>
      <c r="T147" s="16"/>
      <c r="U147" s="16"/>
      <c r="V147" s="16"/>
      <c r="W147" s="30">
        <f>SUM(X143:X145)</f>
        <v>0.89442719099991586</v>
      </c>
      <c r="X147" s="30"/>
      <c r="Y147" s="16"/>
      <c r="Z147" s="16"/>
      <c r="AA147" s="16"/>
      <c r="AB147" s="16"/>
      <c r="AC147" s="16"/>
      <c r="AD147" s="30">
        <f>SUM(AE143:AE145)</f>
        <v>0.44721359549995793</v>
      </c>
      <c r="AE147" s="30"/>
      <c r="AF147" s="16"/>
      <c r="AG147" s="16"/>
      <c r="AH147" s="16"/>
      <c r="AI147" s="16"/>
      <c r="AJ147" s="16"/>
      <c r="AK147" s="30">
        <f>SUM(AL143:AL145)</f>
        <v>0</v>
      </c>
      <c r="AL147" s="30"/>
      <c r="AM147" s="16"/>
      <c r="AN147" s="16"/>
      <c r="AO147" s="16"/>
      <c r="AP147" s="16"/>
      <c r="AQ147" s="16"/>
      <c r="AR147" s="30">
        <f>SUM(AS143:AS145)</f>
        <v>0</v>
      </c>
      <c r="AS147" s="30"/>
      <c r="AT147" s="16"/>
      <c r="AU147" s="16"/>
      <c r="AV147" s="16"/>
      <c r="AW147" s="16"/>
      <c r="AX147" s="16"/>
      <c r="AY147" s="30">
        <f>SUM(AZ143:AZ145)</f>
        <v>0</v>
      </c>
      <c r="AZ147" s="30"/>
      <c r="BA147" s="16"/>
      <c r="BB147" s="16"/>
      <c r="BC147" s="16"/>
      <c r="BD147" s="16"/>
      <c r="BE147" s="16"/>
      <c r="BF147" s="30">
        <f>SUM(BG143:BG145)</f>
        <v>0</v>
      </c>
      <c r="BG147" s="30"/>
    </row>
    <row r="148" spans="1:60" x14ac:dyDescent="0.35">
      <c r="A148" s="22" t="s">
        <v>16</v>
      </c>
      <c r="B148" s="23">
        <v>1</v>
      </c>
      <c r="D148" s="16">
        <v>12</v>
      </c>
      <c r="E148" s="16">
        <v>14</v>
      </c>
      <c r="F148" s="16">
        <v>9</v>
      </c>
      <c r="G148" s="16">
        <v>8</v>
      </c>
      <c r="H148" s="16">
        <v>10</v>
      </c>
      <c r="I148" s="3">
        <f>AVERAGE(D148:H148)</f>
        <v>10.6</v>
      </c>
      <c r="J148" s="3">
        <f>STDEV(D148:H148)</f>
        <v>2.4083189157584615</v>
      </c>
      <c r="K148" s="16">
        <v>2</v>
      </c>
      <c r="L148" s="16">
        <v>2</v>
      </c>
      <c r="M148" s="16">
        <v>0</v>
      </c>
      <c r="N148" s="16">
        <v>2</v>
      </c>
      <c r="O148" s="16">
        <v>0</v>
      </c>
      <c r="P148" s="3">
        <f>AVERAGE(K148:O148)</f>
        <v>1.2</v>
      </c>
      <c r="Q148" s="3">
        <f>STDEV(K148:O148)</f>
        <v>1.0954451150103321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3">
        <f>AVERAGE(R148:V148)</f>
        <v>0</v>
      </c>
      <c r="X148" s="3">
        <f>STDEV(R148:V148)</f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3">
        <f>AVERAGE(Y148:AC148)</f>
        <v>0</v>
      </c>
      <c r="AE148" s="3">
        <f>STDEV(Y148:AC148)</f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3">
        <f>AVERAGE(AF148:AJ148)</f>
        <v>0</v>
      </c>
      <c r="AL148" s="3">
        <f>STDEV(AF148:AJ148)</f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3">
        <f>AVERAGE(AM148:AQ148)</f>
        <v>0</v>
      </c>
      <c r="AS148" s="3">
        <f>STDEV(AM148:AQ148)</f>
        <v>0</v>
      </c>
      <c r="AT148" s="16">
        <v>0</v>
      </c>
      <c r="AU148" s="16">
        <v>0</v>
      </c>
      <c r="AV148" s="16">
        <v>0</v>
      </c>
      <c r="AW148" s="16">
        <v>0</v>
      </c>
      <c r="AX148" s="16">
        <v>0</v>
      </c>
      <c r="AY148" s="3">
        <f>AVERAGE(AT148:AX148)</f>
        <v>0</v>
      </c>
      <c r="AZ148" s="3">
        <f>STDEV(AT148:AX148)</f>
        <v>0</v>
      </c>
      <c r="BA148" s="16">
        <v>0</v>
      </c>
      <c r="BB148" s="16">
        <v>0</v>
      </c>
      <c r="BC148" s="16">
        <v>0</v>
      </c>
      <c r="BD148" s="16">
        <v>0</v>
      </c>
      <c r="BE148" s="16">
        <v>0</v>
      </c>
      <c r="BF148" s="3">
        <f>AVERAGE(BA148:BE148)</f>
        <v>0</v>
      </c>
      <c r="BG148" s="3">
        <f>STDEV(BA148:BE148)</f>
        <v>0</v>
      </c>
    </row>
    <row r="149" spans="1:60" x14ac:dyDescent="0.35">
      <c r="B149" s="23">
        <v>2</v>
      </c>
      <c r="D149" s="16">
        <v>1</v>
      </c>
      <c r="E149" s="16">
        <v>0</v>
      </c>
      <c r="F149" s="16">
        <v>2</v>
      </c>
      <c r="G149" s="16">
        <v>0</v>
      </c>
      <c r="H149" s="16">
        <v>2</v>
      </c>
      <c r="I149" s="3">
        <f>AVERAGE(D149:H149)</f>
        <v>1</v>
      </c>
      <c r="J149" s="3">
        <f>STDEV(D149:H149)</f>
        <v>1</v>
      </c>
      <c r="K149" s="16">
        <v>0</v>
      </c>
      <c r="L149" s="16">
        <v>2</v>
      </c>
      <c r="M149" s="16">
        <v>0</v>
      </c>
      <c r="N149" s="16">
        <v>0</v>
      </c>
      <c r="O149" s="16">
        <v>0</v>
      </c>
      <c r="P149" s="3">
        <f>AVERAGE(K149:O149)</f>
        <v>0.4</v>
      </c>
      <c r="Q149" s="3">
        <f>STDEV(K149:O149)</f>
        <v>0.89442719099991586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3">
        <f>AVERAGE(R149:V149)</f>
        <v>0</v>
      </c>
      <c r="X149" s="3">
        <f>STDEV(R149:V149)</f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3">
        <f>AVERAGE(Y149:AC149)</f>
        <v>0</v>
      </c>
      <c r="AE149" s="3">
        <f>STDEV(Y149:AC149)</f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3">
        <f>AVERAGE(AF149:AJ149)</f>
        <v>0</v>
      </c>
      <c r="AL149" s="3">
        <f>STDEV(AF149:AJ149)</f>
        <v>0</v>
      </c>
      <c r="AM149" s="16">
        <v>0</v>
      </c>
      <c r="AN149" s="16">
        <v>0</v>
      </c>
      <c r="AO149" s="16">
        <v>0</v>
      </c>
      <c r="AP149" s="16">
        <v>0</v>
      </c>
      <c r="AQ149" s="16">
        <v>0</v>
      </c>
      <c r="AR149" s="3">
        <f>AVERAGE(AM149:AQ149)</f>
        <v>0</v>
      </c>
      <c r="AS149" s="3">
        <f>STDEV(AM149:AQ149)</f>
        <v>0</v>
      </c>
      <c r="AT149" s="16">
        <v>0</v>
      </c>
      <c r="AU149" s="16">
        <v>0</v>
      </c>
      <c r="AV149" s="16">
        <v>0</v>
      </c>
      <c r="AW149" s="16">
        <v>0</v>
      </c>
      <c r="AX149" s="16">
        <v>0</v>
      </c>
      <c r="AY149" s="3">
        <f>AVERAGE(AT149:AX149)</f>
        <v>0</v>
      </c>
      <c r="AZ149" s="3">
        <f>STDEV(AT149:AX149)</f>
        <v>0</v>
      </c>
      <c r="BA149" s="16">
        <v>0</v>
      </c>
      <c r="BB149" s="16">
        <v>0</v>
      </c>
      <c r="BC149" s="16">
        <v>0</v>
      </c>
      <c r="BD149" s="16">
        <v>0</v>
      </c>
      <c r="BE149" s="16">
        <v>0</v>
      </c>
      <c r="BF149" s="3">
        <f>AVERAGE(BA149:BE149)</f>
        <v>0</v>
      </c>
      <c r="BG149" s="3">
        <f>STDEV(BA149:BE149)</f>
        <v>0</v>
      </c>
    </row>
    <row r="150" spans="1:60" x14ac:dyDescent="0.35">
      <c r="B150" s="23">
        <v>3</v>
      </c>
      <c r="D150" s="16">
        <v>13</v>
      </c>
      <c r="E150" s="16">
        <v>13</v>
      </c>
      <c r="F150" s="16">
        <v>14</v>
      </c>
      <c r="G150" s="16">
        <v>14</v>
      </c>
      <c r="H150" s="16">
        <v>12</v>
      </c>
      <c r="I150" s="3">
        <f>AVERAGE(D150:H150)</f>
        <v>13.2</v>
      </c>
      <c r="J150" s="3">
        <f>STDEV(D150:H150)</f>
        <v>0.83666002653407556</v>
      </c>
      <c r="K150" s="16">
        <v>2</v>
      </c>
      <c r="L150" s="16">
        <v>4</v>
      </c>
      <c r="M150" s="16">
        <v>1</v>
      </c>
      <c r="N150" s="16">
        <v>2</v>
      </c>
      <c r="O150" s="16">
        <v>1</v>
      </c>
      <c r="P150" s="3">
        <f>AVERAGE(K150:O150)</f>
        <v>2</v>
      </c>
      <c r="Q150" s="3">
        <f>STDEV(K150:O150)</f>
        <v>1.2247448713915889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3">
        <f>AVERAGE(R150:V150)</f>
        <v>0</v>
      </c>
      <c r="X150" s="3">
        <f>STDEV(R150:V150)</f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3">
        <f>AVERAGE(Y150:AC150)</f>
        <v>0</v>
      </c>
      <c r="AE150" s="3">
        <f>STDEV(Y150:AC150)</f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3">
        <f>AVERAGE(AF150:AJ150)</f>
        <v>0</v>
      </c>
      <c r="AL150" s="3">
        <f>STDEV(AF150:AJ150)</f>
        <v>0</v>
      </c>
      <c r="AM150" s="16">
        <v>0</v>
      </c>
      <c r="AN150" s="16">
        <v>0</v>
      </c>
      <c r="AO150" s="16">
        <v>0</v>
      </c>
      <c r="AP150" s="16">
        <v>0</v>
      </c>
      <c r="AQ150" s="16">
        <v>0</v>
      </c>
      <c r="AR150" s="3">
        <f>AVERAGE(AM150:AQ150)</f>
        <v>0</v>
      </c>
      <c r="AS150" s="3">
        <f>STDEV(AM150:AQ150)</f>
        <v>0</v>
      </c>
      <c r="AT150" s="16">
        <v>0</v>
      </c>
      <c r="AU150" s="16">
        <v>0</v>
      </c>
      <c r="AV150" s="16">
        <v>0</v>
      </c>
      <c r="AW150" s="16">
        <v>0</v>
      </c>
      <c r="AX150" s="16">
        <v>0</v>
      </c>
      <c r="AY150" s="3">
        <f>AVERAGE(AT150:AX150)</f>
        <v>0</v>
      </c>
      <c r="AZ150" s="3">
        <f>STDEV(AT150:AX150)</f>
        <v>0</v>
      </c>
      <c r="BA150" s="16">
        <v>0</v>
      </c>
      <c r="BB150" s="16">
        <v>0</v>
      </c>
      <c r="BC150" s="16">
        <v>0</v>
      </c>
      <c r="BD150" s="16">
        <v>0</v>
      </c>
      <c r="BE150" s="16">
        <v>0</v>
      </c>
      <c r="BF150" s="3">
        <f>AVERAGE(BA150:BE150)</f>
        <v>0</v>
      </c>
      <c r="BG150" s="3">
        <f>STDEV(BA150:BE150)</f>
        <v>0</v>
      </c>
    </row>
    <row r="151" spans="1:60" x14ac:dyDescent="0.35">
      <c r="A151" s="25" t="s">
        <v>35</v>
      </c>
      <c r="I151" s="30">
        <f>AVERAGE(I148:I150)</f>
        <v>8.2666666666666657</v>
      </c>
      <c r="J151" s="30"/>
      <c r="K151" s="16"/>
      <c r="L151" s="16"/>
      <c r="M151" s="16"/>
      <c r="N151" s="16"/>
      <c r="O151" s="16"/>
      <c r="P151" s="30">
        <f>AVERAGE(P148:P150)</f>
        <v>1.2</v>
      </c>
      <c r="Q151" s="30"/>
      <c r="R151" s="16"/>
      <c r="S151" s="16"/>
      <c r="T151" s="16"/>
      <c r="U151" s="16"/>
      <c r="V151" s="16"/>
      <c r="W151" s="30">
        <f>AVERAGE(W148:W150)</f>
        <v>0</v>
      </c>
      <c r="X151" s="30"/>
      <c r="Y151" s="16"/>
      <c r="Z151" s="16"/>
      <c r="AA151" s="16"/>
      <c r="AB151" s="16"/>
      <c r="AC151" s="16"/>
      <c r="AD151" s="30">
        <f>AVERAGE(AD148:AD150)</f>
        <v>0</v>
      </c>
      <c r="AE151" s="30"/>
      <c r="AF151" s="16"/>
      <c r="AG151" s="16"/>
      <c r="AH151" s="16"/>
      <c r="AI151" s="16"/>
      <c r="AJ151" s="16"/>
      <c r="AK151" s="30">
        <f>AVERAGE(AK148:AK150)</f>
        <v>0</v>
      </c>
      <c r="AL151" s="30"/>
      <c r="AM151" s="16"/>
      <c r="AN151" s="16"/>
      <c r="AO151" s="16"/>
      <c r="AP151" s="16"/>
      <c r="AQ151" s="16"/>
      <c r="AR151" s="30">
        <f>AVERAGE(AR148:AR150)</f>
        <v>0</v>
      </c>
      <c r="AS151" s="30"/>
      <c r="AT151" s="16"/>
      <c r="AU151" s="16"/>
      <c r="AV151" s="16"/>
      <c r="AW151" s="16"/>
      <c r="AX151" s="16"/>
      <c r="AY151" s="30">
        <f>AVERAGE(AY148:AY150)</f>
        <v>0</v>
      </c>
      <c r="AZ151" s="30"/>
      <c r="BA151" s="16"/>
      <c r="BB151" s="16"/>
      <c r="BC151" s="16"/>
      <c r="BD151" s="16"/>
      <c r="BE151" s="16"/>
      <c r="BF151" s="30">
        <f>AVERAGE(BF148:BF150)</f>
        <v>0</v>
      </c>
      <c r="BG151" s="30"/>
    </row>
    <row r="152" spans="1:60" x14ac:dyDescent="0.35">
      <c r="A152" s="25" t="s">
        <v>36</v>
      </c>
      <c r="I152" s="30">
        <f>SUM(J148:J150)</f>
        <v>4.244978942292537</v>
      </c>
      <c r="J152" s="30"/>
      <c r="K152" s="16"/>
      <c r="L152" s="16"/>
      <c r="M152" s="16"/>
      <c r="N152" s="16"/>
      <c r="O152" s="16"/>
      <c r="P152" s="30">
        <f>SUM(Q148:Q150)</f>
        <v>3.2146171774018368</v>
      </c>
      <c r="Q152" s="30"/>
      <c r="R152" s="16"/>
      <c r="S152" s="16"/>
      <c r="T152" s="16"/>
      <c r="U152" s="16"/>
      <c r="V152" s="16"/>
      <c r="W152" s="30">
        <f>SUM(X148:X150)</f>
        <v>0</v>
      </c>
      <c r="X152" s="30"/>
      <c r="Y152" s="16"/>
      <c r="Z152" s="16"/>
      <c r="AA152" s="16"/>
      <c r="AB152" s="16"/>
      <c r="AC152" s="16"/>
      <c r="AD152" s="30">
        <f>SUM(AE148:AE150)</f>
        <v>0</v>
      </c>
      <c r="AE152" s="30"/>
      <c r="AF152" s="16"/>
      <c r="AG152" s="16"/>
      <c r="AH152" s="16"/>
      <c r="AI152" s="16"/>
      <c r="AJ152" s="16"/>
      <c r="AK152" s="30">
        <f>SUM(AL148:AL150)</f>
        <v>0</v>
      </c>
      <c r="AL152" s="30"/>
      <c r="AM152" s="16"/>
      <c r="AN152" s="16"/>
      <c r="AO152" s="16"/>
      <c r="AP152" s="16"/>
      <c r="AQ152" s="16"/>
      <c r="AR152" s="30">
        <f>SUM(AS148:AS150)</f>
        <v>0</v>
      </c>
      <c r="AS152" s="30"/>
      <c r="AT152" s="16"/>
      <c r="AU152" s="16"/>
      <c r="AV152" s="16"/>
      <c r="AW152" s="16"/>
      <c r="AX152" s="16"/>
      <c r="AY152" s="30">
        <f>SUM(AZ148:AZ150)</f>
        <v>0</v>
      </c>
      <c r="AZ152" s="30"/>
      <c r="BA152" s="16"/>
      <c r="BB152" s="16"/>
      <c r="BC152" s="16"/>
      <c r="BD152" s="16"/>
      <c r="BE152" s="16"/>
      <c r="BF152" s="30">
        <f>SUM(BG148:BG150)</f>
        <v>0</v>
      </c>
      <c r="BG152" s="30"/>
    </row>
    <row r="154" spans="1:60" x14ac:dyDescent="0.35">
      <c r="A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</row>
    <row r="155" spans="1:60" x14ac:dyDescent="0.35">
      <c r="A155" s="22" t="s">
        <v>39</v>
      </c>
      <c r="B155" s="27" t="s">
        <v>40</v>
      </c>
    </row>
    <row r="156" spans="1:60" x14ac:dyDescent="0.35">
      <c r="A156" s="22" t="s">
        <v>19</v>
      </c>
      <c r="B156" s="23" t="s">
        <v>20</v>
      </c>
      <c r="D156" s="22">
        <v>1</v>
      </c>
      <c r="I156" s="24" t="s">
        <v>22</v>
      </c>
      <c r="J156" s="24"/>
      <c r="K156" s="22">
        <f>10^-1</f>
        <v>0.1</v>
      </c>
      <c r="P156" s="24" t="s">
        <v>22</v>
      </c>
      <c r="Q156" s="24"/>
      <c r="R156" s="22">
        <f>10^-2</f>
        <v>0.01</v>
      </c>
      <c r="W156" s="24" t="s">
        <v>22</v>
      </c>
      <c r="X156" s="24"/>
      <c r="Y156" s="29">
        <f>10^-3</f>
        <v>1E-3</v>
      </c>
      <c r="Z156" s="29"/>
      <c r="AA156" s="29"/>
      <c r="AB156" s="29"/>
      <c r="AC156" s="29"/>
      <c r="AD156" s="31" t="s">
        <v>22</v>
      </c>
      <c r="AE156" s="24"/>
      <c r="AF156" s="29">
        <f>10^-4</f>
        <v>1E-4</v>
      </c>
      <c r="AG156" s="29"/>
      <c r="AH156" s="29"/>
      <c r="AI156" s="29"/>
      <c r="AJ156" s="29"/>
      <c r="AK156" s="31" t="s">
        <v>22</v>
      </c>
      <c r="AL156" s="24"/>
      <c r="AM156" s="29">
        <f>10^-5</f>
        <v>1.0000000000000001E-5</v>
      </c>
      <c r="AN156" s="29"/>
      <c r="AO156" s="29"/>
      <c r="AP156" s="29"/>
      <c r="AQ156" s="29"/>
      <c r="AR156" s="31" t="s">
        <v>22</v>
      </c>
      <c r="AS156" s="24"/>
      <c r="AT156" s="29">
        <f>10^-5</f>
        <v>1.0000000000000001E-5</v>
      </c>
      <c r="AU156" s="29"/>
      <c r="AV156" s="29"/>
      <c r="AW156" s="29"/>
      <c r="AX156" s="29"/>
      <c r="AY156" s="31" t="s">
        <v>22</v>
      </c>
      <c r="AZ156" s="24"/>
      <c r="BA156" s="29">
        <f>10^-5</f>
        <v>1.0000000000000001E-5</v>
      </c>
      <c r="BB156" s="29"/>
      <c r="BC156" s="29"/>
      <c r="BD156" s="29"/>
      <c r="BE156" s="29"/>
      <c r="BF156" s="31" t="s">
        <v>22</v>
      </c>
      <c r="BG156" s="24"/>
    </row>
    <row r="157" spans="1:60" x14ac:dyDescent="0.35">
      <c r="A157" s="22" t="s">
        <v>31</v>
      </c>
      <c r="B157" s="23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3">
        <f>AVERAGE(D157:H157)</f>
        <v>0</v>
      </c>
      <c r="J157" s="3">
        <f>STDEV(D157:H157)</f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3">
        <f>AVERAGE(K157:O157)</f>
        <v>0</v>
      </c>
      <c r="Q157" s="3">
        <f>STDEV(K157:O157)</f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3">
        <f>AVERAGE(R157:V157)</f>
        <v>0</v>
      </c>
      <c r="X157" s="3">
        <f>STDEV(R157:V157)</f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3">
        <f>AVERAGE(Y157:AC157)</f>
        <v>0</v>
      </c>
      <c r="AE157" s="3">
        <f>STDEV(Y157:AC157)</f>
        <v>0</v>
      </c>
      <c r="AF157" s="16">
        <v>0</v>
      </c>
      <c r="AG157" s="16">
        <v>0</v>
      </c>
      <c r="AH157" s="16">
        <v>0</v>
      </c>
      <c r="AI157" s="16">
        <v>0</v>
      </c>
      <c r="AJ157" s="16">
        <v>0</v>
      </c>
      <c r="AK157" s="3">
        <f>AVERAGE(AF157:AJ157)</f>
        <v>0</v>
      </c>
      <c r="AL157" s="3">
        <f>STDEV(AF157:AJ157)</f>
        <v>0</v>
      </c>
      <c r="AM157" s="16">
        <v>0</v>
      </c>
      <c r="AN157" s="16">
        <v>0</v>
      </c>
      <c r="AO157" s="16">
        <v>0</v>
      </c>
      <c r="AP157" s="16">
        <v>0</v>
      </c>
      <c r="AQ157" s="16">
        <v>0</v>
      </c>
      <c r="AR157" s="3">
        <f>AVERAGE(AM157:AQ157)</f>
        <v>0</v>
      </c>
      <c r="AS157" s="3">
        <f>STDEV(AM157:AQ157)</f>
        <v>0</v>
      </c>
      <c r="AT157" s="16">
        <v>0</v>
      </c>
      <c r="AU157" s="16">
        <v>0</v>
      </c>
      <c r="AV157" s="16">
        <v>0</v>
      </c>
      <c r="AW157" s="16">
        <v>0</v>
      </c>
      <c r="AX157" s="16">
        <v>0</v>
      </c>
      <c r="AY157" s="3">
        <f>AVERAGE(AT157:AX157)</f>
        <v>0</v>
      </c>
      <c r="AZ157" s="3">
        <f>STDEV(AT157:AX157)</f>
        <v>0</v>
      </c>
      <c r="BA157" s="16">
        <v>0</v>
      </c>
      <c r="BB157" s="16">
        <v>0</v>
      </c>
      <c r="BC157" s="16">
        <v>0</v>
      </c>
      <c r="BD157" s="16">
        <v>0</v>
      </c>
      <c r="BE157" s="16">
        <v>0</v>
      </c>
      <c r="BF157" s="3">
        <f>AVERAGE(BA157:BE157)</f>
        <v>0</v>
      </c>
      <c r="BG157" s="3">
        <f>STDEV(BA157:BE157)</f>
        <v>0</v>
      </c>
    </row>
    <row r="158" spans="1:60" x14ac:dyDescent="0.35">
      <c r="B158" s="23">
        <v>2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3">
        <f>AVERAGE(D158:H158)</f>
        <v>0</v>
      </c>
      <c r="J158" s="3">
        <f>STDEV(D158:H158)</f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3">
        <f>AVERAGE(K158:O158)</f>
        <v>0</v>
      </c>
      <c r="Q158" s="3">
        <f>STDEV(K158:O158)</f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3">
        <f>AVERAGE(R158:V158)</f>
        <v>0</v>
      </c>
      <c r="X158" s="3">
        <f>STDEV(R158:V158)</f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3">
        <f>AVERAGE(Y158:AC158)</f>
        <v>0</v>
      </c>
      <c r="AE158" s="3">
        <f>STDEV(Y158:AC158)</f>
        <v>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3">
        <f>AVERAGE(AF158:AJ158)</f>
        <v>0</v>
      </c>
      <c r="AL158" s="3">
        <f>STDEV(AF158:AJ158)</f>
        <v>0</v>
      </c>
      <c r="AM158" s="16">
        <v>0</v>
      </c>
      <c r="AN158" s="16">
        <v>0</v>
      </c>
      <c r="AO158" s="16">
        <v>0</v>
      </c>
      <c r="AP158" s="16">
        <v>0</v>
      </c>
      <c r="AQ158" s="16">
        <v>0</v>
      </c>
      <c r="AR158" s="3">
        <f>AVERAGE(AM158:AQ158)</f>
        <v>0</v>
      </c>
      <c r="AS158" s="3">
        <f>STDEV(AM158:AQ158)</f>
        <v>0</v>
      </c>
      <c r="AT158" s="16">
        <v>0</v>
      </c>
      <c r="AU158" s="16">
        <v>0</v>
      </c>
      <c r="AV158" s="16">
        <v>0</v>
      </c>
      <c r="AW158" s="16">
        <v>0</v>
      </c>
      <c r="AX158" s="16">
        <v>0</v>
      </c>
      <c r="AY158" s="3">
        <f>AVERAGE(AT158:AX158)</f>
        <v>0</v>
      </c>
      <c r="AZ158" s="3">
        <f>STDEV(AT158:AX158)</f>
        <v>0</v>
      </c>
      <c r="BA158" s="16">
        <v>0</v>
      </c>
      <c r="BB158" s="16">
        <v>0</v>
      </c>
      <c r="BC158" s="16">
        <v>0</v>
      </c>
      <c r="BD158" s="16">
        <v>0</v>
      </c>
      <c r="BE158" s="16">
        <v>0</v>
      </c>
      <c r="BF158" s="3">
        <f t="shared" ref="BF158:BF159" si="69">AVERAGE(BA158:BE158)</f>
        <v>0</v>
      </c>
      <c r="BG158" s="3">
        <f t="shared" ref="BG158:BG159" si="70">STDEV(BA158:BE158)</f>
        <v>0</v>
      </c>
    </row>
    <row r="159" spans="1:60" x14ac:dyDescent="0.35">
      <c r="B159" s="23">
        <v>3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3">
        <f>AVERAGE(D159:H159)</f>
        <v>0</v>
      </c>
      <c r="J159" s="3">
        <f>STDEV(D159:H159)</f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3">
        <f>AVERAGE(K159:O159)</f>
        <v>0</v>
      </c>
      <c r="Q159" s="3">
        <f>STDEV(K159:O159)</f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3">
        <f>AVERAGE(R159:V159)</f>
        <v>0</v>
      </c>
      <c r="X159" s="3">
        <f>STDEV(R159:V159)</f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3">
        <f>AVERAGE(Y159:AC159)</f>
        <v>0</v>
      </c>
      <c r="AE159" s="3">
        <f>STDEV(Y159:AC159)</f>
        <v>0</v>
      </c>
      <c r="AF159" s="16">
        <v>0</v>
      </c>
      <c r="AG159" s="16">
        <v>0</v>
      </c>
      <c r="AH159" s="16">
        <v>0</v>
      </c>
      <c r="AI159" s="16">
        <v>0</v>
      </c>
      <c r="AJ159" s="16">
        <v>0</v>
      </c>
      <c r="AK159" s="3">
        <f>AVERAGE(AF159:AJ159)</f>
        <v>0</v>
      </c>
      <c r="AL159" s="3">
        <f>STDEV(AF159:AJ159)</f>
        <v>0</v>
      </c>
      <c r="AM159" s="16">
        <v>0</v>
      </c>
      <c r="AN159" s="16">
        <v>0</v>
      </c>
      <c r="AO159" s="16">
        <v>0</v>
      </c>
      <c r="AP159" s="16">
        <v>0</v>
      </c>
      <c r="AQ159" s="16">
        <v>0</v>
      </c>
      <c r="AR159" s="3">
        <f>AVERAGE(AM159:AQ159)</f>
        <v>0</v>
      </c>
      <c r="AS159" s="3">
        <f>STDEV(AM159:AQ159)</f>
        <v>0</v>
      </c>
      <c r="AT159" s="16">
        <v>0</v>
      </c>
      <c r="AU159" s="16">
        <v>0</v>
      </c>
      <c r="AV159" s="16">
        <v>0</v>
      </c>
      <c r="AW159" s="16">
        <v>0</v>
      </c>
      <c r="AX159" s="16">
        <v>0</v>
      </c>
      <c r="AY159" s="3">
        <f>AVERAGE(AT159:AX159)</f>
        <v>0</v>
      </c>
      <c r="AZ159" s="3">
        <f>STDEV(AT159:AX159)</f>
        <v>0</v>
      </c>
      <c r="BA159" s="16">
        <v>0</v>
      </c>
      <c r="BB159" s="16">
        <v>0</v>
      </c>
      <c r="BC159" s="16">
        <v>0</v>
      </c>
      <c r="BD159" s="16">
        <v>0</v>
      </c>
      <c r="BE159" s="16">
        <v>0</v>
      </c>
      <c r="BF159" s="3">
        <f t="shared" si="69"/>
        <v>0</v>
      </c>
      <c r="BG159" s="3">
        <f t="shared" si="70"/>
        <v>0</v>
      </c>
    </row>
    <row r="160" spans="1:60" x14ac:dyDescent="0.35">
      <c r="D160" s="16"/>
      <c r="E160" s="16"/>
      <c r="F160" s="16"/>
      <c r="G160" s="16"/>
      <c r="H160" s="16"/>
      <c r="I160" s="30">
        <f>AVERAGE(I157:I159)</f>
        <v>0</v>
      </c>
      <c r="J160" s="30"/>
      <c r="K160" s="16"/>
      <c r="L160" s="16"/>
      <c r="M160" s="16"/>
      <c r="N160" s="16"/>
      <c r="O160" s="16"/>
      <c r="P160" s="30">
        <f>AVERAGE(P157:P159)</f>
        <v>0</v>
      </c>
      <c r="Q160" s="30"/>
      <c r="R160" s="16"/>
      <c r="S160" s="16"/>
      <c r="T160" s="16"/>
      <c r="U160" s="16"/>
      <c r="V160" s="16"/>
      <c r="W160" s="30">
        <f>AVERAGE(W157:W159)</f>
        <v>0</v>
      </c>
      <c r="X160" s="30"/>
      <c r="Y160" s="16"/>
      <c r="Z160" s="16"/>
      <c r="AA160" s="16"/>
      <c r="AB160" s="16"/>
      <c r="AC160" s="16"/>
      <c r="AD160" s="30">
        <f>AVERAGE(AD157:AD159)</f>
        <v>0</v>
      </c>
      <c r="AE160" s="30"/>
      <c r="AF160" s="16"/>
      <c r="AG160" s="16"/>
      <c r="AH160" s="16"/>
      <c r="AI160" s="16"/>
      <c r="AJ160" s="16"/>
      <c r="AK160" s="30">
        <f>AVERAGE(AK157:AK159)</f>
        <v>0</v>
      </c>
      <c r="AL160" s="30"/>
      <c r="AM160" s="16"/>
      <c r="AN160" s="16"/>
      <c r="AO160" s="16"/>
      <c r="AP160" s="16"/>
      <c r="AQ160" s="16"/>
      <c r="AR160" s="30">
        <f>AVERAGE(AR157:AR159)</f>
        <v>0</v>
      </c>
      <c r="AS160" s="30"/>
      <c r="AT160" s="16"/>
      <c r="AU160" s="16"/>
      <c r="AV160" s="16"/>
      <c r="AW160" s="16"/>
      <c r="AX160" s="16"/>
      <c r="AY160" s="30">
        <f>AVERAGE(AY157:AY159)</f>
        <v>0</v>
      </c>
      <c r="AZ160" s="30"/>
      <c r="BA160" s="16"/>
      <c r="BB160" s="16"/>
      <c r="BC160" s="16"/>
      <c r="BD160" s="16"/>
      <c r="BE160" s="16"/>
      <c r="BF160" s="30">
        <f>AVERAGE(BF157:BF159)</f>
        <v>0</v>
      </c>
      <c r="BG160" s="30"/>
    </row>
    <row r="161" spans="1:59" x14ac:dyDescent="0.35">
      <c r="D161" s="16"/>
      <c r="E161" s="16"/>
      <c r="F161" s="16"/>
      <c r="G161" s="16"/>
      <c r="H161" s="16"/>
      <c r="I161" s="30">
        <f>SUM(J157:J159)</f>
        <v>0</v>
      </c>
      <c r="J161" s="30"/>
      <c r="K161" s="16"/>
      <c r="L161" s="16"/>
      <c r="M161" s="16"/>
      <c r="N161" s="16"/>
      <c r="O161" s="16"/>
      <c r="P161" s="30">
        <f>SUM(Q157:Q159)</f>
        <v>0</v>
      </c>
      <c r="Q161" s="30"/>
      <c r="R161" s="16"/>
      <c r="S161" s="16"/>
      <c r="T161" s="16"/>
      <c r="U161" s="16"/>
      <c r="V161" s="16"/>
      <c r="W161" s="30">
        <f>SUM(X157:X159)</f>
        <v>0</v>
      </c>
      <c r="X161" s="30"/>
      <c r="Y161" s="16"/>
      <c r="Z161" s="16"/>
      <c r="AA161" s="16"/>
      <c r="AB161" s="16"/>
      <c r="AC161" s="16"/>
      <c r="AD161" s="30">
        <f>SUM(AE157:AE159)</f>
        <v>0</v>
      </c>
      <c r="AE161" s="30"/>
      <c r="AF161" s="16"/>
      <c r="AG161" s="16"/>
      <c r="AH161" s="16"/>
      <c r="AI161" s="16"/>
      <c r="AJ161" s="16"/>
      <c r="AK161" s="30">
        <f>SUM(AL157:AL159)</f>
        <v>0</v>
      </c>
      <c r="AL161" s="30"/>
      <c r="AM161" s="16"/>
      <c r="AN161" s="16"/>
      <c r="AO161" s="16"/>
      <c r="AP161" s="16"/>
      <c r="AQ161" s="16"/>
      <c r="AR161" s="30">
        <f>SUM(AS157:AS159)</f>
        <v>0</v>
      </c>
      <c r="AS161" s="30"/>
      <c r="AT161" s="16"/>
      <c r="AU161" s="16"/>
      <c r="AV161" s="16"/>
      <c r="AW161" s="16"/>
      <c r="AX161" s="16"/>
      <c r="AY161" s="30">
        <f>SUM(AZ157:AZ159)</f>
        <v>0</v>
      </c>
      <c r="AZ161" s="30"/>
      <c r="BA161" s="16"/>
      <c r="BB161" s="16"/>
      <c r="BC161" s="16"/>
      <c r="BD161" s="16"/>
      <c r="BE161" s="16"/>
      <c r="BF161" s="30">
        <f>SUM(BG157:BG159)</f>
        <v>0</v>
      </c>
      <c r="BG161" s="30"/>
    </row>
    <row r="162" spans="1:59" x14ac:dyDescent="0.35">
      <c r="A162" s="22" t="s">
        <v>57</v>
      </c>
      <c r="B162" s="23">
        <v>1</v>
      </c>
      <c r="D162" s="16">
        <v>49</v>
      </c>
      <c r="E162" s="16">
        <v>56</v>
      </c>
      <c r="F162" s="16">
        <v>43</v>
      </c>
      <c r="G162" s="16">
        <v>47</v>
      </c>
      <c r="H162" s="16">
        <v>52</v>
      </c>
      <c r="I162" s="3">
        <f>AVERAGE(D162:H162)</f>
        <v>49.4</v>
      </c>
      <c r="J162" s="3">
        <f>STDEV(D162:H162)</f>
        <v>4.9295030175464944</v>
      </c>
      <c r="K162" s="16">
        <v>4</v>
      </c>
      <c r="L162" s="16">
        <v>6</v>
      </c>
      <c r="M162" s="16">
        <v>8</v>
      </c>
      <c r="N162" s="16">
        <v>14</v>
      </c>
      <c r="O162" s="16">
        <v>12</v>
      </c>
      <c r="P162" s="3">
        <f>AVERAGE(K162:O162)</f>
        <v>8.8000000000000007</v>
      </c>
      <c r="Q162" s="3">
        <f>STDEV(K162:O162)</f>
        <v>4.1472882706655447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3">
        <f>AVERAGE(R162:V162)</f>
        <v>0</v>
      </c>
      <c r="X162" s="3">
        <f>STDEV(R162:V162)</f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3">
        <f>AVERAGE(Y162:AC162)</f>
        <v>0</v>
      </c>
      <c r="AE162" s="3">
        <f>STDEV(Y162:AC162)</f>
        <v>0</v>
      </c>
      <c r="AF162" s="16">
        <v>0</v>
      </c>
      <c r="AG162" s="16">
        <v>0</v>
      </c>
      <c r="AH162" s="16">
        <v>0</v>
      </c>
      <c r="AI162" s="16">
        <v>0</v>
      </c>
      <c r="AJ162" s="16">
        <v>0</v>
      </c>
      <c r="AK162" s="3">
        <f>AVERAGE(AF162:AJ162)</f>
        <v>0</v>
      </c>
      <c r="AL162" s="3">
        <f>STDEV(AF162:AJ162)</f>
        <v>0</v>
      </c>
      <c r="AM162" s="16">
        <v>0</v>
      </c>
      <c r="AN162" s="16">
        <v>0</v>
      </c>
      <c r="AO162" s="16">
        <v>0</v>
      </c>
      <c r="AP162" s="16">
        <v>0</v>
      </c>
      <c r="AQ162" s="16">
        <v>0</v>
      </c>
      <c r="AR162" s="3">
        <f>AVERAGE(AM162:AQ162)</f>
        <v>0</v>
      </c>
      <c r="AS162" s="3">
        <f>STDEV(AM162:AQ162)</f>
        <v>0</v>
      </c>
      <c r="AT162" s="16">
        <v>0</v>
      </c>
      <c r="AU162" s="16">
        <v>0</v>
      </c>
      <c r="AV162" s="16">
        <v>0</v>
      </c>
      <c r="AW162" s="16">
        <v>0</v>
      </c>
      <c r="AX162" s="16">
        <v>0</v>
      </c>
      <c r="AY162" s="3">
        <f>AVERAGE(AT162:AX162)</f>
        <v>0</v>
      </c>
      <c r="AZ162" s="3">
        <f>STDEV(AT162:AX162)</f>
        <v>0</v>
      </c>
      <c r="BA162" s="16">
        <v>0</v>
      </c>
      <c r="BB162" s="16">
        <v>0</v>
      </c>
      <c r="BC162" s="16">
        <v>0</v>
      </c>
      <c r="BD162" s="16">
        <v>0</v>
      </c>
      <c r="BE162" s="16">
        <v>0</v>
      </c>
      <c r="BF162" s="3">
        <f>AVERAGE(BA162:BE162)</f>
        <v>0</v>
      </c>
      <c r="BG162" s="3">
        <f>STDEV(BA162:BE162)</f>
        <v>0</v>
      </c>
    </row>
    <row r="163" spans="1:59" x14ac:dyDescent="0.35">
      <c r="B163" s="23">
        <v>2</v>
      </c>
      <c r="D163" s="16">
        <v>34</v>
      </c>
      <c r="E163" s="16">
        <v>29</v>
      </c>
      <c r="F163" s="16">
        <v>48</v>
      </c>
      <c r="G163" s="16">
        <v>38</v>
      </c>
      <c r="H163" s="16">
        <v>35</v>
      </c>
      <c r="I163" s="3">
        <f t="shared" ref="I163" si="71">AVERAGE(D163:H163)</f>
        <v>36.799999999999997</v>
      </c>
      <c r="J163" s="3">
        <f>STDEV(D163:H163)</f>
        <v>7.0498226928058303</v>
      </c>
      <c r="K163" s="16">
        <v>4</v>
      </c>
      <c r="L163" s="16">
        <v>3</v>
      </c>
      <c r="M163" s="16">
        <v>6</v>
      </c>
      <c r="N163" s="16">
        <v>2</v>
      </c>
      <c r="O163" s="16">
        <v>6</v>
      </c>
      <c r="P163" s="3">
        <f t="shared" ref="P163" si="72">AVERAGE(K163:O163)</f>
        <v>4.2</v>
      </c>
      <c r="Q163" s="3">
        <f>STDEV(K163:O163)</f>
        <v>1.7888543819998315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3">
        <f t="shared" ref="W163" si="73">AVERAGE(R163:V163)</f>
        <v>0</v>
      </c>
      <c r="X163" s="3">
        <f>STDEV(R163:V163)</f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3">
        <f t="shared" ref="AD163" si="74">AVERAGE(Y163:AC163)</f>
        <v>0</v>
      </c>
      <c r="AE163" s="3">
        <f>STDEV(Y163:AC163)</f>
        <v>0</v>
      </c>
      <c r="AF163" s="16">
        <v>0</v>
      </c>
      <c r="AG163" s="16">
        <v>0</v>
      </c>
      <c r="AH163" s="16">
        <v>0</v>
      </c>
      <c r="AI163" s="16">
        <v>0</v>
      </c>
      <c r="AJ163" s="16">
        <v>0</v>
      </c>
      <c r="AK163" s="3">
        <f t="shared" ref="AK163" si="75">AVERAGE(AF163:AJ163)</f>
        <v>0</v>
      </c>
      <c r="AL163" s="3">
        <f>STDEV(AF163:AJ163)</f>
        <v>0</v>
      </c>
      <c r="AM163" s="16">
        <v>0</v>
      </c>
      <c r="AN163" s="16">
        <v>0</v>
      </c>
      <c r="AO163" s="16">
        <v>0</v>
      </c>
      <c r="AP163" s="16">
        <v>0</v>
      </c>
      <c r="AQ163" s="16">
        <v>0</v>
      </c>
      <c r="AR163" s="3">
        <f t="shared" ref="AR163" si="76">AVERAGE(AM163:AQ163)</f>
        <v>0</v>
      </c>
      <c r="AS163" s="3">
        <f>STDEV(AM163:AQ163)</f>
        <v>0</v>
      </c>
      <c r="AT163" s="16">
        <v>0</v>
      </c>
      <c r="AU163" s="16">
        <v>0</v>
      </c>
      <c r="AV163" s="16">
        <v>0</v>
      </c>
      <c r="AW163" s="16">
        <v>0</v>
      </c>
      <c r="AX163" s="16">
        <v>0</v>
      </c>
      <c r="AY163" s="3">
        <f t="shared" ref="AY163" si="77">AVERAGE(AT163:AX163)</f>
        <v>0</v>
      </c>
      <c r="AZ163" s="3">
        <f>STDEV(AT163:AX163)</f>
        <v>0</v>
      </c>
      <c r="BA163" s="16">
        <v>0</v>
      </c>
      <c r="BB163" s="16">
        <v>0</v>
      </c>
      <c r="BC163" s="16">
        <v>0</v>
      </c>
      <c r="BD163" s="16">
        <v>0</v>
      </c>
      <c r="BE163" s="16">
        <v>0</v>
      </c>
      <c r="BF163" s="3">
        <f t="shared" ref="BF163" si="78">AVERAGE(BA163:BE163)</f>
        <v>0</v>
      </c>
      <c r="BG163" s="3">
        <f>STDEV(BA163:BE163)</f>
        <v>0</v>
      </c>
    </row>
    <row r="164" spans="1:59" x14ac:dyDescent="0.35">
      <c r="B164" s="23">
        <v>3</v>
      </c>
      <c r="D164" s="16">
        <v>104</v>
      </c>
      <c r="E164" s="16">
        <v>96</v>
      </c>
      <c r="F164" s="16">
        <v>98</v>
      </c>
      <c r="G164" s="16">
        <v>102</v>
      </c>
      <c r="H164" s="16">
        <v>89</v>
      </c>
      <c r="I164" s="3">
        <f>AVERAGE(D164:H164)</f>
        <v>97.8</v>
      </c>
      <c r="J164" s="3">
        <f>STDEV(D164:H164)</f>
        <v>5.8480766068853782</v>
      </c>
      <c r="K164" s="16">
        <v>14</v>
      </c>
      <c r="L164" s="16">
        <v>9</v>
      </c>
      <c r="M164" s="16">
        <v>12</v>
      </c>
      <c r="N164" s="16">
        <v>24</v>
      </c>
      <c r="O164" s="16">
        <v>12</v>
      </c>
      <c r="P164" s="3">
        <f>AVERAGE(K164:O164)</f>
        <v>14.2</v>
      </c>
      <c r="Q164" s="3">
        <f>STDEV(K164:O164)</f>
        <v>5.7619441163551723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3">
        <f>AVERAGE(R164:V164)</f>
        <v>0</v>
      </c>
      <c r="X164" s="3">
        <f>STDEV(R164:V164)</f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3">
        <f>AVERAGE(Y164:AC164)</f>
        <v>0</v>
      </c>
      <c r="AE164" s="3">
        <f>STDEV(Y164:AC164)</f>
        <v>0</v>
      </c>
      <c r="AF164" s="16">
        <v>0</v>
      </c>
      <c r="AG164" s="16">
        <v>0</v>
      </c>
      <c r="AH164" s="16">
        <v>0</v>
      </c>
      <c r="AI164" s="16">
        <v>0</v>
      </c>
      <c r="AJ164" s="16">
        <v>0</v>
      </c>
      <c r="AK164" s="3">
        <f>AVERAGE(AF164:AJ164)</f>
        <v>0</v>
      </c>
      <c r="AL164" s="3">
        <f>STDEV(AF164:AJ164)</f>
        <v>0</v>
      </c>
      <c r="AM164" s="16">
        <v>0</v>
      </c>
      <c r="AN164" s="16">
        <v>0</v>
      </c>
      <c r="AO164" s="16">
        <v>0</v>
      </c>
      <c r="AP164" s="16">
        <v>0</v>
      </c>
      <c r="AQ164" s="16">
        <v>0</v>
      </c>
      <c r="AR164" s="3">
        <f>AVERAGE(AM164:AQ164)</f>
        <v>0</v>
      </c>
      <c r="AS164" s="3">
        <f>STDEV(AM164:AQ164)</f>
        <v>0</v>
      </c>
      <c r="AT164" s="16">
        <v>0</v>
      </c>
      <c r="AU164" s="16">
        <v>0</v>
      </c>
      <c r="AV164" s="16">
        <v>0</v>
      </c>
      <c r="AW164" s="16">
        <v>0</v>
      </c>
      <c r="AX164" s="16">
        <v>0</v>
      </c>
      <c r="AY164" s="3">
        <f>AVERAGE(AT164:AX164)</f>
        <v>0</v>
      </c>
      <c r="AZ164" s="3">
        <f>STDEV(AT164:AX164)</f>
        <v>0</v>
      </c>
      <c r="BA164" s="16">
        <v>0</v>
      </c>
      <c r="BB164" s="16">
        <v>0</v>
      </c>
      <c r="BC164" s="16">
        <v>0</v>
      </c>
      <c r="BD164" s="16">
        <v>0</v>
      </c>
      <c r="BE164" s="16">
        <v>0</v>
      </c>
      <c r="BF164" s="3">
        <f>AVERAGE(BA164:BE164)</f>
        <v>0</v>
      </c>
      <c r="BG164" s="3">
        <f>STDEV(BA164:BE164)</f>
        <v>0</v>
      </c>
    </row>
    <row r="165" spans="1:59" x14ac:dyDescent="0.35">
      <c r="D165" s="16"/>
      <c r="E165" s="16"/>
      <c r="F165" s="16"/>
      <c r="G165" s="16"/>
      <c r="H165" s="16"/>
      <c r="I165" s="30">
        <f>AVERAGE(I162:I164)</f>
        <v>61.333333333333336</v>
      </c>
      <c r="J165" s="30"/>
      <c r="K165" s="16"/>
      <c r="L165" s="16"/>
      <c r="M165" s="16"/>
      <c r="N165" s="16"/>
      <c r="O165" s="16"/>
      <c r="P165" s="30">
        <f>AVERAGE(P162:P164)</f>
        <v>9.0666666666666664</v>
      </c>
      <c r="Q165" s="30"/>
      <c r="R165" s="16"/>
      <c r="S165" s="16"/>
      <c r="T165" s="16"/>
      <c r="U165" s="16"/>
      <c r="V165" s="16"/>
      <c r="W165" s="30">
        <f>AVERAGE(W162:W164)</f>
        <v>0</v>
      </c>
      <c r="X165" s="30"/>
      <c r="Y165" s="16"/>
      <c r="Z165" s="16"/>
      <c r="AA165" s="16"/>
      <c r="AB165" s="16"/>
      <c r="AC165" s="16"/>
      <c r="AD165" s="30">
        <f>AVERAGE(AD162:AD164)</f>
        <v>0</v>
      </c>
      <c r="AE165" s="30"/>
      <c r="AF165" s="16"/>
      <c r="AG165" s="16"/>
      <c r="AH165" s="16"/>
      <c r="AI165" s="16"/>
      <c r="AJ165" s="16"/>
      <c r="AK165" s="30">
        <f>AVERAGE(AK162:AK164)</f>
        <v>0</v>
      </c>
      <c r="AL165" s="30"/>
      <c r="AM165" s="16"/>
      <c r="AN165" s="16"/>
      <c r="AO165" s="16"/>
      <c r="AP165" s="16"/>
      <c r="AQ165" s="16"/>
      <c r="AR165" s="30">
        <f>AVERAGE(AR162:AR164)</f>
        <v>0</v>
      </c>
      <c r="AS165" s="30"/>
      <c r="AT165" s="16"/>
      <c r="AU165" s="16"/>
      <c r="AV165" s="16"/>
      <c r="AW165" s="16"/>
      <c r="AX165" s="16"/>
      <c r="AY165" s="30">
        <f>AVERAGE(AY162:AY164)</f>
        <v>0</v>
      </c>
      <c r="AZ165" s="30"/>
      <c r="BA165" s="16"/>
      <c r="BB165" s="16"/>
      <c r="BC165" s="16"/>
      <c r="BD165" s="16"/>
      <c r="BE165" s="16"/>
      <c r="BF165" s="30">
        <f>AVERAGE(BF162:BF164)</f>
        <v>0</v>
      </c>
      <c r="BG165" s="30"/>
    </row>
    <row r="166" spans="1:59" x14ac:dyDescent="0.35">
      <c r="D166" s="16"/>
      <c r="E166" s="16"/>
      <c r="F166" s="16"/>
      <c r="G166" s="16"/>
      <c r="H166" s="16"/>
      <c r="I166" s="30">
        <f>SUM(J162:J164)</f>
        <v>17.827402317237702</v>
      </c>
      <c r="J166" s="30"/>
      <c r="K166" s="16"/>
      <c r="L166" s="16"/>
      <c r="M166" s="16"/>
      <c r="N166" s="16"/>
      <c r="O166" s="16"/>
      <c r="P166" s="30">
        <f>SUM(Q162:Q164)</f>
        <v>11.698086769020549</v>
      </c>
      <c r="Q166" s="30"/>
      <c r="R166" s="16"/>
      <c r="S166" s="16"/>
      <c r="T166" s="16"/>
      <c r="U166" s="16"/>
      <c r="V166" s="16"/>
      <c r="W166" s="30">
        <f>SUM(X162:X164)</f>
        <v>0</v>
      </c>
      <c r="X166" s="30"/>
      <c r="Y166" s="16"/>
      <c r="Z166" s="16"/>
      <c r="AA166" s="16"/>
      <c r="AB166" s="16"/>
      <c r="AC166" s="16"/>
      <c r="AD166" s="30">
        <f>SUM(AE162:AE164)</f>
        <v>0</v>
      </c>
      <c r="AE166" s="30"/>
      <c r="AF166" s="16"/>
      <c r="AG166" s="16"/>
      <c r="AH166" s="16"/>
      <c r="AI166" s="16"/>
      <c r="AJ166" s="16"/>
      <c r="AK166" s="30">
        <f>SUM(AL162:AL164)</f>
        <v>0</v>
      </c>
      <c r="AL166" s="30"/>
      <c r="AM166" s="16"/>
      <c r="AN166" s="16"/>
      <c r="AO166" s="16"/>
      <c r="AP166" s="16"/>
      <c r="AQ166" s="16"/>
      <c r="AR166" s="30">
        <f>SUM(AS162:AS164)</f>
        <v>0</v>
      </c>
      <c r="AS166" s="30"/>
      <c r="AT166" s="16"/>
      <c r="AU166" s="16"/>
      <c r="AV166" s="16"/>
      <c r="AW166" s="16"/>
      <c r="AX166" s="16"/>
      <c r="AY166" s="30">
        <f>SUM(AZ162:AZ164)</f>
        <v>0</v>
      </c>
      <c r="AZ166" s="30"/>
      <c r="BA166" s="16"/>
      <c r="BB166" s="16"/>
      <c r="BC166" s="16"/>
      <c r="BD166" s="16"/>
      <c r="BE166" s="16"/>
      <c r="BF166" s="30">
        <f>SUM(BG162:BG164)</f>
        <v>0</v>
      </c>
      <c r="BG166" s="30"/>
    </row>
    <row r="167" spans="1:59" x14ac:dyDescent="0.35">
      <c r="A167" s="22" t="s">
        <v>34</v>
      </c>
      <c r="B167" s="23">
        <v>1</v>
      </c>
      <c r="D167" s="16">
        <v>1</v>
      </c>
      <c r="E167" s="16">
        <v>0</v>
      </c>
      <c r="F167" s="16">
        <v>1</v>
      </c>
      <c r="G167" s="16">
        <v>0</v>
      </c>
      <c r="H167" s="16">
        <v>2</v>
      </c>
      <c r="I167" s="3">
        <f>AVERAGE(D167:H167)</f>
        <v>0.8</v>
      </c>
      <c r="J167" s="3">
        <f>STDEV(D167:H167)</f>
        <v>0.83666002653407556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3">
        <f>AVERAGE(K167:O167)</f>
        <v>0</v>
      </c>
      <c r="Q167" s="3">
        <f>STDEV(K167:O167)</f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3">
        <f>AVERAGE(R167:V167)</f>
        <v>0</v>
      </c>
      <c r="X167" s="3">
        <f>STDEV(R167:V167)</f>
        <v>0</v>
      </c>
      <c r="Y167" s="16">
        <v>0</v>
      </c>
      <c r="Z167" s="16">
        <v>0</v>
      </c>
      <c r="AA167" s="16">
        <v>0</v>
      </c>
      <c r="AB167" s="16">
        <v>0</v>
      </c>
      <c r="AC167" s="16">
        <v>0</v>
      </c>
      <c r="AD167" s="3">
        <f>AVERAGE(Y167:AC167)</f>
        <v>0</v>
      </c>
      <c r="AE167" s="3">
        <f>STDEV(Y167:AC167)</f>
        <v>0</v>
      </c>
      <c r="AF167" s="16">
        <v>0</v>
      </c>
      <c r="AG167" s="16">
        <v>0</v>
      </c>
      <c r="AH167" s="16">
        <v>0</v>
      </c>
      <c r="AI167" s="16">
        <v>0</v>
      </c>
      <c r="AJ167" s="16">
        <v>0</v>
      </c>
      <c r="AK167" s="3">
        <f>AVERAGE(AF167:AJ167)</f>
        <v>0</v>
      </c>
      <c r="AL167" s="3">
        <f>STDEV(AF167:AJ167)</f>
        <v>0</v>
      </c>
      <c r="AM167" s="16">
        <v>0</v>
      </c>
      <c r="AN167" s="16">
        <v>0</v>
      </c>
      <c r="AO167" s="16">
        <v>0</v>
      </c>
      <c r="AP167" s="16">
        <v>0</v>
      </c>
      <c r="AQ167" s="16">
        <v>0</v>
      </c>
      <c r="AR167" s="3">
        <f>AVERAGE(AM167:AQ167)</f>
        <v>0</v>
      </c>
      <c r="AS167" s="3">
        <f>STDEV(AM167:AQ167)</f>
        <v>0</v>
      </c>
      <c r="AT167" s="16">
        <v>0</v>
      </c>
      <c r="AU167" s="16">
        <v>0</v>
      </c>
      <c r="AV167" s="16">
        <v>0</v>
      </c>
      <c r="AW167" s="16">
        <v>0</v>
      </c>
      <c r="AX167" s="16">
        <v>0</v>
      </c>
      <c r="AY167" s="3">
        <f>AVERAGE(AT167:AX167)</f>
        <v>0</v>
      </c>
      <c r="AZ167" s="3">
        <f>STDEV(AT167:AX167)</f>
        <v>0</v>
      </c>
      <c r="BA167" s="16">
        <v>0</v>
      </c>
      <c r="BB167" s="16">
        <v>0</v>
      </c>
      <c r="BC167" s="16">
        <v>0</v>
      </c>
      <c r="BD167" s="16">
        <v>0</v>
      </c>
      <c r="BE167" s="16">
        <v>0</v>
      </c>
      <c r="BF167" s="3">
        <f t="shared" ref="BF167:BF169" si="79">AVERAGE(BA167:BE167)</f>
        <v>0</v>
      </c>
      <c r="BG167" s="3">
        <f>STDEV(BA167:BE167)</f>
        <v>0</v>
      </c>
    </row>
    <row r="168" spans="1:59" x14ac:dyDescent="0.35">
      <c r="B168" s="23">
        <v>2</v>
      </c>
      <c r="D168" s="16">
        <v>10</v>
      </c>
      <c r="E168" s="16">
        <v>8</v>
      </c>
      <c r="F168" s="16">
        <v>9</v>
      </c>
      <c r="G168" s="16">
        <v>15</v>
      </c>
      <c r="H168" s="16">
        <v>12</v>
      </c>
      <c r="I168" s="3">
        <f>AVERAGE(D168:H168)</f>
        <v>10.8</v>
      </c>
      <c r="J168" s="3">
        <f>STDEV(D168:H168)</f>
        <v>2.7748873851023195</v>
      </c>
      <c r="K168" s="16">
        <v>1</v>
      </c>
      <c r="L168" s="16">
        <v>0</v>
      </c>
      <c r="M168" s="16">
        <v>0</v>
      </c>
      <c r="N168" s="16">
        <v>3</v>
      </c>
      <c r="O168" s="16">
        <v>2</v>
      </c>
      <c r="P168" s="3">
        <f>AVERAGE(K168:O168)</f>
        <v>1.2</v>
      </c>
      <c r="Q168" s="3">
        <f>STDEV(K168:O168)</f>
        <v>1.3038404810405297</v>
      </c>
      <c r="R168" s="16">
        <v>1</v>
      </c>
      <c r="S168" s="16">
        <v>0</v>
      </c>
      <c r="T168" s="16">
        <v>0</v>
      </c>
      <c r="U168" s="16">
        <v>0</v>
      </c>
      <c r="V168" s="16">
        <v>0</v>
      </c>
      <c r="W168" s="3">
        <f>AVERAGE(R168:V168)</f>
        <v>0.2</v>
      </c>
      <c r="X168" s="3">
        <f>STDEV(R168:V168)</f>
        <v>0.44721359549995793</v>
      </c>
      <c r="Y168" s="16">
        <v>0</v>
      </c>
      <c r="Z168" s="16">
        <v>0</v>
      </c>
      <c r="AA168" s="16">
        <v>0</v>
      </c>
      <c r="AB168" s="16">
        <v>0</v>
      </c>
      <c r="AC168" s="16">
        <v>0</v>
      </c>
      <c r="AD168" s="3">
        <f>AVERAGE(Y168:AC168)</f>
        <v>0</v>
      </c>
      <c r="AE168" s="3">
        <f>STDEV(Y168:AC168)</f>
        <v>0</v>
      </c>
      <c r="AF168" s="16">
        <v>0</v>
      </c>
      <c r="AG168" s="16">
        <v>0</v>
      </c>
      <c r="AH168" s="16">
        <v>0</v>
      </c>
      <c r="AI168" s="16">
        <v>0</v>
      </c>
      <c r="AJ168" s="16">
        <v>0</v>
      </c>
      <c r="AK168" s="3">
        <f>AVERAGE(AF168:AJ168)</f>
        <v>0</v>
      </c>
      <c r="AL168" s="3">
        <f>STDEV(AF168:AJ168)</f>
        <v>0</v>
      </c>
      <c r="AM168" s="16">
        <v>0</v>
      </c>
      <c r="AN168" s="16">
        <v>0</v>
      </c>
      <c r="AO168" s="16">
        <v>0</v>
      </c>
      <c r="AP168" s="16">
        <v>0</v>
      </c>
      <c r="AQ168" s="16">
        <v>0</v>
      </c>
      <c r="AR168" s="3">
        <f>AVERAGE(AM168:AQ168)</f>
        <v>0</v>
      </c>
      <c r="AS168" s="3">
        <f>STDEV(AM168:AQ168)</f>
        <v>0</v>
      </c>
      <c r="AT168" s="16">
        <v>0</v>
      </c>
      <c r="AU168" s="16">
        <v>0</v>
      </c>
      <c r="AV168" s="16">
        <v>0</v>
      </c>
      <c r="AW168" s="16">
        <v>0</v>
      </c>
      <c r="AX168" s="16">
        <v>0</v>
      </c>
      <c r="AY168" s="3">
        <f>AVERAGE(AT168:AX168)</f>
        <v>0</v>
      </c>
      <c r="AZ168" s="3">
        <f>STDEV(AT168:AX168)</f>
        <v>0</v>
      </c>
      <c r="BA168" s="16">
        <v>0</v>
      </c>
      <c r="BB168" s="16">
        <v>0</v>
      </c>
      <c r="BC168" s="16">
        <v>0</v>
      </c>
      <c r="BD168" s="16">
        <v>0</v>
      </c>
      <c r="BE168" s="16">
        <v>0</v>
      </c>
      <c r="BF168" s="3">
        <f t="shared" si="79"/>
        <v>0</v>
      </c>
      <c r="BG168" s="3">
        <f t="shared" ref="BG168:BG169" si="80">STDEV(BA168:BE168)</f>
        <v>0</v>
      </c>
    </row>
    <row r="169" spans="1:59" x14ac:dyDescent="0.35">
      <c r="B169" s="23">
        <v>3</v>
      </c>
      <c r="D169" s="16">
        <v>10</v>
      </c>
      <c r="E169" s="16">
        <v>15</v>
      </c>
      <c r="F169" s="16">
        <v>9</v>
      </c>
      <c r="G169" s="16">
        <v>9</v>
      </c>
      <c r="H169" s="16">
        <v>5</v>
      </c>
      <c r="I169" s="3">
        <f>AVERAGE(D169:H169)</f>
        <v>9.6</v>
      </c>
      <c r="J169" s="3">
        <f>STDEV(D169:H169)</f>
        <v>3.577708763999663</v>
      </c>
      <c r="K169" s="16">
        <v>0</v>
      </c>
      <c r="L169" s="16">
        <v>0</v>
      </c>
      <c r="M169" s="16">
        <v>0</v>
      </c>
      <c r="N169" s="16">
        <v>0</v>
      </c>
      <c r="O169" s="16">
        <v>2</v>
      </c>
      <c r="P169" s="3">
        <f>AVERAGE(K169:O169)</f>
        <v>0.4</v>
      </c>
      <c r="Q169" s="3">
        <f>STDEV(K169:O169)</f>
        <v>0.89442719099991586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3">
        <f>AVERAGE(R169:V169)</f>
        <v>0</v>
      </c>
      <c r="X169" s="3">
        <f>STDEV(R169:V169)</f>
        <v>0</v>
      </c>
      <c r="Y169" s="16">
        <v>0</v>
      </c>
      <c r="Z169" s="16">
        <v>0</v>
      </c>
      <c r="AA169" s="16">
        <v>0</v>
      </c>
      <c r="AB169" s="16">
        <v>0</v>
      </c>
      <c r="AC169" s="16">
        <v>0</v>
      </c>
      <c r="AD169" s="3">
        <f>AVERAGE(Y169:AC169)</f>
        <v>0</v>
      </c>
      <c r="AE169" s="3">
        <f>STDEV(Y169:AC169)</f>
        <v>0</v>
      </c>
      <c r="AF169" s="16">
        <v>0</v>
      </c>
      <c r="AG169" s="16">
        <v>0</v>
      </c>
      <c r="AH169" s="16">
        <v>0</v>
      </c>
      <c r="AI169" s="16">
        <v>0</v>
      </c>
      <c r="AJ169" s="16">
        <v>0</v>
      </c>
      <c r="AK169" s="3">
        <f>AVERAGE(AF169:AJ169)</f>
        <v>0</v>
      </c>
      <c r="AL169" s="3">
        <f>STDEV(AF169:AJ169)</f>
        <v>0</v>
      </c>
      <c r="AM169" s="16">
        <v>0</v>
      </c>
      <c r="AN169" s="16">
        <v>0</v>
      </c>
      <c r="AO169" s="16">
        <v>0</v>
      </c>
      <c r="AP169" s="16">
        <v>0</v>
      </c>
      <c r="AQ169" s="16">
        <v>0</v>
      </c>
      <c r="AR169" s="3">
        <f>AVERAGE(AM169:AQ169)</f>
        <v>0</v>
      </c>
      <c r="AS169" s="3">
        <f>STDEV(AM169:AQ169)</f>
        <v>0</v>
      </c>
      <c r="AT169" s="16">
        <v>0</v>
      </c>
      <c r="AU169" s="16">
        <v>0</v>
      </c>
      <c r="AV169" s="16">
        <v>0</v>
      </c>
      <c r="AW169" s="16">
        <v>0</v>
      </c>
      <c r="AX169" s="16">
        <v>0</v>
      </c>
      <c r="AY169" s="3">
        <f>AVERAGE(AT169:AX169)</f>
        <v>0</v>
      </c>
      <c r="AZ169" s="3">
        <f>STDEV(AT169:AX169)</f>
        <v>0</v>
      </c>
      <c r="BA169" s="16">
        <v>0</v>
      </c>
      <c r="BB169" s="16">
        <v>0</v>
      </c>
      <c r="BC169" s="16">
        <v>0</v>
      </c>
      <c r="BD169" s="16">
        <v>0</v>
      </c>
      <c r="BE169" s="16">
        <v>0</v>
      </c>
      <c r="BF169" s="3">
        <f t="shared" si="79"/>
        <v>0</v>
      </c>
      <c r="BG169" s="3">
        <f t="shared" si="80"/>
        <v>0</v>
      </c>
    </row>
    <row r="170" spans="1:59" x14ac:dyDescent="0.35">
      <c r="A170" s="25" t="s">
        <v>35</v>
      </c>
      <c r="D170" s="16"/>
      <c r="E170" s="16"/>
      <c r="F170" s="16"/>
      <c r="G170" s="16"/>
      <c r="H170" s="16"/>
      <c r="I170" s="30">
        <f>AVERAGE(I167:I169)</f>
        <v>7.0666666666666673</v>
      </c>
      <c r="J170" s="30"/>
      <c r="K170" s="16"/>
      <c r="L170" s="16"/>
      <c r="M170" s="16"/>
      <c r="N170" s="16"/>
      <c r="O170" s="16"/>
      <c r="P170" s="30">
        <f>AVERAGE(P167:P169)</f>
        <v>0.53333333333333333</v>
      </c>
      <c r="Q170" s="30"/>
      <c r="R170" s="16"/>
      <c r="S170" s="16"/>
      <c r="T170" s="16"/>
      <c r="U170" s="16"/>
      <c r="V170" s="16"/>
      <c r="W170" s="30">
        <f>AVERAGE(W167:W169)</f>
        <v>6.6666666666666666E-2</v>
      </c>
      <c r="X170" s="30"/>
      <c r="Y170" s="16"/>
      <c r="Z170" s="16"/>
      <c r="AA170" s="16"/>
      <c r="AB170" s="16"/>
      <c r="AC170" s="16"/>
      <c r="AD170" s="30">
        <f>AVERAGE(AD167:AD169)</f>
        <v>0</v>
      </c>
      <c r="AE170" s="30"/>
      <c r="AF170" s="16"/>
      <c r="AG170" s="16"/>
      <c r="AH170" s="16"/>
      <c r="AI170" s="16"/>
      <c r="AJ170" s="16"/>
      <c r="AK170" s="30">
        <f>AVERAGE(AK167:AK169)</f>
        <v>0</v>
      </c>
      <c r="AL170" s="30"/>
      <c r="AM170" s="16"/>
      <c r="AN170" s="16"/>
      <c r="AO170" s="16"/>
      <c r="AP170" s="16"/>
      <c r="AQ170" s="16"/>
      <c r="AR170" s="30">
        <f>AVERAGE(AR167:AR169)</f>
        <v>0</v>
      </c>
      <c r="AS170" s="30"/>
      <c r="AT170" s="16"/>
      <c r="AU170" s="16"/>
      <c r="AV170" s="16"/>
      <c r="AW170" s="16"/>
      <c r="AX170" s="16"/>
      <c r="AY170" s="30">
        <f>AVERAGE(AY167:AY169)</f>
        <v>0</v>
      </c>
      <c r="AZ170" s="30"/>
      <c r="BA170" s="16"/>
      <c r="BB170" s="16"/>
      <c r="BC170" s="16"/>
      <c r="BD170" s="16"/>
      <c r="BE170" s="16"/>
      <c r="BF170" s="30">
        <f>AVERAGE(BF168:BF169)</f>
        <v>0</v>
      </c>
      <c r="BG170" s="30"/>
    </row>
    <row r="171" spans="1:59" x14ac:dyDescent="0.35">
      <c r="A171" s="25" t="s">
        <v>36</v>
      </c>
      <c r="D171" s="16"/>
      <c r="E171" s="16"/>
      <c r="F171" s="16"/>
      <c r="G171" s="16"/>
      <c r="H171" s="16"/>
      <c r="I171" s="30">
        <f>SUM(J167:J169)</f>
        <v>7.189256175636058</v>
      </c>
      <c r="J171" s="30"/>
      <c r="K171" s="16"/>
      <c r="L171" s="16"/>
      <c r="M171" s="16"/>
      <c r="N171" s="16"/>
      <c r="O171" s="16"/>
      <c r="P171" s="30">
        <f>SUM(Q167:Q169)</f>
        <v>2.1982676720404455</v>
      </c>
      <c r="Q171" s="30"/>
      <c r="R171" s="16"/>
      <c r="S171" s="16"/>
      <c r="T171" s="16"/>
      <c r="U171" s="16"/>
      <c r="V171" s="16"/>
      <c r="W171" s="30">
        <f>SUM(X167:X169)</f>
        <v>0.44721359549995793</v>
      </c>
      <c r="X171" s="30"/>
      <c r="Y171" s="16"/>
      <c r="Z171" s="16"/>
      <c r="AA171" s="16"/>
      <c r="AB171" s="16"/>
      <c r="AC171" s="16"/>
      <c r="AD171" s="30">
        <f>SUM(AE167:AE169)</f>
        <v>0</v>
      </c>
      <c r="AE171" s="30"/>
      <c r="AF171" s="16"/>
      <c r="AG171" s="16"/>
      <c r="AH171" s="16"/>
      <c r="AI171" s="16"/>
      <c r="AJ171" s="16"/>
      <c r="AK171" s="30">
        <f>SUM(AL167:AL169)</f>
        <v>0</v>
      </c>
      <c r="AL171" s="30"/>
      <c r="AM171" s="16"/>
      <c r="AN171" s="16"/>
      <c r="AO171" s="16"/>
      <c r="AP171" s="16"/>
      <c r="AQ171" s="16"/>
      <c r="AR171" s="30">
        <f>SUM(AS167:AS169)</f>
        <v>0</v>
      </c>
      <c r="AS171" s="30"/>
      <c r="AT171" s="16"/>
      <c r="AU171" s="16"/>
      <c r="AV171" s="16"/>
      <c r="AW171" s="16"/>
      <c r="AX171" s="16"/>
      <c r="AY171" s="30">
        <f>SUM(AZ167:AZ169)</f>
        <v>0</v>
      </c>
      <c r="AZ171" s="30"/>
      <c r="BA171" s="16"/>
      <c r="BB171" s="16"/>
      <c r="BC171" s="16"/>
      <c r="BD171" s="16"/>
      <c r="BE171" s="16"/>
      <c r="BF171" s="30">
        <f>SUM(BG167:BG169)</f>
        <v>0</v>
      </c>
      <c r="BG171" s="30"/>
    </row>
    <row r="172" spans="1:59" x14ac:dyDescent="0.35">
      <c r="A172" s="22" t="s">
        <v>37</v>
      </c>
      <c r="B172" s="23">
        <v>1</v>
      </c>
      <c r="D172" s="16">
        <v>71</v>
      </c>
      <c r="E172" s="16">
        <v>64</v>
      </c>
      <c r="F172" s="16">
        <v>54</v>
      </c>
      <c r="G172" s="16">
        <v>73</v>
      </c>
      <c r="H172" s="16">
        <v>74</v>
      </c>
      <c r="I172" s="3">
        <f>AVERAGE(D172:H172)</f>
        <v>67.2</v>
      </c>
      <c r="J172" s="3">
        <f>STDEV(D172:H172)</f>
        <v>8.3486525858967102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3">
        <f>AVERAGE(K172:O172)</f>
        <v>0</v>
      </c>
      <c r="Q172" s="3">
        <f>STDEV(K172:O172)</f>
        <v>0</v>
      </c>
      <c r="R172" s="16">
        <v>0</v>
      </c>
      <c r="S172" s="16">
        <v>0</v>
      </c>
      <c r="T172" s="16">
        <v>0</v>
      </c>
      <c r="U172" s="16">
        <v>0</v>
      </c>
      <c r="V172" s="16">
        <v>0</v>
      </c>
      <c r="W172" s="3">
        <f>AVERAGE(R172:V172)</f>
        <v>0</v>
      </c>
      <c r="X172" s="3">
        <f>STDEV(R172:V172)</f>
        <v>0</v>
      </c>
      <c r="Y172" s="16">
        <v>0</v>
      </c>
      <c r="Z172" s="16">
        <v>0</v>
      </c>
      <c r="AA172" s="16">
        <v>0</v>
      </c>
      <c r="AB172" s="16">
        <v>0</v>
      </c>
      <c r="AC172" s="16">
        <v>0</v>
      </c>
      <c r="AD172" s="3">
        <f>AVERAGE(Y172:AC172)</f>
        <v>0</v>
      </c>
      <c r="AE172" s="3">
        <f>STDEV(Y172:AC172)</f>
        <v>0</v>
      </c>
      <c r="AF172" s="16">
        <v>0</v>
      </c>
      <c r="AG172" s="16">
        <v>0</v>
      </c>
      <c r="AH172" s="16">
        <v>0</v>
      </c>
      <c r="AI172" s="16">
        <v>0</v>
      </c>
      <c r="AJ172" s="16">
        <v>0</v>
      </c>
      <c r="AK172" s="3">
        <f>AVERAGE(AF172:AJ172)</f>
        <v>0</v>
      </c>
      <c r="AL172" s="3">
        <f>STDEV(AF172:AJ172)</f>
        <v>0</v>
      </c>
      <c r="AM172" s="16">
        <v>0</v>
      </c>
      <c r="AN172" s="16">
        <v>0</v>
      </c>
      <c r="AO172" s="16">
        <v>0</v>
      </c>
      <c r="AP172" s="16">
        <v>0</v>
      </c>
      <c r="AQ172" s="16">
        <v>0</v>
      </c>
      <c r="AR172" s="3">
        <f>AVERAGE(AM172:AQ172)</f>
        <v>0</v>
      </c>
      <c r="AS172" s="3">
        <f>STDEV(AM172:AQ172)</f>
        <v>0</v>
      </c>
      <c r="AT172" s="16">
        <v>0</v>
      </c>
      <c r="AU172" s="16">
        <v>0</v>
      </c>
      <c r="AV172" s="16">
        <v>0</v>
      </c>
      <c r="AW172" s="16">
        <v>0</v>
      </c>
      <c r="AX172" s="16">
        <v>0</v>
      </c>
      <c r="AY172" s="3">
        <f>AVERAGE(AT172:AX172)</f>
        <v>0</v>
      </c>
      <c r="AZ172" s="3">
        <f>STDEV(AT172:AX172)</f>
        <v>0</v>
      </c>
      <c r="BA172" s="16">
        <v>0</v>
      </c>
      <c r="BB172" s="16">
        <v>0</v>
      </c>
      <c r="BC172" s="16">
        <v>0</v>
      </c>
      <c r="BD172" s="16">
        <v>0</v>
      </c>
      <c r="BE172" s="16">
        <v>0</v>
      </c>
      <c r="BF172" s="3">
        <f t="shared" ref="BF172:BF174" si="81">AVERAGE(BA172:BE172)</f>
        <v>0</v>
      </c>
      <c r="BG172" s="3">
        <f>STDEV(BA172:BE172)</f>
        <v>0</v>
      </c>
    </row>
    <row r="173" spans="1:59" x14ac:dyDescent="0.35">
      <c r="A173" s="22" t="s">
        <v>15</v>
      </c>
      <c r="B173" s="23">
        <v>2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3">
        <f>AVERAGE(D173:H173)</f>
        <v>0</v>
      </c>
      <c r="J173" s="3">
        <f>STDEV(D173:H173)</f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3">
        <f>AVERAGE(K173:O173)</f>
        <v>0</v>
      </c>
      <c r="Q173" s="3">
        <f>STDEV(K173:O173)</f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3">
        <f>AVERAGE(R173:V173)</f>
        <v>0</v>
      </c>
      <c r="X173" s="3">
        <f>STDEV(R173:V173)</f>
        <v>0</v>
      </c>
      <c r="Y173" s="16">
        <v>0</v>
      </c>
      <c r="Z173" s="16">
        <v>0</v>
      </c>
      <c r="AA173" s="16">
        <v>0</v>
      </c>
      <c r="AB173" s="16">
        <v>0</v>
      </c>
      <c r="AC173" s="16">
        <v>0</v>
      </c>
      <c r="AD173" s="3">
        <f>AVERAGE(Y173:AC173)</f>
        <v>0</v>
      </c>
      <c r="AE173" s="3">
        <f>STDEV(Y173:AC173)</f>
        <v>0</v>
      </c>
      <c r="AF173" s="16">
        <v>0</v>
      </c>
      <c r="AG173" s="16">
        <v>0</v>
      </c>
      <c r="AH173" s="16">
        <v>0</v>
      </c>
      <c r="AI173" s="16">
        <v>0</v>
      </c>
      <c r="AJ173" s="16">
        <v>0</v>
      </c>
      <c r="AK173" s="3">
        <f>AVERAGE(AF173:AJ173)</f>
        <v>0</v>
      </c>
      <c r="AL173" s="3">
        <f>STDEV(AF173:AJ173)</f>
        <v>0</v>
      </c>
      <c r="AM173" s="16">
        <v>0</v>
      </c>
      <c r="AN173" s="16">
        <v>0</v>
      </c>
      <c r="AO173" s="16">
        <v>0</v>
      </c>
      <c r="AP173" s="16">
        <v>0</v>
      </c>
      <c r="AQ173" s="16">
        <v>0</v>
      </c>
      <c r="AR173" s="3">
        <f>AVERAGE(AM173:AQ173)</f>
        <v>0</v>
      </c>
      <c r="AS173" s="3">
        <f>STDEV(AM173:AQ173)</f>
        <v>0</v>
      </c>
      <c r="AT173" s="16">
        <v>0</v>
      </c>
      <c r="AU173" s="16">
        <v>0</v>
      </c>
      <c r="AV173" s="16">
        <v>0</v>
      </c>
      <c r="AW173" s="16">
        <v>0</v>
      </c>
      <c r="AX173" s="16">
        <v>0</v>
      </c>
      <c r="AY173" s="3">
        <f>AVERAGE(AT173:AX173)</f>
        <v>0</v>
      </c>
      <c r="AZ173" s="3">
        <f>STDEV(AT173:AX173)</f>
        <v>0</v>
      </c>
      <c r="BA173" s="16">
        <v>0</v>
      </c>
      <c r="BB173" s="16">
        <v>0</v>
      </c>
      <c r="BC173" s="16">
        <v>0</v>
      </c>
      <c r="BD173" s="16">
        <v>0</v>
      </c>
      <c r="BE173" s="16">
        <v>0</v>
      </c>
      <c r="BF173" s="3">
        <f t="shared" si="81"/>
        <v>0</v>
      </c>
      <c r="BG173" s="3">
        <f t="shared" ref="BG173:BG174" si="82">STDEV(BA173:BE173)</f>
        <v>0</v>
      </c>
    </row>
    <row r="174" spans="1:59" x14ac:dyDescent="0.35">
      <c r="B174" s="23">
        <v>3</v>
      </c>
      <c r="D174" s="16">
        <v>0</v>
      </c>
      <c r="E174" s="16">
        <v>0</v>
      </c>
      <c r="F174" s="16">
        <v>2</v>
      </c>
      <c r="G174" s="16">
        <v>1</v>
      </c>
      <c r="H174" s="16">
        <v>0</v>
      </c>
      <c r="I174" s="3">
        <f>AVERAGE(D174:H174)</f>
        <v>0.6</v>
      </c>
      <c r="J174" s="3">
        <f>STDEV(D174:H174)</f>
        <v>0.89442719099991586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3">
        <f>AVERAGE(K174:O174)</f>
        <v>0</v>
      </c>
      <c r="Q174" s="3">
        <f>STDEV(K174:O174)</f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3">
        <f>AVERAGE(R174:V174)</f>
        <v>0</v>
      </c>
      <c r="X174" s="3">
        <f>STDEV(R174:V174)</f>
        <v>0</v>
      </c>
      <c r="Y174" s="16">
        <v>0</v>
      </c>
      <c r="Z174" s="16">
        <v>0</v>
      </c>
      <c r="AA174" s="16">
        <v>0</v>
      </c>
      <c r="AB174" s="16">
        <v>0</v>
      </c>
      <c r="AC174" s="16">
        <v>0</v>
      </c>
      <c r="AD174" s="3">
        <f>AVERAGE(Y174:AC174)</f>
        <v>0</v>
      </c>
      <c r="AE174" s="3">
        <f>STDEV(Y174:AC174)</f>
        <v>0</v>
      </c>
      <c r="AF174" s="16">
        <v>0</v>
      </c>
      <c r="AG174" s="16">
        <v>0</v>
      </c>
      <c r="AH174" s="16">
        <v>0</v>
      </c>
      <c r="AI174" s="16">
        <v>0</v>
      </c>
      <c r="AJ174" s="16">
        <v>0</v>
      </c>
      <c r="AK174" s="3">
        <f>AVERAGE(AF174:AJ174)</f>
        <v>0</v>
      </c>
      <c r="AL174" s="3">
        <f>STDEV(AF174:AJ174)</f>
        <v>0</v>
      </c>
      <c r="AM174" s="16">
        <v>0</v>
      </c>
      <c r="AN174" s="16">
        <v>0</v>
      </c>
      <c r="AO174" s="16">
        <v>0</v>
      </c>
      <c r="AP174" s="16">
        <v>0</v>
      </c>
      <c r="AQ174" s="16">
        <v>0</v>
      </c>
      <c r="AR174" s="3">
        <f>AVERAGE(AM174:AQ174)</f>
        <v>0</v>
      </c>
      <c r="AS174" s="3">
        <f>STDEV(AM174:AQ174)</f>
        <v>0</v>
      </c>
      <c r="AT174" s="16">
        <v>0</v>
      </c>
      <c r="AU174" s="16">
        <v>0</v>
      </c>
      <c r="AV174" s="16">
        <v>0</v>
      </c>
      <c r="AW174" s="16">
        <v>0</v>
      </c>
      <c r="AX174" s="16">
        <v>0</v>
      </c>
      <c r="AY174" s="3">
        <f>AVERAGE(AT174:AX174)</f>
        <v>0</v>
      </c>
      <c r="AZ174" s="3">
        <f>STDEV(AT174:AX174)</f>
        <v>0</v>
      </c>
      <c r="BA174" s="16">
        <v>0</v>
      </c>
      <c r="BB174" s="16">
        <v>0</v>
      </c>
      <c r="BC174" s="16">
        <v>0</v>
      </c>
      <c r="BD174" s="16">
        <v>0</v>
      </c>
      <c r="BE174" s="16">
        <v>0</v>
      </c>
      <c r="BF174" s="3">
        <f t="shared" si="81"/>
        <v>0</v>
      </c>
      <c r="BG174" s="3">
        <f t="shared" si="82"/>
        <v>0</v>
      </c>
    </row>
    <row r="175" spans="1:59" x14ac:dyDescent="0.35">
      <c r="A175" s="25" t="s">
        <v>35</v>
      </c>
      <c r="D175" s="16"/>
      <c r="E175" s="16"/>
      <c r="F175" s="16"/>
      <c r="G175" s="16"/>
      <c r="H175" s="16"/>
      <c r="I175" s="30">
        <f>AVERAGE(I172,I174)</f>
        <v>33.9</v>
      </c>
      <c r="J175" s="30"/>
      <c r="K175" s="16"/>
      <c r="L175" s="16"/>
      <c r="M175" s="16"/>
      <c r="N175" s="16"/>
      <c r="O175" s="16"/>
      <c r="P175" s="30">
        <f>AVERAGE(P172,P174)</f>
        <v>0</v>
      </c>
      <c r="Q175" s="30"/>
      <c r="R175" s="16"/>
      <c r="S175" s="16"/>
      <c r="T175" s="16"/>
      <c r="U175" s="16"/>
      <c r="V175" s="16"/>
      <c r="W175" s="30">
        <f>AVERAGE(W172,W174)</f>
        <v>0</v>
      </c>
      <c r="X175" s="30"/>
      <c r="Y175" s="16"/>
      <c r="Z175" s="16"/>
      <c r="AA175" s="16"/>
      <c r="AB175" s="16"/>
      <c r="AC175" s="16"/>
      <c r="AD175" s="30">
        <f>AVERAGE(AD172,AD174)</f>
        <v>0</v>
      </c>
      <c r="AE175" s="30"/>
      <c r="AF175" s="16"/>
      <c r="AG175" s="16"/>
      <c r="AH175" s="16"/>
      <c r="AI175" s="16"/>
      <c r="AJ175" s="16"/>
      <c r="AK175" s="30">
        <f>AVERAGE(AK172,AK174)</f>
        <v>0</v>
      </c>
      <c r="AL175" s="30"/>
      <c r="AM175" s="16"/>
      <c r="AN175" s="16"/>
      <c r="AO175" s="16"/>
      <c r="AP175" s="16"/>
      <c r="AQ175" s="16"/>
      <c r="AR175" s="30">
        <f>AVERAGE(AR172,AR174)</f>
        <v>0</v>
      </c>
      <c r="AS175" s="30"/>
      <c r="AT175" s="16"/>
      <c r="AU175" s="16"/>
      <c r="AV175" s="16"/>
      <c r="AW175" s="16"/>
      <c r="AX175" s="16"/>
      <c r="AY175" s="30">
        <f>AVERAGE(AY172,AY174)</f>
        <v>0</v>
      </c>
      <c r="AZ175" s="30"/>
      <c r="BA175" s="16"/>
      <c r="BB175" s="16"/>
      <c r="BC175" s="16"/>
      <c r="BD175" s="16"/>
      <c r="BE175" s="16"/>
      <c r="BF175" s="30">
        <f>AVERAGE(BF172,BF174)</f>
        <v>0</v>
      </c>
      <c r="BG175" s="30"/>
    </row>
    <row r="176" spans="1:59" x14ac:dyDescent="0.35">
      <c r="A176" s="25" t="s">
        <v>36</v>
      </c>
      <c r="D176" s="16"/>
      <c r="E176" s="16"/>
      <c r="F176" s="16"/>
      <c r="G176" s="16"/>
      <c r="H176" s="16"/>
      <c r="I176" s="30">
        <f>SUM(J172,J174)</f>
        <v>9.2430797768966269</v>
      </c>
      <c r="J176" s="30"/>
      <c r="K176" s="16"/>
      <c r="L176" s="16"/>
      <c r="M176" s="16"/>
      <c r="N176" s="16"/>
      <c r="O176" s="16"/>
      <c r="P176" s="30">
        <f>SUM(Q172,Q174)</f>
        <v>0</v>
      </c>
      <c r="Q176" s="30"/>
      <c r="R176" s="16"/>
      <c r="S176" s="16"/>
      <c r="T176" s="16"/>
      <c r="U176" s="16"/>
      <c r="V176" s="16"/>
      <c r="W176" s="30">
        <f>SUM(X172,X174)</f>
        <v>0</v>
      </c>
      <c r="X176" s="30"/>
      <c r="Y176" s="16"/>
      <c r="Z176" s="16"/>
      <c r="AA176" s="16"/>
      <c r="AB176" s="16"/>
      <c r="AC176" s="16"/>
      <c r="AD176" s="30">
        <f>SUM(AE172,AE174)</f>
        <v>0</v>
      </c>
      <c r="AE176" s="30"/>
      <c r="AF176" s="16"/>
      <c r="AG176" s="16"/>
      <c r="AH176" s="16"/>
      <c r="AI176" s="16"/>
      <c r="AJ176" s="16"/>
      <c r="AK176" s="30">
        <f>SUM(AL172,AL174)</f>
        <v>0</v>
      </c>
      <c r="AL176" s="30"/>
      <c r="AM176" s="16"/>
      <c r="AN176" s="16"/>
      <c r="AO176" s="16"/>
      <c r="AP176" s="16"/>
      <c r="AQ176" s="16"/>
      <c r="AR176" s="30">
        <f>SUM(AS172,AS174)</f>
        <v>0</v>
      </c>
      <c r="AS176" s="30"/>
      <c r="AT176" s="16"/>
      <c r="AU176" s="16"/>
      <c r="AV176" s="16"/>
      <c r="AW176" s="16"/>
      <c r="AX176" s="16"/>
      <c r="AY176" s="30">
        <f>SUM(AZ172,AZ174)</f>
        <v>0</v>
      </c>
      <c r="AZ176" s="30"/>
      <c r="BA176" s="16"/>
      <c r="BB176" s="16"/>
      <c r="BC176" s="16"/>
      <c r="BD176" s="16"/>
      <c r="BE176" s="16"/>
      <c r="BF176" s="30">
        <f>SUM(BG172,BG174)</f>
        <v>0</v>
      </c>
      <c r="BG176" s="30"/>
    </row>
    <row r="177" spans="1:59" x14ac:dyDescent="0.35">
      <c r="A177" s="22" t="s">
        <v>16</v>
      </c>
      <c r="B177" s="23">
        <v>1</v>
      </c>
      <c r="D177" s="16">
        <v>2</v>
      </c>
      <c r="E177" s="16">
        <v>1</v>
      </c>
      <c r="F177" s="16">
        <v>2</v>
      </c>
      <c r="G177" s="16">
        <v>4</v>
      </c>
      <c r="H177" s="16">
        <v>1</v>
      </c>
      <c r="I177" s="3">
        <f>AVERAGE(D177:H177)</f>
        <v>2</v>
      </c>
      <c r="J177" s="3">
        <f>STDEV(D177:H177)</f>
        <v>1.2247448713915889</v>
      </c>
      <c r="K177" s="16">
        <v>0</v>
      </c>
      <c r="L177" s="16">
        <v>0</v>
      </c>
      <c r="M177" s="16">
        <v>0</v>
      </c>
      <c r="N177" s="16">
        <v>0</v>
      </c>
      <c r="O177" s="16">
        <v>1</v>
      </c>
      <c r="P177" s="3">
        <f>AVERAGE(K177:O177)</f>
        <v>0.2</v>
      </c>
      <c r="Q177" s="3">
        <f>STDEV(K177:O177)</f>
        <v>0.44721359549995793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3">
        <f>AVERAGE(R177:V177)</f>
        <v>0</v>
      </c>
      <c r="X177" s="3">
        <f>STDEV(R177:V177)</f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3">
        <f>AVERAGE(Y177:AC177)</f>
        <v>0</v>
      </c>
      <c r="AE177" s="3">
        <f>STDEV(Y177:AC177)</f>
        <v>0</v>
      </c>
      <c r="AF177" s="16">
        <v>0</v>
      </c>
      <c r="AG177" s="16">
        <v>0</v>
      </c>
      <c r="AH177" s="16">
        <v>0</v>
      </c>
      <c r="AI177" s="16">
        <v>0</v>
      </c>
      <c r="AJ177" s="16">
        <v>0</v>
      </c>
      <c r="AK177" s="3">
        <f>AVERAGE(AF177:AJ177)</f>
        <v>0</v>
      </c>
      <c r="AL177" s="3">
        <f>STDEV(AF177:AJ177)</f>
        <v>0</v>
      </c>
      <c r="AM177" s="16">
        <v>0</v>
      </c>
      <c r="AN177" s="16">
        <v>0</v>
      </c>
      <c r="AO177" s="16">
        <v>0</v>
      </c>
      <c r="AP177" s="16">
        <v>0</v>
      </c>
      <c r="AQ177" s="16">
        <v>0</v>
      </c>
      <c r="AR177" s="3">
        <f>AVERAGE(AM177:AQ177)</f>
        <v>0</v>
      </c>
      <c r="AS177" s="3">
        <f>STDEV(AM177:AQ177)</f>
        <v>0</v>
      </c>
      <c r="AT177" s="16">
        <v>0</v>
      </c>
      <c r="AU177" s="16">
        <v>0</v>
      </c>
      <c r="AV177" s="16">
        <v>0</v>
      </c>
      <c r="AW177" s="16">
        <v>0</v>
      </c>
      <c r="AX177" s="16">
        <v>0</v>
      </c>
      <c r="AY177" s="3">
        <f>AVERAGE(AT177:AX177)</f>
        <v>0</v>
      </c>
      <c r="AZ177" s="3">
        <f>STDEV(AT177:AX177)</f>
        <v>0</v>
      </c>
      <c r="BA177" s="16">
        <v>0</v>
      </c>
      <c r="BB177" s="16">
        <v>0</v>
      </c>
      <c r="BC177" s="16">
        <v>0</v>
      </c>
      <c r="BD177" s="16">
        <v>0</v>
      </c>
      <c r="BE177" s="16">
        <v>0</v>
      </c>
      <c r="BF177" s="3">
        <f t="shared" ref="BF177:BF179" si="83">AVERAGE(BA177:BE177)</f>
        <v>0</v>
      </c>
      <c r="BG177" s="3">
        <f>STDEV(BA177:BE177)</f>
        <v>0</v>
      </c>
    </row>
    <row r="178" spans="1:59" x14ac:dyDescent="0.35">
      <c r="B178" s="23">
        <v>2</v>
      </c>
      <c r="D178" s="16">
        <v>4</v>
      </c>
      <c r="E178" s="16">
        <v>1</v>
      </c>
      <c r="F178" s="16">
        <v>1</v>
      </c>
      <c r="G178" s="16">
        <v>2</v>
      </c>
      <c r="H178" s="16">
        <v>1</v>
      </c>
      <c r="I178" s="3">
        <f>AVERAGE(D178:H178)</f>
        <v>1.8</v>
      </c>
      <c r="J178" s="3">
        <f>STDEV(D178:H178)</f>
        <v>1.3038404810405297</v>
      </c>
      <c r="K178" s="16">
        <v>0</v>
      </c>
      <c r="L178" s="16">
        <v>0</v>
      </c>
      <c r="M178" s="16">
        <v>0</v>
      </c>
      <c r="N178" s="16">
        <v>1</v>
      </c>
      <c r="O178" s="16">
        <v>0</v>
      </c>
      <c r="P178" s="3">
        <f>AVERAGE(K178:O178)</f>
        <v>0.2</v>
      </c>
      <c r="Q178" s="3">
        <f>STDEV(K178:O178)</f>
        <v>0.44721359549995793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3">
        <f>AVERAGE(R178:V178)</f>
        <v>0</v>
      </c>
      <c r="X178" s="3">
        <f>STDEV(R178:V178)</f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3">
        <f>AVERAGE(Y178:AC178)</f>
        <v>0</v>
      </c>
      <c r="AE178" s="3">
        <f>STDEV(Y178:AC178)</f>
        <v>0</v>
      </c>
      <c r="AF178" s="16">
        <v>0</v>
      </c>
      <c r="AG178" s="16">
        <v>0</v>
      </c>
      <c r="AH178" s="16">
        <v>0</v>
      </c>
      <c r="AI178" s="16">
        <v>0</v>
      </c>
      <c r="AJ178" s="16">
        <v>0</v>
      </c>
      <c r="AK178" s="3">
        <f>AVERAGE(AF178:AJ178)</f>
        <v>0</v>
      </c>
      <c r="AL178" s="3">
        <f>STDEV(AF178:AJ178)</f>
        <v>0</v>
      </c>
      <c r="AM178" s="16">
        <v>0</v>
      </c>
      <c r="AN178" s="16">
        <v>0</v>
      </c>
      <c r="AO178" s="16">
        <v>0</v>
      </c>
      <c r="AP178" s="16">
        <v>0</v>
      </c>
      <c r="AQ178" s="16">
        <v>0</v>
      </c>
      <c r="AR178" s="3">
        <f>AVERAGE(AM178:AQ178)</f>
        <v>0</v>
      </c>
      <c r="AS178" s="3">
        <f>STDEV(AM178:AQ178)</f>
        <v>0</v>
      </c>
      <c r="AT178" s="16">
        <v>0</v>
      </c>
      <c r="AU178" s="16">
        <v>0</v>
      </c>
      <c r="AV178" s="16">
        <v>0</v>
      </c>
      <c r="AW178" s="16">
        <v>0</v>
      </c>
      <c r="AX178" s="16">
        <v>0</v>
      </c>
      <c r="AY178" s="3">
        <f>AVERAGE(AT178:AX178)</f>
        <v>0</v>
      </c>
      <c r="AZ178" s="3">
        <f>STDEV(AT178:AX178)</f>
        <v>0</v>
      </c>
      <c r="BA178" s="16">
        <v>0</v>
      </c>
      <c r="BB178" s="16">
        <v>0</v>
      </c>
      <c r="BC178" s="16">
        <v>0</v>
      </c>
      <c r="BD178" s="16">
        <v>0</v>
      </c>
      <c r="BE178" s="16">
        <v>0</v>
      </c>
      <c r="BF178" s="3">
        <f t="shared" si="83"/>
        <v>0</v>
      </c>
      <c r="BG178" s="3">
        <f t="shared" ref="BG178:BG179" si="84">STDEV(BA178:BE178)</f>
        <v>0</v>
      </c>
    </row>
    <row r="179" spans="1:59" x14ac:dyDescent="0.35">
      <c r="B179" s="23">
        <v>3</v>
      </c>
      <c r="D179" s="16">
        <v>40</v>
      </c>
      <c r="E179" s="16">
        <v>46</v>
      </c>
      <c r="F179" s="16">
        <v>51</v>
      </c>
      <c r="G179" s="16">
        <v>40</v>
      </c>
      <c r="H179" s="16">
        <v>46</v>
      </c>
      <c r="I179" s="3">
        <f>AVERAGE(D179:H179)</f>
        <v>44.6</v>
      </c>
      <c r="J179" s="3">
        <f>STDEV(D179:H179)</f>
        <v>4.6690470119715002</v>
      </c>
      <c r="K179" s="16">
        <v>7</v>
      </c>
      <c r="L179" s="16">
        <v>0</v>
      </c>
      <c r="M179" s="16">
        <v>0</v>
      </c>
      <c r="N179" s="16">
        <v>3</v>
      </c>
      <c r="O179" s="16">
        <v>9</v>
      </c>
      <c r="P179" s="3">
        <f>AVERAGE(K179:O179)</f>
        <v>3.8</v>
      </c>
      <c r="Q179" s="3">
        <f>STDEV(K179:O179)</f>
        <v>4.0865633483405102</v>
      </c>
      <c r="R179" s="16">
        <v>0</v>
      </c>
      <c r="S179" s="16">
        <v>0</v>
      </c>
      <c r="T179" s="16">
        <v>0</v>
      </c>
      <c r="U179" s="16">
        <v>1</v>
      </c>
      <c r="V179" s="16">
        <v>0</v>
      </c>
      <c r="W179" s="3">
        <f>AVERAGE(R179:V179)</f>
        <v>0.2</v>
      </c>
      <c r="X179" s="3">
        <f>STDEV(R179:V179)</f>
        <v>0.44721359549995793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3">
        <f>AVERAGE(Y179:AC179)</f>
        <v>0</v>
      </c>
      <c r="AE179" s="3">
        <f>STDEV(Y179:AC179)</f>
        <v>0</v>
      </c>
      <c r="AF179" s="16">
        <v>0</v>
      </c>
      <c r="AG179" s="16">
        <v>0</v>
      </c>
      <c r="AH179" s="16">
        <v>0</v>
      </c>
      <c r="AI179" s="16">
        <v>0</v>
      </c>
      <c r="AJ179" s="16">
        <v>0</v>
      </c>
      <c r="AK179" s="3">
        <f>AVERAGE(AF179:AJ179)</f>
        <v>0</v>
      </c>
      <c r="AL179" s="3">
        <f>STDEV(AF179:AJ179)</f>
        <v>0</v>
      </c>
      <c r="AM179" s="16">
        <v>0</v>
      </c>
      <c r="AN179" s="16">
        <v>0</v>
      </c>
      <c r="AO179" s="16">
        <v>0</v>
      </c>
      <c r="AP179" s="16">
        <v>0</v>
      </c>
      <c r="AQ179" s="16">
        <v>0</v>
      </c>
      <c r="AR179" s="3">
        <f>AVERAGE(AM179:AQ179)</f>
        <v>0</v>
      </c>
      <c r="AS179" s="3">
        <f>STDEV(AM179:AQ179)</f>
        <v>0</v>
      </c>
      <c r="AT179" s="16">
        <v>0</v>
      </c>
      <c r="AU179" s="16">
        <v>0</v>
      </c>
      <c r="AV179" s="16">
        <v>0</v>
      </c>
      <c r="AW179" s="16">
        <v>0</v>
      </c>
      <c r="AX179" s="16">
        <v>0</v>
      </c>
      <c r="AY179" s="3">
        <f>AVERAGE(AT179:AX179)</f>
        <v>0</v>
      </c>
      <c r="AZ179" s="3">
        <f>STDEV(AT179:AX179)</f>
        <v>0</v>
      </c>
      <c r="BA179" s="16">
        <v>0</v>
      </c>
      <c r="BB179" s="16">
        <v>0</v>
      </c>
      <c r="BC179" s="16">
        <v>0</v>
      </c>
      <c r="BD179" s="16">
        <v>0</v>
      </c>
      <c r="BE179" s="16">
        <v>0</v>
      </c>
      <c r="BF179" s="3">
        <f t="shared" si="83"/>
        <v>0</v>
      </c>
      <c r="BG179" s="3">
        <f t="shared" si="84"/>
        <v>0</v>
      </c>
    </row>
    <row r="180" spans="1:59" x14ac:dyDescent="0.35">
      <c r="A180" s="25" t="s">
        <v>35</v>
      </c>
      <c r="D180" s="16"/>
      <c r="E180" s="16"/>
      <c r="F180" s="16"/>
      <c r="G180" s="16"/>
      <c r="H180" s="16"/>
      <c r="I180" s="30">
        <f>AVERAGE(I177:I179)</f>
        <v>16.133333333333333</v>
      </c>
      <c r="J180" s="30"/>
      <c r="K180" s="16"/>
      <c r="L180" s="16"/>
      <c r="M180" s="16"/>
      <c r="N180" s="16"/>
      <c r="O180" s="16"/>
      <c r="P180" s="30">
        <f>AVERAGE(P177:P179)</f>
        <v>1.4000000000000001</v>
      </c>
      <c r="Q180" s="30"/>
      <c r="R180" s="16"/>
      <c r="S180" s="16"/>
      <c r="T180" s="16"/>
      <c r="U180" s="16"/>
      <c r="V180" s="16"/>
      <c r="W180" s="30">
        <f>AVERAGE(W177:W179)</f>
        <v>6.6666666666666666E-2</v>
      </c>
      <c r="X180" s="30"/>
      <c r="Y180" s="16"/>
      <c r="Z180" s="16"/>
      <c r="AA180" s="16"/>
      <c r="AB180" s="16"/>
      <c r="AC180" s="16"/>
      <c r="AD180" s="30">
        <f>AVERAGE(AD177:AD179)</f>
        <v>0</v>
      </c>
      <c r="AE180" s="30"/>
      <c r="AF180" s="16"/>
      <c r="AG180" s="16"/>
      <c r="AH180" s="16"/>
      <c r="AI180" s="16"/>
      <c r="AJ180" s="16"/>
      <c r="AK180" s="30">
        <f>AVERAGE(AK177:AK179)</f>
        <v>0</v>
      </c>
      <c r="AL180" s="30"/>
      <c r="AM180" s="16"/>
      <c r="AN180" s="16"/>
      <c r="AO180" s="16"/>
      <c r="AP180" s="16"/>
      <c r="AQ180" s="16"/>
      <c r="AR180" s="30">
        <f>AVERAGE(AR177:AR179)</f>
        <v>0</v>
      </c>
      <c r="AS180" s="30"/>
      <c r="AT180" s="16"/>
      <c r="AU180" s="16"/>
      <c r="AV180" s="16"/>
      <c r="AW180" s="16"/>
      <c r="AX180" s="16"/>
      <c r="AY180" s="30">
        <f>AVERAGE(AY177:AY179)</f>
        <v>0</v>
      </c>
      <c r="AZ180" s="30"/>
      <c r="BA180" s="16"/>
      <c r="BB180" s="16"/>
      <c r="BC180" s="16"/>
      <c r="BD180" s="16"/>
      <c r="BE180" s="16"/>
      <c r="BF180" s="30">
        <f>AVERAGE(BF177:BF179)</f>
        <v>0</v>
      </c>
      <c r="BG180" s="30"/>
    </row>
    <row r="181" spans="1:59" x14ac:dyDescent="0.35">
      <c r="A181" s="25" t="s">
        <v>36</v>
      </c>
      <c r="D181" s="16"/>
      <c r="E181" s="16"/>
      <c r="F181" s="16"/>
      <c r="G181" s="16"/>
      <c r="H181" s="16"/>
      <c r="I181" s="30">
        <f>SUM(J177:J179)</f>
        <v>7.1976323644036189</v>
      </c>
      <c r="J181" s="30"/>
      <c r="K181" s="16"/>
      <c r="L181" s="16"/>
      <c r="M181" s="16"/>
      <c r="N181" s="16"/>
      <c r="O181" s="16"/>
      <c r="P181" s="30">
        <f>SUM(Q177:Q179)</f>
        <v>4.9809905393404259</v>
      </c>
      <c r="Q181" s="30"/>
      <c r="R181" s="16"/>
      <c r="S181" s="16"/>
      <c r="T181" s="16"/>
      <c r="U181" s="16"/>
      <c r="V181" s="16"/>
      <c r="W181" s="30">
        <f>SUM(X177:X179)</f>
        <v>0.44721359549995793</v>
      </c>
      <c r="X181" s="30"/>
      <c r="Y181" s="16"/>
      <c r="Z181" s="16"/>
      <c r="AA181" s="16"/>
      <c r="AB181" s="16"/>
      <c r="AC181" s="16"/>
      <c r="AD181" s="30">
        <f>SUM(AE177:AE179)</f>
        <v>0</v>
      </c>
      <c r="AE181" s="30"/>
      <c r="AF181" s="16"/>
      <c r="AG181" s="16"/>
      <c r="AH181" s="16"/>
      <c r="AI181" s="16"/>
      <c r="AJ181" s="16"/>
      <c r="AK181" s="30">
        <f>SUM(AL177:AL179)</f>
        <v>0</v>
      </c>
      <c r="AL181" s="30"/>
      <c r="AM181" s="16"/>
      <c r="AN181" s="16"/>
      <c r="AO181" s="16"/>
      <c r="AP181" s="16"/>
      <c r="AQ181" s="16"/>
      <c r="AR181" s="30">
        <f>SUM(AS177:AS179)</f>
        <v>0</v>
      </c>
      <c r="AS181" s="30"/>
      <c r="AT181" s="16"/>
      <c r="AU181" s="16"/>
      <c r="AV181" s="16"/>
      <c r="AW181" s="16"/>
      <c r="AX181" s="16"/>
      <c r="AY181" s="30">
        <f>SUM(AZ177:AZ179)</f>
        <v>0</v>
      </c>
      <c r="AZ181" s="30"/>
      <c r="BA181" s="16"/>
      <c r="BB181" s="16"/>
      <c r="BC181" s="16"/>
      <c r="BD181" s="16"/>
      <c r="BE181" s="16"/>
      <c r="BF181" s="30">
        <f>SUM(BG177:BG179)</f>
        <v>0</v>
      </c>
      <c r="BG181" s="30"/>
    </row>
    <row r="182" spans="1:59" x14ac:dyDescent="0.35">
      <c r="A182" s="22" t="s">
        <v>13</v>
      </c>
      <c r="B182" s="23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3">
        <f>AVERAGE(D182:H182)</f>
        <v>0</v>
      </c>
      <c r="J182" s="3">
        <f>STDEV(D182:H182)</f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3">
        <f>AVERAGE(K182:O182)</f>
        <v>0</v>
      </c>
      <c r="Q182" s="3">
        <f>STDEV(K182:O182)</f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3">
        <f>AVERAGE(R182:V182)</f>
        <v>0</v>
      </c>
      <c r="X182" s="3">
        <f>STDEV(R182:V182)</f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3">
        <f>AVERAGE(Y182:AC182)</f>
        <v>0</v>
      </c>
      <c r="AE182" s="3">
        <f>STDEV(Y182:AC182)</f>
        <v>0</v>
      </c>
      <c r="AF182" s="16">
        <v>0</v>
      </c>
      <c r="AG182" s="16">
        <v>0</v>
      </c>
      <c r="AH182" s="16">
        <v>0</v>
      </c>
      <c r="AI182" s="16">
        <v>0</v>
      </c>
      <c r="AJ182" s="16">
        <v>0</v>
      </c>
      <c r="AK182" s="3">
        <f>AVERAGE(AF182:AJ182)</f>
        <v>0</v>
      </c>
      <c r="AL182" s="3">
        <f>STDEV(AF182:AJ182)</f>
        <v>0</v>
      </c>
      <c r="AM182" s="16">
        <v>0</v>
      </c>
      <c r="AN182" s="16">
        <v>0</v>
      </c>
      <c r="AO182" s="16">
        <v>0</v>
      </c>
      <c r="AP182" s="16">
        <v>0</v>
      </c>
      <c r="AQ182" s="16">
        <v>0</v>
      </c>
      <c r="AR182" s="3">
        <f>AVERAGE(AM182:AQ182)</f>
        <v>0</v>
      </c>
      <c r="AS182" s="3">
        <f>STDEV(AM182:AQ182)</f>
        <v>0</v>
      </c>
      <c r="AT182" s="16">
        <v>0</v>
      </c>
      <c r="AU182" s="16">
        <v>0</v>
      </c>
      <c r="AV182" s="16">
        <v>0</v>
      </c>
      <c r="AW182" s="16">
        <v>0</v>
      </c>
      <c r="AX182" s="16">
        <v>0</v>
      </c>
      <c r="AY182" s="3">
        <f>AVERAGE(AT182:AX182)</f>
        <v>0</v>
      </c>
      <c r="AZ182" s="3">
        <f>STDEV(AT182:AX182)</f>
        <v>0</v>
      </c>
      <c r="BA182" s="16">
        <v>0</v>
      </c>
      <c r="BB182" s="16">
        <v>0</v>
      </c>
      <c r="BC182" s="16">
        <v>0</v>
      </c>
      <c r="BD182" s="16">
        <v>0</v>
      </c>
      <c r="BE182" s="16">
        <v>0</v>
      </c>
      <c r="BF182" s="3">
        <f t="shared" ref="BF182:BF183" si="85">AVERAGE(BA182:BE182)</f>
        <v>0</v>
      </c>
      <c r="BG182" s="3">
        <f>STDEV(BA182:BE182)</f>
        <v>0</v>
      </c>
    </row>
    <row r="183" spans="1:59" x14ac:dyDescent="0.35">
      <c r="A183" s="22" t="s">
        <v>15</v>
      </c>
      <c r="B183" s="23">
        <v>2</v>
      </c>
      <c r="D183" s="16">
        <v>0</v>
      </c>
      <c r="E183" s="16">
        <v>0</v>
      </c>
      <c r="F183" s="16">
        <v>1</v>
      </c>
      <c r="G183" s="16">
        <v>1</v>
      </c>
      <c r="H183" s="16">
        <v>2</v>
      </c>
      <c r="I183" s="3">
        <f>AVERAGE(D183:H183)</f>
        <v>0.8</v>
      </c>
      <c r="J183" s="3">
        <f>STDEV(D183:H183)</f>
        <v>0.83666002653407556</v>
      </c>
      <c r="K183" s="16">
        <v>1</v>
      </c>
      <c r="L183" s="16">
        <v>2</v>
      </c>
      <c r="M183" s="16">
        <v>0</v>
      </c>
      <c r="N183" s="16">
        <v>0</v>
      </c>
      <c r="O183" s="16">
        <v>0</v>
      </c>
      <c r="P183" s="3">
        <f>AVERAGE(K183:O183)</f>
        <v>0.6</v>
      </c>
      <c r="Q183" s="3">
        <f>STDEV(K183:O183)</f>
        <v>0.89442719099991586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3">
        <f>AVERAGE(R183:V183)</f>
        <v>0</v>
      </c>
      <c r="X183" s="3">
        <f>STDEV(R183:V183)</f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3">
        <f>AVERAGE(Y183:AC183)</f>
        <v>0</v>
      </c>
      <c r="AE183" s="3">
        <f>STDEV(Y183:AC183)</f>
        <v>0</v>
      </c>
      <c r="AF183" s="16">
        <v>0</v>
      </c>
      <c r="AG183" s="16">
        <v>0</v>
      </c>
      <c r="AH183" s="16">
        <v>0</v>
      </c>
      <c r="AI183" s="16">
        <v>0</v>
      </c>
      <c r="AJ183" s="16">
        <v>0</v>
      </c>
      <c r="AK183" s="3">
        <f>AVERAGE(AF183:AJ183)</f>
        <v>0</v>
      </c>
      <c r="AL183" s="3">
        <f>STDEV(AF183:AJ183)</f>
        <v>0</v>
      </c>
      <c r="AM183" s="16">
        <v>0</v>
      </c>
      <c r="AN183" s="16">
        <v>0</v>
      </c>
      <c r="AO183" s="16">
        <v>0</v>
      </c>
      <c r="AP183" s="16">
        <v>0</v>
      </c>
      <c r="AQ183" s="16">
        <v>0</v>
      </c>
      <c r="AR183" s="3">
        <f>AVERAGE(AM183:AQ183)</f>
        <v>0</v>
      </c>
      <c r="AS183" s="3">
        <f>STDEV(AM183:AQ183)</f>
        <v>0</v>
      </c>
      <c r="AT183" s="16">
        <v>0</v>
      </c>
      <c r="AU183" s="16">
        <v>0</v>
      </c>
      <c r="AV183" s="16">
        <v>0</v>
      </c>
      <c r="AW183" s="16">
        <v>0</v>
      </c>
      <c r="AX183" s="16">
        <v>0</v>
      </c>
      <c r="AY183" s="3">
        <f>AVERAGE(AT183:AX183)</f>
        <v>0</v>
      </c>
      <c r="AZ183" s="3">
        <f>STDEV(AT183:AX183)</f>
        <v>0</v>
      </c>
      <c r="BA183" s="16">
        <v>0</v>
      </c>
      <c r="BB183" s="16">
        <v>0</v>
      </c>
      <c r="BC183" s="16">
        <v>0</v>
      </c>
      <c r="BD183" s="16">
        <v>0</v>
      </c>
      <c r="BE183" s="16">
        <v>0</v>
      </c>
      <c r="BF183" s="3">
        <f t="shared" si="85"/>
        <v>0</v>
      </c>
      <c r="BG183" s="3">
        <f t="shared" ref="BG183:BG184" si="86">STDEV(BA183:BE183)</f>
        <v>0</v>
      </c>
    </row>
    <row r="184" spans="1:59" x14ac:dyDescent="0.35">
      <c r="B184" s="23">
        <v>3</v>
      </c>
      <c r="D184" s="16">
        <v>4</v>
      </c>
      <c r="E184" s="16">
        <v>2</v>
      </c>
      <c r="F184" s="16">
        <v>2</v>
      </c>
      <c r="G184" s="16">
        <v>3</v>
      </c>
      <c r="H184" s="16">
        <v>1</v>
      </c>
      <c r="I184" s="3">
        <f>AVERAGE(D184:H184)</f>
        <v>2.4</v>
      </c>
      <c r="J184" s="3">
        <f>STDEV(D184:H184)</f>
        <v>1.1401754250991378</v>
      </c>
      <c r="K184" s="16">
        <v>0</v>
      </c>
      <c r="L184" s="16">
        <v>0</v>
      </c>
      <c r="M184" s="16">
        <v>0</v>
      </c>
      <c r="N184" s="16">
        <v>1</v>
      </c>
      <c r="O184" s="16">
        <v>1</v>
      </c>
      <c r="P184" s="3">
        <f>AVERAGE(K184:O184)</f>
        <v>0.4</v>
      </c>
      <c r="Q184" s="3">
        <f>STDEV(K184:O184)</f>
        <v>0.54772255750516607</v>
      </c>
      <c r="R184" s="16">
        <v>1</v>
      </c>
      <c r="S184" s="16">
        <v>0</v>
      </c>
      <c r="T184" s="16">
        <v>0</v>
      </c>
      <c r="U184" s="16">
        <v>0</v>
      </c>
      <c r="V184" s="16">
        <v>0</v>
      </c>
      <c r="W184" s="3">
        <f>AVERAGE(R184:V184)</f>
        <v>0.2</v>
      </c>
      <c r="X184" s="3">
        <f>STDEV(R184:V184)</f>
        <v>0.44721359549995793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3">
        <f>AVERAGE(Y184:AC184)</f>
        <v>0</v>
      </c>
      <c r="AE184" s="3">
        <f>STDEV(Y184:AC184)</f>
        <v>0</v>
      </c>
      <c r="AF184" s="16">
        <v>0</v>
      </c>
      <c r="AG184" s="16">
        <v>0</v>
      </c>
      <c r="AH184" s="16">
        <v>0</v>
      </c>
      <c r="AI184" s="16">
        <v>0</v>
      </c>
      <c r="AJ184" s="16">
        <v>0</v>
      </c>
      <c r="AK184" s="3">
        <f>AVERAGE(AF184:AJ184)</f>
        <v>0</v>
      </c>
      <c r="AL184" s="3">
        <f>STDEV(AF184:AJ184)</f>
        <v>0</v>
      </c>
      <c r="AM184" s="16">
        <v>0</v>
      </c>
      <c r="AN184" s="16">
        <v>0</v>
      </c>
      <c r="AO184" s="16">
        <v>0</v>
      </c>
      <c r="AP184" s="16">
        <v>0</v>
      </c>
      <c r="AQ184" s="16">
        <v>0</v>
      </c>
      <c r="AR184" s="3">
        <f>AVERAGE(AM184:AQ184)</f>
        <v>0</v>
      </c>
      <c r="AS184" s="3">
        <f>STDEV(AM184:AQ184)</f>
        <v>0</v>
      </c>
      <c r="AT184" s="16">
        <v>0</v>
      </c>
      <c r="AU184" s="16">
        <v>0</v>
      </c>
      <c r="AV184" s="16">
        <v>0</v>
      </c>
      <c r="AW184" s="16">
        <v>0</v>
      </c>
      <c r="AX184" s="16">
        <v>0</v>
      </c>
      <c r="AY184" s="3">
        <f>AVERAGE(AT184:AX184)</f>
        <v>0</v>
      </c>
      <c r="AZ184" s="3">
        <f>STDEV(AT184:AX184)</f>
        <v>0</v>
      </c>
      <c r="BA184" s="16">
        <v>0</v>
      </c>
      <c r="BB184" s="16">
        <v>0</v>
      </c>
      <c r="BC184" s="16">
        <v>0</v>
      </c>
      <c r="BD184" s="16">
        <v>0</v>
      </c>
      <c r="BE184" s="16">
        <v>0</v>
      </c>
      <c r="BF184" s="3">
        <f>AVERAGE(BA184:BE184)</f>
        <v>0</v>
      </c>
      <c r="BG184" s="3">
        <f t="shared" si="86"/>
        <v>0</v>
      </c>
    </row>
    <row r="185" spans="1:59" x14ac:dyDescent="0.35">
      <c r="A185" s="25" t="s">
        <v>35</v>
      </c>
      <c r="D185" s="16"/>
      <c r="E185" s="16"/>
      <c r="F185" s="16"/>
      <c r="G185" s="16"/>
      <c r="H185" s="16"/>
      <c r="I185" s="30">
        <f>AVERAGE(I182:I184)</f>
        <v>1.0666666666666667</v>
      </c>
      <c r="J185" s="30"/>
      <c r="K185" s="16"/>
      <c r="L185" s="16"/>
      <c r="M185" s="16"/>
      <c r="N185" s="16"/>
      <c r="O185" s="16"/>
      <c r="P185" s="30">
        <f>AVERAGE(P182:P184)</f>
        <v>0.33333333333333331</v>
      </c>
      <c r="Q185" s="30"/>
      <c r="R185" s="16"/>
      <c r="S185" s="16"/>
      <c r="T185" s="16"/>
      <c r="U185" s="16"/>
      <c r="V185" s="16"/>
      <c r="W185" s="30">
        <f>AVERAGE(W182:W184)</f>
        <v>6.6666666666666666E-2</v>
      </c>
      <c r="X185" s="30"/>
      <c r="Y185" s="16"/>
      <c r="Z185" s="16"/>
      <c r="AA185" s="16"/>
      <c r="AB185" s="16"/>
      <c r="AC185" s="16"/>
      <c r="AD185" s="30">
        <f>AVERAGE(AD182:AD184)</f>
        <v>0</v>
      </c>
      <c r="AE185" s="30"/>
      <c r="AF185" s="16"/>
      <c r="AG185" s="16"/>
      <c r="AH185" s="16"/>
      <c r="AI185" s="16"/>
      <c r="AJ185" s="16"/>
      <c r="AK185" s="30">
        <f>AVERAGE(AK182:AK184)</f>
        <v>0</v>
      </c>
      <c r="AL185" s="30"/>
      <c r="AM185" s="16"/>
      <c r="AN185" s="16"/>
      <c r="AO185" s="16"/>
      <c r="AP185" s="16"/>
      <c r="AQ185" s="16"/>
      <c r="AR185" s="30">
        <f>AVERAGE(AR182:AR184)</f>
        <v>0</v>
      </c>
      <c r="AS185" s="30"/>
      <c r="AT185" s="16"/>
      <c r="AU185" s="16"/>
      <c r="AV185" s="16"/>
      <c r="AW185" s="16"/>
      <c r="AX185" s="16"/>
      <c r="AY185" s="30">
        <f>AVERAGE(AY182:AY184)</f>
        <v>0</v>
      </c>
      <c r="AZ185" s="30"/>
      <c r="BA185" s="16"/>
      <c r="BB185" s="16"/>
      <c r="BC185" s="16"/>
      <c r="BD185" s="16"/>
      <c r="BE185" s="16"/>
      <c r="BF185" s="30">
        <f>AVERAGE(BF182:BF184)</f>
        <v>0</v>
      </c>
      <c r="BG185" s="30"/>
    </row>
    <row r="186" spans="1:59" x14ac:dyDescent="0.35">
      <c r="A186" s="25" t="s">
        <v>36</v>
      </c>
      <c r="D186" s="16"/>
      <c r="E186" s="16"/>
      <c r="F186" s="16"/>
      <c r="G186" s="16"/>
      <c r="H186" s="16"/>
      <c r="I186" s="30">
        <f>SUM(J182:J184)</f>
        <v>1.9768354516332134</v>
      </c>
      <c r="J186" s="30"/>
      <c r="K186" s="16"/>
      <c r="L186" s="16"/>
      <c r="M186" s="16"/>
      <c r="N186" s="16"/>
      <c r="O186" s="16"/>
      <c r="P186" s="30">
        <f>SUM(Q182:Q184)</f>
        <v>1.442149748505082</v>
      </c>
      <c r="Q186" s="30"/>
      <c r="R186" s="16"/>
      <c r="S186" s="16"/>
      <c r="T186" s="16"/>
      <c r="U186" s="16"/>
      <c r="V186" s="16"/>
      <c r="W186" s="30">
        <f>SUM(X182:X184)</f>
        <v>0.44721359549995793</v>
      </c>
      <c r="X186" s="30"/>
      <c r="Y186" s="16"/>
      <c r="Z186" s="16"/>
      <c r="AA186" s="16"/>
      <c r="AB186" s="16"/>
      <c r="AC186" s="16"/>
      <c r="AD186" s="30">
        <f>SUM(AE182:AE184)</f>
        <v>0</v>
      </c>
      <c r="AE186" s="30"/>
      <c r="AF186" s="16"/>
      <c r="AG186" s="16"/>
      <c r="AH186" s="16"/>
      <c r="AI186" s="16"/>
      <c r="AJ186" s="16"/>
      <c r="AK186" s="30">
        <f>SUM(AL182:AL184)</f>
        <v>0</v>
      </c>
      <c r="AL186" s="30"/>
      <c r="AM186" s="16"/>
      <c r="AN186" s="16"/>
      <c r="AO186" s="16"/>
      <c r="AP186" s="16"/>
      <c r="AQ186" s="16"/>
      <c r="AR186" s="30">
        <f>SUM(AS182:AS184)</f>
        <v>0</v>
      </c>
      <c r="AS186" s="30"/>
      <c r="AT186" s="16"/>
      <c r="AU186" s="16"/>
      <c r="AV186" s="16"/>
      <c r="AW186" s="16"/>
      <c r="AX186" s="16"/>
      <c r="AY186" s="30">
        <f>SUM(AZ182:AZ184)</f>
        <v>0</v>
      </c>
      <c r="AZ186" s="30"/>
      <c r="BA186" s="16"/>
      <c r="BB186" s="16"/>
      <c r="BC186" s="16"/>
      <c r="BD186" s="16"/>
      <c r="BE186" s="16"/>
      <c r="BF186" s="30">
        <f>SUM(BG182:BG184)</f>
        <v>0</v>
      </c>
      <c r="BG186" s="30"/>
    </row>
    <row r="187" spans="1:59" x14ac:dyDescent="0.35">
      <c r="A187" s="22" t="s">
        <v>16</v>
      </c>
      <c r="B187" s="23">
        <v>1</v>
      </c>
      <c r="D187" s="16">
        <v>4</v>
      </c>
      <c r="E187" s="16">
        <v>1</v>
      </c>
      <c r="F187" s="16">
        <v>2</v>
      </c>
      <c r="G187" s="16">
        <v>3</v>
      </c>
      <c r="H187" s="16">
        <v>1</v>
      </c>
      <c r="I187" s="3">
        <f>AVERAGE(D187:H187)</f>
        <v>2.2000000000000002</v>
      </c>
      <c r="J187" s="3">
        <f>STDEV(D187:H187)</f>
        <v>1.3038404810405297</v>
      </c>
      <c r="K187" s="16">
        <v>3</v>
      </c>
      <c r="L187" s="16">
        <v>1</v>
      </c>
      <c r="M187" s="16">
        <v>2</v>
      </c>
      <c r="N187" s="16">
        <v>0</v>
      </c>
      <c r="O187" s="16">
        <v>0</v>
      </c>
      <c r="P187" s="3">
        <f>AVERAGE(K187:O187)</f>
        <v>1.2</v>
      </c>
      <c r="Q187" s="3">
        <f>STDEV(K187:O187)</f>
        <v>1.3038404810405297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3">
        <f>AVERAGE(R187:V187)</f>
        <v>0.2</v>
      </c>
      <c r="X187" s="3">
        <f>STDEV(R187:V187)</f>
        <v>0.44721359549995793</v>
      </c>
      <c r="Y187" s="16">
        <v>0</v>
      </c>
      <c r="Z187" s="16">
        <v>0</v>
      </c>
      <c r="AA187" s="16">
        <v>0</v>
      </c>
      <c r="AB187" s="16">
        <v>0</v>
      </c>
      <c r="AC187" s="16">
        <v>0</v>
      </c>
      <c r="AD187" s="3">
        <f>AVERAGE(Y187:AC187)</f>
        <v>0</v>
      </c>
      <c r="AE187" s="3">
        <f>STDEV(Y187:AC187)</f>
        <v>0</v>
      </c>
      <c r="AF187" s="16">
        <v>0</v>
      </c>
      <c r="AG187" s="16">
        <v>0</v>
      </c>
      <c r="AH187" s="16">
        <v>0</v>
      </c>
      <c r="AI187" s="16">
        <v>0</v>
      </c>
      <c r="AJ187" s="16">
        <v>0</v>
      </c>
      <c r="AK187" s="3">
        <f>AVERAGE(AF187:AJ187)</f>
        <v>0</v>
      </c>
      <c r="AL187" s="3">
        <f>STDEV(AF187:AJ187)</f>
        <v>0</v>
      </c>
      <c r="AM187" s="16">
        <v>0</v>
      </c>
      <c r="AN187" s="16">
        <v>0</v>
      </c>
      <c r="AO187" s="16">
        <v>0</v>
      </c>
      <c r="AP187" s="16">
        <v>0</v>
      </c>
      <c r="AQ187" s="16">
        <v>0</v>
      </c>
      <c r="AR187" s="3">
        <f>AVERAGE(AM187:AQ187)</f>
        <v>0</v>
      </c>
      <c r="AS187" s="3">
        <f>STDEV(AM187:AQ187)</f>
        <v>0</v>
      </c>
      <c r="AT187" s="16">
        <v>0</v>
      </c>
      <c r="AU187" s="16">
        <v>0</v>
      </c>
      <c r="AV187" s="16">
        <v>0</v>
      </c>
      <c r="AW187" s="16">
        <v>0</v>
      </c>
      <c r="AX187" s="16">
        <v>0</v>
      </c>
      <c r="AY187" s="3">
        <f>AVERAGE(AT187:AX187)</f>
        <v>0</v>
      </c>
      <c r="AZ187" s="3">
        <f>STDEV(AT187:AX187)</f>
        <v>0</v>
      </c>
      <c r="BA187" s="16">
        <v>0</v>
      </c>
      <c r="BB187" s="16">
        <v>0</v>
      </c>
      <c r="BC187" s="16">
        <v>0</v>
      </c>
      <c r="BD187" s="16">
        <v>0</v>
      </c>
      <c r="BE187" s="16">
        <v>0</v>
      </c>
      <c r="BF187" s="3">
        <f t="shared" ref="BF187:BF189" si="87">AVERAGE(BA187:BE187)</f>
        <v>0</v>
      </c>
      <c r="BG187" s="3">
        <f>STDEV(BA187:BE187)</f>
        <v>0</v>
      </c>
    </row>
    <row r="188" spans="1:59" x14ac:dyDescent="0.35">
      <c r="B188" s="23">
        <v>2</v>
      </c>
      <c r="D188" s="16">
        <v>1</v>
      </c>
      <c r="E188" s="16">
        <v>4</v>
      </c>
      <c r="F188" s="16">
        <v>1</v>
      </c>
      <c r="G188" s="16">
        <v>1</v>
      </c>
      <c r="H188" s="16">
        <v>2</v>
      </c>
      <c r="I188" s="3">
        <f>AVERAGE(D188:H188)</f>
        <v>1.8</v>
      </c>
      <c r="J188" s="3">
        <f>STDEV(D188:H188)</f>
        <v>1.3038404810405297</v>
      </c>
      <c r="K188" s="16">
        <v>1</v>
      </c>
      <c r="L188" s="16">
        <v>1</v>
      </c>
      <c r="M188" s="16">
        <v>0</v>
      </c>
      <c r="N188" s="16">
        <v>0</v>
      </c>
      <c r="O188" s="16">
        <v>0</v>
      </c>
      <c r="P188" s="3">
        <f>AVERAGE(K188:O188)</f>
        <v>0.4</v>
      </c>
      <c r="Q188" s="3">
        <f>STDEV(K188:O188)</f>
        <v>0.54772255750516607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3">
        <f>AVERAGE(R188:V188)</f>
        <v>0</v>
      </c>
      <c r="X188" s="3">
        <f>STDEV(R188:V188)</f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3">
        <f>AVERAGE(Y188:AC188)</f>
        <v>0</v>
      </c>
      <c r="AE188" s="3">
        <f>STDEV(Y188:AC188)</f>
        <v>0</v>
      </c>
      <c r="AF188" s="16">
        <v>0</v>
      </c>
      <c r="AG188" s="16">
        <v>0</v>
      </c>
      <c r="AH188" s="16">
        <v>0</v>
      </c>
      <c r="AI188" s="16">
        <v>0</v>
      </c>
      <c r="AJ188" s="16">
        <v>0</v>
      </c>
      <c r="AK188" s="3">
        <f>AVERAGE(AF188:AJ188)</f>
        <v>0</v>
      </c>
      <c r="AL188" s="3">
        <f>STDEV(AF188:AJ188)</f>
        <v>0</v>
      </c>
      <c r="AM188" s="16">
        <v>0</v>
      </c>
      <c r="AN188" s="16">
        <v>0</v>
      </c>
      <c r="AO188" s="16">
        <v>0</v>
      </c>
      <c r="AP188" s="16">
        <v>0</v>
      </c>
      <c r="AQ188" s="16">
        <v>0</v>
      </c>
      <c r="AR188" s="3">
        <f>AVERAGE(AM188:AQ188)</f>
        <v>0</v>
      </c>
      <c r="AS188" s="3">
        <f>STDEV(AM188:AQ188)</f>
        <v>0</v>
      </c>
      <c r="AT188" s="16">
        <v>0</v>
      </c>
      <c r="AU188" s="16">
        <v>0</v>
      </c>
      <c r="AV188" s="16">
        <v>0</v>
      </c>
      <c r="AW188" s="16">
        <v>0</v>
      </c>
      <c r="AX188" s="16">
        <v>0</v>
      </c>
      <c r="AY188" s="3">
        <f>AVERAGE(AT188:AX188)</f>
        <v>0</v>
      </c>
      <c r="AZ188" s="3">
        <f>STDEV(AT188:AX188)</f>
        <v>0</v>
      </c>
      <c r="BA188" s="16">
        <v>0</v>
      </c>
      <c r="BB188" s="16">
        <v>0</v>
      </c>
      <c r="BC188" s="16">
        <v>0</v>
      </c>
      <c r="BD188" s="16">
        <v>0</v>
      </c>
      <c r="BE188" s="16">
        <v>0</v>
      </c>
      <c r="BF188" s="3">
        <f t="shared" si="87"/>
        <v>0</v>
      </c>
      <c r="BG188" s="3">
        <f t="shared" ref="BG188:BG189" si="88">STDEV(BA188:BE188)</f>
        <v>0</v>
      </c>
    </row>
    <row r="189" spans="1:59" x14ac:dyDescent="0.35">
      <c r="B189" s="23">
        <v>3</v>
      </c>
      <c r="D189" s="16">
        <v>1</v>
      </c>
      <c r="E189" s="16">
        <v>6</v>
      </c>
      <c r="F189" s="16">
        <v>2</v>
      </c>
      <c r="G189" s="16">
        <v>4</v>
      </c>
      <c r="H189" s="16">
        <v>4</v>
      </c>
      <c r="I189" s="3">
        <f>AVERAGE(D189:H189)</f>
        <v>3.4</v>
      </c>
      <c r="J189" s="3">
        <f>STDEV(D189:H189)</f>
        <v>1.9493588689617929</v>
      </c>
      <c r="K189" s="16">
        <v>0</v>
      </c>
      <c r="L189" s="16">
        <v>2</v>
      </c>
      <c r="M189" s="16">
        <v>0</v>
      </c>
      <c r="N189" s="16">
        <v>0</v>
      </c>
      <c r="O189" s="16">
        <v>1</v>
      </c>
      <c r="P189" s="3">
        <f>AVERAGE(K189:O189)</f>
        <v>0.6</v>
      </c>
      <c r="Q189" s="3">
        <f>STDEV(K189:O189)</f>
        <v>0.89442719099991586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3">
        <f>AVERAGE(R189:V189)</f>
        <v>0</v>
      </c>
      <c r="X189" s="3">
        <f>STDEV(R189:V189)</f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3">
        <f>AVERAGE(Y189:AC189)</f>
        <v>0</v>
      </c>
      <c r="AE189" s="3">
        <f>STDEV(Y189:AC189)</f>
        <v>0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  <c r="AK189" s="3">
        <f>AVERAGE(AF189:AJ189)</f>
        <v>0</v>
      </c>
      <c r="AL189" s="3">
        <f>STDEV(AF189:AJ189)</f>
        <v>0</v>
      </c>
      <c r="AM189" s="16">
        <v>0</v>
      </c>
      <c r="AN189" s="16">
        <v>0</v>
      </c>
      <c r="AO189" s="16">
        <v>0</v>
      </c>
      <c r="AP189" s="16">
        <v>0</v>
      </c>
      <c r="AQ189" s="16">
        <v>0</v>
      </c>
      <c r="AR189" s="3">
        <f>AVERAGE(AM189:AQ189)</f>
        <v>0</v>
      </c>
      <c r="AS189" s="3">
        <f>STDEV(AM189:AQ189)</f>
        <v>0</v>
      </c>
      <c r="AT189" s="16">
        <v>0</v>
      </c>
      <c r="AU189" s="16">
        <v>0</v>
      </c>
      <c r="AV189" s="16">
        <v>0</v>
      </c>
      <c r="AW189" s="16">
        <v>0</v>
      </c>
      <c r="AX189" s="16">
        <v>0</v>
      </c>
      <c r="AY189" s="3">
        <f>AVERAGE(AT189:AX189)</f>
        <v>0</v>
      </c>
      <c r="AZ189" s="3">
        <f>STDEV(AT189:AX189)</f>
        <v>0</v>
      </c>
      <c r="BA189" s="16">
        <v>0</v>
      </c>
      <c r="BB189" s="16">
        <v>0</v>
      </c>
      <c r="BC189" s="16">
        <v>0</v>
      </c>
      <c r="BD189" s="16">
        <v>0</v>
      </c>
      <c r="BE189" s="16">
        <v>0</v>
      </c>
      <c r="BF189" s="3">
        <f t="shared" si="87"/>
        <v>0</v>
      </c>
      <c r="BG189" s="3">
        <f t="shared" si="88"/>
        <v>0</v>
      </c>
    </row>
    <row r="190" spans="1:59" x14ac:dyDescent="0.35">
      <c r="A190" s="25" t="s">
        <v>35</v>
      </c>
      <c r="D190" s="16"/>
      <c r="E190" s="16"/>
      <c r="F190" s="16"/>
      <c r="G190" s="16"/>
      <c r="H190" s="16"/>
      <c r="I190" s="30">
        <f>AVERAGE(I187:I189)</f>
        <v>2.4666666666666668</v>
      </c>
      <c r="J190" s="30"/>
      <c r="K190" s="16"/>
      <c r="L190" s="16"/>
      <c r="M190" s="16"/>
      <c r="N190" s="16"/>
      <c r="O190" s="16"/>
      <c r="P190" s="30">
        <f>AVERAGE(P187:P189)</f>
        <v>0.73333333333333339</v>
      </c>
      <c r="Q190" s="30"/>
      <c r="R190" s="16"/>
      <c r="S190" s="16"/>
      <c r="T190" s="16"/>
      <c r="U190" s="16"/>
      <c r="V190" s="16"/>
      <c r="W190" s="30">
        <f>AVERAGE(W187:W189)</f>
        <v>6.6666666666666666E-2</v>
      </c>
      <c r="X190" s="30"/>
      <c r="Y190" s="16"/>
      <c r="Z190" s="16"/>
      <c r="AA190" s="16"/>
      <c r="AB190" s="16"/>
      <c r="AC190" s="16"/>
      <c r="AD190" s="30">
        <f>AVERAGE(AD187:AD189)</f>
        <v>0</v>
      </c>
      <c r="AE190" s="30"/>
      <c r="AF190" s="16"/>
      <c r="AG190" s="16"/>
      <c r="AH190" s="16"/>
      <c r="AI190" s="16"/>
      <c r="AJ190" s="16"/>
      <c r="AK190" s="30">
        <f>AVERAGE(AK187:AK189)</f>
        <v>0</v>
      </c>
      <c r="AL190" s="30"/>
      <c r="AM190" s="16"/>
      <c r="AN190" s="16"/>
      <c r="AO190" s="16"/>
      <c r="AP190" s="16"/>
      <c r="AQ190" s="16"/>
      <c r="AR190" s="30">
        <f>AVERAGE(AR187:AR189)</f>
        <v>0</v>
      </c>
      <c r="AS190" s="30"/>
      <c r="AT190" s="16"/>
      <c r="AU190" s="16"/>
      <c r="AV190" s="16"/>
      <c r="AW190" s="16"/>
      <c r="AX190" s="16"/>
      <c r="AY190" s="30">
        <f>AVERAGE(AY187:AY189)</f>
        <v>0</v>
      </c>
      <c r="AZ190" s="30"/>
      <c r="BA190" s="16"/>
      <c r="BB190" s="16"/>
      <c r="BC190" s="16"/>
      <c r="BD190" s="16"/>
      <c r="BE190" s="16"/>
      <c r="BF190" s="30">
        <f>AVERAGE(BF187:BF189)</f>
        <v>0</v>
      </c>
      <c r="BG190" s="30"/>
    </row>
    <row r="191" spans="1:59" x14ac:dyDescent="0.35">
      <c r="A191" s="25" t="s">
        <v>36</v>
      </c>
      <c r="D191" s="16"/>
      <c r="E191" s="16"/>
      <c r="F191" s="16"/>
      <c r="G191" s="16"/>
      <c r="H191" s="16"/>
      <c r="I191" s="30">
        <f>SUM(J187:J189)</f>
        <v>4.5570398310428519</v>
      </c>
      <c r="J191" s="30"/>
      <c r="K191" s="16"/>
      <c r="L191" s="16"/>
      <c r="M191" s="16"/>
      <c r="N191" s="16"/>
      <c r="O191" s="16"/>
      <c r="P191" s="30">
        <f>SUM(Q187:Q189)</f>
        <v>2.7459902295456118</v>
      </c>
      <c r="Q191" s="30"/>
      <c r="R191" s="16"/>
      <c r="S191" s="16"/>
      <c r="T191" s="16"/>
      <c r="U191" s="16"/>
      <c r="V191" s="16"/>
      <c r="W191" s="30">
        <f>SUM(X187:X189)</f>
        <v>0.44721359549995793</v>
      </c>
      <c r="X191" s="30"/>
      <c r="Y191" s="16"/>
      <c r="Z191" s="16"/>
      <c r="AA191" s="16"/>
      <c r="AB191" s="16"/>
      <c r="AC191" s="16"/>
      <c r="AD191" s="30">
        <f>SUM(AE187:AE189)</f>
        <v>0</v>
      </c>
      <c r="AE191" s="30"/>
      <c r="AF191" s="16"/>
      <c r="AG191" s="16"/>
      <c r="AH191" s="16"/>
      <c r="AI191" s="16"/>
      <c r="AJ191" s="16"/>
      <c r="AK191" s="30">
        <f>SUM(AL187:AL189)</f>
        <v>0</v>
      </c>
      <c r="AL191" s="30"/>
      <c r="AM191" s="16"/>
      <c r="AN191" s="16"/>
      <c r="AO191" s="16"/>
      <c r="AP191" s="16"/>
      <c r="AQ191" s="16"/>
      <c r="AR191" s="30">
        <f>SUM(AS187:AS189)</f>
        <v>0</v>
      </c>
      <c r="AS191" s="30"/>
      <c r="AT191" s="16"/>
      <c r="AU191" s="16"/>
      <c r="AV191" s="16"/>
      <c r="AW191" s="16"/>
      <c r="AX191" s="16"/>
      <c r="AY191" s="30">
        <f>SUM(AZ187:AZ189)</f>
        <v>0</v>
      </c>
      <c r="AZ191" s="30"/>
      <c r="BA191" s="16"/>
      <c r="BB191" s="16"/>
      <c r="BC191" s="16"/>
      <c r="BD191" s="16"/>
      <c r="BE191" s="16"/>
      <c r="BF191" s="30">
        <f>SUM(BG187:BG189)</f>
        <v>0</v>
      </c>
      <c r="BG191" s="30"/>
    </row>
    <row r="192" spans="1:59" x14ac:dyDescent="0.35">
      <c r="A192" s="22" t="s">
        <v>14</v>
      </c>
      <c r="B192" s="23">
        <v>1</v>
      </c>
      <c r="D192" s="16">
        <v>1</v>
      </c>
      <c r="E192" s="16">
        <v>1</v>
      </c>
      <c r="F192" s="16">
        <v>0</v>
      </c>
      <c r="G192" s="16">
        <v>0</v>
      </c>
      <c r="H192" s="16">
        <v>0</v>
      </c>
      <c r="I192" s="3">
        <f>AVERAGE(D192:H192)</f>
        <v>0.4</v>
      </c>
      <c r="J192" s="3">
        <f>STDEV(D192:H192)</f>
        <v>0.54772255750516607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3">
        <f>AVERAGE(K192:O192)</f>
        <v>0</v>
      </c>
      <c r="Q192" s="3">
        <f>STDEV(K192:O192)</f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3">
        <f>AVERAGE(R192:V192)</f>
        <v>0</v>
      </c>
      <c r="X192" s="3">
        <f>STDEV(R192:V192)</f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3">
        <f>AVERAGE(Y192:AC192)</f>
        <v>0</v>
      </c>
      <c r="AE192" s="3">
        <f>STDEV(Y192:AC192)</f>
        <v>0</v>
      </c>
      <c r="AF192" s="16">
        <v>0</v>
      </c>
      <c r="AG192" s="16">
        <v>0</v>
      </c>
      <c r="AH192" s="16">
        <v>0</v>
      </c>
      <c r="AI192" s="16">
        <v>0</v>
      </c>
      <c r="AJ192" s="16">
        <v>0</v>
      </c>
      <c r="AK192" s="3">
        <f>AVERAGE(AF192:AJ192)</f>
        <v>0</v>
      </c>
      <c r="AL192" s="3">
        <f>STDEV(AF192:AJ192)</f>
        <v>0</v>
      </c>
      <c r="AM192" s="16">
        <v>0</v>
      </c>
      <c r="AN192" s="16">
        <v>0</v>
      </c>
      <c r="AO192" s="16">
        <v>0</v>
      </c>
      <c r="AP192" s="16">
        <v>0</v>
      </c>
      <c r="AQ192" s="16">
        <v>0</v>
      </c>
      <c r="AR192" s="3">
        <f>AVERAGE(AM192:AQ192)</f>
        <v>0</v>
      </c>
      <c r="AS192" s="3">
        <f>STDEV(AM192:AQ192)</f>
        <v>0</v>
      </c>
      <c r="AT192" s="16">
        <v>0</v>
      </c>
      <c r="AU192" s="16">
        <v>0</v>
      </c>
      <c r="AV192" s="16">
        <v>0</v>
      </c>
      <c r="AW192" s="16">
        <v>0</v>
      </c>
      <c r="AX192" s="16">
        <v>0</v>
      </c>
      <c r="AY192" s="3">
        <f>AVERAGE(AT192:AX192)</f>
        <v>0</v>
      </c>
      <c r="AZ192" s="3">
        <f>STDEV(AT192:AX192)</f>
        <v>0</v>
      </c>
      <c r="BA192" s="16">
        <v>0</v>
      </c>
      <c r="BB192" s="16">
        <v>0</v>
      </c>
      <c r="BC192" s="16">
        <v>0</v>
      </c>
      <c r="BD192" s="16">
        <v>0</v>
      </c>
      <c r="BE192" s="16">
        <v>0</v>
      </c>
      <c r="BF192" s="3">
        <f t="shared" ref="BF192:BF194" si="89">AVERAGE(BA192:BE192)</f>
        <v>0</v>
      </c>
      <c r="BG192" s="3">
        <f>STDEV(BA192:BE192)</f>
        <v>0</v>
      </c>
    </row>
    <row r="193" spans="1:59" x14ac:dyDescent="0.35">
      <c r="A193" s="22" t="s">
        <v>15</v>
      </c>
      <c r="B193" s="23">
        <v>2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3">
        <f>AVERAGE(D193:H193)</f>
        <v>0</v>
      </c>
      <c r="J193" s="3">
        <f>STDEV(D193:H193)</f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3">
        <f>AVERAGE(K193:O193)</f>
        <v>0</v>
      </c>
      <c r="Q193" s="3">
        <f>STDEV(K193:O193)</f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3">
        <f>AVERAGE(R193:V193)</f>
        <v>0</v>
      </c>
      <c r="X193" s="3">
        <f>STDEV(R193:V193)</f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3">
        <f>AVERAGE(Y193:AC193)</f>
        <v>0</v>
      </c>
      <c r="AE193" s="3">
        <f>STDEV(Y193:AC193)</f>
        <v>0</v>
      </c>
      <c r="AF193" s="16">
        <v>0</v>
      </c>
      <c r="AG193" s="16">
        <v>0</v>
      </c>
      <c r="AH193" s="16">
        <v>0</v>
      </c>
      <c r="AI193" s="16">
        <v>0</v>
      </c>
      <c r="AJ193" s="16">
        <v>0</v>
      </c>
      <c r="AK193" s="3">
        <f>AVERAGE(AF193:AJ193)</f>
        <v>0</v>
      </c>
      <c r="AL193" s="3">
        <f>STDEV(AF193:AJ193)</f>
        <v>0</v>
      </c>
      <c r="AM193" s="16">
        <v>0</v>
      </c>
      <c r="AN193" s="16">
        <v>0</v>
      </c>
      <c r="AO193" s="16">
        <v>0</v>
      </c>
      <c r="AP193" s="16">
        <v>0</v>
      </c>
      <c r="AQ193" s="16">
        <v>0</v>
      </c>
      <c r="AR193" s="3">
        <f>AVERAGE(AM193:AQ193)</f>
        <v>0</v>
      </c>
      <c r="AS193" s="3">
        <f>STDEV(AM193:AQ193)</f>
        <v>0</v>
      </c>
      <c r="AT193" s="16">
        <v>0</v>
      </c>
      <c r="AU193" s="16">
        <v>0</v>
      </c>
      <c r="AV193" s="16">
        <v>0</v>
      </c>
      <c r="AW193" s="16">
        <v>0</v>
      </c>
      <c r="AX193" s="16">
        <v>0</v>
      </c>
      <c r="AY193" s="3">
        <f>AVERAGE(AT193:AX193)</f>
        <v>0</v>
      </c>
      <c r="AZ193" s="3">
        <f>STDEV(AT193:AX193)</f>
        <v>0</v>
      </c>
      <c r="BA193" s="16">
        <v>0</v>
      </c>
      <c r="BB193" s="16">
        <v>0</v>
      </c>
      <c r="BC193" s="16">
        <v>0</v>
      </c>
      <c r="BD193" s="16">
        <v>0</v>
      </c>
      <c r="BE193" s="16">
        <v>0</v>
      </c>
      <c r="BF193" s="3">
        <f t="shared" si="89"/>
        <v>0</v>
      </c>
      <c r="BG193" s="3">
        <f t="shared" ref="BG193:BG194" si="90">STDEV(BA193:BE193)</f>
        <v>0</v>
      </c>
    </row>
    <row r="194" spans="1:59" x14ac:dyDescent="0.35">
      <c r="B194" s="23">
        <v>3</v>
      </c>
      <c r="D194" s="16">
        <v>0</v>
      </c>
      <c r="E194" s="16">
        <v>0</v>
      </c>
      <c r="F194" s="16">
        <v>1</v>
      </c>
      <c r="G194" s="16">
        <v>0</v>
      </c>
      <c r="H194" s="16">
        <v>0</v>
      </c>
      <c r="I194" s="3">
        <f>AVERAGE(D194:H194)</f>
        <v>0.2</v>
      </c>
      <c r="J194" s="3">
        <f>STDEV(D194:H194)</f>
        <v>0.44721359549995793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3">
        <f>AVERAGE(K194:O194)</f>
        <v>0</v>
      </c>
      <c r="Q194" s="3">
        <f>STDEV(K194:O194)</f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3">
        <f>AVERAGE(R194:V194)</f>
        <v>0</v>
      </c>
      <c r="X194" s="3">
        <f>STDEV(R194:V194)</f>
        <v>0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3">
        <f>AVERAGE(Y194:AC194)</f>
        <v>0</v>
      </c>
      <c r="AE194" s="3">
        <f>STDEV(Y194:AC194)</f>
        <v>0</v>
      </c>
      <c r="AF194" s="16">
        <v>0</v>
      </c>
      <c r="AG194" s="16">
        <v>0</v>
      </c>
      <c r="AH194" s="16">
        <v>0</v>
      </c>
      <c r="AI194" s="16">
        <v>0</v>
      </c>
      <c r="AJ194" s="16">
        <v>0</v>
      </c>
      <c r="AK194" s="3">
        <f>AVERAGE(AF194:AJ194)</f>
        <v>0</v>
      </c>
      <c r="AL194" s="3">
        <f>STDEV(AF194:AJ194)</f>
        <v>0</v>
      </c>
      <c r="AM194" s="16">
        <v>0</v>
      </c>
      <c r="AN194" s="16">
        <v>0</v>
      </c>
      <c r="AO194" s="16">
        <v>0</v>
      </c>
      <c r="AP194" s="16">
        <v>0</v>
      </c>
      <c r="AQ194" s="16">
        <v>0</v>
      </c>
      <c r="AR194" s="3">
        <f>AVERAGE(AM194:AQ194)</f>
        <v>0</v>
      </c>
      <c r="AS194" s="3">
        <f>STDEV(AM194:AQ194)</f>
        <v>0</v>
      </c>
      <c r="AT194" s="16">
        <v>0</v>
      </c>
      <c r="AU194" s="16">
        <v>0</v>
      </c>
      <c r="AV194" s="16">
        <v>0</v>
      </c>
      <c r="AW194" s="16">
        <v>0</v>
      </c>
      <c r="AX194" s="16">
        <v>0</v>
      </c>
      <c r="AY194" s="3">
        <f>AVERAGE(AT194:AX194)</f>
        <v>0</v>
      </c>
      <c r="AZ194" s="3">
        <f>STDEV(AT194:AX194)</f>
        <v>0</v>
      </c>
      <c r="BA194" s="16">
        <v>0</v>
      </c>
      <c r="BB194" s="16">
        <v>0</v>
      </c>
      <c r="BC194" s="16">
        <v>0</v>
      </c>
      <c r="BD194" s="16">
        <v>0</v>
      </c>
      <c r="BE194" s="16">
        <v>0</v>
      </c>
      <c r="BF194" s="3">
        <f t="shared" si="89"/>
        <v>0</v>
      </c>
      <c r="BG194" s="3">
        <f t="shared" si="90"/>
        <v>0</v>
      </c>
    </row>
    <row r="195" spans="1:59" x14ac:dyDescent="0.35">
      <c r="A195" s="25" t="s">
        <v>35</v>
      </c>
      <c r="D195" s="16"/>
      <c r="E195" s="16"/>
      <c r="F195" s="16"/>
      <c r="G195" s="16"/>
      <c r="H195" s="16"/>
      <c r="I195" s="30">
        <f>AVERAGE(I192:I194)</f>
        <v>0.20000000000000004</v>
      </c>
      <c r="J195" s="30"/>
      <c r="K195" s="16"/>
      <c r="L195" s="16"/>
      <c r="M195" s="16"/>
      <c r="N195" s="16"/>
      <c r="O195" s="16"/>
      <c r="P195" s="30">
        <f>AVERAGE(P192:P194)</f>
        <v>0</v>
      </c>
      <c r="Q195" s="30"/>
      <c r="R195" s="16"/>
      <c r="S195" s="16"/>
      <c r="T195" s="16"/>
      <c r="U195" s="16"/>
      <c r="V195" s="16"/>
      <c r="W195" s="30">
        <f>AVERAGE(W192:W194)</f>
        <v>0</v>
      </c>
      <c r="X195" s="30"/>
      <c r="Y195" s="16"/>
      <c r="Z195" s="16"/>
      <c r="AA195" s="16"/>
      <c r="AB195" s="16"/>
      <c r="AC195" s="16"/>
      <c r="AD195" s="30">
        <f>AVERAGE(AD192:AD194)</f>
        <v>0</v>
      </c>
      <c r="AE195" s="30"/>
      <c r="AF195" s="16"/>
      <c r="AG195" s="16"/>
      <c r="AH195" s="16"/>
      <c r="AI195" s="16"/>
      <c r="AJ195" s="16"/>
      <c r="AK195" s="30">
        <f>AVERAGE(AK192:AK194)</f>
        <v>0</v>
      </c>
      <c r="AL195" s="30"/>
      <c r="AM195" s="16"/>
      <c r="AN195" s="16"/>
      <c r="AO195" s="16"/>
      <c r="AP195" s="16"/>
      <c r="AQ195" s="16"/>
      <c r="AR195" s="30">
        <f>AVERAGE(AR192:AR194)</f>
        <v>0</v>
      </c>
      <c r="AS195" s="30"/>
      <c r="AT195" s="16"/>
      <c r="AU195" s="16"/>
      <c r="AV195" s="16"/>
      <c r="AW195" s="16"/>
      <c r="AX195" s="16"/>
      <c r="AY195" s="30">
        <f>AVERAGE(AY192:AY194)</f>
        <v>0</v>
      </c>
      <c r="AZ195" s="30"/>
      <c r="BA195" s="16"/>
      <c r="BB195" s="16"/>
      <c r="BC195" s="16"/>
      <c r="BD195" s="16"/>
      <c r="BE195" s="16"/>
      <c r="BF195" s="30">
        <f>AVERAGE(BF192:BF194)</f>
        <v>0</v>
      </c>
      <c r="BG195" s="30"/>
    </row>
    <row r="196" spans="1:59" x14ac:dyDescent="0.35">
      <c r="A196" s="25" t="s">
        <v>36</v>
      </c>
      <c r="D196" s="16"/>
      <c r="E196" s="16"/>
      <c r="F196" s="16"/>
      <c r="G196" s="16"/>
      <c r="H196" s="16"/>
      <c r="I196" s="30">
        <f>SUM(J192:J194)</f>
        <v>0.99493615300512395</v>
      </c>
      <c r="J196" s="30"/>
      <c r="K196" s="16"/>
      <c r="L196" s="16"/>
      <c r="M196" s="16"/>
      <c r="N196" s="16"/>
      <c r="O196" s="16"/>
      <c r="P196" s="30">
        <f>SUM(Q192:Q194)</f>
        <v>0</v>
      </c>
      <c r="Q196" s="30"/>
      <c r="R196" s="16"/>
      <c r="S196" s="16"/>
      <c r="T196" s="16"/>
      <c r="U196" s="16"/>
      <c r="V196" s="16"/>
      <c r="W196" s="30">
        <f>SUM(X192:X194)</f>
        <v>0</v>
      </c>
      <c r="X196" s="30"/>
      <c r="Y196" s="16"/>
      <c r="Z196" s="16"/>
      <c r="AA196" s="16"/>
      <c r="AB196" s="16"/>
      <c r="AC196" s="16"/>
      <c r="AD196" s="30">
        <f>SUM(AE192:AE194)</f>
        <v>0</v>
      </c>
      <c r="AE196" s="30"/>
      <c r="AF196" s="16"/>
      <c r="AG196" s="16"/>
      <c r="AH196" s="16"/>
      <c r="AI196" s="16"/>
      <c r="AJ196" s="16"/>
      <c r="AK196" s="30">
        <f>SUM(AL192:AL194)</f>
        <v>0</v>
      </c>
      <c r="AL196" s="30"/>
      <c r="AM196" s="16"/>
      <c r="AN196" s="16"/>
      <c r="AO196" s="16"/>
      <c r="AP196" s="16"/>
      <c r="AQ196" s="16"/>
      <c r="AR196" s="30">
        <f>SUM(AS192:AS194)</f>
        <v>0</v>
      </c>
      <c r="AS196" s="30"/>
      <c r="AT196" s="16"/>
      <c r="AU196" s="16"/>
      <c r="AV196" s="16"/>
      <c r="AW196" s="16"/>
      <c r="AX196" s="16"/>
      <c r="AY196" s="30">
        <f>SUM(AZ192:AZ194)</f>
        <v>0</v>
      </c>
      <c r="AZ196" s="30"/>
      <c r="BA196" s="16"/>
      <c r="BB196" s="16"/>
      <c r="BC196" s="16"/>
      <c r="BD196" s="16"/>
      <c r="BE196" s="16"/>
      <c r="BF196" s="30">
        <f>SUM(BG192:BG194)</f>
        <v>0</v>
      </c>
      <c r="BG196" s="30"/>
    </row>
    <row r="197" spans="1:59" x14ac:dyDescent="0.35">
      <c r="A197" s="22" t="s">
        <v>16</v>
      </c>
      <c r="B197" s="23">
        <v>1</v>
      </c>
      <c r="D197" s="16">
        <v>0</v>
      </c>
      <c r="E197" s="16">
        <v>0</v>
      </c>
      <c r="F197" s="16">
        <v>1</v>
      </c>
      <c r="G197" s="16">
        <v>0</v>
      </c>
      <c r="H197" s="16">
        <v>0</v>
      </c>
      <c r="I197" s="3">
        <f>AVERAGE(D197:H197)</f>
        <v>0.2</v>
      </c>
      <c r="J197" s="3">
        <f>STDEV(D197:H197)</f>
        <v>0.44721359549995793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3">
        <f>AVERAGE(K197:O197)</f>
        <v>0</v>
      </c>
      <c r="Q197" s="3">
        <f>STDEV(K197:O197)</f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3">
        <f>AVERAGE(R197:V197)</f>
        <v>0</v>
      </c>
      <c r="X197" s="3">
        <f>STDEV(R197:V197)</f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3">
        <f>AVERAGE(Y197:AC197)</f>
        <v>0</v>
      </c>
      <c r="AE197" s="3">
        <f>STDEV(Y197:AC197)</f>
        <v>0</v>
      </c>
      <c r="AF197" s="16">
        <v>0</v>
      </c>
      <c r="AG197" s="16">
        <v>0</v>
      </c>
      <c r="AH197" s="16">
        <v>0</v>
      </c>
      <c r="AI197" s="16">
        <v>0</v>
      </c>
      <c r="AJ197" s="16">
        <v>0</v>
      </c>
      <c r="AK197" s="3">
        <f>AVERAGE(AF197:AJ197)</f>
        <v>0</v>
      </c>
      <c r="AL197" s="3">
        <f>STDEV(AF197:AJ197)</f>
        <v>0</v>
      </c>
      <c r="AM197" s="16">
        <v>0</v>
      </c>
      <c r="AN197" s="16">
        <v>0</v>
      </c>
      <c r="AO197" s="16">
        <v>0</v>
      </c>
      <c r="AP197" s="16">
        <v>0</v>
      </c>
      <c r="AQ197" s="16">
        <v>0</v>
      </c>
      <c r="AR197" s="3">
        <f>AVERAGE(AM197:AQ197)</f>
        <v>0</v>
      </c>
      <c r="AS197" s="3">
        <f>STDEV(AM197:AQ197)</f>
        <v>0</v>
      </c>
      <c r="AT197" s="16">
        <v>0</v>
      </c>
      <c r="AU197" s="16">
        <v>0</v>
      </c>
      <c r="AV197" s="16">
        <v>0</v>
      </c>
      <c r="AW197" s="16">
        <v>0</v>
      </c>
      <c r="AX197" s="16">
        <v>0</v>
      </c>
      <c r="AY197" s="3">
        <f>AVERAGE(AT197:AX197)</f>
        <v>0</v>
      </c>
      <c r="AZ197" s="3">
        <f>STDEV(AT197:AX197)</f>
        <v>0</v>
      </c>
      <c r="BA197" s="16">
        <v>0</v>
      </c>
      <c r="BB197" s="16">
        <v>0</v>
      </c>
      <c r="BC197" s="16">
        <v>0</v>
      </c>
      <c r="BD197" s="16">
        <v>0</v>
      </c>
      <c r="BE197" s="16">
        <v>0</v>
      </c>
      <c r="BF197" s="3">
        <f t="shared" ref="BF197:BF199" si="91">AVERAGE(BA197:BE197)</f>
        <v>0</v>
      </c>
      <c r="BG197" s="3">
        <f>STDEV(BA197:BE197)</f>
        <v>0</v>
      </c>
    </row>
    <row r="198" spans="1:59" x14ac:dyDescent="0.35">
      <c r="B198" s="23">
        <v>2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3">
        <f>AVERAGE(D198:H198)</f>
        <v>0</v>
      </c>
      <c r="J198" s="3">
        <f>STDEV(D198:H198)</f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3">
        <f>AVERAGE(K198:O198)</f>
        <v>0</v>
      </c>
      <c r="Q198" s="3">
        <f>STDEV(K198:O198)</f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3">
        <f>AVERAGE(R198:V198)</f>
        <v>0</v>
      </c>
      <c r="X198" s="3">
        <f>STDEV(R198:V198)</f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3">
        <f>AVERAGE(Y198:AC198)</f>
        <v>0</v>
      </c>
      <c r="AE198" s="3">
        <f>STDEV(Y198:AC198)</f>
        <v>0</v>
      </c>
      <c r="AF198" s="16">
        <v>0</v>
      </c>
      <c r="AG198" s="16">
        <v>0</v>
      </c>
      <c r="AH198" s="16">
        <v>0</v>
      </c>
      <c r="AI198" s="16">
        <v>0</v>
      </c>
      <c r="AJ198" s="16">
        <v>0</v>
      </c>
      <c r="AK198" s="3">
        <f>AVERAGE(AF198:AJ198)</f>
        <v>0</v>
      </c>
      <c r="AL198" s="3">
        <f>STDEV(AF198:AJ198)</f>
        <v>0</v>
      </c>
      <c r="AM198" s="16">
        <v>0</v>
      </c>
      <c r="AN198" s="16">
        <v>0</v>
      </c>
      <c r="AO198" s="16">
        <v>0</v>
      </c>
      <c r="AP198" s="16">
        <v>0</v>
      </c>
      <c r="AQ198" s="16">
        <v>0</v>
      </c>
      <c r="AR198" s="3">
        <f>AVERAGE(AM198:AQ198)</f>
        <v>0</v>
      </c>
      <c r="AS198" s="3">
        <f>STDEV(AM198:AQ198)</f>
        <v>0</v>
      </c>
      <c r="AT198" s="16">
        <v>0</v>
      </c>
      <c r="AU198" s="16">
        <v>0</v>
      </c>
      <c r="AV198" s="16">
        <v>0</v>
      </c>
      <c r="AW198" s="16">
        <v>0</v>
      </c>
      <c r="AX198" s="16">
        <v>0</v>
      </c>
      <c r="AY198" s="3">
        <f>AVERAGE(AT198:AX198)</f>
        <v>0</v>
      </c>
      <c r="AZ198" s="3">
        <f>STDEV(AT198:AX198)</f>
        <v>0</v>
      </c>
      <c r="BA198" s="16">
        <v>0</v>
      </c>
      <c r="BB198" s="16">
        <v>0</v>
      </c>
      <c r="BC198" s="16">
        <v>0</v>
      </c>
      <c r="BD198" s="16">
        <v>0</v>
      </c>
      <c r="BE198" s="16">
        <v>0</v>
      </c>
      <c r="BF198" s="3">
        <f t="shared" si="91"/>
        <v>0</v>
      </c>
      <c r="BG198" s="3">
        <f t="shared" ref="BG198:BG199" si="92">STDEV(BA198:BE198)</f>
        <v>0</v>
      </c>
    </row>
    <row r="199" spans="1:59" x14ac:dyDescent="0.35">
      <c r="B199" s="23">
        <v>3</v>
      </c>
      <c r="D199" s="16">
        <v>2</v>
      </c>
      <c r="E199" s="16">
        <v>0</v>
      </c>
      <c r="F199" s="16">
        <v>0</v>
      </c>
      <c r="G199" s="16">
        <v>1</v>
      </c>
      <c r="H199" s="16">
        <v>0</v>
      </c>
      <c r="I199" s="3">
        <f>AVERAGE(D199:H199)</f>
        <v>0.6</v>
      </c>
      <c r="J199" s="3">
        <f>STDEV(D199:H199)</f>
        <v>0.89442719099991586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3">
        <f>AVERAGE(K199:O199)</f>
        <v>0</v>
      </c>
      <c r="Q199" s="3">
        <f>STDEV(K199:O199)</f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3">
        <f>AVERAGE(R199:V199)</f>
        <v>0</v>
      </c>
      <c r="X199" s="3">
        <f>STDEV(R199:V199)</f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3">
        <f>AVERAGE(Y199:AC199)</f>
        <v>0</v>
      </c>
      <c r="AE199" s="3">
        <f>STDEV(Y199:AC199)</f>
        <v>0</v>
      </c>
      <c r="AF199" s="16">
        <v>0</v>
      </c>
      <c r="AG199" s="16">
        <v>0</v>
      </c>
      <c r="AH199" s="16">
        <v>0</v>
      </c>
      <c r="AI199" s="16">
        <v>0</v>
      </c>
      <c r="AJ199" s="16">
        <v>0</v>
      </c>
      <c r="AK199" s="3">
        <f>AVERAGE(AF199:AJ199)</f>
        <v>0</v>
      </c>
      <c r="AL199" s="3">
        <f>STDEV(AF199:AJ199)</f>
        <v>0</v>
      </c>
      <c r="AM199" s="16">
        <v>0</v>
      </c>
      <c r="AN199" s="16">
        <v>0</v>
      </c>
      <c r="AO199" s="16">
        <v>0</v>
      </c>
      <c r="AP199" s="16">
        <v>0</v>
      </c>
      <c r="AQ199" s="16">
        <v>0</v>
      </c>
      <c r="AR199" s="3">
        <f>AVERAGE(AM199:AQ199)</f>
        <v>0</v>
      </c>
      <c r="AS199" s="3">
        <f>STDEV(AM199:AQ199)</f>
        <v>0</v>
      </c>
      <c r="AT199" s="16">
        <v>0</v>
      </c>
      <c r="AU199" s="16">
        <v>0</v>
      </c>
      <c r="AV199" s="16">
        <v>0</v>
      </c>
      <c r="AW199" s="16">
        <v>0</v>
      </c>
      <c r="AX199" s="16">
        <v>0</v>
      </c>
      <c r="AY199" s="3">
        <f>AVERAGE(AT199:AX199)</f>
        <v>0</v>
      </c>
      <c r="AZ199" s="3">
        <f>STDEV(AT199:AX199)</f>
        <v>0</v>
      </c>
      <c r="BA199" s="16">
        <v>0</v>
      </c>
      <c r="BB199" s="16">
        <v>0</v>
      </c>
      <c r="BC199" s="16">
        <v>0</v>
      </c>
      <c r="BD199" s="16">
        <v>0</v>
      </c>
      <c r="BE199" s="16">
        <v>0</v>
      </c>
      <c r="BF199" s="3">
        <f t="shared" si="91"/>
        <v>0</v>
      </c>
      <c r="BG199" s="3">
        <f t="shared" si="92"/>
        <v>0</v>
      </c>
    </row>
    <row r="200" spans="1:59" x14ac:dyDescent="0.35">
      <c r="A200" s="25" t="s">
        <v>35</v>
      </c>
      <c r="I200" s="30">
        <f>AVERAGE(I197:I199)</f>
        <v>0.26666666666666666</v>
      </c>
      <c r="J200" s="30"/>
      <c r="K200" s="16"/>
      <c r="L200" s="16"/>
      <c r="M200" s="16"/>
      <c r="N200" s="16"/>
      <c r="O200" s="16"/>
      <c r="P200" s="30">
        <f>AVERAGE(P197:P199)</f>
        <v>0</v>
      </c>
      <c r="Q200" s="30"/>
      <c r="R200" s="16"/>
      <c r="S200" s="16"/>
      <c r="T200" s="16"/>
      <c r="U200" s="16"/>
      <c r="V200" s="16"/>
      <c r="W200" s="30">
        <f>AVERAGE(W197:W199)</f>
        <v>0</v>
      </c>
      <c r="X200" s="30"/>
      <c r="Y200" s="16"/>
      <c r="Z200" s="16"/>
      <c r="AA200" s="16"/>
      <c r="AB200" s="16"/>
      <c r="AC200" s="16"/>
      <c r="AD200" s="30">
        <f>AVERAGE(AD197:AD199)</f>
        <v>0</v>
      </c>
      <c r="AE200" s="30"/>
      <c r="AF200" s="16"/>
      <c r="AG200" s="16"/>
      <c r="AH200" s="16"/>
      <c r="AI200" s="16"/>
      <c r="AJ200" s="16"/>
      <c r="AK200" s="30">
        <f>AVERAGE(AK197:AK199)</f>
        <v>0</v>
      </c>
      <c r="AL200" s="30"/>
      <c r="AM200" s="16"/>
      <c r="AN200" s="16"/>
      <c r="AO200" s="16"/>
      <c r="AP200" s="16"/>
      <c r="AQ200" s="16"/>
      <c r="AR200" s="30">
        <f>AVERAGE(AR197:AR199)</f>
        <v>0</v>
      </c>
      <c r="AS200" s="30"/>
      <c r="AT200" s="16"/>
      <c r="AU200" s="16"/>
      <c r="AV200" s="16"/>
      <c r="AW200" s="16"/>
      <c r="AX200" s="16"/>
      <c r="AY200" s="30">
        <f>AVERAGE(AY197:AY199)</f>
        <v>0</v>
      </c>
      <c r="AZ200" s="30"/>
      <c r="BA200" s="16"/>
      <c r="BB200" s="16"/>
      <c r="BC200" s="16"/>
      <c r="BD200" s="16"/>
      <c r="BE200" s="16"/>
      <c r="BF200" s="30">
        <f>AVERAGE(BF197:BF199)</f>
        <v>0</v>
      </c>
      <c r="BG200" s="30"/>
    </row>
    <row r="201" spans="1:59" x14ac:dyDescent="0.35">
      <c r="A201" s="25" t="s">
        <v>36</v>
      </c>
      <c r="I201" s="30">
        <f>SUM(J197:J199)</f>
        <v>1.3416407864998738</v>
      </c>
      <c r="J201" s="30"/>
      <c r="K201" s="16"/>
      <c r="L201" s="16"/>
      <c r="M201" s="16"/>
      <c r="N201" s="16"/>
      <c r="O201" s="16"/>
      <c r="P201" s="30">
        <f>SUM(Q197:Q199)</f>
        <v>0</v>
      </c>
      <c r="Q201" s="30"/>
      <c r="R201" s="16"/>
      <c r="S201" s="16"/>
      <c r="T201" s="16"/>
      <c r="U201" s="16"/>
      <c r="V201" s="16"/>
      <c r="W201" s="30">
        <f>SUM(X197:X199)</f>
        <v>0</v>
      </c>
      <c r="X201" s="30"/>
      <c r="Y201" s="16"/>
      <c r="Z201" s="16"/>
      <c r="AA201" s="16"/>
      <c r="AB201" s="16"/>
      <c r="AC201" s="16"/>
      <c r="AD201" s="30">
        <f>SUM(AE197:AE199)</f>
        <v>0</v>
      </c>
      <c r="AE201" s="30"/>
      <c r="AF201" s="16"/>
      <c r="AG201" s="16"/>
      <c r="AH201" s="16"/>
      <c r="AI201" s="16"/>
      <c r="AJ201" s="16"/>
      <c r="AK201" s="30">
        <f>SUM(AL197:AL199)</f>
        <v>0</v>
      </c>
      <c r="AL201" s="30"/>
      <c r="AM201" s="16"/>
      <c r="AN201" s="16"/>
      <c r="AO201" s="16"/>
      <c r="AP201" s="16"/>
      <c r="AQ201" s="16"/>
      <c r="AR201" s="30">
        <f>SUM(AS197:AS199)</f>
        <v>0</v>
      </c>
      <c r="AS201" s="30"/>
      <c r="AT201" s="16"/>
      <c r="AU201" s="16"/>
      <c r="AV201" s="16"/>
      <c r="AW201" s="16"/>
      <c r="AX201" s="16"/>
      <c r="AY201" s="30">
        <f>SUM(AZ197:AZ199)</f>
        <v>0</v>
      </c>
      <c r="AZ201" s="30"/>
      <c r="BA201" s="16"/>
      <c r="BB201" s="16"/>
      <c r="BC201" s="16"/>
      <c r="BD201" s="16"/>
      <c r="BE201" s="16"/>
      <c r="BF201" s="30">
        <f>SUM(BG197:BG199)</f>
        <v>0</v>
      </c>
      <c r="BG201" s="30"/>
    </row>
    <row r="204" spans="1:59" x14ac:dyDescent="0.35">
      <c r="A204" s="22" t="s">
        <v>41</v>
      </c>
      <c r="B204" s="27">
        <v>43018</v>
      </c>
    </row>
    <row r="205" spans="1:59" x14ac:dyDescent="0.35">
      <c r="A205" s="22" t="s">
        <v>19</v>
      </c>
      <c r="B205" s="23" t="s">
        <v>20</v>
      </c>
      <c r="D205" s="22">
        <v>1</v>
      </c>
      <c r="I205" s="24" t="s">
        <v>22</v>
      </c>
      <c r="J205" s="24"/>
      <c r="K205" s="22">
        <f>10^-1</f>
        <v>0.1</v>
      </c>
      <c r="P205" s="24" t="s">
        <v>22</v>
      </c>
      <c r="Q205" s="24"/>
      <c r="R205" s="22">
        <f>10^-2</f>
        <v>0.01</v>
      </c>
      <c r="W205" s="24" t="s">
        <v>22</v>
      </c>
      <c r="X205" s="24"/>
      <c r="Y205" s="29">
        <f>10^-3</f>
        <v>1E-3</v>
      </c>
      <c r="Z205" s="29"/>
      <c r="AA205" s="29"/>
      <c r="AB205" s="29"/>
      <c r="AC205" s="29"/>
      <c r="AD205" s="31" t="s">
        <v>22</v>
      </c>
      <c r="AE205" s="24"/>
      <c r="AF205" s="29">
        <f>10^-4</f>
        <v>1E-4</v>
      </c>
      <c r="AG205" s="29"/>
      <c r="AH205" s="29"/>
      <c r="AI205" s="29"/>
      <c r="AJ205" s="29"/>
      <c r="AK205" s="31" t="s">
        <v>22</v>
      </c>
      <c r="AL205" s="24"/>
      <c r="AM205" s="29">
        <f>10^-5</f>
        <v>1.0000000000000001E-5</v>
      </c>
      <c r="AN205" s="29"/>
      <c r="AO205" s="29"/>
      <c r="AP205" s="29"/>
      <c r="AQ205" s="29"/>
      <c r="AR205" s="31" t="s">
        <v>22</v>
      </c>
      <c r="AS205" s="24"/>
      <c r="AT205" s="29">
        <f>10^-6</f>
        <v>9.9999999999999995E-7</v>
      </c>
      <c r="AU205" s="29"/>
      <c r="AV205" s="29"/>
      <c r="AW205" s="29"/>
      <c r="AX205" s="29"/>
      <c r="AY205" s="31" t="s">
        <v>22</v>
      </c>
      <c r="AZ205" s="24"/>
      <c r="BA205" s="29">
        <f>10^-7</f>
        <v>9.9999999999999995E-8</v>
      </c>
      <c r="BB205" s="29"/>
      <c r="BC205" s="29"/>
      <c r="BD205" s="29"/>
      <c r="BE205" s="29"/>
      <c r="BF205" s="31" t="s">
        <v>22</v>
      </c>
      <c r="BG205" s="24"/>
    </row>
    <row r="206" spans="1:59" x14ac:dyDescent="0.35">
      <c r="A206" s="22" t="s">
        <v>31</v>
      </c>
      <c r="B206" s="23">
        <v>1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3">
        <f>AVERAGE(D206:H206)</f>
        <v>0</v>
      </c>
      <c r="J206" s="3">
        <f>STDEV(D206:H206)</f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3">
        <f>AVERAGE(K206:O206)</f>
        <v>0</v>
      </c>
      <c r="Q206" s="3">
        <f>STDEV(K206:O206)</f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3">
        <f>AVERAGE(R206:V206)</f>
        <v>0</v>
      </c>
      <c r="X206" s="3">
        <f>STDEV(R206:V206)</f>
        <v>0</v>
      </c>
      <c r="Y206" s="16">
        <v>0</v>
      </c>
      <c r="Z206" s="16">
        <v>0</v>
      </c>
      <c r="AA206" s="16">
        <v>0</v>
      </c>
      <c r="AB206" s="16">
        <v>0</v>
      </c>
      <c r="AC206" s="16">
        <v>0</v>
      </c>
      <c r="AD206" s="3">
        <f>AVERAGE(Y206:AC206)</f>
        <v>0</v>
      </c>
      <c r="AE206" s="3">
        <f>STDEV(Y206:AC206)</f>
        <v>0</v>
      </c>
      <c r="AF206" s="16">
        <v>0</v>
      </c>
      <c r="AG206" s="16">
        <v>0</v>
      </c>
      <c r="AH206" s="16">
        <v>0</v>
      </c>
      <c r="AI206" s="16">
        <v>0</v>
      </c>
      <c r="AJ206" s="16">
        <v>0</v>
      </c>
      <c r="AK206" s="3">
        <f>AVERAGE(AF206:AJ206)</f>
        <v>0</v>
      </c>
      <c r="AL206" s="3">
        <f>STDEV(AF206:AJ206)</f>
        <v>0</v>
      </c>
      <c r="AM206" s="16">
        <v>0</v>
      </c>
      <c r="AN206" s="16">
        <v>0</v>
      </c>
      <c r="AO206" s="16">
        <v>0</v>
      </c>
      <c r="AP206" s="16">
        <v>0</v>
      </c>
      <c r="AQ206" s="16">
        <v>0</v>
      </c>
      <c r="AR206" s="3">
        <f>AVERAGE(AM206:AQ206)</f>
        <v>0</v>
      </c>
      <c r="AS206" s="3">
        <f>STDEV(AM206:AQ206)</f>
        <v>0</v>
      </c>
      <c r="AT206" s="16">
        <v>0</v>
      </c>
      <c r="AU206" s="16">
        <v>0</v>
      </c>
      <c r="AV206" s="16">
        <v>0</v>
      </c>
      <c r="AW206" s="16">
        <v>0</v>
      </c>
      <c r="AX206" s="16">
        <v>0</v>
      </c>
      <c r="AY206" s="3">
        <f>AVERAGE(AT206:AX206)</f>
        <v>0</v>
      </c>
      <c r="AZ206" s="3">
        <f>STDEV(AT206:AX206)</f>
        <v>0</v>
      </c>
      <c r="BA206" s="16">
        <v>0</v>
      </c>
      <c r="BB206" s="16">
        <v>0</v>
      </c>
      <c r="BC206" s="16">
        <v>0</v>
      </c>
      <c r="BD206" s="16">
        <v>0</v>
      </c>
      <c r="BE206" s="16">
        <v>0</v>
      </c>
      <c r="BF206" s="3">
        <f>AVERAGE(BA206:BE206)</f>
        <v>0</v>
      </c>
      <c r="BG206" s="3">
        <f>STDEV(BA206:BE206)</f>
        <v>0</v>
      </c>
    </row>
    <row r="207" spans="1:59" x14ac:dyDescent="0.35">
      <c r="B207" s="23">
        <v>2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3">
        <f>AVERAGE(D207:H207)</f>
        <v>0</v>
      </c>
      <c r="J207" s="3">
        <f>STDEV(D207:H207)</f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3">
        <f>AVERAGE(K207:O207)</f>
        <v>0</v>
      </c>
      <c r="Q207" s="3">
        <f>STDEV(K207:O207)</f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3">
        <f>AVERAGE(R207:V207)</f>
        <v>0</v>
      </c>
      <c r="X207" s="3">
        <f>STDEV(R207:V207)</f>
        <v>0</v>
      </c>
      <c r="Y207" s="16">
        <v>0</v>
      </c>
      <c r="Z207" s="16">
        <v>0</v>
      </c>
      <c r="AA207" s="16">
        <v>0</v>
      </c>
      <c r="AB207" s="16">
        <v>0</v>
      </c>
      <c r="AC207" s="16">
        <v>0</v>
      </c>
      <c r="AD207" s="3">
        <f>AVERAGE(Y207:AC207)</f>
        <v>0</v>
      </c>
      <c r="AE207" s="3">
        <f>STDEV(Y207:AC207)</f>
        <v>0</v>
      </c>
      <c r="AF207" s="16">
        <v>0</v>
      </c>
      <c r="AG207" s="16">
        <v>0</v>
      </c>
      <c r="AH207" s="16">
        <v>0</v>
      </c>
      <c r="AI207" s="16">
        <v>0</v>
      </c>
      <c r="AJ207" s="16">
        <v>0</v>
      </c>
      <c r="AK207" s="3">
        <f>AVERAGE(AF207:AJ207)</f>
        <v>0</v>
      </c>
      <c r="AL207" s="3">
        <f>STDEV(AF207:AJ207)</f>
        <v>0</v>
      </c>
      <c r="AM207" s="16">
        <v>0</v>
      </c>
      <c r="AN207" s="16">
        <v>0</v>
      </c>
      <c r="AO207" s="16">
        <v>0</v>
      </c>
      <c r="AP207" s="16">
        <v>0</v>
      </c>
      <c r="AQ207" s="16">
        <v>0</v>
      </c>
      <c r="AR207" s="3">
        <f>AVERAGE(AM207:AQ207)</f>
        <v>0</v>
      </c>
      <c r="AS207" s="3">
        <f>STDEV(AM207:AQ207)</f>
        <v>0</v>
      </c>
      <c r="AT207" s="16">
        <v>0</v>
      </c>
      <c r="AU207" s="16">
        <v>0</v>
      </c>
      <c r="AV207" s="16">
        <v>0</v>
      </c>
      <c r="AW207" s="16">
        <v>0</v>
      </c>
      <c r="AX207" s="16">
        <v>0</v>
      </c>
      <c r="AY207" s="3">
        <f>AVERAGE(AT207:AX207)</f>
        <v>0</v>
      </c>
      <c r="AZ207" s="3">
        <f>STDEV(AT207:AX207)</f>
        <v>0</v>
      </c>
      <c r="BA207" s="16">
        <v>0</v>
      </c>
      <c r="BB207" s="16">
        <v>0</v>
      </c>
      <c r="BC207" s="16">
        <v>0</v>
      </c>
      <c r="BD207" s="16">
        <v>0</v>
      </c>
      <c r="BE207" s="16">
        <v>0</v>
      </c>
      <c r="BF207" s="3">
        <f>AVERAGE(BA207:BE207)</f>
        <v>0</v>
      </c>
      <c r="BG207" s="3">
        <f>STDEV(BA207:BE207)</f>
        <v>0</v>
      </c>
    </row>
    <row r="208" spans="1:59" x14ac:dyDescent="0.35">
      <c r="B208" s="23">
        <v>3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I208" s="3">
        <f>AVERAGE(D208:H208)</f>
        <v>0</v>
      </c>
      <c r="J208" s="3">
        <f>STDEV(D208:H208)</f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3">
        <f>AVERAGE(K208:O208)</f>
        <v>0</v>
      </c>
      <c r="Q208" s="3">
        <f>STDEV(K208:O208)</f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3">
        <f>AVERAGE(R208:V208)</f>
        <v>0</v>
      </c>
      <c r="X208" s="3">
        <f>STDEV(R208:V208)</f>
        <v>0</v>
      </c>
      <c r="Y208" s="16">
        <v>0</v>
      </c>
      <c r="Z208" s="16">
        <v>0</v>
      </c>
      <c r="AA208" s="16">
        <v>0</v>
      </c>
      <c r="AB208" s="16">
        <v>0</v>
      </c>
      <c r="AC208" s="16">
        <v>0</v>
      </c>
      <c r="AD208" s="3">
        <f>AVERAGE(Y208:AC208)</f>
        <v>0</v>
      </c>
      <c r="AE208" s="3">
        <f>STDEV(Y208:AC208)</f>
        <v>0</v>
      </c>
      <c r="AF208" s="16">
        <v>0</v>
      </c>
      <c r="AG208" s="16">
        <v>0</v>
      </c>
      <c r="AH208" s="16">
        <v>0</v>
      </c>
      <c r="AI208" s="16">
        <v>0</v>
      </c>
      <c r="AJ208" s="16">
        <v>0</v>
      </c>
      <c r="AK208" s="3">
        <f>AVERAGE(AF208:AJ208)</f>
        <v>0</v>
      </c>
      <c r="AL208" s="3">
        <f>STDEV(AF208:AJ208)</f>
        <v>0</v>
      </c>
      <c r="AM208" s="16">
        <v>0</v>
      </c>
      <c r="AN208" s="16">
        <v>0</v>
      </c>
      <c r="AO208" s="16">
        <v>0</v>
      </c>
      <c r="AP208" s="16">
        <v>0</v>
      </c>
      <c r="AQ208" s="16">
        <v>0</v>
      </c>
      <c r="AR208" s="3">
        <f>AVERAGE(AM208:AQ208)</f>
        <v>0</v>
      </c>
      <c r="AS208" s="3">
        <f>STDEV(AM208:AQ208)</f>
        <v>0</v>
      </c>
      <c r="AT208" s="16">
        <v>0</v>
      </c>
      <c r="AU208" s="16">
        <v>0</v>
      </c>
      <c r="AV208" s="16">
        <v>0</v>
      </c>
      <c r="AW208" s="16">
        <v>0</v>
      </c>
      <c r="AX208" s="16">
        <v>0</v>
      </c>
      <c r="AY208" s="3">
        <f>AVERAGE(AT208:AX208)</f>
        <v>0</v>
      </c>
      <c r="AZ208" s="3">
        <f>STDEV(AT208:AX208)</f>
        <v>0</v>
      </c>
      <c r="BA208" s="16">
        <v>0</v>
      </c>
      <c r="BB208" s="16">
        <v>0</v>
      </c>
      <c r="BC208" s="16">
        <v>0</v>
      </c>
      <c r="BD208" s="16">
        <v>0</v>
      </c>
      <c r="BE208" s="16">
        <v>0</v>
      </c>
      <c r="BF208" s="3">
        <f>AVERAGE(BA208:BE208)</f>
        <v>0</v>
      </c>
      <c r="BG208" s="3">
        <f>STDEV(BA208:BE208)</f>
        <v>0</v>
      </c>
    </row>
    <row r="209" spans="1:59" x14ac:dyDescent="0.35">
      <c r="D209" s="16"/>
      <c r="E209" s="16"/>
      <c r="F209" s="16"/>
      <c r="G209" s="16"/>
      <c r="H209" s="16"/>
      <c r="I209" s="30">
        <f>AVERAGE(I206:I208)</f>
        <v>0</v>
      </c>
      <c r="J209" s="30"/>
      <c r="K209" s="16"/>
      <c r="L209" s="16"/>
      <c r="M209" s="16"/>
      <c r="N209" s="16"/>
      <c r="O209" s="16"/>
      <c r="P209" s="30">
        <f>AVERAGE(P206:P208)</f>
        <v>0</v>
      </c>
      <c r="Q209" s="30"/>
      <c r="R209" s="16"/>
      <c r="S209" s="16"/>
      <c r="T209" s="16"/>
      <c r="U209" s="16"/>
      <c r="V209" s="16"/>
      <c r="W209" s="30">
        <f>AVERAGE(W206:W208)</f>
        <v>0</v>
      </c>
      <c r="X209" s="30"/>
      <c r="Y209" s="16"/>
      <c r="Z209" s="16"/>
      <c r="AA209" s="16"/>
      <c r="AB209" s="16"/>
      <c r="AC209" s="16"/>
      <c r="AD209" s="30">
        <f>AVERAGE(AD206:AD208)</f>
        <v>0</v>
      </c>
      <c r="AE209" s="30"/>
      <c r="AF209" s="16"/>
      <c r="AG209" s="16"/>
      <c r="AH209" s="16"/>
      <c r="AI209" s="16"/>
      <c r="AJ209" s="16"/>
      <c r="AK209" s="30">
        <f>AVERAGE(AK206:AK208)</f>
        <v>0</v>
      </c>
      <c r="AL209" s="30"/>
      <c r="AM209" s="16"/>
      <c r="AN209" s="16"/>
      <c r="AO209" s="16"/>
      <c r="AP209" s="16"/>
      <c r="AQ209" s="16"/>
      <c r="AR209" s="30">
        <f>AVERAGE(AR206:AR208)</f>
        <v>0</v>
      </c>
      <c r="AS209" s="30"/>
      <c r="AT209" s="16"/>
      <c r="AU209" s="16"/>
      <c r="AV209" s="16"/>
      <c r="AW209" s="16"/>
      <c r="AX209" s="16"/>
      <c r="AY209" s="30">
        <f>AVERAGE(AY206:AY208)</f>
        <v>0</v>
      </c>
      <c r="AZ209" s="30"/>
      <c r="BA209" s="16"/>
      <c r="BB209" s="16"/>
      <c r="BC209" s="16"/>
      <c r="BD209" s="16"/>
      <c r="BE209" s="16"/>
      <c r="BF209" s="30">
        <f>AVERAGE(BF206:BF208)</f>
        <v>0</v>
      </c>
      <c r="BG209" s="30"/>
    </row>
    <row r="210" spans="1:59" x14ac:dyDescent="0.35">
      <c r="D210" s="16"/>
      <c r="E210" s="16"/>
      <c r="F210" s="16"/>
      <c r="G210" s="16"/>
      <c r="H210" s="16"/>
      <c r="I210" s="30">
        <f>SUM(J206:J208)</f>
        <v>0</v>
      </c>
      <c r="J210" s="30"/>
      <c r="K210" s="16"/>
      <c r="L210" s="16"/>
      <c r="M210" s="16"/>
      <c r="N210" s="16"/>
      <c r="O210" s="16"/>
      <c r="P210" s="30">
        <f>SUM(Q206:Q208)</f>
        <v>0</v>
      </c>
      <c r="Q210" s="30"/>
      <c r="R210" s="16"/>
      <c r="S210" s="16"/>
      <c r="T210" s="16"/>
      <c r="U210" s="16"/>
      <c r="V210" s="16"/>
      <c r="W210" s="30">
        <f>SUM(X206:X208)</f>
        <v>0</v>
      </c>
      <c r="X210" s="30"/>
      <c r="Y210" s="16"/>
      <c r="Z210" s="16"/>
      <c r="AA210" s="16"/>
      <c r="AB210" s="16"/>
      <c r="AC210" s="16"/>
      <c r="AD210" s="30">
        <f>SUM(AE206:AE208)</f>
        <v>0</v>
      </c>
      <c r="AE210" s="30"/>
      <c r="AF210" s="16"/>
      <c r="AG210" s="16"/>
      <c r="AH210" s="16"/>
      <c r="AI210" s="16"/>
      <c r="AJ210" s="16"/>
      <c r="AK210" s="30">
        <f>SUM(AL206:AL208)</f>
        <v>0</v>
      </c>
      <c r="AL210" s="30"/>
      <c r="AM210" s="16"/>
      <c r="AN210" s="16"/>
      <c r="AO210" s="16"/>
      <c r="AP210" s="16"/>
      <c r="AQ210" s="16"/>
      <c r="AR210" s="30">
        <f>SUM(AS206:AS208)</f>
        <v>0</v>
      </c>
      <c r="AS210" s="30"/>
      <c r="AT210" s="16"/>
      <c r="AU210" s="16"/>
      <c r="AV210" s="16"/>
      <c r="AW210" s="16"/>
      <c r="AX210" s="16"/>
      <c r="AY210" s="30">
        <f>SUM(AZ206:AZ208)</f>
        <v>0</v>
      </c>
      <c r="AZ210" s="30"/>
      <c r="BA210" s="16"/>
      <c r="BB210" s="16"/>
      <c r="BC210" s="16"/>
      <c r="BD210" s="16"/>
      <c r="BE210" s="16"/>
      <c r="BF210" s="30">
        <f>SUM(BG206:BG208)</f>
        <v>0</v>
      </c>
      <c r="BG210" s="30"/>
    </row>
    <row r="211" spans="1:59" x14ac:dyDescent="0.35">
      <c r="A211" s="22" t="s">
        <v>57</v>
      </c>
      <c r="B211" s="23">
        <v>1</v>
      </c>
      <c r="D211" s="16">
        <v>32</v>
      </c>
      <c r="E211" s="16">
        <v>44</v>
      </c>
      <c r="F211" s="16">
        <v>40</v>
      </c>
      <c r="G211" s="16">
        <v>45</v>
      </c>
      <c r="H211" s="16">
        <v>44</v>
      </c>
      <c r="I211" s="3">
        <f>AVERAGE(D211:H211)</f>
        <v>41</v>
      </c>
      <c r="J211" s="3">
        <f>STDEV(D211:H211)</f>
        <v>5.3851648071345037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3">
        <f>AVERAGE(K211:O211)</f>
        <v>0</v>
      </c>
      <c r="Q211" s="3">
        <f>STDEV(K211:O211)</f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3">
        <f>AVERAGE(R211:V211)</f>
        <v>0</v>
      </c>
      <c r="X211" s="3">
        <f>STDEV(R211:V211)</f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3">
        <f>AVERAGE(Y211:AC211)</f>
        <v>0</v>
      </c>
      <c r="AE211" s="3">
        <f>STDEV(Y211:AC211)</f>
        <v>0</v>
      </c>
      <c r="AF211" s="16">
        <v>0</v>
      </c>
      <c r="AG211" s="16">
        <v>0</v>
      </c>
      <c r="AH211" s="16">
        <v>0</v>
      </c>
      <c r="AI211" s="16">
        <v>0</v>
      </c>
      <c r="AJ211" s="16">
        <v>0</v>
      </c>
      <c r="AK211" s="3">
        <f>AVERAGE(AF211:AJ211)</f>
        <v>0</v>
      </c>
      <c r="AL211" s="3">
        <f>STDEV(AF211:AJ211)</f>
        <v>0</v>
      </c>
      <c r="AM211" s="16">
        <v>0</v>
      </c>
      <c r="AN211" s="16">
        <v>0</v>
      </c>
      <c r="AO211" s="16">
        <v>0</v>
      </c>
      <c r="AP211" s="16">
        <v>0</v>
      </c>
      <c r="AQ211" s="16">
        <v>0</v>
      </c>
      <c r="AR211" s="3">
        <f>AVERAGE(AM211:AQ211)</f>
        <v>0</v>
      </c>
      <c r="AS211" s="3">
        <f>STDEV(AM211:AQ211)</f>
        <v>0</v>
      </c>
      <c r="AT211" s="16">
        <v>0</v>
      </c>
      <c r="AU211" s="16">
        <v>0</v>
      </c>
      <c r="AV211" s="16">
        <v>0</v>
      </c>
      <c r="AW211" s="16">
        <v>0</v>
      </c>
      <c r="AX211" s="16">
        <v>0</v>
      </c>
      <c r="AY211" s="3">
        <f>AVERAGE(AT211:AX211)</f>
        <v>0</v>
      </c>
      <c r="AZ211" s="3">
        <f>STDEV(AT211:AX211)</f>
        <v>0</v>
      </c>
      <c r="BA211" s="16">
        <v>0</v>
      </c>
      <c r="BB211" s="16">
        <v>0</v>
      </c>
      <c r="BC211" s="16">
        <v>0</v>
      </c>
      <c r="BD211" s="16">
        <v>0</v>
      </c>
      <c r="BE211" s="16">
        <v>0</v>
      </c>
      <c r="BF211" s="3">
        <f>AVERAGE(BA211:BE211)</f>
        <v>0</v>
      </c>
      <c r="BG211" s="3">
        <f>STDEV(BA211:BE211)</f>
        <v>0</v>
      </c>
    </row>
    <row r="212" spans="1:59" x14ac:dyDescent="0.35">
      <c r="B212" s="23">
        <v>2</v>
      </c>
      <c r="D212" s="16">
        <v>30</v>
      </c>
      <c r="E212" s="16">
        <v>20</v>
      </c>
      <c r="F212" s="16">
        <v>26</v>
      </c>
      <c r="G212" s="16">
        <v>19</v>
      </c>
      <c r="H212" s="16">
        <v>20</v>
      </c>
      <c r="I212" s="3">
        <f t="shared" ref="I212" si="93">AVERAGE(D212:H212)</f>
        <v>23</v>
      </c>
      <c r="J212" s="3">
        <f>STDEV(D212:H212)</f>
        <v>4.7958315233127191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3">
        <f t="shared" ref="P212" si="94">AVERAGE(K212:O212)</f>
        <v>0</v>
      </c>
      <c r="Q212" s="3">
        <f>STDEV(K212:O212)</f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3">
        <f t="shared" ref="W212" si="95">AVERAGE(R212:V212)</f>
        <v>0</v>
      </c>
      <c r="X212" s="3">
        <f>STDEV(R212:V212)</f>
        <v>0</v>
      </c>
      <c r="Y212" s="16">
        <v>0</v>
      </c>
      <c r="Z212" s="16">
        <v>0</v>
      </c>
      <c r="AA212" s="16">
        <v>0</v>
      </c>
      <c r="AB212" s="16">
        <v>0</v>
      </c>
      <c r="AC212" s="16">
        <v>0</v>
      </c>
      <c r="AD212" s="3">
        <f t="shared" ref="AD212" si="96">AVERAGE(Y212:AC212)</f>
        <v>0</v>
      </c>
      <c r="AE212" s="3">
        <f>STDEV(Y212:AC212)</f>
        <v>0</v>
      </c>
      <c r="AF212" s="16">
        <v>0</v>
      </c>
      <c r="AG212" s="16">
        <v>0</v>
      </c>
      <c r="AH212" s="16">
        <v>0</v>
      </c>
      <c r="AI212" s="16">
        <v>0</v>
      </c>
      <c r="AJ212" s="16">
        <v>0</v>
      </c>
      <c r="AK212" s="3">
        <f t="shared" ref="AK212" si="97">AVERAGE(AF212:AJ212)</f>
        <v>0</v>
      </c>
      <c r="AL212" s="3">
        <f>STDEV(AF212:AJ212)</f>
        <v>0</v>
      </c>
      <c r="AM212" s="16">
        <v>0</v>
      </c>
      <c r="AN212" s="16">
        <v>0</v>
      </c>
      <c r="AO212" s="16">
        <v>0</v>
      </c>
      <c r="AP212" s="16">
        <v>0</v>
      </c>
      <c r="AQ212" s="16">
        <v>0</v>
      </c>
      <c r="AR212" s="3">
        <f t="shared" ref="AR212" si="98">AVERAGE(AM212:AQ212)</f>
        <v>0</v>
      </c>
      <c r="AS212" s="3">
        <f>STDEV(AM212:AQ212)</f>
        <v>0</v>
      </c>
      <c r="AT212" s="16">
        <v>0</v>
      </c>
      <c r="AU212" s="16">
        <v>0</v>
      </c>
      <c r="AV212" s="16">
        <v>0</v>
      </c>
      <c r="AW212" s="16">
        <v>0</v>
      </c>
      <c r="AX212" s="16">
        <v>0</v>
      </c>
      <c r="AY212" s="3">
        <f t="shared" ref="AY212" si="99">AVERAGE(AT212:AX212)</f>
        <v>0</v>
      </c>
      <c r="AZ212" s="3">
        <f>STDEV(AT212:AX212)</f>
        <v>0</v>
      </c>
      <c r="BA212" s="16">
        <v>0</v>
      </c>
      <c r="BB212" s="16">
        <v>0</v>
      </c>
      <c r="BC212" s="16">
        <v>0</v>
      </c>
      <c r="BD212" s="16">
        <v>0</v>
      </c>
      <c r="BE212" s="16">
        <v>0</v>
      </c>
      <c r="BF212" s="3">
        <f t="shared" ref="BF212" si="100">AVERAGE(BA212:BE212)</f>
        <v>0</v>
      </c>
      <c r="BG212" s="3">
        <f>STDEV(BA212:BE212)</f>
        <v>0</v>
      </c>
    </row>
    <row r="213" spans="1:59" x14ac:dyDescent="0.35">
      <c r="B213" s="23">
        <v>3</v>
      </c>
      <c r="D213" s="16">
        <v>30</v>
      </c>
      <c r="E213" s="16">
        <v>80</v>
      </c>
      <c r="F213" s="16">
        <v>60</v>
      </c>
      <c r="G213" s="16">
        <v>72</v>
      </c>
      <c r="H213" s="16">
        <v>53</v>
      </c>
      <c r="I213" s="3">
        <f>AVERAGE(D213:H213)</f>
        <v>59</v>
      </c>
      <c r="J213" s="3">
        <f>STDEV(D213:H213)</f>
        <v>19.28730152198591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3">
        <f>AVERAGE(K213:O213)</f>
        <v>0</v>
      </c>
      <c r="Q213" s="3">
        <f>STDEV(K213:O213)</f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3">
        <f>AVERAGE(R213:V213)</f>
        <v>0</v>
      </c>
      <c r="X213" s="3">
        <f>STDEV(R213:V213)</f>
        <v>0</v>
      </c>
      <c r="Y213" s="16">
        <v>0</v>
      </c>
      <c r="Z213" s="16">
        <v>0</v>
      </c>
      <c r="AA213" s="16">
        <v>0</v>
      </c>
      <c r="AB213" s="16">
        <v>0</v>
      </c>
      <c r="AC213" s="16">
        <v>0</v>
      </c>
      <c r="AD213" s="3">
        <f>AVERAGE(Y213:AC213)</f>
        <v>0</v>
      </c>
      <c r="AE213" s="3">
        <f>STDEV(Y213:AC213)</f>
        <v>0</v>
      </c>
      <c r="AF213" s="16">
        <v>0</v>
      </c>
      <c r="AG213" s="16">
        <v>0</v>
      </c>
      <c r="AH213" s="16">
        <v>0</v>
      </c>
      <c r="AI213" s="16">
        <v>0</v>
      </c>
      <c r="AJ213" s="16">
        <v>0</v>
      </c>
      <c r="AK213" s="3">
        <f>AVERAGE(AF213:AJ213)</f>
        <v>0</v>
      </c>
      <c r="AL213" s="3">
        <f>STDEV(AF213:AJ213)</f>
        <v>0</v>
      </c>
      <c r="AM213" s="16">
        <v>0</v>
      </c>
      <c r="AN213" s="16">
        <v>0</v>
      </c>
      <c r="AO213" s="16">
        <v>0</v>
      </c>
      <c r="AP213" s="16">
        <v>0</v>
      </c>
      <c r="AQ213" s="16">
        <v>0</v>
      </c>
      <c r="AR213" s="3">
        <f>AVERAGE(AM213:AQ213)</f>
        <v>0</v>
      </c>
      <c r="AS213" s="3">
        <f>STDEV(AM213:AQ213)</f>
        <v>0</v>
      </c>
      <c r="AT213" s="16">
        <v>0</v>
      </c>
      <c r="AU213" s="16">
        <v>0</v>
      </c>
      <c r="AV213" s="16">
        <v>0</v>
      </c>
      <c r="AW213" s="16">
        <v>0</v>
      </c>
      <c r="AX213" s="16">
        <v>0</v>
      </c>
      <c r="AY213" s="3">
        <f>AVERAGE(AT213:AX213)</f>
        <v>0</v>
      </c>
      <c r="AZ213" s="3">
        <f>STDEV(AT213:AX213)</f>
        <v>0</v>
      </c>
      <c r="BA213" s="16">
        <v>0</v>
      </c>
      <c r="BB213" s="16">
        <v>0</v>
      </c>
      <c r="BC213" s="16">
        <v>0</v>
      </c>
      <c r="BD213" s="16">
        <v>0</v>
      </c>
      <c r="BE213" s="16">
        <v>0</v>
      </c>
      <c r="BF213" s="3">
        <f>AVERAGE(BA213:BE213)</f>
        <v>0</v>
      </c>
      <c r="BG213" s="3">
        <f>STDEV(BA213:BE213)</f>
        <v>0</v>
      </c>
    </row>
    <row r="214" spans="1:59" x14ac:dyDescent="0.35">
      <c r="D214" s="16"/>
      <c r="E214" s="16"/>
      <c r="F214" s="16"/>
      <c r="G214" s="16"/>
      <c r="H214" s="16"/>
      <c r="I214" s="30">
        <f>AVERAGE(I211:I213)</f>
        <v>41</v>
      </c>
      <c r="J214" s="30"/>
      <c r="K214" s="16"/>
      <c r="L214" s="16"/>
      <c r="M214" s="16"/>
      <c r="N214" s="16"/>
      <c r="O214" s="16"/>
      <c r="P214" s="30">
        <f>AVERAGE(P211:P213)</f>
        <v>0</v>
      </c>
      <c r="Q214" s="30"/>
      <c r="R214" s="16"/>
      <c r="S214" s="16"/>
      <c r="T214" s="16"/>
      <c r="U214" s="16"/>
      <c r="V214" s="16"/>
      <c r="W214" s="30">
        <f>AVERAGE(W211:W213)</f>
        <v>0</v>
      </c>
      <c r="X214" s="30"/>
      <c r="Y214" s="16"/>
      <c r="Z214" s="16"/>
      <c r="AA214" s="16"/>
      <c r="AB214" s="16"/>
      <c r="AC214" s="16"/>
      <c r="AD214" s="30">
        <f>AVERAGE(AD211:AD213)</f>
        <v>0</v>
      </c>
      <c r="AE214" s="30"/>
      <c r="AF214" s="16"/>
      <c r="AG214" s="16"/>
      <c r="AH214" s="16"/>
      <c r="AI214" s="16"/>
      <c r="AJ214" s="16"/>
      <c r="AK214" s="30">
        <f>AVERAGE(AK211:AK213)</f>
        <v>0</v>
      </c>
      <c r="AL214" s="30"/>
      <c r="AM214" s="16"/>
      <c r="AN214" s="16"/>
      <c r="AO214" s="16"/>
      <c r="AP214" s="16"/>
      <c r="AQ214" s="16"/>
      <c r="AR214" s="30">
        <f>AVERAGE(AR211:AR213)</f>
        <v>0</v>
      </c>
      <c r="AS214" s="30"/>
      <c r="AT214" s="16"/>
      <c r="AU214" s="16"/>
      <c r="AV214" s="16"/>
      <c r="AW214" s="16"/>
      <c r="AX214" s="16"/>
      <c r="AY214" s="30">
        <f>AVERAGE(AY211:AY213)</f>
        <v>0</v>
      </c>
      <c r="AZ214" s="30"/>
      <c r="BA214" s="16"/>
      <c r="BB214" s="16"/>
      <c r="BC214" s="16"/>
      <c r="BD214" s="16"/>
      <c r="BE214" s="16"/>
      <c r="BF214" s="30">
        <f>AVERAGE(BF211:BF213)</f>
        <v>0</v>
      </c>
      <c r="BG214" s="30"/>
    </row>
    <row r="215" spans="1:59" x14ac:dyDescent="0.35">
      <c r="D215" s="16"/>
      <c r="E215" s="16"/>
      <c r="F215" s="16"/>
      <c r="G215" s="16"/>
      <c r="H215" s="16"/>
      <c r="I215" s="30">
        <f>SUM(J211:J213)</f>
        <v>29.468297852433132</v>
      </c>
      <c r="J215" s="30"/>
      <c r="K215" s="16"/>
      <c r="L215" s="16"/>
      <c r="M215" s="16"/>
      <c r="N215" s="16"/>
      <c r="O215" s="16"/>
      <c r="P215" s="30">
        <f>SUM(Q211:Q213)</f>
        <v>0</v>
      </c>
      <c r="Q215" s="30"/>
      <c r="R215" s="16"/>
      <c r="S215" s="16"/>
      <c r="T215" s="16"/>
      <c r="U215" s="16"/>
      <c r="V215" s="16"/>
      <c r="W215" s="30">
        <f>SUM(X211:X213)</f>
        <v>0</v>
      </c>
      <c r="X215" s="30"/>
      <c r="Y215" s="16"/>
      <c r="Z215" s="16"/>
      <c r="AA215" s="16"/>
      <c r="AB215" s="16"/>
      <c r="AC215" s="16"/>
      <c r="AD215" s="30">
        <f>SUM(AE211:AE213)</f>
        <v>0</v>
      </c>
      <c r="AE215" s="30"/>
      <c r="AF215" s="16"/>
      <c r="AG215" s="16"/>
      <c r="AH215" s="16"/>
      <c r="AI215" s="16"/>
      <c r="AJ215" s="16"/>
      <c r="AK215" s="30">
        <f>SUM(AL211:AL213)</f>
        <v>0</v>
      </c>
      <c r="AL215" s="30"/>
      <c r="AM215" s="16"/>
      <c r="AN215" s="16"/>
      <c r="AO215" s="16"/>
      <c r="AP215" s="16"/>
      <c r="AQ215" s="16"/>
      <c r="AR215" s="30">
        <f>SUM(AS211:AS213)</f>
        <v>0</v>
      </c>
      <c r="AS215" s="30"/>
      <c r="AT215" s="16"/>
      <c r="AU215" s="16"/>
      <c r="AV215" s="16"/>
      <c r="AW215" s="16"/>
      <c r="AX215" s="16"/>
      <c r="AY215" s="30">
        <f>SUM(AZ211:AZ213)</f>
        <v>0</v>
      </c>
      <c r="AZ215" s="30"/>
      <c r="BA215" s="16"/>
      <c r="BB215" s="16"/>
      <c r="BC215" s="16"/>
      <c r="BD215" s="16"/>
      <c r="BE215" s="16"/>
      <c r="BF215" s="30">
        <f>SUM(BG211:BG213)</f>
        <v>0</v>
      </c>
      <c r="BG215" s="30"/>
    </row>
    <row r="216" spans="1:59" x14ac:dyDescent="0.35">
      <c r="A216" s="22" t="s">
        <v>34</v>
      </c>
      <c r="B216" s="23">
        <v>1</v>
      </c>
      <c r="D216" s="16">
        <v>0</v>
      </c>
      <c r="E216" s="16">
        <v>0</v>
      </c>
      <c r="F216" s="16">
        <v>1</v>
      </c>
      <c r="G216" s="16">
        <v>0</v>
      </c>
      <c r="H216" s="16">
        <v>0</v>
      </c>
      <c r="I216" s="3">
        <f>AVERAGE(D216:H216)</f>
        <v>0.2</v>
      </c>
      <c r="J216" s="3">
        <f>STDEV(D216:H216)</f>
        <v>0.44721359549995793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3">
        <f>AVERAGE(K216:O216)</f>
        <v>0</v>
      </c>
      <c r="Q216" s="3">
        <f>STDEV(K216:O216)</f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3">
        <f>AVERAGE(R216:V216)</f>
        <v>0</v>
      </c>
      <c r="X216" s="3">
        <f>STDEV(R216:V216)</f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3">
        <f>AVERAGE(Y216:AC216)</f>
        <v>0</v>
      </c>
      <c r="AE216" s="3">
        <f>STDEV(Y216:AC216)</f>
        <v>0</v>
      </c>
      <c r="AF216" s="16">
        <v>0</v>
      </c>
      <c r="AG216" s="16">
        <v>0</v>
      </c>
      <c r="AH216" s="16">
        <v>0</v>
      </c>
      <c r="AI216" s="16">
        <v>0</v>
      </c>
      <c r="AJ216" s="16">
        <v>0</v>
      </c>
      <c r="AK216" s="3">
        <f>AVERAGE(AF216:AJ216)</f>
        <v>0</v>
      </c>
      <c r="AL216" s="3">
        <f>STDEV(AF216:AJ216)</f>
        <v>0</v>
      </c>
      <c r="AM216" s="16">
        <v>0</v>
      </c>
      <c r="AN216" s="16">
        <v>0</v>
      </c>
      <c r="AO216" s="16">
        <v>0</v>
      </c>
      <c r="AP216" s="16">
        <v>0</v>
      </c>
      <c r="AQ216" s="16">
        <v>0</v>
      </c>
      <c r="AR216" s="3">
        <f>AVERAGE(AM216:AQ216)</f>
        <v>0</v>
      </c>
      <c r="AS216" s="3">
        <f>STDEV(AM216:AQ216)</f>
        <v>0</v>
      </c>
      <c r="AT216" s="16">
        <v>0</v>
      </c>
      <c r="AU216" s="16">
        <v>0</v>
      </c>
      <c r="AV216" s="16">
        <v>0</v>
      </c>
      <c r="AW216" s="16">
        <v>0</v>
      </c>
      <c r="AX216" s="16">
        <v>0</v>
      </c>
      <c r="AY216" s="3">
        <f>AVERAGE(AT216:AX216)</f>
        <v>0</v>
      </c>
      <c r="AZ216" s="3">
        <f>STDEV(AT216:AX216)</f>
        <v>0</v>
      </c>
      <c r="BA216" s="16">
        <v>0</v>
      </c>
      <c r="BB216" s="16">
        <v>0</v>
      </c>
      <c r="BC216" s="16">
        <v>0</v>
      </c>
      <c r="BD216" s="16">
        <v>0</v>
      </c>
      <c r="BE216" s="16">
        <v>0</v>
      </c>
      <c r="BF216" s="3">
        <f>AVERAGE(BA216:BE216)</f>
        <v>0</v>
      </c>
      <c r="BG216" s="3">
        <f>STDEV(BA216:BE216)</f>
        <v>0</v>
      </c>
    </row>
    <row r="217" spans="1:59" x14ac:dyDescent="0.35">
      <c r="B217" s="23">
        <v>2</v>
      </c>
      <c r="D217" s="16">
        <v>0</v>
      </c>
      <c r="E217" s="16">
        <v>0</v>
      </c>
      <c r="F217" s="16">
        <v>1</v>
      </c>
      <c r="G217" s="16">
        <v>1</v>
      </c>
      <c r="H217" s="16">
        <v>1</v>
      </c>
      <c r="I217" s="3">
        <f>AVERAGE(D217:H217)</f>
        <v>0.6</v>
      </c>
      <c r="J217" s="3">
        <f>STDEV(D217:H217)</f>
        <v>0.54772255750516607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3">
        <f>AVERAGE(K217:O217)</f>
        <v>0</v>
      </c>
      <c r="Q217" s="3">
        <f>STDEV(K217:O217)</f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3">
        <f>AVERAGE(R217:V217)</f>
        <v>0</v>
      </c>
      <c r="X217" s="3">
        <f>STDEV(R217:V217)</f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3">
        <f>AVERAGE(Y217:AC217)</f>
        <v>0</v>
      </c>
      <c r="AE217" s="3">
        <f>STDEV(Y217:AC217)</f>
        <v>0</v>
      </c>
      <c r="AF217" s="16">
        <v>0</v>
      </c>
      <c r="AG217" s="16">
        <v>0</v>
      </c>
      <c r="AH217" s="16">
        <v>0</v>
      </c>
      <c r="AI217" s="16">
        <v>0</v>
      </c>
      <c r="AJ217" s="16">
        <v>0</v>
      </c>
      <c r="AK217" s="3">
        <f>AVERAGE(AF217:AJ217)</f>
        <v>0</v>
      </c>
      <c r="AL217" s="3">
        <f>STDEV(AF217:AJ217)</f>
        <v>0</v>
      </c>
      <c r="AM217" s="16">
        <v>0</v>
      </c>
      <c r="AN217" s="16">
        <v>0</v>
      </c>
      <c r="AO217" s="16">
        <v>0</v>
      </c>
      <c r="AP217" s="16">
        <v>0</v>
      </c>
      <c r="AQ217" s="16">
        <v>0</v>
      </c>
      <c r="AR217" s="3">
        <f>AVERAGE(AM217:AQ217)</f>
        <v>0</v>
      </c>
      <c r="AS217" s="3">
        <f>STDEV(AM217:AQ217)</f>
        <v>0</v>
      </c>
      <c r="AT217" s="16">
        <v>0</v>
      </c>
      <c r="AU217" s="16">
        <v>0</v>
      </c>
      <c r="AV217" s="16">
        <v>0</v>
      </c>
      <c r="AW217" s="16">
        <v>0</v>
      </c>
      <c r="AX217" s="16">
        <v>0</v>
      </c>
      <c r="AY217" s="3">
        <f>AVERAGE(AT217:AX217)</f>
        <v>0</v>
      </c>
      <c r="AZ217" s="3">
        <f>STDEV(AT217:AX217)</f>
        <v>0</v>
      </c>
      <c r="BA217" s="16">
        <v>0</v>
      </c>
      <c r="BB217" s="16">
        <v>0</v>
      </c>
      <c r="BC217" s="16">
        <v>0</v>
      </c>
      <c r="BD217" s="16">
        <v>0</v>
      </c>
      <c r="BE217" s="16">
        <v>0</v>
      </c>
      <c r="BF217" s="3">
        <f>AVERAGE(BA217:BE217)</f>
        <v>0</v>
      </c>
      <c r="BG217" s="3">
        <f>STDEV(BA217:BE217)</f>
        <v>0</v>
      </c>
    </row>
    <row r="218" spans="1:59" x14ac:dyDescent="0.35">
      <c r="B218" s="23">
        <v>3</v>
      </c>
      <c r="D218" s="16">
        <v>0</v>
      </c>
      <c r="E218" s="16">
        <v>1</v>
      </c>
      <c r="F218" s="16">
        <v>0</v>
      </c>
      <c r="G218" s="16">
        <v>1</v>
      </c>
      <c r="H218" s="16">
        <v>0</v>
      </c>
      <c r="I218" s="3">
        <f>AVERAGE(D218:H218)</f>
        <v>0.4</v>
      </c>
      <c r="J218" s="3">
        <f>STDEV(D218:H218)</f>
        <v>0.54772255750516607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3">
        <f>AVERAGE(K218:O218)</f>
        <v>0</v>
      </c>
      <c r="Q218" s="3">
        <f>STDEV(K218:O218)</f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3">
        <f>AVERAGE(R218:V218)</f>
        <v>0</v>
      </c>
      <c r="X218" s="3">
        <f>STDEV(R218:V218)</f>
        <v>0</v>
      </c>
      <c r="Y218" s="16">
        <v>0</v>
      </c>
      <c r="Z218" s="16">
        <v>0</v>
      </c>
      <c r="AA218" s="16">
        <v>0</v>
      </c>
      <c r="AB218" s="16">
        <v>0</v>
      </c>
      <c r="AC218" s="16">
        <v>0</v>
      </c>
      <c r="AD218" s="3">
        <f>AVERAGE(Y218:AC218)</f>
        <v>0</v>
      </c>
      <c r="AE218" s="3">
        <f>STDEV(Y218:AC218)</f>
        <v>0</v>
      </c>
      <c r="AF218" s="16">
        <v>0</v>
      </c>
      <c r="AG218" s="16">
        <v>0</v>
      </c>
      <c r="AH218" s="16">
        <v>0</v>
      </c>
      <c r="AI218" s="16">
        <v>0</v>
      </c>
      <c r="AJ218" s="16">
        <v>0</v>
      </c>
      <c r="AK218" s="3">
        <f>AVERAGE(AF218:AJ218)</f>
        <v>0</v>
      </c>
      <c r="AL218" s="3">
        <f>STDEV(AF218:AJ218)</f>
        <v>0</v>
      </c>
      <c r="AM218" s="16">
        <v>0</v>
      </c>
      <c r="AN218" s="16">
        <v>0</v>
      </c>
      <c r="AO218" s="16">
        <v>0</v>
      </c>
      <c r="AP218" s="16">
        <v>0</v>
      </c>
      <c r="AQ218" s="16">
        <v>0</v>
      </c>
      <c r="AR218" s="3">
        <f>AVERAGE(AM218:AQ218)</f>
        <v>0</v>
      </c>
      <c r="AS218" s="3">
        <f>STDEV(AM218:AQ218)</f>
        <v>0</v>
      </c>
      <c r="AT218" s="16">
        <v>0</v>
      </c>
      <c r="AU218" s="16">
        <v>0</v>
      </c>
      <c r="AV218" s="16">
        <v>0</v>
      </c>
      <c r="AW218" s="16">
        <v>0</v>
      </c>
      <c r="AX218" s="16">
        <v>0</v>
      </c>
      <c r="AY218" s="3">
        <f>AVERAGE(AT218:AX218)</f>
        <v>0</v>
      </c>
      <c r="AZ218" s="3">
        <f>STDEV(AT218:AX218)</f>
        <v>0</v>
      </c>
      <c r="BA218" s="16">
        <v>0</v>
      </c>
      <c r="BB218" s="16">
        <v>0</v>
      </c>
      <c r="BC218" s="16">
        <v>0</v>
      </c>
      <c r="BD218" s="16">
        <v>0</v>
      </c>
      <c r="BE218" s="16">
        <v>0</v>
      </c>
      <c r="BF218" s="3">
        <f>AVERAGE(BA218:BE218)</f>
        <v>0</v>
      </c>
      <c r="BG218" s="3">
        <f>STDEV(BA218:BE218)</f>
        <v>0</v>
      </c>
    </row>
    <row r="219" spans="1:59" x14ac:dyDescent="0.35">
      <c r="A219" s="25" t="s">
        <v>35</v>
      </c>
      <c r="D219" s="16"/>
      <c r="E219" s="16"/>
      <c r="F219" s="16"/>
      <c r="G219" s="16"/>
      <c r="H219" s="16"/>
      <c r="I219" s="30">
        <f>AVERAGE(I216:I218)</f>
        <v>0.40000000000000008</v>
      </c>
      <c r="J219" s="30"/>
      <c r="K219" s="16"/>
      <c r="L219" s="16"/>
      <c r="M219" s="16"/>
      <c r="N219" s="16"/>
      <c r="O219" s="16"/>
      <c r="P219" s="30">
        <f>AVERAGE(P216:P218)</f>
        <v>0</v>
      </c>
      <c r="Q219" s="30"/>
      <c r="R219" s="16"/>
      <c r="S219" s="16"/>
      <c r="T219" s="16"/>
      <c r="U219" s="16"/>
      <c r="V219" s="16"/>
      <c r="W219" s="30">
        <f>AVERAGE(W216:W218)</f>
        <v>0</v>
      </c>
      <c r="X219" s="30"/>
      <c r="Y219" s="16"/>
      <c r="Z219" s="16"/>
      <c r="AA219" s="16"/>
      <c r="AB219" s="16"/>
      <c r="AC219" s="16"/>
      <c r="AD219" s="30">
        <f>AVERAGE(AD216:AD218)</f>
        <v>0</v>
      </c>
      <c r="AE219" s="30"/>
      <c r="AF219" s="16"/>
      <c r="AG219" s="16"/>
      <c r="AH219" s="16"/>
      <c r="AI219" s="16"/>
      <c r="AJ219" s="16"/>
      <c r="AK219" s="30">
        <f>AVERAGE(AK216:AK218)</f>
        <v>0</v>
      </c>
      <c r="AL219" s="30"/>
      <c r="AM219" s="16"/>
      <c r="AN219" s="16"/>
      <c r="AO219" s="16"/>
      <c r="AP219" s="16"/>
      <c r="AQ219" s="16"/>
      <c r="AR219" s="30">
        <f>AVERAGE(AR216:AR218)</f>
        <v>0</v>
      </c>
      <c r="AS219" s="30"/>
      <c r="AT219" s="16"/>
      <c r="AU219" s="16"/>
      <c r="AV219" s="16"/>
      <c r="AW219" s="16"/>
      <c r="AX219" s="16"/>
      <c r="AY219" s="30">
        <f>AVERAGE(AY216:AY218)</f>
        <v>0</v>
      </c>
      <c r="AZ219" s="30"/>
      <c r="BA219" s="16"/>
      <c r="BB219" s="16"/>
      <c r="BC219" s="16"/>
      <c r="BD219" s="16"/>
      <c r="BE219" s="16"/>
      <c r="BF219" s="30">
        <f>AVERAGE(BF216:BF218)</f>
        <v>0</v>
      </c>
      <c r="BG219" s="30"/>
    </row>
    <row r="220" spans="1:59" x14ac:dyDescent="0.35">
      <c r="A220" s="25" t="s">
        <v>36</v>
      </c>
      <c r="D220" s="16"/>
      <c r="E220" s="16"/>
      <c r="F220" s="16"/>
      <c r="G220" s="16"/>
      <c r="H220" s="16"/>
      <c r="I220" s="30">
        <f>SUM(J216:J218)</f>
        <v>1.54265871051029</v>
      </c>
      <c r="J220" s="30"/>
      <c r="K220" s="16"/>
      <c r="L220" s="16"/>
      <c r="M220" s="16"/>
      <c r="N220" s="16"/>
      <c r="O220" s="16"/>
      <c r="P220" s="30">
        <f>SUM(Q216:Q218)</f>
        <v>0</v>
      </c>
      <c r="Q220" s="30"/>
      <c r="R220" s="16"/>
      <c r="S220" s="16"/>
      <c r="T220" s="16"/>
      <c r="U220" s="16"/>
      <c r="V220" s="16"/>
      <c r="W220" s="30">
        <f>SUM(X216:X218)</f>
        <v>0</v>
      </c>
      <c r="X220" s="30"/>
      <c r="Y220" s="16"/>
      <c r="Z220" s="16"/>
      <c r="AA220" s="16"/>
      <c r="AB220" s="16"/>
      <c r="AC220" s="16"/>
      <c r="AD220" s="30">
        <f>SUM(AE216:AE218)</f>
        <v>0</v>
      </c>
      <c r="AE220" s="30"/>
      <c r="AF220" s="16"/>
      <c r="AG220" s="16"/>
      <c r="AH220" s="16"/>
      <c r="AI220" s="16"/>
      <c r="AJ220" s="16"/>
      <c r="AK220" s="30">
        <f>SUM(AL216:AL218)</f>
        <v>0</v>
      </c>
      <c r="AL220" s="30"/>
      <c r="AM220" s="16"/>
      <c r="AN220" s="16"/>
      <c r="AO220" s="16"/>
      <c r="AP220" s="16"/>
      <c r="AQ220" s="16"/>
      <c r="AR220" s="30">
        <f>SUM(AS216:AS218)</f>
        <v>0</v>
      </c>
      <c r="AS220" s="30"/>
      <c r="AT220" s="16"/>
      <c r="AU220" s="16"/>
      <c r="AV220" s="16"/>
      <c r="AW220" s="16"/>
      <c r="AX220" s="16"/>
      <c r="AY220" s="30">
        <f>SUM(AZ216:AZ218)</f>
        <v>0</v>
      </c>
      <c r="AZ220" s="30"/>
      <c r="BA220" s="16"/>
      <c r="BB220" s="16"/>
      <c r="BC220" s="16"/>
      <c r="BD220" s="16"/>
      <c r="BE220" s="16"/>
      <c r="BF220" s="30">
        <f>SUM(BG216:BG218)</f>
        <v>0</v>
      </c>
      <c r="BG220" s="30"/>
    </row>
    <row r="221" spans="1:59" x14ac:dyDescent="0.35">
      <c r="A221" s="22" t="s">
        <v>37</v>
      </c>
      <c r="B221" s="23">
        <v>1</v>
      </c>
      <c r="D221" s="16">
        <v>15</v>
      </c>
      <c r="E221" s="16">
        <v>15</v>
      </c>
      <c r="F221" s="16">
        <v>15</v>
      </c>
      <c r="G221" s="16">
        <v>15</v>
      </c>
      <c r="H221" s="16">
        <v>12</v>
      </c>
      <c r="I221" s="3">
        <f>AVERAGE(D221:H221)</f>
        <v>14.4</v>
      </c>
      <c r="J221" s="3">
        <f>STDEV(D221:H221)</f>
        <v>1.3416407864998738</v>
      </c>
      <c r="K221" s="16">
        <v>4</v>
      </c>
      <c r="L221" s="16">
        <v>0</v>
      </c>
      <c r="M221" s="16">
        <v>0</v>
      </c>
      <c r="N221" s="16">
        <v>1</v>
      </c>
      <c r="O221" s="16">
        <v>1</v>
      </c>
      <c r="P221" s="3">
        <f>AVERAGE(K221:O221)</f>
        <v>1.2</v>
      </c>
      <c r="Q221" s="3">
        <f>STDEV(K221:O221)</f>
        <v>1.6431676725154984</v>
      </c>
      <c r="R221" s="16">
        <v>1</v>
      </c>
      <c r="S221" s="16">
        <v>0</v>
      </c>
      <c r="T221" s="16">
        <v>1</v>
      </c>
      <c r="U221" s="16">
        <v>0</v>
      </c>
      <c r="V221" s="16">
        <v>0</v>
      </c>
      <c r="W221" s="3">
        <f>AVERAGE(R221:V221)</f>
        <v>0.4</v>
      </c>
      <c r="X221" s="3">
        <f>STDEV(R221:V221)</f>
        <v>0.54772255750516607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3">
        <f>AVERAGE(Y221:AC221)</f>
        <v>0</v>
      </c>
      <c r="AE221" s="3">
        <f>STDEV(Y221:AC221)</f>
        <v>0</v>
      </c>
      <c r="AF221" s="16">
        <v>0</v>
      </c>
      <c r="AG221" s="16">
        <v>0</v>
      </c>
      <c r="AH221" s="16">
        <v>0</v>
      </c>
      <c r="AI221" s="16">
        <v>0</v>
      </c>
      <c r="AJ221" s="16">
        <v>0</v>
      </c>
      <c r="AK221" s="3">
        <f>AVERAGE(AF221:AJ221)</f>
        <v>0</v>
      </c>
      <c r="AL221" s="3">
        <f>STDEV(AF221:AJ221)</f>
        <v>0</v>
      </c>
      <c r="AM221" s="16">
        <v>0</v>
      </c>
      <c r="AN221" s="16">
        <v>0</v>
      </c>
      <c r="AO221" s="16">
        <v>0</v>
      </c>
      <c r="AP221" s="16">
        <v>0</v>
      </c>
      <c r="AQ221" s="16">
        <v>0</v>
      </c>
      <c r="AR221" s="3">
        <f>AVERAGE(AM221:AQ221)</f>
        <v>0</v>
      </c>
      <c r="AS221" s="3">
        <f>STDEV(AM221:AQ221)</f>
        <v>0</v>
      </c>
      <c r="AT221" s="16">
        <v>0</v>
      </c>
      <c r="AU221" s="16">
        <v>0</v>
      </c>
      <c r="AV221" s="16">
        <v>0</v>
      </c>
      <c r="AW221" s="16">
        <v>0</v>
      </c>
      <c r="AX221" s="16">
        <v>0</v>
      </c>
      <c r="AY221" s="3">
        <f>AVERAGE(AT221:AX221)</f>
        <v>0</v>
      </c>
      <c r="AZ221" s="3">
        <f>STDEV(AT221:AX221)</f>
        <v>0</v>
      </c>
      <c r="BA221" s="16">
        <v>0</v>
      </c>
      <c r="BB221" s="16">
        <v>0</v>
      </c>
      <c r="BC221" s="16">
        <v>0</v>
      </c>
      <c r="BD221" s="16">
        <v>0</v>
      </c>
      <c r="BE221" s="16">
        <v>0</v>
      </c>
      <c r="BF221" s="3">
        <f>AVERAGE(BA221:BE221)</f>
        <v>0</v>
      </c>
      <c r="BG221" s="3">
        <f>STDEV(BA221:BE221)</f>
        <v>0</v>
      </c>
    </row>
    <row r="222" spans="1:59" x14ac:dyDescent="0.35">
      <c r="A222" s="22" t="s">
        <v>15</v>
      </c>
      <c r="B222" s="23">
        <v>2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3">
        <f>AVERAGE(D222:H222)</f>
        <v>0</v>
      </c>
      <c r="J222" s="3">
        <f>STDEV(D222:H222)</f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3">
        <f>AVERAGE(K222:O222)</f>
        <v>0</v>
      </c>
      <c r="Q222" s="3">
        <f>STDEV(K222:O222)</f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3">
        <f>AVERAGE(R222:V222)</f>
        <v>0</v>
      </c>
      <c r="X222" s="3">
        <f>STDEV(R222:V222)</f>
        <v>0</v>
      </c>
      <c r="Y222" s="16">
        <v>0</v>
      </c>
      <c r="Z222" s="16">
        <v>0</v>
      </c>
      <c r="AA222" s="16">
        <v>0</v>
      </c>
      <c r="AB222" s="16">
        <v>0</v>
      </c>
      <c r="AC222" s="16">
        <v>0</v>
      </c>
      <c r="AD222" s="3">
        <f>AVERAGE(Y222:AC222)</f>
        <v>0</v>
      </c>
      <c r="AE222" s="3">
        <f>STDEV(Y222:AC222)</f>
        <v>0</v>
      </c>
      <c r="AF222" s="16">
        <v>0</v>
      </c>
      <c r="AG222" s="16">
        <v>0</v>
      </c>
      <c r="AH222" s="16">
        <v>0</v>
      </c>
      <c r="AI222" s="16">
        <v>0</v>
      </c>
      <c r="AJ222" s="16">
        <v>0</v>
      </c>
      <c r="AK222" s="3">
        <f>AVERAGE(AF222:AJ222)</f>
        <v>0</v>
      </c>
      <c r="AL222" s="3">
        <f>STDEV(AF222:AJ222)</f>
        <v>0</v>
      </c>
      <c r="AM222" s="16">
        <v>0</v>
      </c>
      <c r="AN222" s="16">
        <v>0</v>
      </c>
      <c r="AO222" s="16">
        <v>0</v>
      </c>
      <c r="AP222" s="16">
        <v>0</v>
      </c>
      <c r="AQ222" s="16">
        <v>0</v>
      </c>
      <c r="AR222" s="3">
        <f>AVERAGE(AM222:AQ222)</f>
        <v>0</v>
      </c>
      <c r="AS222" s="3">
        <f>STDEV(AM222:AQ222)</f>
        <v>0</v>
      </c>
      <c r="AT222" s="16">
        <v>0</v>
      </c>
      <c r="AU222" s="16">
        <v>0</v>
      </c>
      <c r="AV222" s="16">
        <v>0</v>
      </c>
      <c r="AW222" s="16">
        <v>0</v>
      </c>
      <c r="AX222" s="16">
        <v>0</v>
      </c>
      <c r="AY222" s="3">
        <f>AVERAGE(AT222:AX222)</f>
        <v>0</v>
      </c>
      <c r="AZ222" s="3">
        <f>STDEV(AT222:AX222)</f>
        <v>0</v>
      </c>
      <c r="BA222" s="16">
        <v>0</v>
      </c>
      <c r="BB222" s="16">
        <v>0</v>
      </c>
      <c r="BC222" s="16">
        <v>0</v>
      </c>
      <c r="BD222" s="16">
        <v>0</v>
      </c>
      <c r="BE222" s="16">
        <v>0</v>
      </c>
      <c r="BF222" s="3">
        <f>AVERAGE(BA222:BE222)</f>
        <v>0</v>
      </c>
      <c r="BG222" s="3">
        <f>STDEV(BA222:BE222)</f>
        <v>0</v>
      </c>
    </row>
    <row r="223" spans="1:59" x14ac:dyDescent="0.35">
      <c r="B223" s="23">
        <v>3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3">
        <f>AVERAGE(D223:H223)</f>
        <v>0</v>
      </c>
      <c r="J223" s="3">
        <f>STDEV(D223:H223)</f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3">
        <f>AVERAGE(K223:O223)</f>
        <v>0</v>
      </c>
      <c r="Q223" s="3">
        <f>STDEV(K223:O223)</f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3">
        <f>AVERAGE(R223:V223)</f>
        <v>0</v>
      </c>
      <c r="X223" s="3">
        <f>STDEV(R223:V223)</f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0</v>
      </c>
      <c r="AD223" s="3">
        <f>AVERAGE(Y223:AC223)</f>
        <v>0</v>
      </c>
      <c r="AE223" s="3">
        <f>STDEV(Y223:AC223)</f>
        <v>0</v>
      </c>
      <c r="AF223" s="16">
        <v>0</v>
      </c>
      <c r="AG223" s="16">
        <v>0</v>
      </c>
      <c r="AH223" s="16">
        <v>0</v>
      </c>
      <c r="AI223" s="16">
        <v>0</v>
      </c>
      <c r="AJ223" s="16">
        <v>0</v>
      </c>
      <c r="AK223" s="3">
        <f>AVERAGE(AF223:AJ223)</f>
        <v>0</v>
      </c>
      <c r="AL223" s="3">
        <f>STDEV(AF223:AJ223)</f>
        <v>0</v>
      </c>
      <c r="AM223" s="16">
        <v>0</v>
      </c>
      <c r="AN223" s="16">
        <v>0</v>
      </c>
      <c r="AO223" s="16">
        <v>0</v>
      </c>
      <c r="AP223" s="16">
        <v>0</v>
      </c>
      <c r="AQ223" s="16">
        <v>0</v>
      </c>
      <c r="AR223" s="3">
        <f>AVERAGE(AM223:AQ223)</f>
        <v>0</v>
      </c>
      <c r="AS223" s="3">
        <f>STDEV(AM223:AQ223)</f>
        <v>0</v>
      </c>
      <c r="AT223" s="16">
        <v>0</v>
      </c>
      <c r="AU223" s="16">
        <v>0</v>
      </c>
      <c r="AV223" s="16">
        <v>0</v>
      </c>
      <c r="AW223" s="16">
        <v>0</v>
      </c>
      <c r="AX223" s="16">
        <v>0</v>
      </c>
      <c r="AY223" s="3">
        <f>AVERAGE(AT223:AX223)</f>
        <v>0</v>
      </c>
      <c r="AZ223" s="3">
        <f>STDEV(AT223:AX223)</f>
        <v>0</v>
      </c>
      <c r="BA223" s="16">
        <v>0</v>
      </c>
      <c r="BB223" s="16">
        <v>0</v>
      </c>
      <c r="BC223" s="16">
        <v>0</v>
      </c>
      <c r="BD223" s="16">
        <v>0</v>
      </c>
      <c r="BE223" s="16">
        <v>0</v>
      </c>
      <c r="BF223" s="3">
        <f>AVERAGE(BA223:BE223)</f>
        <v>0</v>
      </c>
      <c r="BG223" s="3">
        <f>STDEV(BA223:BE223)</f>
        <v>0</v>
      </c>
    </row>
    <row r="224" spans="1:59" x14ac:dyDescent="0.35">
      <c r="A224" s="25" t="s">
        <v>35</v>
      </c>
      <c r="D224" s="16"/>
      <c r="E224" s="16"/>
      <c r="F224" s="16"/>
      <c r="G224" s="16"/>
      <c r="H224" s="16"/>
      <c r="I224" s="30">
        <f>AVERAGE(I221,I223)</f>
        <v>7.2</v>
      </c>
      <c r="J224" s="30"/>
      <c r="K224" s="16"/>
      <c r="L224" s="16"/>
      <c r="M224" s="16"/>
      <c r="N224" s="16"/>
      <c r="O224" s="16"/>
      <c r="P224" s="30">
        <f>AVERAGE(P221,P223)</f>
        <v>0.6</v>
      </c>
      <c r="Q224" s="30"/>
      <c r="R224" s="16"/>
      <c r="S224" s="16"/>
      <c r="T224" s="16"/>
      <c r="U224" s="16"/>
      <c r="V224" s="16"/>
      <c r="W224" s="30">
        <f>AVERAGE(W221,W223)</f>
        <v>0.2</v>
      </c>
      <c r="X224" s="30"/>
      <c r="Y224" s="16"/>
      <c r="Z224" s="16"/>
      <c r="AA224" s="16"/>
      <c r="AB224" s="16"/>
      <c r="AC224" s="16"/>
      <c r="AD224" s="30">
        <f>AVERAGE(AD221,AD223)</f>
        <v>0</v>
      </c>
      <c r="AE224" s="30"/>
      <c r="AF224" s="16"/>
      <c r="AG224" s="16"/>
      <c r="AH224" s="16"/>
      <c r="AI224" s="16"/>
      <c r="AJ224" s="16"/>
      <c r="AK224" s="30">
        <f>AVERAGE(AK221,AK223)</f>
        <v>0</v>
      </c>
      <c r="AL224" s="30"/>
      <c r="AM224" s="16"/>
      <c r="AN224" s="16"/>
      <c r="AO224" s="16"/>
      <c r="AP224" s="16"/>
      <c r="AQ224" s="16"/>
      <c r="AR224" s="30">
        <f>AVERAGE(AR221,AR223)</f>
        <v>0</v>
      </c>
      <c r="AS224" s="30"/>
      <c r="AT224" s="16"/>
      <c r="AU224" s="16"/>
      <c r="AV224" s="16"/>
      <c r="AW224" s="16"/>
      <c r="AX224" s="16"/>
      <c r="AY224" s="30">
        <f>AVERAGE(AY221,AY223)</f>
        <v>0</v>
      </c>
      <c r="AZ224" s="30"/>
      <c r="BA224" s="16"/>
      <c r="BB224" s="16"/>
      <c r="BC224" s="16"/>
      <c r="BD224" s="16"/>
      <c r="BE224" s="16"/>
      <c r="BF224" s="30">
        <f>AVERAGE(BF221,BF223)</f>
        <v>0</v>
      </c>
      <c r="BG224" s="30"/>
    </row>
    <row r="225" spans="1:59" x14ac:dyDescent="0.35">
      <c r="A225" s="25" t="s">
        <v>36</v>
      </c>
      <c r="D225" s="16"/>
      <c r="E225" s="16"/>
      <c r="F225" s="16"/>
      <c r="G225" s="16"/>
      <c r="H225" s="16"/>
      <c r="I225" s="30">
        <f>SUM(J221,J223)</f>
        <v>1.3416407864998738</v>
      </c>
      <c r="J225" s="30"/>
      <c r="K225" s="16"/>
      <c r="L225" s="16"/>
      <c r="M225" s="16"/>
      <c r="N225" s="16"/>
      <c r="O225" s="16"/>
      <c r="P225" s="30">
        <f>SUM(Q221,Q223)</f>
        <v>1.6431676725154984</v>
      </c>
      <c r="Q225" s="30"/>
      <c r="R225" s="16"/>
      <c r="S225" s="16"/>
      <c r="T225" s="16"/>
      <c r="U225" s="16"/>
      <c r="V225" s="16"/>
      <c r="W225" s="30">
        <f>SUM(X221,X223)</f>
        <v>0.54772255750516607</v>
      </c>
      <c r="X225" s="30"/>
      <c r="Y225" s="16"/>
      <c r="Z225" s="16"/>
      <c r="AA225" s="16"/>
      <c r="AB225" s="16"/>
      <c r="AC225" s="16"/>
      <c r="AD225" s="30">
        <f>SUM(AE221,AE223)</f>
        <v>0</v>
      </c>
      <c r="AE225" s="30"/>
      <c r="AF225" s="16"/>
      <c r="AG225" s="16"/>
      <c r="AH225" s="16"/>
      <c r="AI225" s="16"/>
      <c r="AJ225" s="16"/>
      <c r="AK225" s="30">
        <f>SUM(AL221,AL223)</f>
        <v>0</v>
      </c>
      <c r="AL225" s="30"/>
      <c r="AM225" s="16"/>
      <c r="AN225" s="16"/>
      <c r="AO225" s="16"/>
      <c r="AP225" s="16"/>
      <c r="AQ225" s="16"/>
      <c r="AR225" s="30">
        <f>SUM(AS221,AS223)</f>
        <v>0</v>
      </c>
      <c r="AS225" s="30"/>
      <c r="AT225" s="16"/>
      <c r="AU225" s="16"/>
      <c r="AV225" s="16"/>
      <c r="AW225" s="16"/>
      <c r="AX225" s="16"/>
      <c r="AY225" s="30">
        <f>SUM(AZ221,AZ223)</f>
        <v>0</v>
      </c>
      <c r="AZ225" s="30"/>
      <c r="BA225" s="16"/>
      <c r="BB225" s="16"/>
      <c r="BC225" s="16"/>
      <c r="BD225" s="16"/>
      <c r="BE225" s="16"/>
      <c r="BF225" s="30">
        <f>SUM(BG221,BG223)</f>
        <v>0</v>
      </c>
      <c r="BG225" s="30"/>
    </row>
    <row r="226" spans="1:59" x14ac:dyDescent="0.35">
      <c r="A226" s="22" t="s">
        <v>16</v>
      </c>
      <c r="B226" s="23">
        <v>1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3">
        <f>AVERAGE(D226:H226)</f>
        <v>0</v>
      </c>
      <c r="J226" s="3">
        <f>STDEV(D226:H226)</f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3">
        <f>AVERAGE(K226:O226)</f>
        <v>0</v>
      </c>
      <c r="Q226" s="3">
        <f>STDEV(K226:O226)</f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3">
        <f>AVERAGE(R226:V226)</f>
        <v>0</v>
      </c>
      <c r="X226" s="3">
        <f>STDEV(R226:V226)</f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3">
        <f>AVERAGE(Y226:AC226)</f>
        <v>0</v>
      </c>
      <c r="AE226" s="3">
        <f>STDEV(Y226:AC226)</f>
        <v>0</v>
      </c>
      <c r="AF226" s="16">
        <v>0</v>
      </c>
      <c r="AG226" s="16">
        <v>0</v>
      </c>
      <c r="AH226" s="16">
        <v>0</v>
      </c>
      <c r="AI226" s="16">
        <v>0</v>
      </c>
      <c r="AJ226" s="16">
        <v>0</v>
      </c>
      <c r="AK226" s="3">
        <f>AVERAGE(AF226:AJ226)</f>
        <v>0</v>
      </c>
      <c r="AL226" s="3">
        <f>STDEV(AF226:AJ226)</f>
        <v>0</v>
      </c>
      <c r="AM226" s="16">
        <v>0</v>
      </c>
      <c r="AN226" s="16">
        <v>0</v>
      </c>
      <c r="AO226" s="16">
        <v>0</v>
      </c>
      <c r="AP226" s="16">
        <v>0</v>
      </c>
      <c r="AQ226" s="16">
        <v>0</v>
      </c>
      <c r="AR226" s="3">
        <f>AVERAGE(AM226:AQ226)</f>
        <v>0</v>
      </c>
      <c r="AS226" s="3">
        <f>STDEV(AM226:AQ226)</f>
        <v>0</v>
      </c>
      <c r="AT226" s="16">
        <v>0</v>
      </c>
      <c r="AU226" s="16">
        <v>0</v>
      </c>
      <c r="AV226" s="16">
        <v>0</v>
      </c>
      <c r="AW226" s="16">
        <v>0</v>
      </c>
      <c r="AX226" s="16">
        <v>0</v>
      </c>
      <c r="AY226" s="3">
        <f>AVERAGE(AT226:AX226)</f>
        <v>0</v>
      </c>
      <c r="AZ226" s="3">
        <f>STDEV(AT226:AX226)</f>
        <v>0</v>
      </c>
      <c r="BA226" s="16">
        <v>0</v>
      </c>
      <c r="BB226" s="16">
        <v>0</v>
      </c>
      <c r="BC226" s="16">
        <v>0</v>
      </c>
      <c r="BD226" s="16">
        <v>0</v>
      </c>
      <c r="BE226" s="16">
        <v>0</v>
      </c>
      <c r="BF226" s="3">
        <f>AVERAGE(BA226:BE226)</f>
        <v>0</v>
      </c>
      <c r="BG226" s="3">
        <f>STDEV(BA226:BE226)</f>
        <v>0</v>
      </c>
    </row>
    <row r="227" spans="1:59" x14ac:dyDescent="0.35">
      <c r="B227" s="23">
        <v>2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3">
        <f>AVERAGE(D227:H227)</f>
        <v>0</v>
      </c>
      <c r="J227" s="3">
        <f>STDEV(D227:H227)</f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3">
        <f>AVERAGE(K227:O227)</f>
        <v>0</v>
      </c>
      <c r="Q227" s="3">
        <f>STDEV(K227:O227)</f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3">
        <f>AVERAGE(R227:V227)</f>
        <v>0</v>
      </c>
      <c r="X227" s="3">
        <f>STDEV(R227:V227)</f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3">
        <f>AVERAGE(Y227:AC227)</f>
        <v>0</v>
      </c>
      <c r="AE227" s="3">
        <f>STDEV(Y227:AC227)</f>
        <v>0</v>
      </c>
      <c r="AF227" s="16">
        <v>0</v>
      </c>
      <c r="AG227" s="16">
        <v>0</v>
      </c>
      <c r="AH227" s="16">
        <v>0</v>
      </c>
      <c r="AI227" s="16">
        <v>0</v>
      </c>
      <c r="AJ227" s="16">
        <v>0</v>
      </c>
      <c r="AK227" s="3">
        <f>AVERAGE(AF227:AJ227)</f>
        <v>0</v>
      </c>
      <c r="AL227" s="3">
        <f>STDEV(AF227:AJ227)</f>
        <v>0</v>
      </c>
      <c r="AM227" s="16">
        <v>0</v>
      </c>
      <c r="AN227" s="16">
        <v>0</v>
      </c>
      <c r="AO227" s="16">
        <v>0</v>
      </c>
      <c r="AP227" s="16">
        <v>0</v>
      </c>
      <c r="AQ227" s="16">
        <v>0</v>
      </c>
      <c r="AR227" s="3">
        <f>AVERAGE(AM227:AQ227)</f>
        <v>0</v>
      </c>
      <c r="AS227" s="3">
        <f>STDEV(AM227:AQ227)</f>
        <v>0</v>
      </c>
      <c r="AT227" s="16">
        <v>0</v>
      </c>
      <c r="AU227" s="16">
        <v>0</v>
      </c>
      <c r="AV227" s="16">
        <v>0</v>
      </c>
      <c r="AW227" s="16">
        <v>0</v>
      </c>
      <c r="AX227" s="16">
        <v>0</v>
      </c>
      <c r="AY227" s="3">
        <f>AVERAGE(AT227:AX227)</f>
        <v>0</v>
      </c>
      <c r="AZ227" s="3">
        <f>STDEV(AT227:AX227)</f>
        <v>0</v>
      </c>
      <c r="BA227" s="16">
        <v>0</v>
      </c>
      <c r="BB227" s="16">
        <v>0</v>
      </c>
      <c r="BC227" s="16">
        <v>0</v>
      </c>
      <c r="BD227" s="16">
        <v>0</v>
      </c>
      <c r="BE227" s="16">
        <v>0</v>
      </c>
      <c r="BF227" s="3">
        <f>AVERAGE(BA227:BE227)</f>
        <v>0</v>
      </c>
      <c r="BG227" s="3">
        <f>STDEV(BA227:BE227)</f>
        <v>0</v>
      </c>
    </row>
    <row r="228" spans="1:59" x14ac:dyDescent="0.35">
      <c r="B228" s="23">
        <v>3</v>
      </c>
      <c r="D228" s="16">
        <v>1</v>
      </c>
      <c r="E228" s="16">
        <v>5</v>
      </c>
      <c r="F228" s="16">
        <v>2</v>
      </c>
      <c r="G228" s="16">
        <v>0</v>
      </c>
      <c r="H228" s="16">
        <v>2</v>
      </c>
      <c r="I228" s="3">
        <f>AVERAGE(D228:H228)</f>
        <v>2</v>
      </c>
      <c r="J228" s="3">
        <f>STDEV(D228:H228)</f>
        <v>1.8708286933869707</v>
      </c>
      <c r="K228" s="16">
        <v>0</v>
      </c>
      <c r="L228" s="16">
        <v>0</v>
      </c>
      <c r="M228" s="16">
        <v>0</v>
      </c>
      <c r="N228" s="16">
        <v>0</v>
      </c>
      <c r="O228" s="16">
        <v>1</v>
      </c>
      <c r="P228" s="3">
        <f>AVERAGE(K228:O228)</f>
        <v>0.2</v>
      </c>
      <c r="Q228" s="3">
        <f>STDEV(K228:O228)</f>
        <v>0.44721359549995793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3">
        <f>AVERAGE(R228:V228)</f>
        <v>0</v>
      </c>
      <c r="X228" s="3">
        <f>STDEV(R228:V228)</f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3">
        <f>AVERAGE(Y228:AC228)</f>
        <v>0</v>
      </c>
      <c r="AE228" s="3">
        <f>STDEV(Y228:AC228)</f>
        <v>0</v>
      </c>
      <c r="AF228" s="16">
        <v>0</v>
      </c>
      <c r="AG228" s="16">
        <v>0</v>
      </c>
      <c r="AH228" s="16">
        <v>0</v>
      </c>
      <c r="AI228" s="16">
        <v>0</v>
      </c>
      <c r="AJ228" s="16">
        <v>0</v>
      </c>
      <c r="AK228" s="3">
        <f>AVERAGE(AF228:AJ228)</f>
        <v>0</v>
      </c>
      <c r="AL228" s="3">
        <f>STDEV(AF228:AJ228)</f>
        <v>0</v>
      </c>
      <c r="AM228" s="16">
        <v>0</v>
      </c>
      <c r="AN228" s="16">
        <v>0</v>
      </c>
      <c r="AO228" s="16">
        <v>0</v>
      </c>
      <c r="AP228" s="16">
        <v>0</v>
      </c>
      <c r="AQ228" s="16">
        <v>0</v>
      </c>
      <c r="AR228" s="3">
        <f>AVERAGE(AM228:AQ228)</f>
        <v>0</v>
      </c>
      <c r="AS228" s="3">
        <f>STDEV(AM228:AQ228)</f>
        <v>0</v>
      </c>
      <c r="AT228" s="16">
        <v>0</v>
      </c>
      <c r="AU228" s="16">
        <v>0</v>
      </c>
      <c r="AV228" s="16">
        <v>0</v>
      </c>
      <c r="AW228" s="16">
        <v>0</v>
      </c>
      <c r="AX228" s="16">
        <v>0</v>
      </c>
      <c r="AY228" s="3">
        <f>AVERAGE(AT228:AX228)</f>
        <v>0</v>
      </c>
      <c r="AZ228" s="3">
        <f>STDEV(AT228:AX228)</f>
        <v>0</v>
      </c>
      <c r="BA228" s="16">
        <v>0</v>
      </c>
      <c r="BB228" s="16">
        <v>0</v>
      </c>
      <c r="BC228" s="16">
        <v>0</v>
      </c>
      <c r="BD228" s="16">
        <v>0</v>
      </c>
      <c r="BE228" s="16">
        <v>0</v>
      </c>
      <c r="BF228" s="3">
        <f>AVERAGE(BA228:BE228)</f>
        <v>0</v>
      </c>
      <c r="BG228" s="3">
        <f>STDEV(BA228:BE228)</f>
        <v>0</v>
      </c>
    </row>
    <row r="229" spans="1:59" x14ac:dyDescent="0.35">
      <c r="A229" s="25" t="s">
        <v>35</v>
      </c>
      <c r="D229" s="16"/>
      <c r="E229" s="16"/>
      <c r="F229" s="16"/>
      <c r="G229" s="16"/>
      <c r="H229" s="16"/>
      <c r="I229" s="30">
        <f>AVERAGE(I226:I228)</f>
        <v>0.66666666666666663</v>
      </c>
      <c r="J229" s="30"/>
      <c r="K229" s="16"/>
      <c r="L229" s="16"/>
      <c r="M229" s="16"/>
      <c r="N229" s="16"/>
      <c r="O229" s="16"/>
      <c r="P229" s="30">
        <f>AVERAGE(P226:P228)</f>
        <v>6.6666666666666666E-2</v>
      </c>
      <c r="Q229" s="30"/>
      <c r="R229" s="16"/>
      <c r="S229" s="16"/>
      <c r="T229" s="16"/>
      <c r="U229" s="16"/>
      <c r="V229" s="16"/>
      <c r="W229" s="30">
        <f>AVERAGE(W226:W228)</f>
        <v>0</v>
      </c>
      <c r="X229" s="30"/>
      <c r="Y229" s="16"/>
      <c r="Z229" s="16"/>
      <c r="AA229" s="16"/>
      <c r="AB229" s="16"/>
      <c r="AC229" s="16"/>
      <c r="AD229" s="30">
        <f>AVERAGE(AD226:AD228)</f>
        <v>0</v>
      </c>
      <c r="AE229" s="30"/>
      <c r="AF229" s="16"/>
      <c r="AG229" s="16"/>
      <c r="AH229" s="16"/>
      <c r="AI229" s="16"/>
      <c r="AJ229" s="16"/>
      <c r="AK229" s="30">
        <f>AVERAGE(AK226:AK228)</f>
        <v>0</v>
      </c>
      <c r="AL229" s="30"/>
      <c r="AM229" s="16"/>
      <c r="AN229" s="16"/>
      <c r="AO229" s="16"/>
      <c r="AP229" s="16"/>
      <c r="AQ229" s="16"/>
      <c r="AR229" s="30">
        <f>AVERAGE(AR226:AR228)</f>
        <v>0</v>
      </c>
      <c r="AS229" s="30"/>
      <c r="AT229" s="16"/>
      <c r="AU229" s="16"/>
      <c r="AV229" s="16"/>
      <c r="AW229" s="16"/>
      <c r="AX229" s="16"/>
      <c r="AY229" s="30">
        <f>AVERAGE(AY226:AY228)</f>
        <v>0</v>
      </c>
      <c r="AZ229" s="30"/>
      <c r="BA229" s="16"/>
      <c r="BB229" s="16"/>
      <c r="BC229" s="16"/>
      <c r="BD229" s="16"/>
      <c r="BE229" s="16"/>
      <c r="BF229" s="30">
        <f>AVERAGE(BF226:BF228)</f>
        <v>0</v>
      </c>
      <c r="BG229" s="30"/>
    </row>
    <row r="230" spans="1:59" x14ac:dyDescent="0.35">
      <c r="A230" s="25" t="s">
        <v>36</v>
      </c>
      <c r="D230" s="16"/>
      <c r="E230" s="16"/>
      <c r="F230" s="16"/>
      <c r="G230" s="16"/>
      <c r="H230" s="16"/>
      <c r="I230" s="30">
        <f>SUM(J226:J228)</f>
        <v>1.8708286933869707</v>
      </c>
      <c r="J230" s="30"/>
      <c r="K230" s="16"/>
      <c r="L230" s="16"/>
      <c r="M230" s="16"/>
      <c r="N230" s="16"/>
      <c r="O230" s="16"/>
      <c r="P230" s="30">
        <f>SUM(Q226:Q228)</f>
        <v>0.44721359549995793</v>
      </c>
      <c r="Q230" s="30"/>
      <c r="R230" s="16"/>
      <c r="S230" s="16"/>
      <c r="T230" s="16"/>
      <c r="U230" s="16"/>
      <c r="V230" s="16"/>
      <c r="W230" s="30">
        <f>SUM(X226:X228)</f>
        <v>0</v>
      </c>
      <c r="X230" s="30"/>
      <c r="Y230" s="16"/>
      <c r="Z230" s="16"/>
      <c r="AA230" s="16"/>
      <c r="AB230" s="16"/>
      <c r="AC230" s="16"/>
      <c r="AD230" s="30">
        <f>SUM(AE226:AE228)</f>
        <v>0</v>
      </c>
      <c r="AE230" s="30"/>
      <c r="AF230" s="16"/>
      <c r="AG230" s="16"/>
      <c r="AH230" s="16"/>
      <c r="AI230" s="16"/>
      <c r="AJ230" s="16"/>
      <c r="AK230" s="30">
        <f>SUM(AL226:AL228)</f>
        <v>0</v>
      </c>
      <c r="AL230" s="30"/>
      <c r="AM230" s="16"/>
      <c r="AN230" s="16"/>
      <c r="AO230" s="16"/>
      <c r="AP230" s="16"/>
      <c r="AQ230" s="16"/>
      <c r="AR230" s="30">
        <f>SUM(AS226:AS228)</f>
        <v>0</v>
      </c>
      <c r="AS230" s="30"/>
      <c r="AT230" s="16"/>
      <c r="AU230" s="16"/>
      <c r="AV230" s="16"/>
      <c r="AW230" s="16"/>
      <c r="AX230" s="16"/>
      <c r="AY230" s="30">
        <f>SUM(AZ226:AZ228)</f>
        <v>0</v>
      </c>
      <c r="AZ230" s="30"/>
      <c r="BA230" s="16"/>
      <c r="BB230" s="16"/>
      <c r="BC230" s="16"/>
      <c r="BD230" s="16"/>
      <c r="BE230" s="16"/>
      <c r="BF230" s="30">
        <f>SUM(BG226:BG228)</f>
        <v>0</v>
      </c>
      <c r="BG230" s="30"/>
    </row>
    <row r="231" spans="1:59" x14ac:dyDescent="0.35">
      <c r="A231" s="22" t="s">
        <v>13</v>
      </c>
      <c r="B231" s="23">
        <v>1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3">
        <f>AVERAGE(D231:H231)</f>
        <v>0</v>
      </c>
      <c r="J231" s="3">
        <f>STDEV(D231:H231)</f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3">
        <f>AVERAGE(K231:O231)</f>
        <v>0</v>
      </c>
      <c r="Q231" s="3">
        <f>STDEV(K231:O231)</f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3">
        <f>AVERAGE(R231:V231)</f>
        <v>0</v>
      </c>
      <c r="X231" s="3">
        <f>STDEV(R231:V231)</f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3">
        <f>AVERAGE(Y231:AC231)</f>
        <v>0</v>
      </c>
      <c r="AE231" s="3">
        <f>STDEV(Y231:AC231)</f>
        <v>0</v>
      </c>
      <c r="AF231" s="16">
        <v>0</v>
      </c>
      <c r="AG231" s="16">
        <v>0</v>
      </c>
      <c r="AH231" s="16">
        <v>0</v>
      </c>
      <c r="AI231" s="16">
        <v>0</v>
      </c>
      <c r="AJ231" s="16">
        <v>0</v>
      </c>
      <c r="AK231" s="3">
        <f>AVERAGE(AF231:AJ231)</f>
        <v>0</v>
      </c>
      <c r="AL231" s="3">
        <f>STDEV(AF231:AJ231)</f>
        <v>0</v>
      </c>
      <c r="AM231" s="16">
        <v>0</v>
      </c>
      <c r="AN231" s="16">
        <v>0</v>
      </c>
      <c r="AO231" s="16">
        <v>0</v>
      </c>
      <c r="AP231" s="16">
        <v>0</v>
      </c>
      <c r="AQ231" s="16">
        <v>0</v>
      </c>
      <c r="AR231" s="3">
        <f>AVERAGE(AM231:AQ231)</f>
        <v>0</v>
      </c>
      <c r="AS231" s="3">
        <f>STDEV(AM231:AQ231)</f>
        <v>0</v>
      </c>
      <c r="AT231" s="16">
        <v>0</v>
      </c>
      <c r="AU231" s="16">
        <v>0</v>
      </c>
      <c r="AV231" s="16">
        <v>0</v>
      </c>
      <c r="AW231" s="16">
        <v>0</v>
      </c>
      <c r="AX231" s="16">
        <v>0</v>
      </c>
      <c r="AY231" s="3">
        <f>AVERAGE(AT231:AX231)</f>
        <v>0</v>
      </c>
      <c r="AZ231" s="3">
        <f>STDEV(AT231:AX231)</f>
        <v>0</v>
      </c>
      <c r="BA231" s="16">
        <v>0</v>
      </c>
      <c r="BB231" s="16">
        <v>0</v>
      </c>
      <c r="BC231" s="16">
        <v>0</v>
      </c>
      <c r="BD231" s="16">
        <v>0</v>
      </c>
      <c r="BE231" s="16">
        <v>0</v>
      </c>
      <c r="BF231" s="3">
        <f>AVERAGE(BA231:BE231)</f>
        <v>0</v>
      </c>
      <c r="BG231" s="3">
        <f>STDEV(BA231:BE231)</f>
        <v>0</v>
      </c>
    </row>
    <row r="232" spans="1:59" x14ac:dyDescent="0.35">
      <c r="A232" s="22" t="s">
        <v>15</v>
      </c>
      <c r="B232" s="23">
        <v>2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3">
        <f>AVERAGE(D232:H232)</f>
        <v>0</v>
      </c>
      <c r="J232" s="3">
        <f>STDEV(D232:H232)</f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3">
        <f>AVERAGE(K232:O232)</f>
        <v>0</v>
      </c>
      <c r="Q232" s="3">
        <f>STDEV(K232:O232)</f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3">
        <f>AVERAGE(R232:V232)</f>
        <v>0</v>
      </c>
      <c r="X232" s="3">
        <f>STDEV(R232:V232)</f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3">
        <f>AVERAGE(Y232:AC232)</f>
        <v>0</v>
      </c>
      <c r="AE232" s="3">
        <f>STDEV(Y232:AC232)</f>
        <v>0</v>
      </c>
      <c r="AF232" s="16">
        <v>0</v>
      </c>
      <c r="AG232" s="16">
        <v>0</v>
      </c>
      <c r="AH232" s="16">
        <v>0</v>
      </c>
      <c r="AI232" s="16">
        <v>0</v>
      </c>
      <c r="AJ232" s="16">
        <v>0</v>
      </c>
      <c r="AK232" s="3">
        <f>AVERAGE(AF232:AJ232)</f>
        <v>0</v>
      </c>
      <c r="AL232" s="3">
        <f>STDEV(AF232:AJ232)</f>
        <v>0</v>
      </c>
      <c r="AM232" s="16">
        <v>0</v>
      </c>
      <c r="AN232" s="16">
        <v>0</v>
      </c>
      <c r="AO232" s="16">
        <v>0</v>
      </c>
      <c r="AP232" s="16">
        <v>0</v>
      </c>
      <c r="AQ232" s="16">
        <v>0</v>
      </c>
      <c r="AR232" s="3">
        <f>AVERAGE(AM232:AQ232)</f>
        <v>0</v>
      </c>
      <c r="AS232" s="3">
        <f>STDEV(AM232:AQ232)</f>
        <v>0</v>
      </c>
      <c r="AT232" s="16">
        <v>0</v>
      </c>
      <c r="AU232" s="16">
        <v>0</v>
      </c>
      <c r="AV232" s="16">
        <v>0</v>
      </c>
      <c r="AW232" s="16">
        <v>0</v>
      </c>
      <c r="AX232" s="16">
        <v>0</v>
      </c>
      <c r="AY232" s="3">
        <f>AVERAGE(AT232:AX232)</f>
        <v>0</v>
      </c>
      <c r="AZ232" s="3">
        <f>STDEV(AT232:AX232)</f>
        <v>0</v>
      </c>
      <c r="BA232" s="16">
        <v>0</v>
      </c>
      <c r="BB232" s="16">
        <v>0</v>
      </c>
      <c r="BC232" s="16">
        <v>0</v>
      </c>
      <c r="BD232" s="16">
        <v>0</v>
      </c>
      <c r="BE232" s="16">
        <v>0</v>
      </c>
      <c r="BF232" s="3">
        <f>AVERAGE(BA232:BE232)</f>
        <v>0</v>
      </c>
      <c r="BG232" s="3">
        <f>STDEV(BA232:BE232)</f>
        <v>0</v>
      </c>
    </row>
    <row r="233" spans="1:59" x14ac:dyDescent="0.35">
      <c r="B233" s="23">
        <v>3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3">
        <f>AVERAGE(D233:H233)</f>
        <v>0</v>
      </c>
      <c r="J233" s="3">
        <f>STDEV(D233:H233)</f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3">
        <f>AVERAGE(K233:O233)</f>
        <v>0</v>
      </c>
      <c r="Q233" s="3">
        <f>STDEV(K233:O233)</f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3">
        <f>AVERAGE(R233:V233)</f>
        <v>0</v>
      </c>
      <c r="X233" s="3">
        <f>STDEV(R233:V233)</f>
        <v>0</v>
      </c>
      <c r="Y233" s="16">
        <v>0</v>
      </c>
      <c r="Z233" s="16">
        <v>0</v>
      </c>
      <c r="AA233" s="16">
        <v>0</v>
      </c>
      <c r="AB233" s="16">
        <v>0</v>
      </c>
      <c r="AC233" s="16">
        <v>0</v>
      </c>
      <c r="AD233" s="3">
        <f>AVERAGE(Y233:AC233)</f>
        <v>0</v>
      </c>
      <c r="AE233" s="3">
        <f>STDEV(Y233:AC233)</f>
        <v>0</v>
      </c>
      <c r="AF233" s="16">
        <v>0</v>
      </c>
      <c r="AG233" s="16">
        <v>0</v>
      </c>
      <c r="AH233" s="16">
        <v>0</v>
      </c>
      <c r="AI233" s="16">
        <v>0</v>
      </c>
      <c r="AJ233" s="16">
        <v>0</v>
      </c>
      <c r="AK233" s="3">
        <f>AVERAGE(AF233:AJ233)</f>
        <v>0</v>
      </c>
      <c r="AL233" s="3">
        <f>STDEV(AF233:AJ233)</f>
        <v>0</v>
      </c>
      <c r="AM233" s="16">
        <v>0</v>
      </c>
      <c r="AN233" s="16">
        <v>0</v>
      </c>
      <c r="AO233" s="16">
        <v>0</v>
      </c>
      <c r="AP233" s="16">
        <v>0</v>
      </c>
      <c r="AQ233" s="16">
        <v>0</v>
      </c>
      <c r="AR233" s="3">
        <f>AVERAGE(AM233:AQ233)</f>
        <v>0</v>
      </c>
      <c r="AS233" s="3">
        <f>STDEV(AM233:AQ233)</f>
        <v>0</v>
      </c>
      <c r="AT233" s="16">
        <v>0</v>
      </c>
      <c r="AU233" s="16">
        <v>0</v>
      </c>
      <c r="AV233" s="16">
        <v>0</v>
      </c>
      <c r="AW233" s="16">
        <v>0</v>
      </c>
      <c r="AX233" s="16">
        <v>0</v>
      </c>
      <c r="AY233" s="3">
        <f>AVERAGE(AT233:AX233)</f>
        <v>0</v>
      </c>
      <c r="AZ233" s="3">
        <f>STDEV(AT233:AX233)</f>
        <v>0</v>
      </c>
      <c r="BA233" s="16">
        <v>0</v>
      </c>
      <c r="BB233" s="16">
        <v>0</v>
      </c>
      <c r="BC233" s="16">
        <v>0</v>
      </c>
      <c r="BD233" s="16">
        <v>0</v>
      </c>
      <c r="BE233" s="16">
        <v>0</v>
      </c>
      <c r="BF233" s="3">
        <f>AVERAGE(BA233:BE233)</f>
        <v>0</v>
      </c>
      <c r="BG233" s="3">
        <f>STDEV(BA233:BE233)</f>
        <v>0</v>
      </c>
    </row>
    <row r="234" spans="1:59" x14ac:dyDescent="0.35">
      <c r="A234" s="25" t="s">
        <v>35</v>
      </c>
      <c r="D234" s="16"/>
      <c r="E234" s="16"/>
      <c r="F234" s="16"/>
      <c r="G234" s="16"/>
      <c r="H234" s="16"/>
      <c r="I234" s="30">
        <f>AVERAGE(I231:I233)</f>
        <v>0</v>
      </c>
      <c r="J234" s="30"/>
      <c r="K234" s="16"/>
      <c r="L234" s="16"/>
      <c r="M234" s="16"/>
      <c r="N234" s="16"/>
      <c r="O234" s="16"/>
      <c r="P234" s="30">
        <f>AVERAGE(P231:P233)</f>
        <v>0</v>
      </c>
      <c r="Q234" s="30"/>
      <c r="R234" s="16"/>
      <c r="S234" s="16"/>
      <c r="T234" s="16"/>
      <c r="U234" s="16"/>
      <c r="V234" s="16"/>
      <c r="W234" s="30">
        <f>AVERAGE(W231:W233)</f>
        <v>0</v>
      </c>
      <c r="X234" s="30"/>
      <c r="Y234" s="16"/>
      <c r="Z234" s="16"/>
      <c r="AA234" s="16"/>
      <c r="AB234" s="16"/>
      <c r="AC234" s="16"/>
      <c r="AD234" s="30">
        <f>AVERAGE(AD231:AD233)</f>
        <v>0</v>
      </c>
      <c r="AE234" s="30"/>
      <c r="AF234" s="16"/>
      <c r="AG234" s="16"/>
      <c r="AH234" s="16"/>
      <c r="AI234" s="16"/>
      <c r="AJ234" s="16"/>
      <c r="AK234" s="30">
        <f>AVERAGE(AK231:AK233)</f>
        <v>0</v>
      </c>
      <c r="AL234" s="30"/>
      <c r="AM234" s="16"/>
      <c r="AN234" s="16"/>
      <c r="AO234" s="16"/>
      <c r="AP234" s="16"/>
      <c r="AQ234" s="16"/>
      <c r="AR234" s="30">
        <f>AVERAGE(AR231:AR233)</f>
        <v>0</v>
      </c>
      <c r="AS234" s="30"/>
      <c r="AT234" s="16"/>
      <c r="AU234" s="16"/>
      <c r="AV234" s="16"/>
      <c r="AW234" s="16"/>
      <c r="AX234" s="16"/>
      <c r="AY234" s="30">
        <f>AVERAGE(AY231:AY233)</f>
        <v>0</v>
      </c>
      <c r="AZ234" s="30"/>
      <c r="BA234" s="16"/>
      <c r="BB234" s="16"/>
      <c r="BC234" s="16"/>
      <c r="BD234" s="16"/>
      <c r="BE234" s="16"/>
      <c r="BF234" s="30">
        <f>AVERAGE(BF231:BF233)</f>
        <v>0</v>
      </c>
      <c r="BG234" s="30"/>
    </row>
    <row r="235" spans="1:59" x14ac:dyDescent="0.35">
      <c r="A235" s="25" t="s">
        <v>36</v>
      </c>
      <c r="D235" s="16"/>
      <c r="E235" s="16"/>
      <c r="F235" s="16"/>
      <c r="G235" s="16"/>
      <c r="H235" s="16"/>
      <c r="I235" s="30">
        <f>SUM(J231:J233)</f>
        <v>0</v>
      </c>
      <c r="J235" s="30"/>
      <c r="K235" s="16"/>
      <c r="L235" s="16"/>
      <c r="M235" s="16"/>
      <c r="N235" s="16"/>
      <c r="O235" s="16"/>
      <c r="P235" s="30">
        <f>SUM(Q231:Q233)</f>
        <v>0</v>
      </c>
      <c r="Q235" s="30"/>
      <c r="R235" s="16"/>
      <c r="S235" s="16"/>
      <c r="T235" s="16"/>
      <c r="U235" s="16"/>
      <c r="V235" s="16"/>
      <c r="W235" s="30">
        <f>SUM(X231:X233)</f>
        <v>0</v>
      </c>
      <c r="X235" s="30"/>
      <c r="Y235" s="16"/>
      <c r="Z235" s="16"/>
      <c r="AA235" s="16"/>
      <c r="AB235" s="16"/>
      <c r="AC235" s="16"/>
      <c r="AD235" s="30">
        <f>SUM(AE231:AE233)</f>
        <v>0</v>
      </c>
      <c r="AE235" s="30"/>
      <c r="AF235" s="16"/>
      <c r="AG235" s="16"/>
      <c r="AH235" s="16"/>
      <c r="AI235" s="16"/>
      <c r="AJ235" s="16"/>
      <c r="AK235" s="30">
        <f>SUM(AL231:AL233)</f>
        <v>0</v>
      </c>
      <c r="AL235" s="30"/>
      <c r="AM235" s="16"/>
      <c r="AN235" s="16"/>
      <c r="AO235" s="16"/>
      <c r="AP235" s="16"/>
      <c r="AQ235" s="16"/>
      <c r="AR235" s="30">
        <f>SUM(AS231:AS233)</f>
        <v>0</v>
      </c>
      <c r="AS235" s="30"/>
      <c r="AT235" s="16"/>
      <c r="AU235" s="16"/>
      <c r="AV235" s="16"/>
      <c r="AW235" s="16"/>
      <c r="AX235" s="16"/>
      <c r="AY235" s="30">
        <f>SUM(AZ231:AZ233)</f>
        <v>0</v>
      </c>
      <c r="AZ235" s="30"/>
      <c r="BA235" s="16"/>
      <c r="BB235" s="16"/>
      <c r="BC235" s="16"/>
      <c r="BD235" s="16"/>
      <c r="BE235" s="16"/>
      <c r="BF235" s="30">
        <f>SUM(BG231:BG233)</f>
        <v>0</v>
      </c>
      <c r="BG235" s="30"/>
    </row>
    <row r="236" spans="1:59" x14ac:dyDescent="0.35">
      <c r="A236" s="22" t="s">
        <v>16</v>
      </c>
      <c r="B236" s="23">
        <v>1</v>
      </c>
      <c r="D236" s="16">
        <v>0</v>
      </c>
      <c r="E236" s="16">
        <v>0</v>
      </c>
      <c r="F236" s="16">
        <v>0</v>
      </c>
      <c r="G236" s="16">
        <v>0</v>
      </c>
      <c r="H236" s="16">
        <v>1</v>
      </c>
      <c r="I236" s="3">
        <f>AVERAGE(D236:H236)</f>
        <v>0.2</v>
      </c>
      <c r="J236" s="3">
        <f>STDEV(D236:H236)</f>
        <v>0.44721359549995793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3">
        <f>AVERAGE(K236:O236)</f>
        <v>0</v>
      </c>
      <c r="Q236" s="3">
        <f>STDEV(K236:O236)</f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3">
        <f>AVERAGE(R236:V236)</f>
        <v>0</v>
      </c>
      <c r="X236" s="3">
        <f>STDEV(R236:V236)</f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3">
        <f>AVERAGE(Y236:AC236)</f>
        <v>0</v>
      </c>
      <c r="AE236" s="3">
        <f>STDEV(Y236:AC236)</f>
        <v>0</v>
      </c>
      <c r="AF236" s="16">
        <v>0</v>
      </c>
      <c r="AG236" s="16">
        <v>0</v>
      </c>
      <c r="AH236" s="16">
        <v>0</v>
      </c>
      <c r="AI236" s="16">
        <v>0</v>
      </c>
      <c r="AJ236" s="16">
        <v>0</v>
      </c>
      <c r="AK236" s="3">
        <f>AVERAGE(AF236:AJ236)</f>
        <v>0</v>
      </c>
      <c r="AL236" s="3">
        <f>STDEV(AF236:AJ236)</f>
        <v>0</v>
      </c>
      <c r="AM236" s="16">
        <v>0</v>
      </c>
      <c r="AN236" s="16">
        <v>0</v>
      </c>
      <c r="AO236" s="16">
        <v>0</v>
      </c>
      <c r="AP236" s="16">
        <v>0</v>
      </c>
      <c r="AQ236" s="16">
        <v>0</v>
      </c>
      <c r="AR236" s="3">
        <f>AVERAGE(AM236:AQ236)</f>
        <v>0</v>
      </c>
      <c r="AS236" s="3">
        <f>STDEV(AM236:AQ236)</f>
        <v>0</v>
      </c>
      <c r="AT236" s="16">
        <v>0</v>
      </c>
      <c r="AU236" s="16">
        <v>0</v>
      </c>
      <c r="AV236" s="16">
        <v>0</v>
      </c>
      <c r="AW236" s="16">
        <v>0</v>
      </c>
      <c r="AX236" s="16">
        <v>0</v>
      </c>
      <c r="AY236" s="3">
        <f>AVERAGE(AT236:AX236)</f>
        <v>0</v>
      </c>
      <c r="AZ236" s="3">
        <f>STDEV(AT236:AX236)</f>
        <v>0</v>
      </c>
      <c r="BA236" s="16">
        <v>0</v>
      </c>
      <c r="BB236" s="16">
        <v>0</v>
      </c>
      <c r="BC236" s="16">
        <v>0</v>
      </c>
      <c r="BD236" s="16">
        <v>0</v>
      </c>
      <c r="BE236" s="16">
        <v>0</v>
      </c>
      <c r="BF236" s="3">
        <f>AVERAGE(BA236:BE236)</f>
        <v>0</v>
      </c>
      <c r="BG236" s="3">
        <f>STDEV(BA236:BE236)</f>
        <v>0</v>
      </c>
    </row>
    <row r="237" spans="1:59" x14ac:dyDescent="0.35">
      <c r="B237" s="23">
        <v>2</v>
      </c>
      <c r="D237" s="16">
        <v>1</v>
      </c>
      <c r="E237" s="16">
        <v>0</v>
      </c>
      <c r="F237" s="16">
        <v>0</v>
      </c>
      <c r="G237" s="16">
        <v>0</v>
      </c>
      <c r="H237" s="16">
        <v>1</v>
      </c>
      <c r="I237" s="3">
        <f>AVERAGE(D237:H237)</f>
        <v>0.4</v>
      </c>
      <c r="J237" s="3">
        <f>STDEV(D237:H237)</f>
        <v>0.54772255750516607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3">
        <f>AVERAGE(K237:O237)</f>
        <v>0</v>
      </c>
      <c r="Q237" s="3">
        <f>STDEV(K237:O237)</f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3">
        <f>AVERAGE(R237:V237)</f>
        <v>0</v>
      </c>
      <c r="X237" s="3">
        <f>STDEV(R237:V237)</f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3">
        <f>AVERAGE(Y237:AC237)</f>
        <v>0</v>
      </c>
      <c r="AE237" s="3">
        <f>STDEV(Y237:AC237)</f>
        <v>0</v>
      </c>
      <c r="AF237" s="16">
        <v>0</v>
      </c>
      <c r="AG237" s="16">
        <v>0</v>
      </c>
      <c r="AH237" s="16">
        <v>0</v>
      </c>
      <c r="AI237" s="16">
        <v>0</v>
      </c>
      <c r="AJ237" s="16">
        <v>0</v>
      </c>
      <c r="AK237" s="3">
        <f>AVERAGE(AF237:AJ237)</f>
        <v>0</v>
      </c>
      <c r="AL237" s="3">
        <f>STDEV(AF237:AJ237)</f>
        <v>0</v>
      </c>
      <c r="AM237" s="16">
        <v>0</v>
      </c>
      <c r="AN237" s="16">
        <v>0</v>
      </c>
      <c r="AO237" s="16">
        <v>0</v>
      </c>
      <c r="AP237" s="16">
        <v>0</v>
      </c>
      <c r="AQ237" s="16">
        <v>0</v>
      </c>
      <c r="AR237" s="3">
        <f>AVERAGE(AM237:AQ237)</f>
        <v>0</v>
      </c>
      <c r="AS237" s="3">
        <f>STDEV(AM237:AQ237)</f>
        <v>0</v>
      </c>
      <c r="AT237" s="16">
        <v>0</v>
      </c>
      <c r="AU237" s="16">
        <v>0</v>
      </c>
      <c r="AV237" s="16">
        <v>0</v>
      </c>
      <c r="AW237" s="16">
        <v>0</v>
      </c>
      <c r="AX237" s="16">
        <v>0</v>
      </c>
      <c r="AY237" s="3">
        <f>AVERAGE(AT237:AX237)</f>
        <v>0</v>
      </c>
      <c r="AZ237" s="3">
        <f>STDEV(AT237:AX237)</f>
        <v>0</v>
      </c>
      <c r="BA237" s="16">
        <v>0</v>
      </c>
      <c r="BB237" s="16">
        <v>0</v>
      </c>
      <c r="BC237" s="16">
        <v>0</v>
      </c>
      <c r="BD237" s="16">
        <v>0</v>
      </c>
      <c r="BE237" s="16">
        <v>0</v>
      </c>
      <c r="BF237" s="3">
        <f>AVERAGE(BA237:BE237)</f>
        <v>0</v>
      </c>
      <c r="BG237" s="3">
        <f>STDEV(BA237:BE237)</f>
        <v>0</v>
      </c>
    </row>
    <row r="238" spans="1:59" x14ac:dyDescent="0.35">
      <c r="B238" s="23">
        <v>3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3">
        <f>AVERAGE(D238:H238)</f>
        <v>0</v>
      </c>
      <c r="J238" s="3">
        <f>STDEV(D238:H238)</f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3">
        <f>AVERAGE(K238:O238)</f>
        <v>0</v>
      </c>
      <c r="Q238" s="3">
        <f>STDEV(K238:O238)</f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3">
        <f>AVERAGE(R238:V238)</f>
        <v>0</v>
      </c>
      <c r="X238" s="3">
        <f>STDEV(R238:V238)</f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3">
        <f>AVERAGE(Y238:AC238)</f>
        <v>0</v>
      </c>
      <c r="AE238" s="3">
        <f>STDEV(Y238:AC238)</f>
        <v>0</v>
      </c>
      <c r="AF238" s="16">
        <v>0</v>
      </c>
      <c r="AG238" s="16">
        <v>0</v>
      </c>
      <c r="AH238" s="16">
        <v>0</v>
      </c>
      <c r="AI238" s="16">
        <v>0</v>
      </c>
      <c r="AJ238" s="16">
        <v>0</v>
      </c>
      <c r="AK238" s="3">
        <f>AVERAGE(AF238:AJ238)</f>
        <v>0</v>
      </c>
      <c r="AL238" s="3">
        <f>STDEV(AF238:AJ238)</f>
        <v>0</v>
      </c>
      <c r="AM238" s="16">
        <v>0</v>
      </c>
      <c r="AN238" s="16">
        <v>0</v>
      </c>
      <c r="AO238" s="16">
        <v>0</v>
      </c>
      <c r="AP238" s="16">
        <v>0</v>
      </c>
      <c r="AQ238" s="16">
        <v>0</v>
      </c>
      <c r="AR238" s="3">
        <f>AVERAGE(AM238:AQ238)</f>
        <v>0</v>
      </c>
      <c r="AS238" s="3">
        <f>STDEV(AM238:AQ238)</f>
        <v>0</v>
      </c>
      <c r="AT238" s="16">
        <v>0</v>
      </c>
      <c r="AU238" s="16">
        <v>0</v>
      </c>
      <c r="AV238" s="16">
        <v>0</v>
      </c>
      <c r="AW238" s="16">
        <v>0</v>
      </c>
      <c r="AX238" s="16">
        <v>0</v>
      </c>
      <c r="AY238" s="3">
        <f>AVERAGE(AT238:AX238)</f>
        <v>0</v>
      </c>
      <c r="AZ238" s="3">
        <f>STDEV(AT238:AX238)</f>
        <v>0</v>
      </c>
      <c r="BA238" s="16">
        <v>0</v>
      </c>
      <c r="BB238" s="16">
        <v>0</v>
      </c>
      <c r="BC238" s="16">
        <v>0</v>
      </c>
      <c r="BD238" s="16">
        <v>0</v>
      </c>
      <c r="BE238" s="16">
        <v>0</v>
      </c>
      <c r="BF238" s="3">
        <f>AVERAGE(BA238:BE238)</f>
        <v>0</v>
      </c>
      <c r="BG238" s="3">
        <f>STDEV(BA238:BE238)</f>
        <v>0</v>
      </c>
    </row>
    <row r="239" spans="1:59" x14ac:dyDescent="0.35">
      <c r="A239" s="25" t="s">
        <v>35</v>
      </c>
      <c r="D239" s="16"/>
      <c r="E239" s="16"/>
      <c r="F239" s="16"/>
      <c r="G239" s="16"/>
      <c r="H239" s="16"/>
      <c r="I239" s="30">
        <f>AVERAGE(I236:I238)</f>
        <v>0.20000000000000004</v>
      </c>
      <c r="J239" s="30"/>
      <c r="K239" s="16"/>
      <c r="L239" s="16"/>
      <c r="M239" s="16"/>
      <c r="N239" s="16"/>
      <c r="O239" s="16"/>
      <c r="P239" s="30">
        <f>AVERAGE(P236:P238)</f>
        <v>0</v>
      </c>
      <c r="Q239" s="30"/>
      <c r="R239" s="16"/>
      <c r="S239" s="16"/>
      <c r="T239" s="16"/>
      <c r="U239" s="16"/>
      <c r="V239" s="16"/>
      <c r="W239" s="30">
        <f>AVERAGE(W236:W238)</f>
        <v>0</v>
      </c>
      <c r="X239" s="30"/>
      <c r="Y239" s="16"/>
      <c r="Z239" s="16"/>
      <c r="AA239" s="16"/>
      <c r="AB239" s="16"/>
      <c r="AC239" s="16"/>
      <c r="AD239" s="30">
        <f>AVERAGE(AD236:AD238)</f>
        <v>0</v>
      </c>
      <c r="AE239" s="30"/>
      <c r="AF239" s="16"/>
      <c r="AG239" s="16"/>
      <c r="AH239" s="16"/>
      <c r="AI239" s="16"/>
      <c r="AJ239" s="16"/>
      <c r="AK239" s="30">
        <f>AVERAGE(AK236:AK238)</f>
        <v>0</v>
      </c>
      <c r="AL239" s="30"/>
      <c r="AM239" s="16"/>
      <c r="AN239" s="16"/>
      <c r="AO239" s="16"/>
      <c r="AP239" s="16"/>
      <c r="AQ239" s="16"/>
      <c r="AR239" s="30">
        <f>AVERAGE(AR236:AR238)</f>
        <v>0</v>
      </c>
      <c r="AS239" s="30"/>
      <c r="AT239" s="16"/>
      <c r="AU239" s="16"/>
      <c r="AV239" s="16"/>
      <c r="AW239" s="16"/>
      <c r="AX239" s="16"/>
      <c r="AY239" s="30">
        <f>AVERAGE(AY236:AY238)</f>
        <v>0</v>
      </c>
      <c r="AZ239" s="30"/>
      <c r="BA239" s="16"/>
      <c r="BB239" s="16"/>
      <c r="BC239" s="16"/>
      <c r="BD239" s="16"/>
      <c r="BE239" s="16"/>
      <c r="BF239" s="30">
        <f>AVERAGE(BF236:BF238)</f>
        <v>0</v>
      </c>
      <c r="BG239" s="30"/>
    </row>
    <row r="240" spans="1:59" x14ac:dyDescent="0.35">
      <c r="A240" s="25" t="s">
        <v>36</v>
      </c>
      <c r="D240" s="16"/>
      <c r="E240" s="16"/>
      <c r="F240" s="16"/>
      <c r="G240" s="16"/>
      <c r="H240" s="16"/>
      <c r="I240" s="30">
        <f>SUM(J236:J238)</f>
        <v>0.99493615300512395</v>
      </c>
      <c r="J240" s="30"/>
      <c r="K240" s="16"/>
      <c r="L240" s="16"/>
      <c r="M240" s="16"/>
      <c r="N240" s="16"/>
      <c r="O240" s="16"/>
      <c r="P240" s="30">
        <f>SUM(Q236:Q238)</f>
        <v>0</v>
      </c>
      <c r="Q240" s="30"/>
      <c r="R240" s="16"/>
      <c r="S240" s="16"/>
      <c r="T240" s="16"/>
      <c r="U240" s="16"/>
      <c r="V240" s="16"/>
      <c r="W240" s="30">
        <f>SUM(X236:X238)</f>
        <v>0</v>
      </c>
      <c r="X240" s="30"/>
      <c r="Y240" s="16"/>
      <c r="Z240" s="16"/>
      <c r="AA240" s="16"/>
      <c r="AB240" s="16"/>
      <c r="AC240" s="16"/>
      <c r="AD240" s="30">
        <f>SUM(AE236:AE238)</f>
        <v>0</v>
      </c>
      <c r="AE240" s="30"/>
      <c r="AF240" s="16"/>
      <c r="AG240" s="16"/>
      <c r="AH240" s="16"/>
      <c r="AI240" s="16"/>
      <c r="AJ240" s="16"/>
      <c r="AK240" s="30">
        <f>SUM(AL236:AL238)</f>
        <v>0</v>
      </c>
      <c r="AL240" s="30"/>
      <c r="AM240" s="16"/>
      <c r="AN240" s="16"/>
      <c r="AO240" s="16"/>
      <c r="AP240" s="16"/>
      <c r="AQ240" s="16"/>
      <c r="AR240" s="30">
        <f>SUM(AS236:AS238)</f>
        <v>0</v>
      </c>
      <c r="AS240" s="30"/>
      <c r="AT240" s="16"/>
      <c r="AU240" s="16"/>
      <c r="AV240" s="16"/>
      <c r="AW240" s="16"/>
      <c r="AX240" s="16"/>
      <c r="AY240" s="30">
        <f>SUM(AZ236:AZ238)</f>
        <v>0</v>
      </c>
      <c r="AZ240" s="30"/>
      <c r="BA240" s="16"/>
      <c r="BB240" s="16"/>
      <c r="BC240" s="16"/>
      <c r="BD240" s="16"/>
      <c r="BE240" s="16"/>
      <c r="BF240" s="30">
        <f>SUM(BG236:BG238)</f>
        <v>0</v>
      </c>
      <c r="BG240" s="30"/>
    </row>
    <row r="241" spans="1:59" x14ac:dyDescent="0.35">
      <c r="A241" s="22" t="s">
        <v>14</v>
      </c>
      <c r="B241" s="23">
        <v>1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3">
        <f>AVERAGE(D241:H241)</f>
        <v>0</v>
      </c>
      <c r="J241" s="3">
        <f>STDEV(D241:H241)</f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3">
        <f>AVERAGE(K241:O241)</f>
        <v>0</v>
      </c>
      <c r="Q241" s="3">
        <f>STDEV(K241:O241)</f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3">
        <f>AVERAGE(R241:V241)</f>
        <v>0</v>
      </c>
      <c r="X241" s="3">
        <f>STDEV(R241:V241)</f>
        <v>0</v>
      </c>
      <c r="Y241" s="16">
        <v>0</v>
      </c>
      <c r="Z241" s="16">
        <v>0</v>
      </c>
      <c r="AA241" s="16">
        <v>0</v>
      </c>
      <c r="AB241" s="16">
        <v>0</v>
      </c>
      <c r="AC241" s="16">
        <v>0</v>
      </c>
      <c r="AD241" s="3">
        <f>AVERAGE(Y241:AC241)</f>
        <v>0</v>
      </c>
      <c r="AE241" s="3">
        <f>STDEV(Y241:AC241)</f>
        <v>0</v>
      </c>
      <c r="AF241" s="16">
        <v>0</v>
      </c>
      <c r="AG241" s="16">
        <v>0</v>
      </c>
      <c r="AH241" s="16">
        <v>0</v>
      </c>
      <c r="AI241" s="16">
        <v>0</v>
      </c>
      <c r="AJ241" s="16">
        <v>0</v>
      </c>
      <c r="AK241" s="3">
        <f>AVERAGE(AF241:AJ241)</f>
        <v>0</v>
      </c>
      <c r="AL241" s="3">
        <f>STDEV(AF241:AJ241)</f>
        <v>0</v>
      </c>
      <c r="AM241" s="16">
        <v>0</v>
      </c>
      <c r="AN241" s="16">
        <v>0</v>
      </c>
      <c r="AO241" s="16">
        <v>0</v>
      </c>
      <c r="AP241" s="16">
        <v>0</v>
      </c>
      <c r="AQ241" s="16">
        <v>0</v>
      </c>
      <c r="AR241" s="3">
        <f>AVERAGE(AM241:AQ241)</f>
        <v>0</v>
      </c>
      <c r="AS241" s="3">
        <f>STDEV(AM241:AQ241)</f>
        <v>0</v>
      </c>
      <c r="AT241" s="16">
        <v>0</v>
      </c>
      <c r="AU241" s="16">
        <v>0</v>
      </c>
      <c r="AV241" s="16">
        <v>0</v>
      </c>
      <c r="AW241" s="16">
        <v>0</v>
      </c>
      <c r="AX241" s="16">
        <v>0</v>
      </c>
      <c r="AY241" s="3">
        <f>AVERAGE(AT241:AX241)</f>
        <v>0</v>
      </c>
      <c r="AZ241" s="3">
        <f>STDEV(AT241:AX241)</f>
        <v>0</v>
      </c>
      <c r="BA241" s="16">
        <v>0</v>
      </c>
      <c r="BB241" s="16">
        <v>0</v>
      </c>
      <c r="BC241" s="16">
        <v>0</v>
      </c>
      <c r="BD241" s="16">
        <v>0</v>
      </c>
      <c r="BE241" s="16">
        <v>0</v>
      </c>
      <c r="BF241" s="3">
        <f>AVERAGE(BA241:BE241)</f>
        <v>0</v>
      </c>
      <c r="BG241" s="3">
        <f>STDEV(BA241:BE241)</f>
        <v>0</v>
      </c>
    </row>
    <row r="242" spans="1:59" x14ac:dyDescent="0.35">
      <c r="A242" s="22" t="s">
        <v>15</v>
      </c>
      <c r="B242" s="23">
        <v>2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3">
        <f>AVERAGE(D242:H242)</f>
        <v>0</v>
      </c>
      <c r="J242" s="3">
        <f>STDEV(D242:H242)</f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3">
        <f>AVERAGE(K242:O242)</f>
        <v>0</v>
      </c>
      <c r="Q242" s="3">
        <f>STDEV(K242:O242)</f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3">
        <f>AVERAGE(R242:V242)</f>
        <v>0</v>
      </c>
      <c r="X242" s="3">
        <f>STDEV(R242:V242)</f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3">
        <f>AVERAGE(Y242:AC242)</f>
        <v>0</v>
      </c>
      <c r="AE242" s="3">
        <f>STDEV(Y242:AC242)</f>
        <v>0</v>
      </c>
      <c r="AF242" s="16">
        <v>0</v>
      </c>
      <c r="AG242" s="16">
        <v>0</v>
      </c>
      <c r="AH242" s="16">
        <v>0</v>
      </c>
      <c r="AI242" s="16">
        <v>0</v>
      </c>
      <c r="AJ242" s="16">
        <v>0</v>
      </c>
      <c r="AK242" s="3">
        <f>AVERAGE(AF242:AJ242)</f>
        <v>0</v>
      </c>
      <c r="AL242" s="3">
        <f>STDEV(AF242:AJ242)</f>
        <v>0</v>
      </c>
      <c r="AM242" s="16">
        <v>0</v>
      </c>
      <c r="AN242" s="16">
        <v>0</v>
      </c>
      <c r="AO242" s="16">
        <v>0</v>
      </c>
      <c r="AP242" s="16">
        <v>0</v>
      </c>
      <c r="AQ242" s="16">
        <v>0</v>
      </c>
      <c r="AR242" s="3">
        <f>AVERAGE(AM242:AQ242)</f>
        <v>0</v>
      </c>
      <c r="AS242" s="3">
        <f>STDEV(AM242:AQ242)</f>
        <v>0</v>
      </c>
      <c r="AT242" s="16">
        <v>0</v>
      </c>
      <c r="AU242" s="16">
        <v>0</v>
      </c>
      <c r="AV242" s="16">
        <v>0</v>
      </c>
      <c r="AW242" s="16">
        <v>0</v>
      </c>
      <c r="AX242" s="16">
        <v>0</v>
      </c>
      <c r="AY242" s="3">
        <f>AVERAGE(AT242:AX242)</f>
        <v>0</v>
      </c>
      <c r="AZ242" s="3">
        <f>STDEV(AT242:AX242)</f>
        <v>0</v>
      </c>
      <c r="BA242" s="16">
        <v>0</v>
      </c>
      <c r="BB242" s="16">
        <v>0</v>
      </c>
      <c r="BC242" s="16">
        <v>0</v>
      </c>
      <c r="BD242" s="16">
        <v>0</v>
      </c>
      <c r="BE242" s="16">
        <v>0</v>
      </c>
      <c r="BF242" s="3">
        <f>AVERAGE(BA242:BE242)</f>
        <v>0</v>
      </c>
      <c r="BG242" s="3">
        <f>STDEV(BA242:BE242)</f>
        <v>0</v>
      </c>
    </row>
    <row r="243" spans="1:59" x14ac:dyDescent="0.35">
      <c r="B243" s="23">
        <v>3</v>
      </c>
      <c r="D243" s="16">
        <v>0</v>
      </c>
      <c r="E243" s="16">
        <v>0</v>
      </c>
      <c r="F243" s="16">
        <v>0</v>
      </c>
      <c r="G243" s="16">
        <v>0</v>
      </c>
      <c r="H243" s="16">
        <v>0</v>
      </c>
      <c r="I243" s="3">
        <f>AVERAGE(D243:H243)</f>
        <v>0</v>
      </c>
      <c r="J243" s="3">
        <f>STDEV(D243:H243)</f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3">
        <f>AVERAGE(K243:O243)</f>
        <v>0</v>
      </c>
      <c r="Q243" s="3">
        <f>STDEV(K243:O243)</f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3">
        <f>AVERAGE(R243:V243)</f>
        <v>0</v>
      </c>
      <c r="X243" s="3">
        <f>STDEV(R243:V243)</f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3">
        <f>AVERAGE(Y243:AC243)</f>
        <v>0</v>
      </c>
      <c r="AE243" s="3">
        <f>STDEV(Y243:AC243)</f>
        <v>0</v>
      </c>
      <c r="AF243" s="16">
        <v>0</v>
      </c>
      <c r="AG243" s="16">
        <v>0</v>
      </c>
      <c r="AH243" s="16">
        <v>0</v>
      </c>
      <c r="AI243" s="16">
        <v>0</v>
      </c>
      <c r="AJ243" s="16">
        <v>0</v>
      </c>
      <c r="AK243" s="3">
        <f>AVERAGE(AF243:AJ243)</f>
        <v>0</v>
      </c>
      <c r="AL243" s="3">
        <f>STDEV(AF243:AJ243)</f>
        <v>0</v>
      </c>
      <c r="AM243" s="16">
        <v>0</v>
      </c>
      <c r="AN243" s="16">
        <v>0</v>
      </c>
      <c r="AO243" s="16">
        <v>0</v>
      </c>
      <c r="AP243" s="16">
        <v>0</v>
      </c>
      <c r="AQ243" s="16">
        <v>0</v>
      </c>
      <c r="AR243" s="3">
        <f>AVERAGE(AM243:AQ243)</f>
        <v>0</v>
      </c>
      <c r="AS243" s="3">
        <f>STDEV(AM243:AQ243)</f>
        <v>0</v>
      </c>
      <c r="AT243" s="16">
        <v>0</v>
      </c>
      <c r="AU243" s="16">
        <v>0</v>
      </c>
      <c r="AV243" s="16">
        <v>0</v>
      </c>
      <c r="AW243" s="16">
        <v>0</v>
      </c>
      <c r="AX243" s="16">
        <v>0</v>
      </c>
      <c r="AY243" s="3">
        <f>AVERAGE(AT243:AX243)</f>
        <v>0</v>
      </c>
      <c r="AZ243" s="3">
        <f>STDEV(AT243:AX243)</f>
        <v>0</v>
      </c>
      <c r="BA243" s="16">
        <v>0</v>
      </c>
      <c r="BB243" s="16">
        <v>0</v>
      </c>
      <c r="BC243" s="16">
        <v>0</v>
      </c>
      <c r="BD243" s="16">
        <v>0</v>
      </c>
      <c r="BE243" s="16">
        <v>0</v>
      </c>
      <c r="BF243" s="3">
        <f>AVERAGE(BA243:BE243)</f>
        <v>0</v>
      </c>
      <c r="BG243" s="3">
        <f>STDEV(BA243:BE243)</f>
        <v>0</v>
      </c>
    </row>
    <row r="244" spans="1:59" x14ac:dyDescent="0.35">
      <c r="A244" s="25" t="s">
        <v>35</v>
      </c>
      <c r="D244" s="16"/>
      <c r="E244" s="16"/>
      <c r="F244" s="16"/>
      <c r="G244" s="16"/>
      <c r="H244" s="16"/>
      <c r="I244" s="30">
        <f>AVERAGE(I241:I243)</f>
        <v>0</v>
      </c>
      <c r="J244" s="30"/>
      <c r="K244" s="16"/>
      <c r="L244" s="16"/>
      <c r="M244" s="16"/>
      <c r="N244" s="16"/>
      <c r="O244" s="16"/>
      <c r="P244" s="30">
        <f>AVERAGE(P241:P243)</f>
        <v>0</v>
      </c>
      <c r="Q244" s="30"/>
      <c r="R244" s="16"/>
      <c r="S244" s="16"/>
      <c r="T244" s="16"/>
      <c r="U244" s="16"/>
      <c r="V244" s="16"/>
      <c r="W244" s="30">
        <f>AVERAGE(W241:W243)</f>
        <v>0</v>
      </c>
      <c r="X244" s="30"/>
      <c r="Y244" s="16"/>
      <c r="Z244" s="16"/>
      <c r="AA244" s="16"/>
      <c r="AB244" s="16"/>
      <c r="AC244" s="16"/>
      <c r="AD244" s="30">
        <f>AVERAGE(AD241:AD243)</f>
        <v>0</v>
      </c>
      <c r="AE244" s="30"/>
      <c r="AF244" s="16"/>
      <c r="AG244" s="16"/>
      <c r="AH244" s="16"/>
      <c r="AI244" s="16"/>
      <c r="AJ244" s="16"/>
      <c r="AK244" s="30">
        <f>AVERAGE(AK241:AK243)</f>
        <v>0</v>
      </c>
      <c r="AL244" s="30"/>
      <c r="AM244" s="16"/>
      <c r="AN244" s="16"/>
      <c r="AO244" s="16"/>
      <c r="AP244" s="16"/>
      <c r="AQ244" s="16"/>
      <c r="AR244" s="30">
        <f>AVERAGE(AR241:AR243)</f>
        <v>0</v>
      </c>
      <c r="AS244" s="30"/>
      <c r="AT244" s="16"/>
      <c r="AU244" s="16"/>
      <c r="AV244" s="16"/>
      <c r="AW244" s="16"/>
      <c r="AX244" s="16"/>
      <c r="AY244" s="30">
        <f>AVERAGE(AY241:AY243)</f>
        <v>0</v>
      </c>
      <c r="AZ244" s="30"/>
      <c r="BA244" s="16"/>
      <c r="BB244" s="16"/>
      <c r="BC244" s="16"/>
      <c r="BD244" s="16"/>
      <c r="BE244" s="16"/>
      <c r="BF244" s="30">
        <f>AVERAGE(BF241:BF243)</f>
        <v>0</v>
      </c>
      <c r="BG244" s="30"/>
    </row>
    <row r="245" spans="1:59" x14ac:dyDescent="0.35">
      <c r="A245" s="25" t="s">
        <v>36</v>
      </c>
      <c r="D245" s="16"/>
      <c r="E245" s="16"/>
      <c r="F245" s="16"/>
      <c r="G245" s="16"/>
      <c r="H245" s="16"/>
      <c r="I245" s="30">
        <f>SUM(J241:J243)</f>
        <v>0</v>
      </c>
      <c r="J245" s="30"/>
      <c r="K245" s="16"/>
      <c r="L245" s="16"/>
      <c r="M245" s="16"/>
      <c r="N245" s="16"/>
      <c r="O245" s="16"/>
      <c r="P245" s="30">
        <f>SUM(Q241:Q243)</f>
        <v>0</v>
      </c>
      <c r="Q245" s="30"/>
      <c r="R245" s="16"/>
      <c r="S245" s="16"/>
      <c r="T245" s="16"/>
      <c r="U245" s="16"/>
      <c r="V245" s="16"/>
      <c r="W245" s="30">
        <f>SUM(X241:X243)</f>
        <v>0</v>
      </c>
      <c r="X245" s="30"/>
      <c r="Y245" s="16"/>
      <c r="Z245" s="16"/>
      <c r="AA245" s="16"/>
      <c r="AB245" s="16"/>
      <c r="AC245" s="16"/>
      <c r="AD245" s="30">
        <f>SUM(AE241:AE243)</f>
        <v>0</v>
      </c>
      <c r="AE245" s="30"/>
      <c r="AF245" s="16"/>
      <c r="AG245" s="16"/>
      <c r="AH245" s="16"/>
      <c r="AI245" s="16"/>
      <c r="AJ245" s="16"/>
      <c r="AK245" s="30">
        <f>SUM(AL241:AL243)</f>
        <v>0</v>
      </c>
      <c r="AL245" s="30"/>
      <c r="AM245" s="16"/>
      <c r="AN245" s="16"/>
      <c r="AO245" s="16"/>
      <c r="AP245" s="16"/>
      <c r="AQ245" s="16"/>
      <c r="AR245" s="30">
        <f>SUM(AS241:AS243)</f>
        <v>0</v>
      </c>
      <c r="AS245" s="30"/>
      <c r="AT245" s="16"/>
      <c r="AU245" s="16"/>
      <c r="AV245" s="16"/>
      <c r="AW245" s="16"/>
      <c r="AX245" s="16"/>
      <c r="AY245" s="30">
        <f>SUM(AZ241:AZ243)</f>
        <v>0</v>
      </c>
      <c r="AZ245" s="30"/>
      <c r="BA245" s="16"/>
      <c r="BB245" s="16"/>
      <c r="BC245" s="16"/>
      <c r="BD245" s="16"/>
      <c r="BE245" s="16"/>
      <c r="BF245" s="30">
        <f>SUM(BG241:BG243)</f>
        <v>0</v>
      </c>
      <c r="BG245" s="30"/>
    </row>
    <row r="246" spans="1:59" x14ac:dyDescent="0.35">
      <c r="A246" s="22" t="s">
        <v>16</v>
      </c>
      <c r="B246" s="23">
        <v>1</v>
      </c>
      <c r="D246" s="16">
        <v>0</v>
      </c>
      <c r="E246" s="16">
        <v>0</v>
      </c>
      <c r="F246" s="16">
        <v>0</v>
      </c>
      <c r="G246" s="16">
        <v>0</v>
      </c>
      <c r="H246" s="16">
        <v>0</v>
      </c>
      <c r="I246" s="3">
        <f>AVERAGE(D246:H246)</f>
        <v>0</v>
      </c>
      <c r="J246" s="3">
        <f>STDEV(D246:H246)</f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3">
        <f>AVERAGE(K246:O246)</f>
        <v>0</v>
      </c>
      <c r="Q246" s="3">
        <f>STDEV(K246:O246)</f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3">
        <f>AVERAGE(R246:V246)</f>
        <v>0</v>
      </c>
      <c r="X246" s="3">
        <f>STDEV(R246:V246)</f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0</v>
      </c>
      <c r="AD246" s="3">
        <f>AVERAGE(Y246:AC246)</f>
        <v>0</v>
      </c>
      <c r="AE246" s="3">
        <f>STDEV(Y246:AC246)</f>
        <v>0</v>
      </c>
      <c r="AF246" s="16">
        <v>0</v>
      </c>
      <c r="AG246" s="16">
        <v>0</v>
      </c>
      <c r="AH246" s="16">
        <v>0</v>
      </c>
      <c r="AI246" s="16">
        <v>0</v>
      </c>
      <c r="AJ246" s="16">
        <v>0</v>
      </c>
      <c r="AK246" s="3">
        <f>AVERAGE(AF246:AJ246)</f>
        <v>0</v>
      </c>
      <c r="AL246" s="3">
        <f>STDEV(AF246:AJ246)</f>
        <v>0</v>
      </c>
      <c r="AM246" s="16">
        <v>0</v>
      </c>
      <c r="AN246" s="16">
        <v>0</v>
      </c>
      <c r="AO246" s="16">
        <v>0</v>
      </c>
      <c r="AP246" s="16">
        <v>0</v>
      </c>
      <c r="AQ246" s="16">
        <v>0</v>
      </c>
      <c r="AR246" s="3">
        <f>AVERAGE(AM246:AQ246)</f>
        <v>0</v>
      </c>
      <c r="AS246" s="3">
        <f>STDEV(AM246:AQ246)</f>
        <v>0</v>
      </c>
      <c r="AT246" s="16">
        <v>0</v>
      </c>
      <c r="AU246" s="16">
        <v>0</v>
      </c>
      <c r="AV246" s="16">
        <v>0</v>
      </c>
      <c r="AW246" s="16">
        <v>0</v>
      </c>
      <c r="AX246" s="16">
        <v>0</v>
      </c>
      <c r="AY246" s="3">
        <f>AVERAGE(AT246:AX246)</f>
        <v>0</v>
      </c>
      <c r="AZ246" s="3">
        <f>STDEV(AT246:AX246)</f>
        <v>0</v>
      </c>
      <c r="BA246" s="16">
        <v>0</v>
      </c>
      <c r="BB246" s="16">
        <v>0</v>
      </c>
      <c r="BC246" s="16">
        <v>0</v>
      </c>
      <c r="BD246" s="16">
        <v>0</v>
      </c>
      <c r="BE246" s="16">
        <v>0</v>
      </c>
      <c r="BF246" s="3">
        <f>AVERAGE(BA246:BE246)</f>
        <v>0</v>
      </c>
      <c r="BG246" s="3">
        <f>STDEV(BA246:BE246)</f>
        <v>0</v>
      </c>
    </row>
    <row r="247" spans="1:59" x14ac:dyDescent="0.35">
      <c r="B247" s="23">
        <v>2</v>
      </c>
      <c r="D247" s="16">
        <v>0</v>
      </c>
      <c r="E247" s="16">
        <v>0</v>
      </c>
      <c r="F247" s="16">
        <v>0</v>
      </c>
      <c r="G247" s="16">
        <v>0</v>
      </c>
      <c r="H247" s="16">
        <v>0</v>
      </c>
      <c r="I247" s="3">
        <f>AVERAGE(D247:H247)</f>
        <v>0</v>
      </c>
      <c r="J247" s="3">
        <f>STDEV(D247:H247)</f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3">
        <f>AVERAGE(K247:O247)</f>
        <v>0</v>
      </c>
      <c r="Q247" s="3">
        <f>STDEV(K247:O247)</f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3">
        <f>AVERAGE(R247:V247)</f>
        <v>0</v>
      </c>
      <c r="X247" s="3">
        <f>STDEV(R247:V247)</f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3">
        <f>AVERAGE(Y247:AC247)</f>
        <v>0</v>
      </c>
      <c r="AE247" s="3">
        <f>STDEV(Y247:AC247)</f>
        <v>0</v>
      </c>
      <c r="AF247" s="16">
        <v>0</v>
      </c>
      <c r="AG247" s="16">
        <v>0</v>
      </c>
      <c r="AH247" s="16">
        <v>0</v>
      </c>
      <c r="AI247" s="16">
        <v>0</v>
      </c>
      <c r="AJ247" s="16">
        <v>0</v>
      </c>
      <c r="AK247" s="3">
        <f>AVERAGE(AF247:AJ247)</f>
        <v>0</v>
      </c>
      <c r="AL247" s="3">
        <f>STDEV(AF247:AJ247)</f>
        <v>0</v>
      </c>
      <c r="AM247" s="16">
        <v>0</v>
      </c>
      <c r="AN247" s="16">
        <v>0</v>
      </c>
      <c r="AO247" s="16">
        <v>0</v>
      </c>
      <c r="AP247" s="16">
        <v>0</v>
      </c>
      <c r="AQ247" s="16">
        <v>0</v>
      </c>
      <c r="AR247" s="3">
        <f>AVERAGE(AM247:AQ247)</f>
        <v>0</v>
      </c>
      <c r="AS247" s="3">
        <f>STDEV(AM247:AQ247)</f>
        <v>0</v>
      </c>
      <c r="AT247" s="16">
        <v>0</v>
      </c>
      <c r="AU247" s="16">
        <v>0</v>
      </c>
      <c r="AV247" s="16">
        <v>0</v>
      </c>
      <c r="AW247" s="16">
        <v>0</v>
      </c>
      <c r="AX247" s="16">
        <v>0</v>
      </c>
      <c r="AY247" s="3">
        <f>AVERAGE(AT247:AX247)</f>
        <v>0</v>
      </c>
      <c r="AZ247" s="3">
        <f>STDEV(AT247:AX247)</f>
        <v>0</v>
      </c>
      <c r="BA247" s="16">
        <v>0</v>
      </c>
      <c r="BB247" s="16">
        <v>0</v>
      </c>
      <c r="BC247" s="16">
        <v>0</v>
      </c>
      <c r="BD247" s="16">
        <v>0</v>
      </c>
      <c r="BE247" s="16">
        <v>0</v>
      </c>
      <c r="BF247" s="3">
        <f>AVERAGE(BA247:BE247)</f>
        <v>0</v>
      </c>
      <c r="BG247" s="3">
        <f>STDEV(BA247:BE247)</f>
        <v>0</v>
      </c>
    </row>
    <row r="248" spans="1:59" x14ac:dyDescent="0.35">
      <c r="B248" s="23">
        <v>3</v>
      </c>
      <c r="D248" s="16">
        <v>0</v>
      </c>
      <c r="E248" s="16">
        <v>0</v>
      </c>
      <c r="F248" s="16">
        <v>0</v>
      </c>
      <c r="G248" s="16">
        <v>0</v>
      </c>
      <c r="H248" s="16">
        <v>0</v>
      </c>
      <c r="I248" s="3">
        <f>AVERAGE(D248:H248)</f>
        <v>0</v>
      </c>
      <c r="J248" s="3">
        <f>STDEV(D248:H248)</f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3">
        <f>AVERAGE(K248:O248)</f>
        <v>0</v>
      </c>
      <c r="Q248" s="3">
        <f>STDEV(K248:O248)</f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3">
        <f>AVERAGE(R248:V248)</f>
        <v>0</v>
      </c>
      <c r="X248" s="3">
        <f>STDEV(R248:V248)</f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3">
        <f>AVERAGE(Y248:AC248)</f>
        <v>0</v>
      </c>
      <c r="AE248" s="3">
        <f>STDEV(Y248:AC248)</f>
        <v>0</v>
      </c>
      <c r="AF248" s="16">
        <v>0</v>
      </c>
      <c r="AG248" s="16">
        <v>0</v>
      </c>
      <c r="AH248" s="16">
        <v>0</v>
      </c>
      <c r="AI248" s="16">
        <v>0</v>
      </c>
      <c r="AJ248" s="16">
        <v>0</v>
      </c>
      <c r="AK248" s="3">
        <f>AVERAGE(AF248:AJ248)</f>
        <v>0</v>
      </c>
      <c r="AL248" s="3">
        <f>STDEV(AF248:AJ248)</f>
        <v>0</v>
      </c>
      <c r="AM248" s="16">
        <v>0</v>
      </c>
      <c r="AN248" s="16">
        <v>0</v>
      </c>
      <c r="AO248" s="16">
        <v>0</v>
      </c>
      <c r="AP248" s="16">
        <v>0</v>
      </c>
      <c r="AQ248" s="16">
        <v>0</v>
      </c>
      <c r="AR248" s="3">
        <f>AVERAGE(AM248:AQ248)</f>
        <v>0</v>
      </c>
      <c r="AS248" s="3">
        <f>STDEV(AM248:AQ248)</f>
        <v>0</v>
      </c>
      <c r="AT248" s="16">
        <v>0</v>
      </c>
      <c r="AU248" s="16">
        <v>0</v>
      </c>
      <c r="AV248" s="16">
        <v>0</v>
      </c>
      <c r="AW248" s="16">
        <v>0</v>
      </c>
      <c r="AX248" s="16">
        <v>0</v>
      </c>
      <c r="AY248" s="3">
        <f>AVERAGE(AT248:AX248)</f>
        <v>0</v>
      </c>
      <c r="AZ248" s="3">
        <f>STDEV(AT248:AX248)</f>
        <v>0</v>
      </c>
      <c r="BA248" s="16">
        <v>0</v>
      </c>
      <c r="BB248" s="16">
        <v>0</v>
      </c>
      <c r="BC248" s="16">
        <v>0</v>
      </c>
      <c r="BD248" s="16">
        <v>0</v>
      </c>
      <c r="BE248" s="16">
        <v>0</v>
      </c>
      <c r="BF248" s="3">
        <f>AVERAGE(BA248:BE248)</f>
        <v>0</v>
      </c>
      <c r="BG248" s="3">
        <f>STDEV(BA248:BE248)</f>
        <v>0</v>
      </c>
    </row>
    <row r="249" spans="1:59" x14ac:dyDescent="0.35">
      <c r="A249" s="25" t="s">
        <v>35</v>
      </c>
      <c r="I249" s="30">
        <f>AVERAGE(I246:I248)</f>
        <v>0</v>
      </c>
      <c r="J249" s="30"/>
      <c r="K249" s="16"/>
      <c r="L249" s="16"/>
      <c r="M249" s="16"/>
      <c r="N249" s="16"/>
      <c r="O249" s="16"/>
      <c r="P249" s="30">
        <f>AVERAGE(P246:P248)</f>
        <v>0</v>
      </c>
      <c r="Q249" s="30"/>
      <c r="R249" s="16"/>
      <c r="S249" s="16"/>
      <c r="T249" s="16"/>
      <c r="U249" s="16"/>
      <c r="V249" s="16"/>
      <c r="W249" s="30">
        <f>AVERAGE(W246:W248)</f>
        <v>0</v>
      </c>
      <c r="X249" s="30"/>
      <c r="Y249" s="16"/>
      <c r="Z249" s="16"/>
      <c r="AA249" s="16"/>
      <c r="AB249" s="16"/>
      <c r="AC249" s="16"/>
      <c r="AD249" s="30">
        <f>AVERAGE(AD246:AD248)</f>
        <v>0</v>
      </c>
      <c r="AE249" s="30"/>
      <c r="AF249" s="16"/>
      <c r="AG249" s="16"/>
      <c r="AH249" s="16"/>
      <c r="AI249" s="16"/>
      <c r="AJ249" s="16"/>
      <c r="AK249" s="30">
        <f>AVERAGE(AK246:AK248)</f>
        <v>0</v>
      </c>
      <c r="AL249" s="30"/>
      <c r="AM249" s="16"/>
      <c r="AN249" s="16"/>
      <c r="AO249" s="16"/>
      <c r="AP249" s="16"/>
      <c r="AQ249" s="16"/>
      <c r="AR249" s="30">
        <f>AVERAGE(AR246:AR248)</f>
        <v>0</v>
      </c>
      <c r="AS249" s="30"/>
      <c r="AT249" s="16"/>
      <c r="AU249" s="16"/>
      <c r="AV249" s="16"/>
      <c r="AW249" s="16"/>
      <c r="AX249" s="16"/>
      <c r="AY249" s="30">
        <f>AVERAGE(AY246:AY248)</f>
        <v>0</v>
      </c>
      <c r="AZ249" s="30"/>
      <c r="BA249" s="16"/>
      <c r="BB249" s="16"/>
      <c r="BC249" s="16"/>
      <c r="BD249" s="16"/>
      <c r="BE249" s="16"/>
      <c r="BF249" s="30">
        <f>AVERAGE(BF246:BF248)</f>
        <v>0</v>
      </c>
      <c r="BG249" s="30"/>
    </row>
    <row r="250" spans="1:59" x14ac:dyDescent="0.35">
      <c r="A250" s="25" t="s">
        <v>36</v>
      </c>
      <c r="I250" s="30">
        <f>SUM(J246:J248)</f>
        <v>0</v>
      </c>
      <c r="J250" s="30"/>
      <c r="K250" s="16"/>
      <c r="L250" s="16"/>
      <c r="M250" s="16"/>
      <c r="N250" s="16"/>
      <c r="O250" s="16"/>
      <c r="P250" s="30">
        <f>SUM(Q246:Q248)</f>
        <v>0</v>
      </c>
      <c r="Q250" s="30"/>
      <c r="R250" s="16"/>
      <c r="S250" s="16"/>
      <c r="T250" s="16"/>
      <c r="U250" s="16"/>
      <c r="V250" s="16"/>
      <c r="W250" s="30">
        <f>SUM(X246:X248)</f>
        <v>0</v>
      </c>
      <c r="X250" s="30"/>
      <c r="Y250" s="16"/>
      <c r="Z250" s="16"/>
      <c r="AA250" s="16"/>
      <c r="AB250" s="16"/>
      <c r="AC250" s="16"/>
      <c r="AD250" s="30">
        <f>SUM(AE246:AE248)</f>
        <v>0</v>
      </c>
      <c r="AE250" s="30"/>
      <c r="AF250" s="16"/>
      <c r="AG250" s="16"/>
      <c r="AH250" s="16"/>
      <c r="AI250" s="16"/>
      <c r="AJ250" s="16"/>
      <c r="AK250" s="30">
        <f>SUM(AL246:AL248)</f>
        <v>0</v>
      </c>
      <c r="AL250" s="30"/>
      <c r="AM250" s="16"/>
      <c r="AN250" s="16"/>
      <c r="AO250" s="16"/>
      <c r="AP250" s="16"/>
      <c r="AQ250" s="16"/>
      <c r="AR250" s="30">
        <f>SUM(AS246:AS248)</f>
        <v>0</v>
      </c>
      <c r="AS250" s="30"/>
      <c r="AT250" s="16"/>
      <c r="AU250" s="16"/>
      <c r="AV250" s="16"/>
      <c r="AW250" s="16"/>
      <c r="AX250" s="16"/>
      <c r="AY250" s="30">
        <f>SUM(AZ246:AZ248)</f>
        <v>0</v>
      </c>
      <c r="AZ250" s="30"/>
      <c r="BA250" s="16"/>
      <c r="BB250" s="16"/>
      <c r="BC250" s="16"/>
      <c r="BD250" s="16"/>
      <c r="BE250" s="16"/>
      <c r="BF250" s="30">
        <f>SUM(BG246:BG248)</f>
        <v>0</v>
      </c>
      <c r="BG250" s="30"/>
    </row>
    <row r="253" spans="1:59" x14ac:dyDescent="0.35">
      <c r="B253" s="27"/>
    </row>
    <row r="254" spans="1:59" x14ac:dyDescent="0.35">
      <c r="A254" s="23"/>
      <c r="C254" s="23"/>
      <c r="D254" s="23"/>
      <c r="E254" s="23"/>
      <c r="F254" s="23"/>
      <c r="G254" s="23"/>
      <c r="H254" s="23"/>
      <c r="I254" s="23"/>
      <c r="J254" s="23"/>
      <c r="K254" s="33"/>
      <c r="L254" s="23"/>
      <c r="M254" s="23"/>
      <c r="N254" s="23"/>
      <c r="O254" s="23"/>
      <c r="P254" s="23"/>
      <c r="Q254" s="23"/>
      <c r="R254" s="33"/>
      <c r="S254" s="23"/>
      <c r="T254" s="23"/>
      <c r="U254" s="23"/>
      <c r="V254" s="23"/>
      <c r="W254" s="23"/>
      <c r="X254" s="23"/>
      <c r="Y254" s="33"/>
      <c r="Z254" s="23"/>
      <c r="AA254" s="23"/>
      <c r="AB254" s="23"/>
      <c r="AC254" s="23"/>
      <c r="AD254" s="23"/>
      <c r="AE254" s="23"/>
      <c r="AF254" s="3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</row>
    <row r="255" spans="1:59" x14ac:dyDescent="0.35">
      <c r="A255" s="23"/>
      <c r="C255" s="23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</row>
    <row r="256" spans="1:59" x14ac:dyDescent="0.35">
      <c r="A256" s="23"/>
      <c r="C256" s="23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</row>
    <row r="257" spans="1:59" x14ac:dyDescent="0.35">
      <c r="A257" s="23"/>
      <c r="C257" s="23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</row>
    <row r="258" spans="1:59" x14ac:dyDescent="0.35">
      <c r="A258" s="23"/>
      <c r="C258" s="23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</row>
    <row r="259" spans="1:59" x14ac:dyDescent="0.35">
      <c r="A259" s="23"/>
      <c r="C259" s="23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</row>
    <row r="260" spans="1:59" x14ac:dyDescent="0.35">
      <c r="A260" s="23"/>
      <c r="C260" s="23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</row>
    <row r="261" spans="1:59" x14ac:dyDescent="0.35">
      <c r="A261" s="23"/>
      <c r="C261" s="23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</row>
    <row r="262" spans="1:59" x14ac:dyDescent="0.35">
      <c r="A262" s="23"/>
      <c r="C262" s="23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</row>
    <row r="263" spans="1:59" x14ac:dyDescent="0.35">
      <c r="A263" s="23"/>
      <c r="C263" s="23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</row>
    <row r="264" spans="1:59" x14ac:dyDescent="0.35">
      <c r="A264" s="23"/>
      <c r="C264" s="23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</row>
    <row r="265" spans="1:59" x14ac:dyDescent="0.35">
      <c r="A265" s="23"/>
      <c r="C265" s="23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</row>
    <row r="266" spans="1:59" x14ac:dyDescent="0.35">
      <c r="A266" s="23"/>
      <c r="C266" s="23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</row>
    <row r="267" spans="1:59" x14ac:dyDescent="0.35">
      <c r="A267" s="23"/>
      <c r="C267" s="23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</row>
    <row r="268" spans="1:59" x14ac:dyDescent="0.35">
      <c r="A268" s="23"/>
      <c r="C268" s="23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</row>
    <row r="269" spans="1:59" x14ac:dyDescent="0.35">
      <c r="A269" s="23"/>
      <c r="C269" s="23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</row>
    <row r="270" spans="1:59" x14ac:dyDescent="0.35">
      <c r="A270" s="23"/>
      <c r="C270" s="23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</row>
    <row r="271" spans="1:59" x14ac:dyDescent="0.35">
      <c r="A271" s="23"/>
      <c r="C271" s="23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</row>
    <row r="272" spans="1:59" x14ac:dyDescent="0.35">
      <c r="A272" s="23"/>
      <c r="C272" s="23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</row>
    <row r="273" spans="1:59" x14ac:dyDescent="0.35">
      <c r="A273" s="23"/>
      <c r="C273" s="23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</row>
    <row r="274" spans="1:59" x14ac:dyDescent="0.35">
      <c r="A274" s="23"/>
      <c r="C274" s="23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</row>
    <row r="275" spans="1:59" x14ac:dyDescent="0.35">
      <c r="A275" s="23"/>
      <c r="C275" s="23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</row>
    <row r="276" spans="1:59" x14ac:dyDescent="0.35">
      <c r="A276" s="23"/>
      <c r="C276" s="23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</row>
    <row r="277" spans="1:59" x14ac:dyDescent="0.35">
      <c r="A277" s="23"/>
      <c r="C277" s="23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</row>
    <row r="278" spans="1:59" x14ac:dyDescent="0.35">
      <c r="A278" s="23"/>
      <c r="C278" s="23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</row>
    <row r="279" spans="1:59" x14ac:dyDescent="0.35">
      <c r="A279" s="23"/>
      <c r="C279" s="23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</row>
    <row r="280" spans="1:59" x14ac:dyDescent="0.35">
      <c r="A280" s="23"/>
      <c r="C280" s="23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</row>
    <row r="281" spans="1:59" x14ac:dyDescent="0.35">
      <c r="A281" s="23"/>
      <c r="C281" s="23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</row>
    <row r="282" spans="1:59" x14ac:dyDescent="0.35">
      <c r="A282" s="23"/>
      <c r="C282" s="23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</row>
    <row r="283" spans="1:59" x14ac:dyDescent="0.35">
      <c r="A283" s="23"/>
      <c r="C283" s="23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</row>
    <row r="284" spans="1:59" x14ac:dyDescent="0.35">
      <c r="A284" s="23"/>
      <c r="C284" s="23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</row>
    <row r="285" spans="1:59" x14ac:dyDescent="0.35">
      <c r="A285" s="23"/>
      <c r="C285" s="23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</row>
    <row r="286" spans="1:59" x14ac:dyDescent="0.35">
      <c r="A286" s="23"/>
      <c r="C286" s="23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</row>
    <row r="287" spans="1:59" x14ac:dyDescent="0.35">
      <c r="A287" s="23"/>
      <c r="C287" s="23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</row>
    <row r="288" spans="1:59" x14ac:dyDescent="0.35">
      <c r="A288" s="23"/>
      <c r="C288" s="23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</row>
    <row r="289" spans="1:59" x14ac:dyDescent="0.35">
      <c r="A289" s="23"/>
      <c r="C289" s="23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</row>
    <row r="290" spans="1:59" x14ac:dyDescent="0.35">
      <c r="A290" s="23"/>
      <c r="C290" s="23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</row>
    <row r="291" spans="1:59" x14ac:dyDescent="0.35">
      <c r="A291" s="23"/>
      <c r="C291" s="23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</row>
    <row r="292" spans="1:59" x14ac:dyDescent="0.35">
      <c r="A292" s="23"/>
      <c r="C292" s="23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</row>
    <row r="293" spans="1:59" x14ac:dyDescent="0.35">
      <c r="A293" s="23"/>
      <c r="C293" s="23"/>
      <c r="D293" s="23"/>
      <c r="E293" s="23"/>
      <c r="F293" s="23"/>
      <c r="G293" s="23"/>
      <c r="H293" s="23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</row>
    <row r="294" spans="1:59" x14ac:dyDescent="0.35">
      <c r="A294" s="23"/>
      <c r="C294" s="23"/>
      <c r="D294" s="23"/>
      <c r="E294" s="23"/>
      <c r="F294" s="23"/>
      <c r="G294" s="23"/>
      <c r="H294" s="23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</row>
    <row r="295" spans="1:59" x14ac:dyDescent="0.35">
      <c r="A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</row>
    <row r="296" spans="1:59" x14ac:dyDescent="0.35">
      <c r="A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</row>
    <row r="297" spans="1:59" x14ac:dyDescent="0.35">
      <c r="A297" s="23"/>
      <c r="B297" s="27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</row>
    <row r="298" spans="1:59" x14ac:dyDescent="0.35">
      <c r="A298" s="23"/>
      <c r="C298" s="23"/>
      <c r="D298" s="23"/>
      <c r="E298" s="23"/>
      <c r="F298" s="23"/>
      <c r="G298" s="23"/>
      <c r="H298" s="23"/>
      <c r="I298" s="23"/>
      <c r="J298" s="23"/>
      <c r="K298" s="33"/>
      <c r="L298" s="23"/>
      <c r="M298" s="23"/>
      <c r="N298" s="23"/>
      <c r="O298" s="23"/>
      <c r="P298" s="23"/>
      <c r="Q298" s="23"/>
      <c r="R298" s="33"/>
      <c r="S298" s="23"/>
      <c r="T298" s="23"/>
      <c r="U298" s="23"/>
      <c r="V298" s="23"/>
      <c r="W298" s="23"/>
      <c r="X298" s="23"/>
      <c r="Y298" s="33"/>
      <c r="Z298" s="23"/>
      <c r="AA298" s="23"/>
      <c r="AB298" s="23"/>
      <c r="AC298" s="23"/>
      <c r="AD298" s="23"/>
      <c r="AE298" s="23"/>
      <c r="AF298" s="3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</row>
    <row r="299" spans="1:59" x14ac:dyDescent="0.35">
      <c r="A299" s="23"/>
      <c r="C299" s="23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</row>
    <row r="300" spans="1:59" x14ac:dyDescent="0.35">
      <c r="A300" s="23"/>
      <c r="C300" s="23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</row>
    <row r="301" spans="1:59" x14ac:dyDescent="0.35">
      <c r="A301" s="23"/>
      <c r="C301" s="23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</row>
    <row r="302" spans="1:59" x14ac:dyDescent="0.35">
      <c r="A302" s="23"/>
      <c r="C302" s="23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</row>
    <row r="303" spans="1:59" x14ac:dyDescent="0.35">
      <c r="A303" s="23"/>
      <c r="C303" s="23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</row>
    <row r="304" spans="1:59" x14ac:dyDescent="0.35">
      <c r="A304" s="23"/>
      <c r="C304" s="23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</row>
    <row r="305" spans="1:59" x14ac:dyDescent="0.35">
      <c r="A305" s="23"/>
      <c r="C305" s="23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</row>
    <row r="306" spans="1:59" x14ac:dyDescent="0.35">
      <c r="A306" s="23"/>
      <c r="C306" s="23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</row>
    <row r="307" spans="1:59" x14ac:dyDescent="0.35">
      <c r="A307" s="23"/>
      <c r="C307" s="23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</row>
    <row r="308" spans="1:59" x14ac:dyDescent="0.35">
      <c r="A308" s="23"/>
      <c r="C308" s="23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</row>
    <row r="309" spans="1:59" x14ac:dyDescent="0.35">
      <c r="A309" s="23"/>
      <c r="C309" s="23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</row>
    <row r="310" spans="1:59" x14ac:dyDescent="0.35">
      <c r="A310" s="23"/>
      <c r="C310" s="23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</row>
    <row r="311" spans="1:59" x14ac:dyDescent="0.35">
      <c r="A311" s="23"/>
      <c r="C311" s="23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</row>
    <row r="312" spans="1:59" x14ac:dyDescent="0.35">
      <c r="A312" s="23"/>
      <c r="C312" s="23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</row>
    <row r="313" spans="1:59" x14ac:dyDescent="0.35">
      <c r="A313" s="23"/>
      <c r="C313" s="23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</row>
    <row r="314" spans="1:59" x14ac:dyDescent="0.35">
      <c r="A314" s="23"/>
      <c r="C314" s="23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</row>
    <row r="315" spans="1:59" x14ac:dyDescent="0.35">
      <c r="A315" s="23"/>
      <c r="C315" s="23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</row>
    <row r="316" spans="1:59" x14ac:dyDescent="0.35">
      <c r="A316" s="23"/>
      <c r="C316" s="23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</row>
    <row r="317" spans="1:59" x14ac:dyDescent="0.35">
      <c r="A317" s="23"/>
      <c r="C317" s="23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</row>
    <row r="318" spans="1:59" x14ac:dyDescent="0.35">
      <c r="A318" s="23"/>
      <c r="C318" s="23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</row>
    <row r="319" spans="1:59" x14ac:dyDescent="0.35">
      <c r="A319" s="23"/>
      <c r="C319" s="23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</row>
    <row r="320" spans="1:59" x14ac:dyDescent="0.35">
      <c r="A320" s="23"/>
      <c r="C320" s="23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</row>
    <row r="321" spans="1:59" x14ac:dyDescent="0.35">
      <c r="A321" s="23"/>
      <c r="C321" s="23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</row>
    <row r="322" spans="1:59" x14ac:dyDescent="0.35">
      <c r="A322" s="23"/>
      <c r="C322" s="23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</row>
    <row r="323" spans="1:59" x14ac:dyDescent="0.35">
      <c r="A323" s="23"/>
      <c r="C323" s="23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</row>
    <row r="324" spans="1:59" x14ac:dyDescent="0.35">
      <c r="A324" s="23"/>
      <c r="C324" s="23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</row>
    <row r="325" spans="1:59" x14ac:dyDescent="0.35">
      <c r="A325" s="23"/>
      <c r="C325" s="23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</row>
    <row r="326" spans="1:59" x14ac:dyDescent="0.35">
      <c r="A326" s="23"/>
      <c r="C326" s="23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</row>
    <row r="327" spans="1:59" x14ac:dyDescent="0.35">
      <c r="A327" s="23"/>
      <c r="C327" s="23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</row>
    <row r="328" spans="1:59" x14ac:dyDescent="0.35">
      <c r="A328" s="23"/>
      <c r="C328" s="23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</row>
    <row r="329" spans="1:59" x14ac:dyDescent="0.35">
      <c r="A329" s="23"/>
      <c r="C329" s="23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</row>
    <row r="330" spans="1:59" x14ac:dyDescent="0.35">
      <c r="A330" s="23"/>
      <c r="C330" s="23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</row>
    <row r="331" spans="1:59" x14ac:dyDescent="0.35">
      <c r="A331" s="23"/>
      <c r="C331" s="23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</row>
    <row r="332" spans="1:59" x14ac:dyDescent="0.35">
      <c r="A332" s="23"/>
      <c r="C332" s="23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</row>
    <row r="333" spans="1:59" x14ac:dyDescent="0.35">
      <c r="A333" s="23"/>
      <c r="C333" s="23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</row>
    <row r="334" spans="1:59" x14ac:dyDescent="0.35">
      <c r="A334" s="23"/>
      <c r="C334" s="23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</row>
    <row r="335" spans="1:59" x14ac:dyDescent="0.35">
      <c r="A335" s="23"/>
      <c r="C335" s="23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</row>
    <row r="336" spans="1:59" x14ac:dyDescent="0.35">
      <c r="A336" s="23"/>
      <c r="C336" s="23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</row>
    <row r="337" spans="1:59" x14ac:dyDescent="0.35">
      <c r="A337" s="23"/>
      <c r="C337" s="23"/>
      <c r="D337" s="23"/>
      <c r="E337" s="23"/>
      <c r="F337" s="23"/>
      <c r="G337" s="23"/>
      <c r="H337" s="23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</row>
    <row r="338" spans="1:59" x14ac:dyDescent="0.35">
      <c r="A338" s="23"/>
      <c r="C338" s="23"/>
      <c r="D338" s="23"/>
      <c r="E338" s="23"/>
      <c r="F338" s="23"/>
      <c r="G338" s="23"/>
      <c r="H338" s="23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</row>
    <row r="339" spans="1:59" x14ac:dyDescent="0.35">
      <c r="A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</row>
    <row r="340" spans="1:59" x14ac:dyDescent="0.35">
      <c r="A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</row>
    <row r="341" spans="1:59" x14ac:dyDescent="0.35">
      <c r="A341" s="23"/>
      <c r="B341" s="27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</row>
    <row r="342" spans="1:59" x14ac:dyDescent="0.35">
      <c r="A342" s="23"/>
      <c r="C342" s="23"/>
      <c r="D342" s="23"/>
      <c r="E342" s="23"/>
      <c r="F342" s="23"/>
      <c r="G342" s="23"/>
      <c r="H342" s="23"/>
      <c r="I342" s="23"/>
      <c r="J342" s="23"/>
      <c r="K342" s="33"/>
      <c r="L342" s="23"/>
      <c r="M342" s="23"/>
      <c r="N342" s="23"/>
      <c r="O342" s="23"/>
      <c r="P342" s="23"/>
      <c r="Q342" s="23"/>
      <c r="R342" s="33"/>
      <c r="S342" s="23"/>
      <c r="T342" s="23"/>
      <c r="U342" s="23"/>
      <c r="V342" s="23"/>
      <c r="W342" s="23"/>
      <c r="X342" s="23"/>
      <c r="Y342" s="33"/>
      <c r="Z342" s="23"/>
      <c r="AA342" s="23"/>
      <c r="AB342" s="23"/>
      <c r="AC342" s="23"/>
      <c r="AD342" s="23"/>
      <c r="AE342" s="23"/>
      <c r="AF342" s="3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</row>
    <row r="343" spans="1:59" x14ac:dyDescent="0.35">
      <c r="A343" s="23"/>
      <c r="C343" s="23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</row>
    <row r="344" spans="1:59" x14ac:dyDescent="0.35">
      <c r="A344" s="23"/>
      <c r="C344" s="23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</row>
    <row r="345" spans="1:59" x14ac:dyDescent="0.35">
      <c r="A345" s="23"/>
      <c r="C345" s="23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</row>
    <row r="346" spans="1:59" x14ac:dyDescent="0.35">
      <c r="A346" s="23"/>
      <c r="C346" s="23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</row>
    <row r="347" spans="1:59" x14ac:dyDescent="0.35">
      <c r="A347" s="23"/>
      <c r="C347" s="23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</row>
    <row r="348" spans="1:59" x14ac:dyDescent="0.35">
      <c r="A348" s="23"/>
      <c r="C348" s="23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</row>
    <row r="349" spans="1:59" x14ac:dyDescent="0.35">
      <c r="A349" s="23"/>
      <c r="C349" s="23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</row>
    <row r="350" spans="1:59" x14ac:dyDescent="0.35">
      <c r="A350" s="23"/>
      <c r="C350" s="23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</row>
    <row r="351" spans="1:59" x14ac:dyDescent="0.35">
      <c r="A351" s="23"/>
      <c r="C351" s="23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</row>
    <row r="352" spans="1:59" x14ac:dyDescent="0.35">
      <c r="A352" s="23"/>
      <c r="C352" s="23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</row>
    <row r="353" spans="1:59" x14ac:dyDescent="0.35">
      <c r="A353" s="23"/>
      <c r="C353" s="23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</row>
    <row r="354" spans="1:59" x14ac:dyDescent="0.35">
      <c r="A354" s="23"/>
      <c r="C354" s="23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</row>
    <row r="355" spans="1:59" x14ac:dyDescent="0.35">
      <c r="A355" s="23"/>
      <c r="C355" s="23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</row>
    <row r="356" spans="1:59" x14ac:dyDescent="0.35">
      <c r="A356" s="23"/>
      <c r="C356" s="23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</row>
    <row r="357" spans="1:59" x14ac:dyDescent="0.35">
      <c r="A357" s="23"/>
      <c r="C357" s="23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</row>
    <row r="358" spans="1:59" x14ac:dyDescent="0.35">
      <c r="A358" s="23"/>
      <c r="C358" s="23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</row>
    <row r="359" spans="1:59" x14ac:dyDescent="0.35">
      <c r="A359" s="23"/>
      <c r="C359" s="23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</row>
    <row r="360" spans="1:59" x14ac:dyDescent="0.35">
      <c r="A360" s="23"/>
      <c r="C360" s="23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</row>
    <row r="361" spans="1:59" x14ac:dyDescent="0.35">
      <c r="A361" s="23"/>
      <c r="C361" s="23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</row>
    <row r="362" spans="1:59" x14ac:dyDescent="0.35">
      <c r="A362" s="23"/>
      <c r="C362" s="23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</row>
    <row r="363" spans="1:59" x14ac:dyDescent="0.35">
      <c r="A363" s="23"/>
      <c r="C363" s="23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</row>
    <row r="364" spans="1:59" x14ac:dyDescent="0.35">
      <c r="A364" s="23"/>
      <c r="C364" s="23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</row>
    <row r="365" spans="1:59" x14ac:dyDescent="0.35">
      <c r="A365" s="23"/>
      <c r="C365" s="23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</row>
    <row r="366" spans="1:59" x14ac:dyDescent="0.35">
      <c r="A366" s="23"/>
      <c r="C366" s="23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</row>
    <row r="367" spans="1:59" x14ac:dyDescent="0.35">
      <c r="A367" s="23"/>
      <c r="C367" s="23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</row>
    <row r="368" spans="1:59" x14ac:dyDescent="0.35">
      <c r="A368" s="23"/>
      <c r="C368" s="23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</row>
    <row r="369" spans="1:59" x14ac:dyDescent="0.35">
      <c r="A369" s="23"/>
      <c r="C369" s="23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</row>
    <row r="370" spans="1:59" x14ac:dyDescent="0.35">
      <c r="A370" s="23"/>
      <c r="C370" s="23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</row>
    <row r="371" spans="1:59" x14ac:dyDescent="0.35">
      <c r="A371" s="23"/>
      <c r="C371" s="23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</row>
    <row r="372" spans="1:59" x14ac:dyDescent="0.35">
      <c r="A372" s="23"/>
      <c r="C372" s="23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</row>
    <row r="373" spans="1:59" x14ac:dyDescent="0.35">
      <c r="A373" s="23"/>
      <c r="C373" s="23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</row>
    <row r="374" spans="1:59" x14ac:dyDescent="0.35">
      <c r="A374" s="23"/>
      <c r="C374" s="23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</row>
    <row r="375" spans="1:59" x14ac:dyDescent="0.35">
      <c r="A375" s="23"/>
      <c r="C375" s="23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</row>
    <row r="376" spans="1:59" x14ac:dyDescent="0.35">
      <c r="A376" s="23"/>
      <c r="C376" s="23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</row>
    <row r="377" spans="1:59" x14ac:dyDescent="0.35">
      <c r="A377" s="23"/>
      <c r="C377" s="23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</row>
    <row r="378" spans="1:59" x14ac:dyDescent="0.35">
      <c r="A378" s="23"/>
      <c r="C378" s="23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</row>
    <row r="379" spans="1:59" x14ac:dyDescent="0.35">
      <c r="A379" s="23"/>
      <c r="C379" s="23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</row>
    <row r="380" spans="1:59" x14ac:dyDescent="0.35">
      <c r="A380" s="23"/>
      <c r="C380" s="23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</row>
    <row r="381" spans="1:59" x14ac:dyDescent="0.35">
      <c r="A381" s="23"/>
      <c r="C381" s="23"/>
      <c r="D381" s="23"/>
      <c r="E381" s="23"/>
      <c r="F381" s="23"/>
      <c r="G381" s="23"/>
      <c r="H381" s="23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</row>
    <row r="382" spans="1:59" x14ac:dyDescent="0.35">
      <c r="A382" s="23"/>
      <c r="C382" s="23"/>
      <c r="D382" s="23"/>
      <c r="E382" s="23"/>
      <c r="F382" s="23"/>
      <c r="G382" s="23"/>
      <c r="H382" s="23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</row>
    <row r="383" spans="1:59" x14ac:dyDescent="0.35">
      <c r="A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</row>
    <row r="384" spans="1:59" x14ac:dyDescent="0.35">
      <c r="A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</row>
    <row r="385" spans="1:59" x14ac:dyDescent="0.35">
      <c r="A385" s="23"/>
      <c r="B385" s="27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</row>
    <row r="386" spans="1:59" x14ac:dyDescent="0.35">
      <c r="A386" s="23"/>
      <c r="C386" s="23"/>
      <c r="D386" s="23"/>
      <c r="E386" s="23"/>
      <c r="F386" s="23"/>
      <c r="G386" s="23"/>
      <c r="H386" s="23"/>
      <c r="I386" s="23"/>
      <c r="J386" s="23"/>
      <c r="K386" s="33"/>
      <c r="L386" s="23"/>
      <c r="M386" s="23"/>
      <c r="N386" s="23"/>
      <c r="O386" s="23"/>
      <c r="P386" s="23"/>
      <c r="Q386" s="23"/>
      <c r="R386" s="33"/>
      <c r="S386" s="23"/>
      <c r="T386" s="23"/>
      <c r="U386" s="23"/>
      <c r="V386" s="23"/>
      <c r="W386" s="23"/>
      <c r="X386" s="23"/>
      <c r="Y386" s="33"/>
      <c r="Z386" s="23"/>
      <c r="AA386" s="23"/>
      <c r="AB386" s="23"/>
      <c r="AC386" s="23"/>
      <c r="AD386" s="23"/>
      <c r="AE386" s="23"/>
      <c r="AF386" s="3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</row>
    <row r="387" spans="1:59" x14ac:dyDescent="0.35">
      <c r="A387" s="23"/>
      <c r="C387" s="23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</row>
    <row r="388" spans="1:59" x14ac:dyDescent="0.35">
      <c r="A388" s="23"/>
      <c r="C388" s="23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</row>
    <row r="389" spans="1:59" x14ac:dyDescent="0.35">
      <c r="A389" s="23"/>
      <c r="C389" s="23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</row>
    <row r="390" spans="1:59" x14ac:dyDescent="0.35">
      <c r="A390" s="23"/>
      <c r="C390" s="23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</row>
    <row r="391" spans="1:59" x14ac:dyDescent="0.35">
      <c r="A391" s="23"/>
      <c r="C391" s="23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</row>
    <row r="392" spans="1:59" x14ac:dyDescent="0.35">
      <c r="A392" s="23"/>
      <c r="C392" s="23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</row>
    <row r="393" spans="1:59" x14ac:dyDescent="0.35">
      <c r="A393" s="23"/>
      <c r="C393" s="23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</row>
    <row r="394" spans="1:59" x14ac:dyDescent="0.35">
      <c r="A394" s="23"/>
      <c r="C394" s="23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</row>
    <row r="395" spans="1:59" x14ac:dyDescent="0.35">
      <c r="A395" s="23"/>
      <c r="C395" s="23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</row>
    <row r="396" spans="1:59" x14ac:dyDescent="0.35">
      <c r="A396" s="23"/>
      <c r="C396" s="23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</row>
    <row r="397" spans="1:59" x14ac:dyDescent="0.35">
      <c r="A397" s="23"/>
      <c r="C397" s="23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</row>
    <row r="398" spans="1:59" x14ac:dyDescent="0.35">
      <c r="A398" s="23"/>
      <c r="C398" s="23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</row>
    <row r="399" spans="1:59" x14ac:dyDescent="0.35">
      <c r="A399" s="23"/>
      <c r="C399" s="23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</row>
    <row r="400" spans="1:59" x14ac:dyDescent="0.35">
      <c r="A400" s="23"/>
      <c r="C400" s="23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</row>
    <row r="401" spans="1:59" x14ac:dyDescent="0.35">
      <c r="A401" s="23"/>
      <c r="C401" s="23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</row>
    <row r="402" spans="1:59" x14ac:dyDescent="0.35">
      <c r="A402" s="23"/>
      <c r="C402" s="23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</row>
    <row r="403" spans="1:59" x14ac:dyDescent="0.35">
      <c r="A403" s="23"/>
      <c r="C403" s="23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</row>
    <row r="404" spans="1:59" x14ac:dyDescent="0.35">
      <c r="A404" s="23"/>
      <c r="C404" s="23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</row>
    <row r="405" spans="1:59" x14ac:dyDescent="0.35">
      <c r="A405" s="23"/>
      <c r="C405" s="23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</row>
    <row r="406" spans="1:59" x14ac:dyDescent="0.35">
      <c r="A406" s="23"/>
      <c r="C406" s="23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</row>
    <row r="407" spans="1:59" x14ac:dyDescent="0.35">
      <c r="A407" s="23"/>
      <c r="C407" s="23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</row>
    <row r="408" spans="1:59" x14ac:dyDescent="0.35">
      <c r="A408" s="23"/>
      <c r="C408" s="23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</row>
    <row r="409" spans="1:59" x14ac:dyDescent="0.35">
      <c r="A409" s="23"/>
      <c r="C409" s="23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</row>
    <row r="410" spans="1:59" x14ac:dyDescent="0.35">
      <c r="A410" s="23"/>
      <c r="C410" s="23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</row>
    <row r="411" spans="1:59" x14ac:dyDescent="0.35">
      <c r="A411" s="23"/>
      <c r="C411" s="23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</row>
    <row r="412" spans="1:59" x14ac:dyDescent="0.35">
      <c r="A412" s="23"/>
      <c r="C412" s="23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</row>
    <row r="413" spans="1:59" x14ac:dyDescent="0.35">
      <c r="A413" s="23"/>
      <c r="C413" s="23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</row>
    <row r="414" spans="1:59" x14ac:dyDescent="0.35">
      <c r="A414" s="23"/>
      <c r="C414" s="23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</row>
    <row r="415" spans="1:59" x14ac:dyDescent="0.35">
      <c r="A415" s="23"/>
      <c r="C415" s="23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</row>
    <row r="416" spans="1:59" x14ac:dyDescent="0.35">
      <c r="A416" s="23"/>
      <c r="C416" s="23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</row>
    <row r="417" spans="1:59" x14ac:dyDescent="0.35">
      <c r="A417" s="23"/>
      <c r="C417" s="23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</row>
    <row r="418" spans="1:59" x14ac:dyDescent="0.35">
      <c r="A418" s="23"/>
      <c r="C418" s="23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</row>
    <row r="419" spans="1:59" x14ac:dyDescent="0.35">
      <c r="A419" s="23"/>
      <c r="C419" s="23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</row>
    <row r="420" spans="1:59" x14ac:dyDescent="0.35">
      <c r="A420" s="23"/>
      <c r="C420" s="23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</row>
    <row r="421" spans="1:59" x14ac:dyDescent="0.35">
      <c r="A421" s="23"/>
      <c r="C421" s="23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</row>
    <row r="422" spans="1:59" x14ac:dyDescent="0.35">
      <c r="A422" s="23"/>
      <c r="C422" s="23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</row>
    <row r="423" spans="1:59" x14ac:dyDescent="0.35">
      <c r="A423" s="23"/>
      <c r="C423" s="23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</row>
    <row r="424" spans="1:59" x14ac:dyDescent="0.35">
      <c r="A424" s="23"/>
      <c r="C424" s="23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</row>
    <row r="425" spans="1:59" x14ac:dyDescent="0.35">
      <c r="A425" s="23"/>
      <c r="C425" s="23"/>
      <c r="D425" s="23"/>
      <c r="E425" s="23"/>
      <c r="F425" s="23"/>
      <c r="G425" s="23"/>
      <c r="H425" s="23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</row>
    <row r="426" spans="1:59" x14ac:dyDescent="0.35">
      <c r="A426" s="23"/>
      <c r="C426" s="23"/>
      <c r="D426" s="23"/>
      <c r="E426" s="23"/>
      <c r="F426" s="23"/>
      <c r="G426" s="23"/>
      <c r="H426" s="23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</row>
    <row r="427" spans="1:59" x14ac:dyDescent="0.35">
      <c r="A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</row>
    <row r="428" spans="1:59" x14ac:dyDescent="0.35">
      <c r="A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</row>
    <row r="429" spans="1:59" x14ac:dyDescent="0.35">
      <c r="A429" s="23"/>
      <c r="B429" s="27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</row>
    <row r="430" spans="1:59" x14ac:dyDescent="0.35">
      <c r="A430" s="23"/>
      <c r="C430" s="23"/>
      <c r="D430" s="23"/>
      <c r="E430" s="23"/>
      <c r="F430" s="23"/>
      <c r="G430" s="23"/>
      <c r="H430" s="23"/>
      <c r="I430" s="23"/>
      <c r="J430" s="23"/>
      <c r="K430" s="33"/>
      <c r="L430" s="23"/>
      <c r="M430" s="23"/>
      <c r="N430" s="23"/>
      <c r="O430" s="23"/>
      <c r="P430" s="23"/>
      <c r="Q430" s="23"/>
      <c r="R430" s="33"/>
      <c r="S430" s="23"/>
      <c r="T430" s="23"/>
      <c r="U430" s="23"/>
      <c r="V430" s="23"/>
      <c r="W430" s="23"/>
      <c r="X430" s="23"/>
      <c r="Y430" s="33"/>
      <c r="Z430" s="23"/>
      <c r="AA430" s="23"/>
      <c r="AB430" s="23"/>
      <c r="AC430" s="23"/>
      <c r="AD430" s="23"/>
      <c r="AE430" s="23"/>
      <c r="AF430" s="3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</row>
    <row r="431" spans="1:59" x14ac:dyDescent="0.35">
      <c r="A431" s="23"/>
      <c r="C431" s="23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</row>
    <row r="432" spans="1:59" x14ac:dyDescent="0.35">
      <c r="A432" s="23"/>
      <c r="C432" s="23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</row>
    <row r="433" spans="1:59" x14ac:dyDescent="0.35">
      <c r="A433" s="23"/>
      <c r="C433" s="23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</row>
    <row r="434" spans="1:59" x14ac:dyDescent="0.35">
      <c r="A434" s="23"/>
      <c r="C434" s="23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</row>
    <row r="435" spans="1:59" x14ac:dyDescent="0.35">
      <c r="A435" s="23"/>
      <c r="C435" s="23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</row>
    <row r="436" spans="1:59" x14ac:dyDescent="0.35">
      <c r="A436" s="23"/>
      <c r="C436" s="23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</row>
    <row r="437" spans="1:59" x14ac:dyDescent="0.35">
      <c r="A437" s="23"/>
      <c r="C437" s="23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</row>
    <row r="438" spans="1:59" x14ac:dyDescent="0.35">
      <c r="A438" s="23"/>
      <c r="C438" s="23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</row>
    <row r="439" spans="1:59" x14ac:dyDescent="0.35">
      <c r="A439" s="23"/>
      <c r="C439" s="23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</row>
    <row r="440" spans="1:59" x14ac:dyDescent="0.35">
      <c r="A440" s="23"/>
      <c r="C440" s="23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</row>
    <row r="441" spans="1:59" x14ac:dyDescent="0.35">
      <c r="A441" s="23"/>
      <c r="C441" s="23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</row>
    <row r="442" spans="1:59" x14ac:dyDescent="0.35">
      <c r="A442" s="23"/>
      <c r="C442" s="23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</row>
    <row r="443" spans="1:59" x14ac:dyDescent="0.35">
      <c r="A443" s="23"/>
      <c r="C443" s="23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</row>
    <row r="444" spans="1:59" x14ac:dyDescent="0.35">
      <c r="A444" s="23"/>
      <c r="C444" s="23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</row>
    <row r="445" spans="1:59" x14ac:dyDescent="0.35">
      <c r="A445" s="23"/>
      <c r="C445" s="23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</row>
    <row r="446" spans="1:59" x14ac:dyDescent="0.35">
      <c r="A446" s="23"/>
      <c r="C446" s="23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</row>
    <row r="447" spans="1:59" x14ac:dyDescent="0.35">
      <c r="A447" s="23"/>
      <c r="C447" s="23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</row>
    <row r="448" spans="1:59" x14ac:dyDescent="0.35">
      <c r="A448" s="23"/>
      <c r="C448" s="23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</row>
    <row r="449" spans="1:59" x14ac:dyDescent="0.35">
      <c r="A449" s="23"/>
      <c r="C449" s="23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</row>
    <row r="450" spans="1:59" x14ac:dyDescent="0.35">
      <c r="A450" s="23"/>
      <c r="C450" s="23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</row>
    <row r="451" spans="1:59" x14ac:dyDescent="0.35">
      <c r="A451" s="23"/>
      <c r="C451" s="23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</row>
    <row r="452" spans="1:59" x14ac:dyDescent="0.35">
      <c r="A452" s="23"/>
      <c r="C452" s="23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</row>
    <row r="453" spans="1:59" x14ac:dyDescent="0.35">
      <c r="A453" s="23"/>
      <c r="C453" s="23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</row>
    <row r="454" spans="1:59" x14ac:dyDescent="0.35">
      <c r="A454" s="23"/>
      <c r="C454" s="23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</row>
    <row r="455" spans="1:59" x14ac:dyDescent="0.35">
      <c r="A455" s="23"/>
      <c r="C455" s="23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</row>
    <row r="456" spans="1:59" x14ac:dyDescent="0.35">
      <c r="A456" s="23"/>
      <c r="C456" s="23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</row>
    <row r="457" spans="1:59" x14ac:dyDescent="0.35">
      <c r="A457" s="23"/>
      <c r="C457" s="23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</row>
    <row r="458" spans="1:59" x14ac:dyDescent="0.35">
      <c r="A458" s="23"/>
      <c r="C458" s="23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</row>
    <row r="459" spans="1:59" x14ac:dyDescent="0.35">
      <c r="A459" s="23"/>
      <c r="C459" s="23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</row>
    <row r="460" spans="1:59" x14ac:dyDescent="0.35">
      <c r="A460" s="23"/>
      <c r="C460" s="23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</row>
    <row r="461" spans="1:59" x14ac:dyDescent="0.35">
      <c r="A461" s="23"/>
      <c r="C461" s="23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</row>
    <row r="462" spans="1:59" x14ac:dyDescent="0.35">
      <c r="A462" s="23"/>
      <c r="C462" s="23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</row>
    <row r="463" spans="1:59" x14ac:dyDescent="0.35">
      <c r="A463" s="23"/>
      <c r="C463" s="23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</row>
    <row r="464" spans="1:59" x14ac:dyDescent="0.35">
      <c r="A464" s="23"/>
      <c r="C464" s="23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</row>
    <row r="465" spans="1:59" x14ac:dyDescent="0.35">
      <c r="A465" s="23"/>
      <c r="C465" s="23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</row>
    <row r="466" spans="1:59" x14ac:dyDescent="0.35">
      <c r="A466" s="23"/>
      <c r="C466" s="23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</row>
    <row r="467" spans="1:59" x14ac:dyDescent="0.35">
      <c r="A467" s="23"/>
      <c r="C467" s="23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</row>
    <row r="468" spans="1:59" x14ac:dyDescent="0.35">
      <c r="A468" s="23"/>
      <c r="C468" s="23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</row>
    <row r="469" spans="1:59" x14ac:dyDescent="0.35">
      <c r="A469" s="23"/>
      <c r="C469" s="23"/>
      <c r="D469" s="23"/>
      <c r="E469" s="23"/>
      <c r="F469" s="23"/>
      <c r="G469" s="23"/>
      <c r="H469" s="23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</row>
    <row r="470" spans="1:59" x14ac:dyDescent="0.35">
      <c r="A470" s="23"/>
      <c r="C470" s="23"/>
      <c r="D470" s="23"/>
      <c r="E470" s="23"/>
      <c r="F470" s="23"/>
      <c r="G470" s="23"/>
      <c r="H470" s="23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</row>
    <row r="471" spans="1:59" x14ac:dyDescent="0.35">
      <c r="A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66"/>
  <sheetViews>
    <sheetView topLeftCell="A7" zoomScale="40" zoomScaleNormal="40" workbookViewId="0">
      <selection activeCell="AB89" sqref="AB89"/>
    </sheetView>
  </sheetViews>
  <sheetFormatPr defaultRowHeight="14.5" x14ac:dyDescent="0.35"/>
  <cols>
    <col min="3" max="3" width="9.54296875" bestFit="1" customWidth="1"/>
    <col min="4" max="4" width="9.7265625" bestFit="1" customWidth="1"/>
    <col min="5" max="11" width="9.453125" bestFit="1" customWidth="1"/>
    <col min="71" max="71" width="10.26953125" bestFit="1" customWidth="1"/>
  </cols>
  <sheetData>
    <row r="1" spans="1:103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x14ac:dyDescent="0.35">
      <c r="A2" s="4" t="s">
        <v>2</v>
      </c>
      <c r="B2" s="4"/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x14ac:dyDescent="0.35">
      <c r="A3" s="4"/>
      <c r="B3" s="4"/>
      <c r="C3" s="4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</row>
    <row r="4" spans="1:103" x14ac:dyDescent="0.35">
      <c r="A4" s="4" t="s">
        <v>6</v>
      </c>
      <c r="B4" s="4"/>
      <c r="C4" s="1">
        <v>42911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</row>
    <row r="5" spans="1:103" x14ac:dyDescent="0.35">
      <c r="A5" s="4" t="s">
        <v>9</v>
      </c>
      <c r="B5" s="4"/>
      <c r="C5" s="4" t="s">
        <v>10</v>
      </c>
      <c r="D5" s="4" t="s">
        <v>11</v>
      </c>
      <c r="E5" s="4" t="s">
        <v>12</v>
      </c>
      <c r="F5" s="4"/>
      <c r="G5" s="4" t="s">
        <v>13</v>
      </c>
      <c r="H5" s="4"/>
      <c r="I5" s="4" t="s">
        <v>14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</row>
    <row r="6" spans="1:103" x14ac:dyDescent="0.35">
      <c r="A6" s="4"/>
      <c r="B6" s="4"/>
      <c r="C6" s="4"/>
      <c r="D6" s="4" t="s">
        <v>42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</row>
    <row r="7" spans="1:103" x14ac:dyDescent="0.35">
      <c r="A7" s="4"/>
      <c r="B7" s="4"/>
      <c r="C7" s="4"/>
      <c r="D7" s="4" t="s">
        <v>17</v>
      </c>
      <c r="E7" s="4"/>
      <c r="F7" s="4"/>
      <c r="G7" s="4"/>
      <c r="H7" s="4"/>
      <c r="I7" s="4"/>
      <c r="J7" s="4"/>
      <c r="K7" s="4"/>
      <c r="L7" s="4"/>
      <c r="M7" s="4"/>
      <c r="N7" s="4" t="s">
        <v>43</v>
      </c>
      <c r="O7" s="4"/>
      <c r="P7" s="4"/>
      <c r="Q7" s="4"/>
      <c r="R7" s="4"/>
      <c r="S7" s="4"/>
      <c r="T7" s="4"/>
      <c r="U7" s="4"/>
      <c r="V7" s="4"/>
      <c r="W7" s="4"/>
      <c r="X7" s="4" t="s">
        <v>38</v>
      </c>
      <c r="Y7" s="4"/>
      <c r="Z7" s="4"/>
      <c r="AA7" s="4"/>
      <c r="AB7" s="4"/>
      <c r="AC7" s="4"/>
      <c r="AD7" s="4"/>
      <c r="AE7" s="4"/>
      <c r="AF7" s="4"/>
      <c r="AG7" s="4"/>
      <c r="AH7" s="4" t="s">
        <v>39</v>
      </c>
      <c r="AI7" s="4"/>
      <c r="AJ7" s="4"/>
      <c r="AK7" s="4"/>
      <c r="AL7" s="4"/>
      <c r="AM7" s="4"/>
      <c r="AN7" s="4"/>
      <c r="AO7" s="4"/>
      <c r="AP7" s="4"/>
      <c r="AQ7" s="4"/>
      <c r="AR7" s="4" t="s">
        <v>41</v>
      </c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</row>
    <row r="8" spans="1:103" x14ac:dyDescent="0.35">
      <c r="A8" s="4"/>
      <c r="B8" s="4"/>
      <c r="C8" s="4" t="s">
        <v>19</v>
      </c>
      <c r="D8" s="6">
        <f>10^0</f>
        <v>1</v>
      </c>
      <c r="E8" s="6">
        <f>10^-1</f>
        <v>0.1</v>
      </c>
      <c r="F8" s="6">
        <f>10^-2</f>
        <v>0.01</v>
      </c>
      <c r="G8" s="6">
        <f>10^-3</f>
        <v>1E-3</v>
      </c>
      <c r="H8" s="6">
        <f>10^-4</f>
        <v>1E-4</v>
      </c>
      <c r="I8" s="6">
        <f>10^-5</f>
        <v>1.0000000000000001E-5</v>
      </c>
      <c r="J8" s="6">
        <f>10^-6</f>
        <v>9.9999999999999995E-7</v>
      </c>
      <c r="K8" s="6">
        <f>10^-7</f>
        <v>9.9999999999999995E-8</v>
      </c>
      <c r="L8" s="10" t="s">
        <v>44</v>
      </c>
      <c r="M8" s="12" t="s">
        <v>36</v>
      </c>
      <c r="N8" s="6">
        <f>10^0</f>
        <v>1</v>
      </c>
      <c r="O8" s="6">
        <f>10^-1</f>
        <v>0.1</v>
      </c>
      <c r="P8" s="6">
        <f>10^-2</f>
        <v>0.01</v>
      </c>
      <c r="Q8" s="6">
        <f>10^-3</f>
        <v>1E-3</v>
      </c>
      <c r="R8" s="6">
        <f>10^-4</f>
        <v>1E-4</v>
      </c>
      <c r="S8" s="6">
        <f>10^-5</f>
        <v>1.0000000000000001E-5</v>
      </c>
      <c r="T8" s="6">
        <f>10^-6</f>
        <v>9.9999999999999995E-7</v>
      </c>
      <c r="U8" s="6">
        <f>10^-7</f>
        <v>9.9999999999999995E-8</v>
      </c>
      <c r="V8" s="10" t="s">
        <v>44</v>
      </c>
      <c r="W8" s="12" t="s">
        <v>36</v>
      </c>
      <c r="X8" s="6">
        <f>10^0</f>
        <v>1</v>
      </c>
      <c r="Y8" s="6">
        <f>10^-1</f>
        <v>0.1</v>
      </c>
      <c r="Z8" s="6">
        <f>10^-2</f>
        <v>0.01</v>
      </c>
      <c r="AA8" s="6">
        <f>10^-3</f>
        <v>1E-3</v>
      </c>
      <c r="AB8" s="6">
        <f>10^-4</f>
        <v>1E-4</v>
      </c>
      <c r="AC8" s="6">
        <f>10^-5</f>
        <v>1.0000000000000001E-5</v>
      </c>
      <c r="AD8" s="6">
        <f>10^-6</f>
        <v>9.9999999999999995E-7</v>
      </c>
      <c r="AE8" s="6">
        <f>10^-7</f>
        <v>9.9999999999999995E-8</v>
      </c>
      <c r="AF8" s="10" t="s">
        <v>44</v>
      </c>
      <c r="AG8" s="12" t="s">
        <v>36</v>
      </c>
      <c r="AH8" s="6">
        <f>10^0</f>
        <v>1</v>
      </c>
      <c r="AI8" s="6">
        <f>10^-1</f>
        <v>0.1</v>
      </c>
      <c r="AJ8" s="6">
        <f>10^-2</f>
        <v>0.01</v>
      </c>
      <c r="AK8" s="6">
        <f>10^-3</f>
        <v>1E-3</v>
      </c>
      <c r="AL8" s="6">
        <f>10^-4</f>
        <v>1E-4</v>
      </c>
      <c r="AM8" s="6">
        <f>10^-5</f>
        <v>1.0000000000000001E-5</v>
      </c>
      <c r="AN8" s="6">
        <f>10^-6</f>
        <v>9.9999999999999995E-7</v>
      </c>
      <c r="AO8" s="6">
        <f>10^-7</f>
        <v>9.9999999999999995E-8</v>
      </c>
      <c r="AP8" s="10" t="s">
        <v>44</v>
      </c>
      <c r="AQ8" s="12" t="s">
        <v>36</v>
      </c>
      <c r="AR8" s="6">
        <f>10^0</f>
        <v>1</v>
      </c>
      <c r="AS8" s="6">
        <f>10^-1</f>
        <v>0.1</v>
      </c>
      <c r="AT8" s="6">
        <f>10^-2</f>
        <v>0.01</v>
      </c>
      <c r="AU8" s="6">
        <f>10^-3</f>
        <v>1E-3</v>
      </c>
      <c r="AV8" s="6">
        <f>10^-4</f>
        <v>1E-4</v>
      </c>
      <c r="AW8" s="6">
        <f>10^-5</f>
        <v>1.0000000000000001E-5</v>
      </c>
      <c r="AX8" s="6">
        <f>10^-6</f>
        <v>9.9999999999999995E-7</v>
      </c>
      <c r="AY8" s="6">
        <f>10^-7</f>
        <v>9.9999999999999995E-8</v>
      </c>
      <c r="AZ8" s="10" t="s">
        <v>44</v>
      </c>
      <c r="BA8" s="12" t="s">
        <v>36</v>
      </c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</row>
    <row r="9" spans="1:103" x14ac:dyDescent="0.35">
      <c r="A9" s="4"/>
      <c r="B9" s="4"/>
      <c r="C9" s="4" t="s">
        <v>31</v>
      </c>
      <c r="D9" s="5">
        <f>'Survivalexp RAW October 2017'!I13</f>
        <v>0</v>
      </c>
      <c r="E9" s="4">
        <f>'Survivalexp RAW October 2017'!P13</f>
        <v>0</v>
      </c>
      <c r="F9" s="5">
        <f>'Survivalexp RAW October 2017'!W13</f>
        <v>0</v>
      </c>
      <c r="G9" s="5">
        <f>'Survivalexp RAW October 2017'!AD13</f>
        <v>0</v>
      </c>
      <c r="H9" s="5">
        <f>'Survivalexp RAW October 2017'!AK13</f>
        <v>0</v>
      </c>
      <c r="I9" s="5">
        <f>'Survivalexp RAW October 2017'!AR13</f>
        <v>0</v>
      </c>
      <c r="J9" s="5">
        <f>'Survivalexp RAW October 2017'!AY13</f>
        <v>0</v>
      </c>
      <c r="K9" s="5">
        <f>'Survivalexp RAW October 2017'!BF13</f>
        <v>0</v>
      </c>
      <c r="L9" s="4"/>
      <c r="M9" s="4"/>
      <c r="N9" s="5">
        <f>'Survivalexp RAW October 2017'!I62</f>
        <v>0</v>
      </c>
      <c r="O9" s="5">
        <f>'Survivalexp RAW October 2017'!P62</f>
        <v>0</v>
      </c>
      <c r="P9" s="5">
        <f>'Survivalexp RAW October 2017'!W62</f>
        <v>0</v>
      </c>
      <c r="Q9" s="5">
        <f>'Survivalexp RAW October 2017'!AD62</f>
        <v>0</v>
      </c>
      <c r="R9" s="5">
        <f>'Survivalexp RAW October 2017'!AK62</f>
        <v>0</v>
      </c>
      <c r="S9" s="5">
        <f>'Survivalexp RAW October 2017'!AR62</f>
        <v>0</v>
      </c>
      <c r="T9" s="5">
        <f>'Survivalexp RAW October 2017'!AY62</f>
        <v>0</v>
      </c>
      <c r="U9" s="5">
        <f>'Survivalexp RAW October 2017'!BF62</f>
        <v>0</v>
      </c>
      <c r="V9" s="4"/>
      <c r="W9" s="4"/>
      <c r="X9" s="5">
        <f>'Survivalexp RAW October 2017'!I111</f>
        <v>0</v>
      </c>
      <c r="Y9" s="5">
        <f>'Survivalexp RAW October 2017'!P111</f>
        <v>0</v>
      </c>
      <c r="Z9" s="5">
        <f>'Survivalexp RAW October 2017'!W111</f>
        <v>0</v>
      </c>
      <c r="AA9" s="5">
        <f>'Survivalexp RAW October 2017'!AD111</f>
        <v>0</v>
      </c>
      <c r="AB9" s="5">
        <f>'Survivalexp RAW October 2017'!AK111</f>
        <v>0</v>
      </c>
      <c r="AC9" s="5">
        <f>'Survivalexp RAW October 2017'!AR111</f>
        <v>0</v>
      </c>
      <c r="AD9" s="5">
        <f>'Survivalexp RAW October 2017'!AY111</f>
        <v>0</v>
      </c>
      <c r="AE9" s="5">
        <f>'Survivalexp RAW October 2017'!BF111</f>
        <v>0</v>
      </c>
      <c r="AF9" s="4"/>
      <c r="AG9" s="4"/>
      <c r="AH9" s="5">
        <f>'Survivalexp RAW October 2017'!I160</f>
        <v>0</v>
      </c>
      <c r="AI9" s="4">
        <f>'Survivalexp RAW October 2017'!P160</f>
        <v>0</v>
      </c>
      <c r="AJ9" s="5">
        <f>'Survivalexp RAW October 2017'!W160</f>
        <v>0</v>
      </c>
      <c r="AK9" s="5">
        <f>'Survivalexp RAW October 2017'!AD160</f>
        <v>0</v>
      </c>
      <c r="AL9" s="5">
        <f>'Survivalexp RAW October 2017'!AK160</f>
        <v>0</v>
      </c>
      <c r="AM9" s="5">
        <f>'Survivalexp RAW October 2017'!AR160</f>
        <v>0</v>
      </c>
      <c r="AN9" s="5">
        <f>'Survivalexp RAW October 2017'!AY160</f>
        <v>0</v>
      </c>
      <c r="AO9" s="5">
        <f>'Survivalexp RAW October 2017'!BF160</f>
        <v>0</v>
      </c>
      <c r="AP9" s="4"/>
      <c r="AQ9" s="4"/>
      <c r="AR9" s="5">
        <f>'Survivalexp RAW October 2017'!I209</f>
        <v>0</v>
      </c>
      <c r="AS9" s="5">
        <f>'Survivalexp RAW October 2017'!P209</f>
        <v>0</v>
      </c>
      <c r="AT9" s="5">
        <f>'Survivalexp RAW October 2017'!W209</f>
        <v>0</v>
      </c>
      <c r="AU9" s="5">
        <f>'Survivalexp RAW October 2017'!AD209</f>
        <v>0</v>
      </c>
      <c r="AV9" s="4">
        <f>'Survivalexp RAW October 2017'!AK209</f>
        <v>0</v>
      </c>
      <c r="AW9" s="5">
        <f>'Survivalexp RAW October 2017'!AR209</f>
        <v>0</v>
      </c>
      <c r="AX9" s="5">
        <f>'Survivalexp RAW October 2017'!AY209</f>
        <v>0</v>
      </c>
      <c r="AY9" s="5">
        <f>'Survivalexp RAW October 2017'!BF209</f>
        <v>0</v>
      </c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</row>
    <row r="10" spans="1:103" x14ac:dyDescent="0.35">
      <c r="A10" s="4"/>
      <c r="B10" s="4"/>
      <c r="C10" s="4" t="s">
        <v>36</v>
      </c>
      <c r="D10" s="5">
        <f>'Survivalexp RAW October 2017'!I14</f>
        <v>0</v>
      </c>
      <c r="E10" s="4">
        <f>'Survivalexp RAW October 2017'!P14</f>
        <v>0</v>
      </c>
      <c r="F10" s="5">
        <f>'Survivalexp RAW October 2017'!W14</f>
        <v>0</v>
      </c>
      <c r="G10" s="5">
        <f>'Survivalexp RAW October 2017'!AD14</f>
        <v>0</v>
      </c>
      <c r="H10" s="5">
        <f>'Survivalexp RAW October 2017'!AK14</f>
        <v>0</v>
      </c>
      <c r="I10" s="5">
        <f>'Survivalexp RAW October 2017'!AR14</f>
        <v>0</v>
      </c>
      <c r="J10" s="5">
        <f>'Survivalexp RAW October 2017'!AY14</f>
        <v>0</v>
      </c>
      <c r="K10" s="5">
        <f>'Survivalexp RAW October 2017'!BF14</f>
        <v>0</v>
      </c>
      <c r="L10" s="4"/>
      <c r="M10" s="4"/>
      <c r="N10" s="5">
        <f>'Survivalexp RAW October 2017'!I63</f>
        <v>0</v>
      </c>
      <c r="O10" s="5">
        <f>'Survivalexp RAW October 2017'!P63</f>
        <v>0</v>
      </c>
      <c r="P10" s="5">
        <f>'Survivalexp RAW October 2017'!W63</f>
        <v>0</v>
      </c>
      <c r="Q10" s="5">
        <f>'Survivalexp RAW October 2017'!AD63</f>
        <v>0</v>
      </c>
      <c r="R10" s="5">
        <f>'Survivalexp RAW October 2017'!AK63</f>
        <v>0</v>
      </c>
      <c r="S10" s="5">
        <f>'Survivalexp RAW October 2017'!AR63</f>
        <v>0</v>
      </c>
      <c r="T10" s="5">
        <f>'Survivalexp RAW October 2017'!AY63</f>
        <v>0</v>
      </c>
      <c r="U10" s="5">
        <f>'Survivalexp RAW October 2017'!BF63</f>
        <v>0</v>
      </c>
      <c r="V10" s="4"/>
      <c r="W10" s="4"/>
      <c r="X10" s="5">
        <f>'Survivalexp RAW October 2017'!I112</f>
        <v>0</v>
      </c>
      <c r="Y10" s="5">
        <f>'Survivalexp RAW October 2017'!P112</f>
        <v>0</v>
      </c>
      <c r="Z10" s="5">
        <f>'Survivalexp RAW October 2017'!W112</f>
        <v>0</v>
      </c>
      <c r="AA10" s="5">
        <f>'Survivalexp RAW October 2017'!AD112</f>
        <v>0</v>
      </c>
      <c r="AB10" s="5">
        <f>'Survivalexp RAW October 2017'!AK112</f>
        <v>0</v>
      </c>
      <c r="AC10" s="5">
        <f>'Survivalexp RAW October 2017'!AR112</f>
        <v>0</v>
      </c>
      <c r="AD10" s="5">
        <f>'Survivalexp RAW October 2017'!AY112</f>
        <v>0</v>
      </c>
      <c r="AE10" s="5">
        <f>'Survivalexp RAW October 2017'!BF112</f>
        <v>0</v>
      </c>
      <c r="AF10" s="4"/>
      <c r="AG10" s="4"/>
      <c r="AH10" s="5">
        <f>'Survivalexp RAW October 2017'!I161</f>
        <v>0</v>
      </c>
      <c r="AI10" s="4">
        <f>'Survivalexp RAW October 2017'!P161</f>
        <v>0</v>
      </c>
      <c r="AJ10" s="5">
        <f>'Survivalexp RAW October 2017'!W161</f>
        <v>0</v>
      </c>
      <c r="AK10" s="5">
        <f>'Survivalexp RAW October 2017'!AD161</f>
        <v>0</v>
      </c>
      <c r="AL10" s="5">
        <f>'Survivalexp RAW October 2017'!AK161</f>
        <v>0</v>
      </c>
      <c r="AM10" s="5">
        <f>'Survivalexp RAW October 2017'!AR161</f>
        <v>0</v>
      </c>
      <c r="AN10" s="5">
        <f>'Survivalexp RAW October 2017'!AY161</f>
        <v>0</v>
      </c>
      <c r="AO10" s="5">
        <f>'Survivalexp RAW October 2017'!BF161</f>
        <v>0</v>
      </c>
      <c r="AP10" s="5"/>
      <c r="AQ10" s="5"/>
      <c r="AR10" s="5">
        <f>'Survivalexp RAW October 2017'!I210</f>
        <v>0</v>
      </c>
      <c r="AS10" s="5">
        <f>'Survivalexp RAW October 2017'!P210</f>
        <v>0</v>
      </c>
      <c r="AT10" s="5">
        <f>'Survivalexp RAW October 2017'!W210</f>
        <v>0</v>
      </c>
      <c r="AU10" s="5">
        <f>'Survivalexp RAW October 2017'!AD210</f>
        <v>0</v>
      </c>
      <c r="AV10" s="4">
        <f>'Survivalexp RAW October 2017'!AK210</f>
        <v>0</v>
      </c>
      <c r="AW10" s="5">
        <f>'Survivalexp RAW October 2017'!AR210</f>
        <v>0</v>
      </c>
      <c r="AX10" s="5">
        <f>'Survivalexp RAW October 2017'!AY210</f>
        <v>0</v>
      </c>
      <c r="AY10" s="5">
        <f>'Survivalexp RAW October 2017'!BF210</f>
        <v>0</v>
      </c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</row>
    <row r="11" spans="1:103" x14ac:dyDescent="0.35">
      <c r="A11" s="4"/>
      <c r="B11" s="4" t="s">
        <v>45</v>
      </c>
      <c r="C11" s="4"/>
      <c r="D11" s="14">
        <f>D9/$D$8</f>
        <v>0</v>
      </c>
      <c r="E11" s="15">
        <f>E9/$E$8</f>
        <v>0</v>
      </c>
      <c r="F11" s="15">
        <f>F9/$F$8</f>
        <v>0</v>
      </c>
      <c r="G11" s="15">
        <f>G9/$G$8</f>
        <v>0</v>
      </c>
      <c r="H11" s="15">
        <f>H9/$H$8</f>
        <v>0</v>
      </c>
      <c r="I11" s="15">
        <f>I9/$I$8</f>
        <v>0</v>
      </c>
      <c r="J11" s="15">
        <f>J9/$J$8</f>
        <v>0</v>
      </c>
      <c r="K11" s="17">
        <f>K9/$K$8</f>
        <v>0</v>
      </c>
      <c r="L11" s="11">
        <f>G11</f>
        <v>0</v>
      </c>
      <c r="M11" s="12">
        <f>G12</f>
        <v>0</v>
      </c>
      <c r="N11" s="15">
        <f>N9/$D$8</f>
        <v>0</v>
      </c>
      <c r="O11" s="15">
        <f>O9/$E$8</f>
        <v>0</v>
      </c>
      <c r="P11" s="15">
        <f>P9/$F$8</f>
        <v>0</v>
      </c>
      <c r="Q11" s="15">
        <f>Q9/$G$8</f>
        <v>0</v>
      </c>
      <c r="R11" s="15">
        <f>R9/$H$8</f>
        <v>0</v>
      </c>
      <c r="S11" s="15">
        <f>S9/$I$8</f>
        <v>0</v>
      </c>
      <c r="T11" s="15">
        <f>T9/$J$8</f>
        <v>0</v>
      </c>
      <c r="U11" s="15">
        <f>U9/$K$8</f>
        <v>0</v>
      </c>
      <c r="V11" s="10">
        <f>P11</f>
        <v>0</v>
      </c>
      <c r="W11" s="12">
        <f>P12</f>
        <v>0</v>
      </c>
      <c r="X11" s="15">
        <f>X9/$D$8</f>
        <v>0</v>
      </c>
      <c r="Y11" s="15">
        <f>Y9/$E$8</f>
        <v>0</v>
      </c>
      <c r="Z11" s="15">
        <f>Z9/$F$8</f>
        <v>0</v>
      </c>
      <c r="AA11" s="14">
        <f>AA9/$G$8</f>
        <v>0</v>
      </c>
      <c r="AB11" s="15">
        <f>AB9/$H$8</f>
        <v>0</v>
      </c>
      <c r="AC11" s="15">
        <f>AC9/$I$8</f>
        <v>0</v>
      </c>
      <c r="AD11" s="15">
        <f>AD9/$J$8</f>
        <v>0</v>
      </c>
      <c r="AE11" s="15">
        <f>AE9/$K$8</f>
        <v>0</v>
      </c>
      <c r="AF11" s="10">
        <f>AE11</f>
        <v>0</v>
      </c>
      <c r="AG11" s="12">
        <f>AE12</f>
        <v>0</v>
      </c>
      <c r="AH11" s="14">
        <f>AH9/$D$8</f>
        <v>0</v>
      </c>
      <c r="AI11" s="14">
        <f>AI9/$E$8</f>
        <v>0</v>
      </c>
      <c r="AJ11" s="15">
        <f>AJ9/$F$8</f>
        <v>0</v>
      </c>
      <c r="AK11" s="15">
        <f>AK9/$G$8</f>
        <v>0</v>
      </c>
      <c r="AL11" s="15">
        <f>AL9/$H$8</f>
        <v>0</v>
      </c>
      <c r="AM11" s="14">
        <f>AM9/$I$8</f>
        <v>0</v>
      </c>
      <c r="AN11" s="15">
        <f>AN9/$J$8</f>
        <v>0</v>
      </c>
      <c r="AO11" s="15">
        <f>AO9/$K$8</f>
        <v>0</v>
      </c>
      <c r="AP11" s="11">
        <f>AL11</f>
        <v>0</v>
      </c>
      <c r="AQ11" s="13">
        <f>AL12</f>
        <v>0</v>
      </c>
      <c r="AR11" s="15">
        <f>AR9/$D$8</f>
        <v>0</v>
      </c>
      <c r="AS11" s="15">
        <f>AS9/$E$8</f>
        <v>0</v>
      </c>
      <c r="AT11" s="15">
        <f>AT9/$F$8</f>
        <v>0</v>
      </c>
      <c r="AU11" s="15">
        <f>AU9/$G$8</f>
        <v>0</v>
      </c>
      <c r="AV11" s="15">
        <f>AV9/$H$8</f>
        <v>0</v>
      </c>
      <c r="AW11" s="15">
        <f>AW9/$I$8</f>
        <v>0</v>
      </c>
      <c r="AX11" s="15">
        <f>AX9/$J$8</f>
        <v>0</v>
      </c>
      <c r="AY11" s="15">
        <f>AY9/$K$8</f>
        <v>0</v>
      </c>
      <c r="AZ11" s="10">
        <f>AV11</f>
        <v>0</v>
      </c>
      <c r="BA11" s="12">
        <f>AV12</f>
        <v>0</v>
      </c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</row>
    <row r="12" spans="1:103" x14ac:dyDescent="0.35">
      <c r="A12" s="4"/>
      <c r="B12" s="4"/>
      <c r="C12" s="4" t="s">
        <v>36</v>
      </c>
      <c r="D12" s="14">
        <f>D10/$D$8</f>
        <v>0</v>
      </c>
      <c r="E12" s="15">
        <f>E10/$E$8</f>
        <v>0</v>
      </c>
      <c r="F12" s="15">
        <f>F10/$F$8</f>
        <v>0</v>
      </c>
      <c r="G12" s="15">
        <f>G10/$G$8</f>
        <v>0</v>
      </c>
      <c r="H12" s="15">
        <f>H10/$H$8</f>
        <v>0</v>
      </c>
      <c r="I12" s="15">
        <f>I10/$I$8</f>
        <v>0</v>
      </c>
      <c r="J12" s="15">
        <f>J10/$J$8</f>
        <v>0</v>
      </c>
      <c r="K12" s="15">
        <f>K10/$K$8</f>
        <v>0</v>
      </c>
      <c r="L12" s="4"/>
      <c r="M12" s="4"/>
      <c r="N12" s="15">
        <f>N10/$D$8</f>
        <v>0</v>
      </c>
      <c r="O12" s="15">
        <f>O10/$E$8</f>
        <v>0</v>
      </c>
      <c r="P12" s="15">
        <f>P10/$F$8</f>
        <v>0</v>
      </c>
      <c r="Q12" s="15">
        <f>Q10/$G$8</f>
        <v>0</v>
      </c>
      <c r="R12" s="15">
        <f>R10/$H$8</f>
        <v>0</v>
      </c>
      <c r="S12" s="15">
        <f>S10/$I$8</f>
        <v>0</v>
      </c>
      <c r="T12" s="15">
        <f>T10/$J$8</f>
        <v>0</v>
      </c>
      <c r="U12" s="15">
        <f>U10/$K$8</f>
        <v>0</v>
      </c>
      <c r="V12" s="4"/>
      <c r="W12" s="4"/>
      <c r="X12" s="15">
        <f>X10/$D$8</f>
        <v>0</v>
      </c>
      <c r="Y12" s="15">
        <f>Y10/$E$8</f>
        <v>0</v>
      </c>
      <c r="Z12" s="15">
        <f>Z10/$F$8</f>
        <v>0</v>
      </c>
      <c r="AA12" s="14">
        <f>AA10/$G$8</f>
        <v>0</v>
      </c>
      <c r="AB12" s="15">
        <f>AB10/$H$8</f>
        <v>0</v>
      </c>
      <c r="AC12" s="15">
        <f>AC10/$I$8</f>
        <v>0</v>
      </c>
      <c r="AD12" s="15">
        <f>AD10/$J$8</f>
        <v>0</v>
      </c>
      <c r="AE12" s="15">
        <f>AE10/$K$8</f>
        <v>0</v>
      </c>
      <c r="AF12" s="4"/>
      <c r="AG12" s="4"/>
      <c r="AH12" s="14">
        <f>AH10/$D$8</f>
        <v>0</v>
      </c>
      <c r="AI12" s="14">
        <f>AI10/$E$8</f>
        <v>0</v>
      </c>
      <c r="AJ12" s="15">
        <f>AJ10/$F$8</f>
        <v>0</v>
      </c>
      <c r="AK12" s="15">
        <f>AK10/$G$8</f>
        <v>0</v>
      </c>
      <c r="AL12" s="15">
        <f>AL10/$H$8</f>
        <v>0</v>
      </c>
      <c r="AM12" s="14">
        <f>AM10/$I$8</f>
        <v>0</v>
      </c>
      <c r="AN12" s="15">
        <f>AN10/$J$8</f>
        <v>0</v>
      </c>
      <c r="AO12" s="15">
        <f>AO10/$K$8</f>
        <v>0</v>
      </c>
      <c r="AP12" s="4"/>
      <c r="AQ12" s="4"/>
      <c r="AR12" s="15">
        <f>AR10/$D$8</f>
        <v>0</v>
      </c>
      <c r="AS12" s="15">
        <f>AS10/$E$8</f>
        <v>0</v>
      </c>
      <c r="AT12" s="15">
        <f>AT10/$F$8</f>
        <v>0</v>
      </c>
      <c r="AU12" s="15">
        <f>AU10/$G$8</f>
        <v>0</v>
      </c>
      <c r="AV12" s="15">
        <f>AV10/$H$8</f>
        <v>0</v>
      </c>
      <c r="AW12" s="15">
        <f>AW10/$I$8</f>
        <v>0</v>
      </c>
      <c r="AX12" s="15">
        <f>AX10/$J$8</f>
        <v>0</v>
      </c>
      <c r="AY12" s="15">
        <f>AY10/$K$8</f>
        <v>0</v>
      </c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</row>
    <row r="13" spans="1:103" s="4" customFormat="1" x14ac:dyDescent="0.35">
      <c r="C13" s="4" t="s">
        <v>32</v>
      </c>
      <c r="D13" s="5" t="e">
        <f>'Survivalexp RAW October 2017'!I18</f>
        <v>#DIV/0!</v>
      </c>
      <c r="E13" s="5" t="e">
        <f>'Survivalexp RAW October 2017'!P18</f>
        <v>#DIV/0!</v>
      </c>
      <c r="F13" s="5" t="e">
        <f>'Survivalexp RAW October 2017'!W18</f>
        <v>#DIV/0!</v>
      </c>
      <c r="G13" s="5">
        <f>'Survivalexp RAW October 2017'!AD18</f>
        <v>68.733333333333334</v>
      </c>
      <c r="H13" s="5">
        <f>'Survivalexp RAW October 2017'!AK18</f>
        <v>3.8666666666666667</v>
      </c>
      <c r="I13" s="5">
        <f>'Survivalexp RAW October 2017'!AR18</f>
        <v>0</v>
      </c>
      <c r="J13" s="5">
        <f>'Survivalexp RAW October 2017'!AY18</f>
        <v>0</v>
      </c>
      <c r="K13" s="5">
        <f>'Survivalexp RAW October 2017'!BF18</f>
        <v>0</v>
      </c>
      <c r="N13" s="5" t="e">
        <f>'Survivalexp RAW October 2017'!I67</f>
        <v>#DIV/0!</v>
      </c>
      <c r="O13" s="5" t="e">
        <f>'Survivalexp RAW October 2017'!P67</f>
        <v>#DIV/0!</v>
      </c>
      <c r="P13" s="5">
        <f>'Survivalexp RAW October 2017'!W67</f>
        <v>74.666666666666657</v>
      </c>
      <c r="Q13" s="5">
        <f>'Survivalexp RAW October 2017'!AD67</f>
        <v>0</v>
      </c>
      <c r="R13" s="5">
        <f>'Survivalexp RAW October 2017'!AK67</f>
        <v>0</v>
      </c>
      <c r="S13" s="5">
        <f>'Survivalexp RAW October 2017'!AR67</f>
        <v>0</v>
      </c>
      <c r="T13" s="5">
        <f>'Survivalexp RAW October 2017'!AY67</f>
        <v>0</v>
      </c>
      <c r="U13" s="5">
        <f>'Survivalexp RAW October 2017'!BF67</f>
        <v>0</v>
      </c>
      <c r="X13" s="5">
        <f>'Survivalexp RAW October 2017'!I116</f>
        <v>95.399999999999991</v>
      </c>
      <c r="Y13" s="5">
        <f>'Survivalexp RAW October 2017'!P116</f>
        <v>5.6000000000000005</v>
      </c>
      <c r="Z13" s="5">
        <f>'Survivalexp RAW October 2017'!W116</f>
        <v>1.4000000000000001</v>
      </c>
      <c r="AA13" s="5">
        <f>'Survivalexp RAW October 2017'!AD116</f>
        <v>6.6666666666666666E-2</v>
      </c>
      <c r="AB13" s="5">
        <f>'Survivalexp RAW October 2017'!AK116</f>
        <v>0</v>
      </c>
      <c r="AC13" s="5">
        <f>'Survivalexp RAW October 2017'!AR116</f>
        <v>0</v>
      </c>
      <c r="AD13" s="5">
        <f>'Survivalexp RAW October 2017'!AY116</f>
        <v>0</v>
      </c>
      <c r="AE13" s="5">
        <f>'Survivalexp RAW October 2017'!BF116</f>
        <v>0</v>
      </c>
      <c r="AH13" s="5">
        <f>'Survivalexp RAW October 2017'!I165</f>
        <v>61.333333333333336</v>
      </c>
      <c r="AI13" s="5">
        <f>'Survivalexp RAW October 2017'!P165</f>
        <v>9.0666666666666664</v>
      </c>
      <c r="AJ13" s="5">
        <f>'Survivalexp RAW October 2017'!W165</f>
        <v>0</v>
      </c>
      <c r="AK13" s="5">
        <f>'Survivalexp RAW October 2017'!AD165</f>
        <v>0</v>
      </c>
      <c r="AL13" s="5">
        <f>'Survivalexp RAW October 2017'!AK165</f>
        <v>0</v>
      </c>
      <c r="AM13" s="5">
        <f>'Survivalexp RAW October 2017'!AR165</f>
        <v>0</v>
      </c>
      <c r="AN13" s="5">
        <f>'Survivalexp RAW October 2017'!AY165</f>
        <v>0</v>
      </c>
      <c r="AO13" s="5">
        <f>'Survivalexp RAW October 2017'!BF165</f>
        <v>0</v>
      </c>
      <c r="AR13" s="5">
        <f>'Survivalexp RAW October 2017'!I214</f>
        <v>41</v>
      </c>
      <c r="AS13" s="5">
        <f>'Survivalexp RAW October 2017'!P214</f>
        <v>0</v>
      </c>
      <c r="AT13" s="5">
        <f>'Survivalexp RAW October 2017'!W214</f>
        <v>0</v>
      </c>
      <c r="AU13" s="5">
        <f>'Survivalexp RAW October 2017'!AD214</f>
        <v>0</v>
      </c>
      <c r="AV13" s="5">
        <f>'Survivalexp RAW October 2017'!AK214</f>
        <v>0</v>
      </c>
      <c r="AW13" s="5">
        <f>'Survivalexp RAW October 2017'!AR214</f>
        <v>0</v>
      </c>
      <c r="AX13" s="5">
        <f>'Survivalexp RAW October 2017'!AY214</f>
        <v>0</v>
      </c>
      <c r="AY13" s="5">
        <f>'Survivalexp RAW October 2017'!BF214</f>
        <v>0</v>
      </c>
    </row>
    <row r="14" spans="1:103" s="4" customFormat="1" x14ac:dyDescent="0.35">
      <c r="C14" s="4" t="s">
        <v>36</v>
      </c>
      <c r="D14" s="5" t="e">
        <f>'Survivalexp RAW October 2017'!I19</f>
        <v>#DIV/0!</v>
      </c>
      <c r="E14" s="5" t="e">
        <f>'Survivalexp RAW October 2017'!P19</f>
        <v>#DIV/0!</v>
      </c>
      <c r="F14" s="5" t="e">
        <f>'Survivalexp RAW October 2017'!W19</f>
        <v>#DIV/0!</v>
      </c>
      <c r="G14" s="5">
        <f>'Survivalexp RAW October 2017'!AD19</f>
        <v>20.96006985518035</v>
      </c>
      <c r="H14" s="5">
        <f>'Survivalexp RAW October 2017'!AK19</f>
        <v>2.190890230020667</v>
      </c>
      <c r="I14" s="5">
        <f>'Survivalexp RAW October 2017'!AR19</f>
        <v>0</v>
      </c>
      <c r="J14" s="5">
        <f>'Survivalexp RAW October 2017'!AY19</f>
        <v>0</v>
      </c>
      <c r="K14" s="5">
        <f>'Survivalexp RAW October 2017'!BF19</f>
        <v>0</v>
      </c>
      <c r="N14" s="5" t="e">
        <f>'Survivalexp RAW October 2017'!I68</f>
        <v>#DIV/0!</v>
      </c>
      <c r="O14" s="5" t="e">
        <f>'Survivalexp RAW October 2017'!P68</f>
        <v>#DIV/0!</v>
      </c>
      <c r="P14" s="5">
        <f>'Survivalexp RAW October 2017'!W68</f>
        <v>32.024007125599319</v>
      </c>
      <c r="Q14" s="5">
        <f>'Survivalexp RAW October 2017'!AD68</f>
        <v>0</v>
      </c>
      <c r="R14" s="5">
        <f>'Survivalexp RAW October 2017'!AK68</f>
        <v>0</v>
      </c>
      <c r="S14" s="5">
        <f>'Survivalexp RAW October 2017'!AR68</f>
        <v>0</v>
      </c>
      <c r="T14" s="5">
        <f>'Survivalexp RAW October 2017'!AY68</f>
        <v>0</v>
      </c>
      <c r="U14" s="5">
        <f>'Survivalexp RAW October 2017'!BF68</f>
        <v>0</v>
      </c>
      <c r="X14" s="5">
        <f>'Survivalexp RAW October 2017'!I117</f>
        <v>28.850590069885641</v>
      </c>
      <c r="Y14" s="5">
        <f>'Survivalexp RAW October 2017'!P117</f>
        <v>2.0493901531919168</v>
      </c>
      <c r="Z14" s="5">
        <f>'Survivalexp RAW October 2017'!W117</f>
        <v>2.2803508501982757</v>
      </c>
      <c r="AA14" s="5">
        <f>'Survivalexp RAW October 2017'!AD117</f>
        <v>0.44721359549995793</v>
      </c>
      <c r="AB14" s="5">
        <f>'Survivalexp RAW October 2017'!AK117</f>
        <v>0</v>
      </c>
      <c r="AC14" s="5">
        <f>'Survivalexp RAW October 2017'!AR117</f>
        <v>0</v>
      </c>
      <c r="AD14" s="5">
        <f>'Survivalexp RAW October 2017'!AY117</f>
        <v>0</v>
      </c>
      <c r="AE14" s="5">
        <f>'Survivalexp RAW October 2017'!BF117</f>
        <v>0</v>
      </c>
      <c r="AH14" s="5">
        <f>'Survivalexp RAW October 2017'!I166</f>
        <v>17.827402317237702</v>
      </c>
      <c r="AI14" s="5">
        <f>'Survivalexp RAW October 2017'!P166</f>
        <v>11.698086769020549</v>
      </c>
      <c r="AJ14" s="5">
        <f>'Survivalexp RAW October 2017'!W166</f>
        <v>0</v>
      </c>
      <c r="AK14" s="5">
        <f>'Survivalexp RAW October 2017'!AD166</f>
        <v>0</v>
      </c>
      <c r="AL14" s="5">
        <f>'Survivalexp RAW October 2017'!AK166</f>
        <v>0</v>
      </c>
      <c r="AM14" s="5">
        <f>'Survivalexp RAW October 2017'!AR166</f>
        <v>0</v>
      </c>
      <c r="AN14" s="5">
        <f>'Survivalexp RAW October 2017'!AY166</f>
        <v>0</v>
      </c>
      <c r="AO14" s="5">
        <f>'Survivalexp RAW October 2017'!BF166</f>
        <v>0</v>
      </c>
      <c r="AP14" s="5"/>
      <c r="AQ14" s="5"/>
      <c r="AR14" s="5">
        <f>'Survivalexp RAW October 2017'!I215</f>
        <v>29.468297852433132</v>
      </c>
      <c r="AS14" s="5">
        <f>'Survivalexp RAW October 2017'!P215</f>
        <v>0</v>
      </c>
      <c r="AT14" s="5">
        <f>'Survivalexp RAW October 2017'!W215</f>
        <v>0</v>
      </c>
      <c r="AU14" s="5">
        <f>'Survivalexp RAW October 2017'!AD215</f>
        <v>0</v>
      </c>
      <c r="AV14" s="5">
        <f>'Survivalexp RAW October 2017'!AK215</f>
        <v>0</v>
      </c>
      <c r="AW14" s="5">
        <f>'Survivalexp RAW October 2017'!AR215</f>
        <v>0</v>
      </c>
      <c r="AX14" s="5">
        <f>'Survivalexp RAW October 2017'!AY215</f>
        <v>0</v>
      </c>
      <c r="AY14" s="5">
        <f>'Survivalexp RAW October 2017'!BF215</f>
        <v>0</v>
      </c>
    </row>
    <row r="15" spans="1:103" s="4" customFormat="1" x14ac:dyDescent="0.35">
      <c r="B15" s="4" t="s">
        <v>45</v>
      </c>
      <c r="D15" s="14" t="e">
        <f>D13/$D$8</f>
        <v>#DIV/0!</v>
      </c>
      <c r="E15" s="15" t="e">
        <f>E13/$E$8</f>
        <v>#DIV/0!</v>
      </c>
      <c r="F15" s="15" t="e">
        <f>F13/$F$8</f>
        <v>#DIV/0!</v>
      </c>
      <c r="G15" s="15">
        <f>G13/$G$8</f>
        <v>68733.333333333328</v>
      </c>
      <c r="H15" s="15">
        <f>H13/$H$8</f>
        <v>38666.666666666664</v>
      </c>
      <c r="I15" s="15">
        <f>I13/$I$8</f>
        <v>0</v>
      </c>
      <c r="J15" s="15">
        <f>J13/$J$8</f>
        <v>0</v>
      </c>
      <c r="K15" s="17">
        <f>K13/$K$8</f>
        <v>0</v>
      </c>
      <c r="L15" s="11">
        <f>G15</f>
        <v>68733.333333333328</v>
      </c>
      <c r="M15" s="12">
        <f>G16</f>
        <v>20960.069855180351</v>
      </c>
      <c r="N15" s="15" t="e">
        <f>N13/$D$8</f>
        <v>#DIV/0!</v>
      </c>
      <c r="O15" s="15" t="e">
        <f>O13/$E$8</f>
        <v>#DIV/0!</v>
      </c>
      <c r="P15" s="15">
        <f>P13/$F$8</f>
        <v>7466.6666666666652</v>
      </c>
      <c r="Q15" s="15">
        <f>Q13/$G$8</f>
        <v>0</v>
      </c>
      <c r="R15" s="15">
        <f>R13/$H$8</f>
        <v>0</v>
      </c>
      <c r="S15" s="15">
        <f>S13/$I$8</f>
        <v>0</v>
      </c>
      <c r="T15" s="15">
        <f>T13/$J$8</f>
        <v>0</v>
      </c>
      <c r="U15" s="15">
        <f>U13/$K$8</f>
        <v>0</v>
      </c>
      <c r="V15" s="10">
        <f>P15</f>
        <v>7466.6666666666652</v>
      </c>
      <c r="W15" s="12">
        <f>P16</f>
        <v>3202.4007125599319</v>
      </c>
      <c r="X15" s="15">
        <f>X13/$D$8</f>
        <v>95.399999999999991</v>
      </c>
      <c r="Y15" s="15">
        <f>Y13/$E$8</f>
        <v>56</v>
      </c>
      <c r="Z15" s="15">
        <f>Z13/$F$8</f>
        <v>140</v>
      </c>
      <c r="AA15" s="14">
        <f>AA13/$G$8</f>
        <v>66.666666666666671</v>
      </c>
      <c r="AB15" s="15">
        <f>AB13/$H$8</f>
        <v>0</v>
      </c>
      <c r="AC15" s="15">
        <f>AC13/$I$8</f>
        <v>0</v>
      </c>
      <c r="AD15" s="15">
        <f>AD13/$J$8</f>
        <v>0</v>
      </c>
      <c r="AE15" s="15">
        <f>AE13/$K$8</f>
        <v>0</v>
      </c>
      <c r="AF15" s="10">
        <f>Y15</f>
        <v>56</v>
      </c>
      <c r="AG15" s="12">
        <f>Y16</f>
        <v>20.493901531919168</v>
      </c>
      <c r="AH15" s="14">
        <f>AH13/$D$8</f>
        <v>61.333333333333336</v>
      </c>
      <c r="AI15" s="14">
        <f>AI13/$E$8</f>
        <v>90.666666666666657</v>
      </c>
      <c r="AJ15" s="15">
        <f>AJ13/$F$8</f>
        <v>0</v>
      </c>
      <c r="AK15" s="15">
        <f>AK13/$G$8</f>
        <v>0</v>
      </c>
      <c r="AL15" s="15">
        <f>AL13/$H$8</f>
        <v>0</v>
      </c>
      <c r="AM15" s="14">
        <f>AM13/$I$8</f>
        <v>0</v>
      </c>
      <c r="AN15" s="15">
        <f>AN13/$J$8</f>
        <v>0</v>
      </c>
      <c r="AO15" s="15">
        <f>AO13/$K$8</f>
        <v>0</v>
      </c>
      <c r="AP15" s="11">
        <f>AH15</f>
        <v>61.333333333333336</v>
      </c>
      <c r="AQ15" s="13">
        <f>AH16</f>
        <v>17.827402317237702</v>
      </c>
      <c r="AR15" s="15">
        <f>AR13/$D$8</f>
        <v>41</v>
      </c>
      <c r="AS15" s="15">
        <f>AS13/$E$8</f>
        <v>0</v>
      </c>
      <c r="AT15" s="15">
        <f>AT13/$F$8</f>
        <v>0</v>
      </c>
      <c r="AU15" s="15">
        <f>AU13/$G$8</f>
        <v>0</v>
      </c>
      <c r="AV15" s="15">
        <f>AV13/$H$8</f>
        <v>0</v>
      </c>
      <c r="AW15" s="15">
        <f>AW13/$I$8</f>
        <v>0</v>
      </c>
      <c r="AX15" s="15">
        <f>AX13/$J$8</f>
        <v>0</v>
      </c>
      <c r="AY15" s="15">
        <f>AY13/$K$8</f>
        <v>0</v>
      </c>
      <c r="AZ15" s="10">
        <f>AR15</f>
        <v>41</v>
      </c>
      <c r="BA15" s="12">
        <f>AR16</f>
        <v>29.468297852433132</v>
      </c>
    </row>
    <row r="16" spans="1:103" s="4" customFormat="1" x14ac:dyDescent="0.35">
      <c r="C16" s="4" t="s">
        <v>36</v>
      </c>
      <c r="D16" s="14" t="e">
        <f>D14/$D$8</f>
        <v>#DIV/0!</v>
      </c>
      <c r="E16" s="15" t="e">
        <f>E14/$E$8</f>
        <v>#DIV/0!</v>
      </c>
      <c r="F16" s="15" t="e">
        <f>F14/$F$8</f>
        <v>#DIV/0!</v>
      </c>
      <c r="G16" s="15">
        <f>G14/$G$8</f>
        <v>20960.069855180351</v>
      </c>
      <c r="H16" s="15">
        <f>H14/$H$8</f>
        <v>21908.902300206668</v>
      </c>
      <c r="I16" s="15">
        <f>I14/$I$8</f>
        <v>0</v>
      </c>
      <c r="J16" s="15">
        <f>J14/$J$8</f>
        <v>0</v>
      </c>
      <c r="K16" s="15">
        <f>K14/$K$8</f>
        <v>0</v>
      </c>
      <c r="N16" s="15" t="e">
        <f>N14/$D$8</f>
        <v>#DIV/0!</v>
      </c>
      <c r="O16" s="15" t="e">
        <f>O14/$E$8</f>
        <v>#DIV/0!</v>
      </c>
      <c r="P16" s="15">
        <f>P14/$F$8</f>
        <v>3202.4007125599319</v>
      </c>
      <c r="Q16" s="15">
        <f>Q14/$G$8</f>
        <v>0</v>
      </c>
      <c r="R16" s="15">
        <f>R14/$H$8</f>
        <v>0</v>
      </c>
      <c r="S16" s="15">
        <f>S14/$I$8</f>
        <v>0</v>
      </c>
      <c r="T16" s="15">
        <f>T14/$J$8</f>
        <v>0</v>
      </c>
      <c r="U16" s="15">
        <f>U14/$K$8</f>
        <v>0</v>
      </c>
      <c r="X16" s="15">
        <f>X14/$D$8</f>
        <v>28.850590069885641</v>
      </c>
      <c r="Y16" s="15">
        <f>Y14/$E$8</f>
        <v>20.493901531919168</v>
      </c>
      <c r="Z16" s="15">
        <f>Z14/$F$8</f>
        <v>228.03508501982756</v>
      </c>
      <c r="AA16" s="14">
        <f>AA14/$G$8</f>
        <v>447.21359549995793</v>
      </c>
      <c r="AB16" s="15">
        <f>AB14/$H$8</f>
        <v>0</v>
      </c>
      <c r="AC16" s="15">
        <f>AC14/$I$8</f>
        <v>0</v>
      </c>
      <c r="AD16" s="15">
        <f>AD14/$J$8</f>
        <v>0</v>
      </c>
      <c r="AE16" s="15">
        <f>AE14/$K$8</f>
        <v>0</v>
      </c>
      <c r="AH16" s="14">
        <f>AH14/$D$8</f>
        <v>17.827402317237702</v>
      </c>
      <c r="AI16" s="14">
        <f>AI14/$E$8</f>
        <v>116.98086769020549</v>
      </c>
      <c r="AJ16" s="15">
        <f>AJ14/$F$8</f>
        <v>0</v>
      </c>
      <c r="AK16" s="15">
        <f>AK14/$G$8</f>
        <v>0</v>
      </c>
      <c r="AL16" s="15">
        <f>AL14/$H$8</f>
        <v>0</v>
      </c>
      <c r="AM16" s="14">
        <f>AM14/$I$8</f>
        <v>0</v>
      </c>
      <c r="AN16" s="15">
        <f>AN14/$J$8</f>
        <v>0</v>
      </c>
      <c r="AO16" s="15">
        <f>AO14/$K$8</f>
        <v>0</v>
      </c>
      <c r="AR16" s="15">
        <f>AR14/$D$8</f>
        <v>29.468297852433132</v>
      </c>
      <c r="AS16" s="15">
        <f>AS14/$E$8</f>
        <v>0</v>
      </c>
      <c r="AT16" s="15">
        <f>AT14/$F$8</f>
        <v>0</v>
      </c>
      <c r="AU16" s="15">
        <f>AU14/$G$8</f>
        <v>0</v>
      </c>
      <c r="AV16" s="15">
        <f>AV14/$H$8</f>
        <v>0</v>
      </c>
      <c r="AW16" s="15">
        <f>AW14/$I$8</f>
        <v>0</v>
      </c>
      <c r="AX16" s="15">
        <f>AX14/$J$8</f>
        <v>0</v>
      </c>
      <c r="AY16" s="15">
        <f>AY14/$K$8</f>
        <v>0</v>
      </c>
    </row>
    <row r="17" spans="2:53" x14ac:dyDescent="0.35">
      <c r="B17" s="4"/>
      <c r="C17" s="4" t="s">
        <v>34</v>
      </c>
      <c r="D17" s="5" t="e">
        <f>'Survivalexp RAW October 2017'!I23</f>
        <v>#DIV/0!</v>
      </c>
      <c r="E17" s="5" t="e">
        <f>'Survivalexp RAW October 2017'!P23</f>
        <v>#DIV/0!</v>
      </c>
      <c r="F17" s="5" t="e">
        <f>'Survivalexp RAW October 2017'!W23</f>
        <v>#DIV/0!</v>
      </c>
      <c r="G17" s="5" t="e">
        <f>'Survivalexp RAW October 2017'!AD23</f>
        <v>#DIV/0!</v>
      </c>
      <c r="H17" s="5" t="e">
        <f>'Survivalexp RAW October 2017'!AK23</f>
        <v>#DIV/0!</v>
      </c>
      <c r="I17" s="5">
        <f>'Survivalexp RAW October 2017'!AR23</f>
        <v>7.3666666666666671</v>
      </c>
      <c r="J17" s="5">
        <f>'Survivalexp RAW October 2017'!AY23</f>
        <v>0.6</v>
      </c>
      <c r="K17" s="5">
        <f>'Survivalexp RAW October 2017'!BF23</f>
        <v>6.6666666666666666E-2</v>
      </c>
      <c r="L17" s="4"/>
      <c r="M17" s="4"/>
      <c r="N17" s="5" t="e">
        <f>'Survivalexp RAW October 2017'!I72</f>
        <v>#DIV/0!</v>
      </c>
      <c r="O17" s="5" t="e">
        <f>'Survivalexp RAW October 2017'!P72</f>
        <v>#DIV/0!</v>
      </c>
      <c r="P17" s="5">
        <f>'Survivalexp RAW October 2017'!W72</f>
        <v>67.066666666666663</v>
      </c>
      <c r="Q17" s="5">
        <f>'Survivalexp RAW October 2017'!AD72</f>
        <v>11.066666666666668</v>
      </c>
      <c r="R17" s="5">
        <f>'Survivalexp RAW October 2017'!AK72</f>
        <v>1.5333333333333334</v>
      </c>
      <c r="S17" s="5">
        <f>'Survivalexp RAW October 2017'!AR72</f>
        <v>6.6666666666666666E-2</v>
      </c>
      <c r="T17" s="5">
        <f>'Survivalexp RAW October 2017'!AY72</f>
        <v>0</v>
      </c>
      <c r="U17" s="5">
        <f>'Survivalexp RAW October 2017'!BF72</f>
        <v>0</v>
      </c>
      <c r="V17" s="4"/>
      <c r="W17" s="4"/>
      <c r="X17" s="5" t="e">
        <f>'Survivalexp RAW October 2017'!I121</f>
        <v>#DIV/0!</v>
      </c>
      <c r="Y17" s="5">
        <f>'Survivalexp RAW October 2017'!P121</f>
        <v>14</v>
      </c>
      <c r="Z17" s="5">
        <f>'Survivalexp RAW October 2017'!W121</f>
        <v>1.4000000000000001</v>
      </c>
      <c r="AA17" s="5">
        <f>'Survivalexp RAW October 2017'!AD121</f>
        <v>0.20000000000000004</v>
      </c>
      <c r="AB17" s="5">
        <f>'Survivalexp RAW October 2017'!AK121</f>
        <v>0</v>
      </c>
      <c r="AC17" s="5">
        <f>'Survivalexp RAW October 2017'!AR121</f>
        <v>0</v>
      </c>
      <c r="AD17" s="5">
        <f>'Survivalexp RAW October 2017'!AY121</f>
        <v>0</v>
      </c>
      <c r="AE17" s="5">
        <f>'Survivalexp RAW October 2017'!BF121</f>
        <v>0</v>
      </c>
      <c r="AF17" s="4"/>
      <c r="AG17" s="4"/>
      <c r="AH17" s="5">
        <f>'Survivalexp RAW October 2017'!I170</f>
        <v>7.0666666666666673</v>
      </c>
      <c r="AI17" s="5">
        <f>'Survivalexp RAW October 2017'!P170</f>
        <v>0.53333333333333333</v>
      </c>
      <c r="AJ17" s="5">
        <f>'Survivalexp RAW October 2017'!W170</f>
        <v>6.6666666666666666E-2</v>
      </c>
      <c r="AK17" s="5">
        <f>'Survivalexp RAW October 2017'!AD170</f>
        <v>0</v>
      </c>
      <c r="AL17" s="5">
        <f>'Survivalexp RAW October 2017'!AK170</f>
        <v>0</v>
      </c>
      <c r="AM17" s="5">
        <f>'Survivalexp RAW October 2017'!AR170</f>
        <v>0</v>
      </c>
      <c r="AN17" s="5">
        <f>'Survivalexp RAW October 2017'!AY170</f>
        <v>0</v>
      </c>
      <c r="AO17" s="5">
        <f>'Survivalexp RAW October 2017'!BF170</f>
        <v>0</v>
      </c>
      <c r="AP17" s="4"/>
      <c r="AQ17" s="4"/>
      <c r="AR17" s="5">
        <f>'Survivalexp RAW October 2017'!I219</f>
        <v>0.40000000000000008</v>
      </c>
      <c r="AS17" s="5">
        <f>'Survivalexp RAW October 2017'!P219</f>
        <v>0</v>
      </c>
      <c r="AT17" s="5">
        <f>'Survivalexp RAW October 2017'!W219</f>
        <v>0</v>
      </c>
      <c r="AU17" s="5">
        <f>'Survivalexp RAW October 2017'!AD219</f>
        <v>0</v>
      </c>
      <c r="AV17" s="5">
        <f>'Survivalexp RAW October 2017'!AK219</f>
        <v>0</v>
      </c>
      <c r="AW17" s="5">
        <f>'Survivalexp RAW October 2017'!AR219</f>
        <v>0</v>
      </c>
      <c r="AX17" s="5">
        <f>'Survivalexp RAW October 2017'!AY219</f>
        <v>0</v>
      </c>
      <c r="AY17" s="5">
        <f>'Survivalexp RAW October 2017'!BF219</f>
        <v>0</v>
      </c>
      <c r="AZ17" s="4"/>
      <c r="BA17" s="4"/>
    </row>
    <row r="18" spans="2:53" x14ac:dyDescent="0.35">
      <c r="B18" s="4"/>
      <c r="C18" s="4" t="s">
        <v>36</v>
      </c>
      <c r="D18" s="5" t="e">
        <f>'Survivalexp RAW October 2017'!I24</f>
        <v>#DIV/0!</v>
      </c>
      <c r="E18" s="5" t="e">
        <f>'Survivalexp RAW October 2017'!P24</f>
        <v>#DIV/0!</v>
      </c>
      <c r="F18" s="5" t="e">
        <f>'Survivalexp RAW October 2017'!W24</f>
        <v>#DIV/0!</v>
      </c>
      <c r="G18" s="5" t="e">
        <f>'Survivalexp RAW October 2017'!AD24</f>
        <v>#DIV/0!</v>
      </c>
      <c r="H18" s="5" t="e">
        <f>'Survivalexp RAW October 2017'!AK24</f>
        <v>#DIV/0!</v>
      </c>
      <c r="I18" s="5">
        <f>'Survivalexp RAW October 2017'!AR24</f>
        <v>9.2974549884599558</v>
      </c>
      <c r="J18" s="5">
        <f>'Survivalexp RAW October 2017'!AY24</f>
        <v>2.120533648568109</v>
      </c>
      <c r="K18" s="5">
        <f>'Survivalexp RAW October 2017'!BF24</f>
        <v>0.44721359549995793</v>
      </c>
      <c r="L18" s="4"/>
      <c r="M18" s="4"/>
      <c r="N18" s="5" t="e">
        <f>'Survivalexp RAW October 2017'!I73</f>
        <v>#DIV/0!</v>
      </c>
      <c r="O18" s="5" t="e">
        <f>'Survivalexp RAW October 2017'!P73</f>
        <v>#DIV/0!</v>
      </c>
      <c r="P18" s="5">
        <f>'Survivalexp RAW October 2017'!W73</f>
        <v>21.671536682517381</v>
      </c>
      <c r="Q18" s="5">
        <f>'Survivalexp RAW October 2017'!AD73</f>
        <v>7.5947191911304603</v>
      </c>
      <c r="R18" s="5">
        <f>'Survivalexp RAW October 2017'!AK73</f>
        <v>2.6255144085339075</v>
      </c>
      <c r="S18" s="5">
        <f>'Survivalexp RAW October 2017'!AR73</f>
        <v>0.44721359549995793</v>
      </c>
      <c r="T18" s="5">
        <f>'Survivalexp RAW October 2017'!AY73</f>
        <v>0</v>
      </c>
      <c r="U18" s="5">
        <f>'Survivalexp RAW October 2017'!AU73</f>
        <v>0</v>
      </c>
      <c r="V18" s="4"/>
      <c r="W18" s="4"/>
      <c r="X18" s="5" t="e">
        <f>'Survivalexp RAW October 2017'!I122</f>
        <v>#DIV/0!</v>
      </c>
      <c r="Y18" s="5">
        <f>'Survivalexp RAW October 2017'!P122</f>
        <v>13.870293813262228</v>
      </c>
      <c r="Z18" s="5">
        <f>'Survivalexp RAW October 2017'!W122</f>
        <v>2.8842994970101636</v>
      </c>
      <c r="AA18" s="5">
        <f>'Survivalexp RAW October 2017'!AD122</f>
        <v>0.99493615300512395</v>
      </c>
      <c r="AB18" s="5">
        <f>'Survivalexp RAW October 2017'!AK122</f>
        <v>0</v>
      </c>
      <c r="AC18" s="5">
        <f>'Survivalexp RAW October 2017'!AR122</f>
        <v>0</v>
      </c>
      <c r="AD18" s="5">
        <f>'Survivalexp RAW October 2017'!AY122</f>
        <v>0</v>
      </c>
      <c r="AE18" s="5">
        <f>'Survivalexp RAW October 2017'!BF122</f>
        <v>0</v>
      </c>
      <c r="AF18" s="4"/>
      <c r="AG18" s="4"/>
      <c r="AH18" s="5">
        <f>'Survivalexp RAW October 2017'!I171</f>
        <v>7.189256175636058</v>
      </c>
      <c r="AI18" s="5">
        <f>'Survivalexp RAW October 2017'!P171</f>
        <v>2.1982676720404455</v>
      </c>
      <c r="AJ18" s="5">
        <f>'Survivalexp RAW October 2017'!W171</f>
        <v>0.44721359549995793</v>
      </c>
      <c r="AK18" s="5">
        <f>'Survivalexp RAW October 2017'!AD171</f>
        <v>0</v>
      </c>
      <c r="AL18" s="5">
        <f>'Survivalexp RAW October 2017'!AK171</f>
        <v>0</v>
      </c>
      <c r="AM18" s="5">
        <f>'Survivalexp RAW October 2017'!AR171</f>
        <v>0</v>
      </c>
      <c r="AN18" s="5">
        <f>'Survivalexp RAW October 2017'!AY171</f>
        <v>0</v>
      </c>
      <c r="AO18" s="5">
        <f>'Survivalexp RAW October 2017'!BF171</f>
        <v>0</v>
      </c>
      <c r="AP18" s="4"/>
      <c r="AQ18" s="4"/>
      <c r="AR18" s="5">
        <f>'Survivalexp RAW October 2017'!I220</f>
        <v>1.54265871051029</v>
      </c>
      <c r="AS18" s="5">
        <f>'Survivalexp RAW October 2017'!P220</f>
        <v>0</v>
      </c>
      <c r="AT18" s="5">
        <f>'Survivalexp RAW October 2017'!W220</f>
        <v>0</v>
      </c>
      <c r="AU18" s="5">
        <f>'Survivalexp RAW October 2017'!AD220</f>
        <v>0</v>
      </c>
      <c r="AV18" s="5">
        <f>'Survivalexp RAW October 2017'!AK220</f>
        <v>0</v>
      </c>
      <c r="AW18" s="5">
        <f>'Survivalexp RAW October 2017'!AR220</f>
        <v>0</v>
      </c>
      <c r="AX18" s="5">
        <f>'Survivalexp RAW October 2017'!AY220</f>
        <v>0</v>
      </c>
      <c r="AY18" s="5">
        <f>'Survivalexp RAW October 2017'!BF220</f>
        <v>0</v>
      </c>
      <c r="AZ18" s="4"/>
      <c r="BA18" s="4"/>
    </row>
    <row r="19" spans="2:53" x14ac:dyDescent="0.35">
      <c r="B19" s="4" t="s">
        <v>45</v>
      </c>
      <c r="C19" s="4"/>
      <c r="D19" s="15" t="e">
        <f>D17/$D$8</f>
        <v>#DIV/0!</v>
      </c>
      <c r="E19" s="15" t="e">
        <f>E17/$E$8</f>
        <v>#DIV/0!</v>
      </c>
      <c r="F19" s="15" t="e">
        <f>F17/$F$8</f>
        <v>#DIV/0!</v>
      </c>
      <c r="G19" s="15" t="e">
        <f>G17/$G$8</f>
        <v>#DIV/0!</v>
      </c>
      <c r="H19" s="15" t="e">
        <f>H17/$H$8</f>
        <v>#DIV/0!</v>
      </c>
      <c r="I19" s="17">
        <f>I17/$I$8</f>
        <v>736666.66666666663</v>
      </c>
      <c r="J19" s="15">
        <f>J17/$J$8</f>
        <v>600000</v>
      </c>
      <c r="K19" s="15">
        <f>K17/$K$8</f>
        <v>666666.66666666674</v>
      </c>
      <c r="L19" s="20">
        <f>I19</f>
        <v>736666.66666666663</v>
      </c>
      <c r="M19" s="19">
        <f>I20</f>
        <v>929745.49884599552</v>
      </c>
      <c r="N19" s="15" t="e">
        <f>N17/$D$8</f>
        <v>#DIV/0!</v>
      </c>
      <c r="O19" s="15" t="e">
        <f>O17/$E$8</f>
        <v>#DIV/0!</v>
      </c>
      <c r="P19" s="15">
        <f>P17/$F$8</f>
        <v>6706.6666666666661</v>
      </c>
      <c r="Q19" s="15">
        <f>Q17/$G$8</f>
        <v>11066.666666666668</v>
      </c>
      <c r="R19" s="15">
        <f>R17/$H$8</f>
        <v>15333.333333333334</v>
      </c>
      <c r="S19" s="15">
        <f>S17/$I$8</f>
        <v>6666.6666666666661</v>
      </c>
      <c r="T19" s="15">
        <f>T17/$J$8</f>
        <v>0</v>
      </c>
      <c r="U19" s="15">
        <f>U17/$K$8</f>
        <v>0</v>
      </c>
      <c r="V19" s="10">
        <f>P19</f>
        <v>6706.6666666666661</v>
      </c>
      <c r="W19" s="12">
        <f>P20</f>
        <v>2167.1536682517381</v>
      </c>
      <c r="X19" s="15" t="e">
        <f>X17/$D$8</f>
        <v>#DIV/0!</v>
      </c>
      <c r="Y19" s="15">
        <f>Y17/$E$8</f>
        <v>140</v>
      </c>
      <c r="Z19" s="15">
        <f>Z17/$F$8</f>
        <v>140</v>
      </c>
      <c r="AA19" s="15">
        <f>AA17/$G$8</f>
        <v>200.00000000000003</v>
      </c>
      <c r="AB19" s="15">
        <f>AB17/$H$8</f>
        <v>0</v>
      </c>
      <c r="AC19" s="15">
        <f>AC17/$I$8</f>
        <v>0</v>
      </c>
      <c r="AD19" s="15">
        <f>AD17/$J$8</f>
        <v>0</v>
      </c>
      <c r="AE19" s="15">
        <f>AE17/$K$8</f>
        <v>0</v>
      </c>
      <c r="AF19" s="10">
        <f>Y19</f>
        <v>140</v>
      </c>
      <c r="AG19" s="12">
        <f>Y20</f>
        <v>138.70293813262228</v>
      </c>
      <c r="AH19" s="15">
        <f>AH17/$D$8</f>
        <v>7.0666666666666673</v>
      </c>
      <c r="AI19" s="15">
        <f>AI17/$E$8</f>
        <v>5.333333333333333</v>
      </c>
      <c r="AJ19" s="15">
        <f>AJ17/$F$8</f>
        <v>6.6666666666666661</v>
      </c>
      <c r="AK19" s="15">
        <f>AK17/$G$8</f>
        <v>0</v>
      </c>
      <c r="AL19" s="15">
        <f>AL17/$H$8</f>
        <v>0</v>
      </c>
      <c r="AM19" s="15">
        <f>AM17/$I$8</f>
        <v>0</v>
      </c>
      <c r="AN19" s="15">
        <f>AN17/$J$8</f>
        <v>0</v>
      </c>
      <c r="AO19" s="15">
        <f>AO17/$K$8</f>
        <v>0</v>
      </c>
      <c r="AP19" s="10">
        <f>AH19</f>
        <v>7.0666666666666673</v>
      </c>
      <c r="AQ19" s="12">
        <f>AH20</f>
        <v>7.189256175636058</v>
      </c>
      <c r="AR19" s="15">
        <f>AR17/$D$8</f>
        <v>0.40000000000000008</v>
      </c>
      <c r="AS19" s="15">
        <f>AS17/$E$8</f>
        <v>0</v>
      </c>
      <c r="AT19" s="15">
        <f>AT17/$F$8</f>
        <v>0</v>
      </c>
      <c r="AU19" s="15">
        <f>AU17/$G$8</f>
        <v>0</v>
      </c>
      <c r="AV19" s="15">
        <f>AV17/$H$8</f>
        <v>0</v>
      </c>
      <c r="AW19" s="15">
        <f>AW17/$I$8</f>
        <v>0</v>
      </c>
      <c r="AX19" s="15">
        <f>AX17/$J$8</f>
        <v>0</v>
      </c>
      <c r="AY19" s="15">
        <f>AY17/$K$8</f>
        <v>0</v>
      </c>
      <c r="AZ19" s="10">
        <f>AR19</f>
        <v>0.40000000000000008</v>
      </c>
      <c r="BA19" s="12">
        <f>AR20</f>
        <v>1.54265871051029</v>
      </c>
    </row>
    <row r="20" spans="2:53" x14ac:dyDescent="0.35">
      <c r="B20" s="4"/>
      <c r="C20" s="4" t="s">
        <v>36</v>
      </c>
      <c r="D20" s="15" t="e">
        <f>D18/$D$8</f>
        <v>#DIV/0!</v>
      </c>
      <c r="E20" s="15" t="e">
        <f>E18/$E$8</f>
        <v>#DIV/0!</v>
      </c>
      <c r="F20" s="15" t="e">
        <f>F18/$F$8</f>
        <v>#DIV/0!</v>
      </c>
      <c r="G20" s="15" t="e">
        <f>G18/$G$8</f>
        <v>#DIV/0!</v>
      </c>
      <c r="H20" s="15" t="e">
        <f>H18/$H$8</f>
        <v>#DIV/0!</v>
      </c>
      <c r="I20" s="17">
        <f>I18/$I$8</f>
        <v>929745.49884599552</v>
      </c>
      <c r="J20" s="17">
        <f>J18/$J$8</f>
        <v>2120533.6485681091</v>
      </c>
      <c r="K20" s="18">
        <f>K18/$K$8</f>
        <v>4472135.9549995791</v>
      </c>
      <c r="L20" s="4"/>
      <c r="M20" s="4"/>
      <c r="N20" s="15" t="e">
        <f>N18/$D$8</f>
        <v>#DIV/0!</v>
      </c>
      <c r="O20" s="15" t="e">
        <f>O18/$E$8</f>
        <v>#DIV/0!</v>
      </c>
      <c r="P20" s="15">
        <f>P18/$F$8</f>
        <v>2167.1536682517381</v>
      </c>
      <c r="Q20" s="15">
        <f>Q18/$G$8</f>
        <v>7594.7191911304599</v>
      </c>
      <c r="R20" s="15">
        <f>R18/$H$8</f>
        <v>26255.144085339074</v>
      </c>
      <c r="S20" s="15">
        <f>S18/$I$8</f>
        <v>44721.359549995788</v>
      </c>
      <c r="T20" s="15">
        <f>T18/$J$8</f>
        <v>0</v>
      </c>
      <c r="U20" s="15">
        <f>U18/$K$8</f>
        <v>0</v>
      </c>
      <c r="V20" s="4"/>
      <c r="W20" s="4"/>
      <c r="X20" s="15" t="e">
        <f>X18/$D$8</f>
        <v>#DIV/0!</v>
      </c>
      <c r="Y20" s="15">
        <f>Y18/$E$8</f>
        <v>138.70293813262228</v>
      </c>
      <c r="Z20" s="15">
        <f>Z18/$F$8</f>
        <v>288.42994970101637</v>
      </c>
      <c r="AA20" s="15">
        <f>AA18/$G$8</f>
        <v>994.93615300512397</v>
      </c>
      <c r="AB20" s="15">
        <f>AB18/$H$8</f>
        <v>0</v>
      </c>
      <c r="AC20" s="15">
        <f>AC18/$I$8</f>
        <v>0</v>
      </c>
      <c r="AD20" s="15">
        <f>AD18/$J$8</f>
        <v>0</v>
      </c>
      <c r="AE20" s="15">
        <f>AE18/$K$8</f>
        <v>0</v>
      </c>
      <c r="AF20" s="4"/>
      <c r="AG20" s="4"/>
      <c r="AH20" s="15">
        <f>AH18/$D$8</f>
        <v>7.189256175636058</v>
      </c>
      <c r="AI20" s="15">
        <f>AI18/$E$8</f>
        <v>21.982676720404452</v>
      </c>
      <c r="AJ20" s="15">
        <f>AJ18/$F$8</f>
        <v>44.721359549995789</v>
      </c>
      <c r="AK20" s="15">
        <f>AK18/$G$8</f>
        <v>0</v>
      </c>
      <c r="AL20" s="15">
        <f>AL18/$H$8</f>
        <v>0</v>
      </c>
      <c r="AM20" s="15">
        <f>AM18/$I$8</f>
        <v>0</v>
      </c>
      <c r="AN20" s="15">
        <f>AN18/$J$8</f>
        <v>0</v>
      </c>
      <c r="AO20" s="15">
        <f>AO18/$K$8</f>
        <v>0</v>
      </c>
      <c r="AP20" s="4"/>
      <c r="AQ20" s="4"/>
      <c r="AR20" s="15">
        <f>AR18/$D$8</f>
        <v>1.54265871051029</v>
      </c>
      <c r="AS20" s="15">
        <f>AS18/$E$8</f>
        <v>0</v>
      </c>
      <c r="AT20" s="15">
        <f>AT18/$F$8</f>
        <v>0</v>
      </c>
      <c r="AU20" s="15">
        <f>AU18/$G$8</f>
        <v>0</v>
      </c>
      <c r="AV20" s="15">
        <f>AV18/$H$8</f>
        <v>0</v>
      </c>
      <c r="AW20" s="15">
        <f>AW18/$I$8</f>
        <v>0</v>
      </c>
      <c r="AX20" s="15">
        <f>AX18/$J$8</f>
        <v>0</v>
      </c>
      <c r="AY20" s="15">
        <f>AY18/$K$8</f>
        <v>0</v>
      </c>
      <c r="AZ20" s="4"/>
      <c r="BA20" s="4"/>
    </row>
    <row r="21" spans="2:53" x14ac:dyDescent="0.35">
      <c r="B21" s="4" t="s">
        <v>37</v>
      </c>
      <c r="C21" s="4" t="s">
        <v>15</v>
      </c>
      <c r="D21" s="5" t="e">
        <f>'Survivalexp RAW October 2017'!I28</f>
        <v>#DIV/0!</v>
      </c>
      <c r="E21" s="5" t="e">
        <f>'Survivalexp RAW October 2017'!P28</f>
        <v>#DIV/0!</v>
      </c>
      <c r="F21" s="5" t="e">
        <f>'Survivalexp RAW October 2017'!W28</f>
        <v>#DIV/0!</v>
      </c>
      <c r="G21" s="5" t="e">
        <f>'Survivalexp RAW October 2017'!AD28</f>
        <v>#DIV/0!</v>
      </c>
      <c r="H21" s="5">
        <f>'Survivalexp RAW October 2017'!AK28</f>
        <v>50.79999999999999</v>
      </c>
      <c r="I21" s="5">
        <f>'Survivalexp RAW October 2017'!AR28</f>
        <v>9.0666666666666664</v>
      </c>
      <c r="J21" s="5">
        <f>'Survivalexp RAW October 2017'!AY28</f>
        <v>1.8</v>
      </c>
      <c r="K21" s="5">
        <f>'Survivalexp RAW October 2017'!BF28</f>
        <v>0.20000000000000004</v>
      </c>
      <c r="L21" s="4"/>
      <c r="M21" s="4"/>
      <c r="N21" s="5" t="e">
        <f>'Survivalexp RAW October 2017'!I77</f>
        <v>#DIV/0!</v>
      </c>
      <c r="O21" s="5" t="e">
        <f>'Survivalexp RAW October 2017'!P77</f>
        <v>#DIV/0!</v>
      </c>
      <c r="P21" s="5">
        <f>'Survivalexp RAW October 2017'!W77</f>
        <v>61.199999999999996</v>
      </c>
      <c r="Q21" s="5">
        <f>'Survivalexp RAW October 2017'!AD77</f>
        <v>9.2000000000000011</v>
      </c>
      <c r="R21" s="5">
        <f>'Survivalexp RAW October 2017'!AK77</f>
        <v>1.0666666666666667</v>
      </c>
      <c r="S21" s="5">
        <f>'Survivalexp RAW October 2017'!AR77</f>
        <v>0</v>
      </c>
      <c r="T21" s="5">
        <f>'Survivalexp RAW October 2017'!AY77</f>
        <v>0</v>
      </c>
      <c r="U21" s="5">
        <f>'Survivalexp RAW October 2017'!BF77</f>
        <v>0</v>
      </c>
      <c r="V21" s="4"/>
      <c r="W21" s="4"/>
      <c r="X21" s="5" t="e">
        <f>'Survivalexp RAW October 2017'!I126</f>
        <v>#DIV/0!</v>
      </c>
      <c r="Y21" s="5">
        <f>'Survivalexp RAW October 2017'!P126</f>
        <v>45.2</v>
      </c>
      <c r="Z21" s="5">
        <f>'Survivalexp RAW October 2017'!W126</f>
        <v>5.4</v>
      </c>
      <c r="AA21" s="5">
        <f>'Survivalexp RAW October 2017'!AD126</f>
        <v>0.4</v>
      </c>
      <c r="AB21" s="5">
        <f>'Survivalexp RAW October 2017'!AK126</f>
        <v>0</v>
      </c>
      <c r="AC21" s="5">
        <f>'Survivalexp RAW October 2017'!AR126</f>
        <v>0</v>
      </c>
      <c r="AD21" s="5">
        <f>'Survivalexp RAW October 2017'!AY126</f>
        <v>0</v>
      </c>
      <c r="AE21" s="5">
        <f>'Survivalexp RAW October 2017'!BF126</f>
        <v>0</v>
      </c>
      <c r="AF21" s="4"/>
      <c r="AG21" s="4"/>
      <c r="AH21" s="5">
        <f>'Survivalexp RAW October 2017'!I175</f>
        <v>33.9</v>
      </c>
      <c r="AI21" s="5">
        <f>'Survivalexp RAW October 2017'!P175</f>
        <v>0</v>
      </c>
      <c r="AJ21" s="5">
        <f>'Survivalexp RAW October 2017'!W175</f>
        <v>0</v>
      </c>
      <c r="AK21" s="5">
        <f>'Survivalexp RAW October 2017'!AD175</f>
        <v>0</v>
      </c>
      <c r="AL21" s="5">
        <f>'Survivalexp RAW October 2017'!AK175</f>
        <v>0</v>
      </c>
      <c r="AM21" s="5">
        <f>'Survivalexp RAW October 2017'!AR175</f>
        <v>0</v>
      </c>
      <c r="AN21" s="5">
        <f>'Survivalexp RAW October 2017'!AY175</f>
        <v>0</v>
      </c>
      <c r="AO21" s="5">
        <f>'Survivalexp RAW October 2017'!BF175</f>
        <v>0</v>
      </c>
      <c r="AP21" s="4"/>
      <c r="AQ21" s="4"/>
      <c r="AR21" s="5">
        <f>'Survivalexp RAW October 2017'!I224</f>
        <v>7.2</v>
      </c>
      <c r="AS21" s="5">
        <f>'Survivalexp RAW October 2017'!P224</f>
        <v>0.6</v>
      </c>
      <c r="AT21" s="5">
        <f>'Survivalexp RAW October 2017'!W224</f>
        <v>0.2</v>
      </c>
      <c r="AU21" s="5">
        <f>'Survivalexp RAW October 2017'!AD224</f>
        <v>0</v>
      </c>
      <c r="AV21" s="5">
        <f>'Survivalexp RAW October 2017'!AK224</f>
        <v>0</v>
      </c>
      <c r="AW21" s="5">
        <f>'Survivalexp RAW October 2017'!AR224</f>
        <v>0</v>
      </c>
      <c r="AX21" s="5">
        <f>'Survivalexp RAW October 2017'!AY224</f>
        <v>0</v>
      </c>
      <c r="AY21" s="5">
        <f>'Survivalexp RAW October 2017'!BF224</f>
        <v>0</v>
      </c>
      <c r="AZ21" s="4"/>
      <c r="BA21" s="4"/>
    </row>
    <row r="22" spans="2:53" x14ac:dyDescent="0.35">
      <c r="B22" s="4"/>
      <c r="C22" s="4" t="s">
        <v>36</v>
      </c>
      <c r="D22" s="5" t="e">
        <f>'Survivalexp RAW October 2017'!I29</f>
        <v>#DIV/0!</v>
      </c>
      <c r="E22" s="5" t="e">
        <f>'Survivalexp RAW October 2017'!P29</f>
        <v>#DIV/0!</v>
      </c>
      <c r="F22" s="5" t="e">
        <f>'Survivalexp RAW October 2017'!W29</f>
        <v>#DIV/0!</v>
      </c>
      <c r="G22" s="5" t="e">
        <f>'Survivalexp RAW October 2017'!AD29</f>
        <v>#DIV/0!</v>
      </c>
      <c r="H22" s="5">
        <f>'Survivalexp RAW October 2017'!AK29</f>
        <v>20.807564201562744</v>
      </c>
      <c r="I22" s="5">
        <f>'Survivalexp RAW October 2017'!AR29</f>
        <v>11.20064869369768</v>
      </c>
      <c r="J22" s="5">
        <f>'Survivalexp RAW October 2017'!AY29</f>
        <v>5.1230107900678377</v>
      </c>
      <c r="K22" s="5">
        <f>'Survivalexp RAW October 2017'!BF29</f>
        <v>0.99493615300512395</v>
      </c>
      <c r="L22" s="4"/>
      <c r="M22" s="4"/>
      <c r="N22" s="5" t="e">
        <f>'Survivalexp RAW October 2017'!I78</f>
        <v>#DIV/0!</v>
      </c>
      <c r="O22" s="5" t="e">
        <f>'Survivalexp RAW October 2017'!P78</f>
        <v>#DIV/0!</v>
      </c>
      <c r="P22" s="5">
        <f>'Survivalexp RAW October 2017'!W78</f>
        <v>15.217027872634592</v>
      </c>
      <c r="Q22" s="5">
        <f>'Survivalexp RAW October 2017'!AD78</f>
        <v>10.177365275457724</v>
      </c>
      <c r="R22" s="5">
        <f>'Survivalexp RAW October 2017'!AK78</f>
        <v>3.1181090609967734</v>
      </c>
      <c r="S22" s="5">
        <f>'Survivalexp RAW October 2017'!AR78</f>
        <v>0</v>
      </c>
      <c r="T22" s="5">
        <f>'Survivalexp RAW October 2017'!AY78</f>
        <v>0</v>
      </c>
      <c r="U22" s="5">
        <f>'Survivalexp RAW October 2017'!BF78</f>
        <v>0</v>
      </c>
      <c r="V22" s="4"/>
      <c r="W22" s="4"/>
      <c r="X22" s="5" t="e">
        <f>'Survivalexp RAW October 2017'!I127</f>
        <v>#DIV/0!</v>
      </c>
      <c r="Y22" s="5">
        <f>'Survivalexp RAW October 2017'!P127</f>
        <v>10.268511949619352</v>
      </c>
      <c r="Z22" s="5">
        <f>'Survivalexp RAW October 2017'!W127</f>
        <v>7.3338305453871193</v>
      </c>
      <c r="AA22" s="5">
        <f>'Survivalexp RAW October 2017'!AD127</f>
        <v>1.442149748505082</v>
      </c>
      <c r="AB22" s="5">
        <f>'Survivalexp RAW October 2017'!AK127</f>
        <v>0</v>
      </c>
      <c r="AC22" s="5">
        <f>'Survivalexp RAW October 2017'!AR127</f>
        <v>0</v>
      </c>
      <c r="AD22" s="5">
        <f>'Survivalexp RAW October 2017'!AY127</f>
        <v>0</v>
      </c>
      <c r="AE22" s="5">
        <f>'Survivalexp RAW October 2017'!BF127</f>
        <v>0</v>
      </c>
      <c r="AF22" s="4"/>
      <c r="AG22" s="4"/>
      <c r="AH22" s="5">
        <f>'Survivalexp RAW October 2017'!I176</f>
        <v>9.2430797768966269</v>
      </c>
      <c r="AI22" s="5">
        <f>'Survivalexp RAW October 2017'!P176</f>
        <v>0</v>
      </c>
      <c r="AJ22" s="5">
        <f>'Survivalexp RAW October 2017'!W176</f>
        <v>0</v>
      </c>
      <c r="AK22" s="5">
        <f>'Survivalexp RAW October 2017'!AD176</f>
        <v>0</v>
      </c>
      <c r="AL22" s="5">
        <f>'Survivalexp RAW October 2017'!AK176</f>
        <v>0</v>
      </c>
      <c r="AM22" s="5">
        <f>'Survivalexp RAW October 2017'!AR176</f>
        <v>0</v>
      </c>
      <c r="AN22" s="5">
        <f>'Survivalexp RAW October 2017'!AY176</f>
        <v>0</v>
      </c>
      <c r="AO22" s="5">
        <f>'Survivalexp RAW October 2017'!BF176</f>
        <v>0</v>
      </c>
      <c r="AP22" s="4"/>
      <c r="AQ22" s="4"/>
      <c r="AR22" s="5">
        <f>'Survivalexp RAW October 2017'!I225</f>
        <v>1.3416407864998738</v>
      </c>
      <c r="AS22" s="5">
        <f>'Survivalexp RAW October 2017'!P225</f>
        <v>1.6431676725154984</v>
      </c>
      <c r="AT22" s="5">
        <f>'Survivalexp RAW October 2017'!W225</f>
        <v>0.54772255750516607</v>
      </c>
      <c r="AU22" s="5">
        <f>'Survivalexp RAW October 2017'!AD225</f>
        <v>0</v>
      </c>
      <c r="AV22" s="5">
        <f>'Survivalexp RAW October 2017'!AK225</f>
        <v>0</v>
      </c>
      <c r="AW22" s="5">
        <f>'Survivalexp RAW October 2017'!AR225</f>
        <v>0</v>
      </c>
      <c r="AX22" s="5">
        <f>'Survivalexp RAW October 2017'!AY225</f>
        <v>0</v>
      </c>
      <c r="AY22" s="5">
        <f>'Survivalexp RAW October 2017'!BF225</f>
        <v>0</v>
      </c>
      <c r="AZ22" s="4"/>
      <c r="BA22" s="4"/>
    </row>
    <row r="23" spans="2:53" x14ac:dyDescent="0.35">
      <c r="B23" s="4" t="s">
        <v>45</v>
      </c>
      <c r="C23" s="4"/>
      <c r="D23" s="15" t="e">
        <f>D21/$D$8</f>
        <v>#DIV/0!</v>
      </c>
      <c r="E23" s="15" t="e">
        <f>E21/$E$8</f>
        <v>#DIV/0!</v>
      </c>
      <c r="F23" s="15" t="e">
        <f>F21/$F$8</f>
        <v>#DIV/0!</v>
      </c>
      <c r="G23" s="15" t="e">
        <f>G21/$G$8</f>
        <v>#DIV/0!</v>
      </c>
      <c r="H23" s="15">
        <f>H21/$H$8</f>
        <v>507999.99999999988</v>
      </c>
      <c r="I23" s="15">
        <f>I21/$I$8</f>
        <v>906666.66666666651</v>
      </c>
      <c r="J23" s="15">
        <f t="shared" ref="J23:J44" si="0">J21/$J$8</f>
        <v>1800000.0000000002</v>
      </c>
      <c r="K23" s="15">
        <f>K21/$K$8</f>
        <v>2000000.0000000005</v>
      </c>
      <c r="L23" s="10">
        <f>H23</f>
        <v>507999.99999999988</v>
      </c>
      <c r="M23" s="12">
        <f>H24</f>
        <v>208075.64201562744</v>
      </c>
      <c r="N23" s="15" t="e">
        <f>N21/$D$8</f>
        <v>#DIV/0!</v>
      </c>
      <c r="O23" s="15" t="e">
        <f>O21/$E$8</f>
        <v>#DIV/0!</v>
      </c>
      <c r="P23" s="15">
        <f>P21/$F$8</f>
        <v>6119.9999999999991</v>
      </c>
      <c r="Q23" s="15">
        <f>Q21/$G$8</f>
        <v>9200</v>
      </c>
      <c r="R23" s="15">
        <f>R21/$H$8</f>
        <v>10666.666666666666</v>
      </c>
      <c r="S23" s="15">
        <f>S21/$I$8</f>
        <v>0</v>
      </c>
      <c r="T23" s="15">
        <f t="shared" ref="T23:T44" si="1">T21/$J$8</f>
        <v>0</v>
      </c>
      <c r="U23" s="15">
        <f>U21/$K$8</f>
        <v>0</v>
      </c>
      <c r="V23" s="10">
        <f>AVERAGE(P23)</f>
        <v>6119.9999999999991</v>
      </c>
      <c r="W23" s="12">
        <f>P24</f>
        <v>1521.7027872634592</v>
      </c>
      <c r="X23" s="15" t="e">
        <f>X21/$D$8</f>
        <v>#DIV/0!</v>
      </c>
      <c r="Y23" s="15">
        <f>Y21/$E$8</f>
        <v>452</v>
      </c>
      <c r="Z23" s="15">
        <f>Z21/$F$8</f>
        <v>540</v>
      </c>
      <c r="AA23" s="15">
        <f>AA21/$G$8</f>
        <v>400</v>
      </c>
      <c r="AB23" s="15">
        <f>AB21/$H$8</f>
        <v>0</v>
      </c>
      <c r="AC23" s="15">
        <f>AC21/$I$8</f>
        <v>0</v>
      </c>
      <c r="AD23" s="15">
        <f t="shared" ref="AD23:AD44" si="2">AD21/$J$8</f>
        <v>0</v>
      </c>
      <c r="AE23" s="15">
        <f>AE21/$K$8</f>
        <v>0</v>
      </c>
      <c r="AF23" s="10">
        <f>Y23</f>
        <v>452</v>
      </c>
      <c r="AG23" s="12">
        <f>Y24</f>
        <v>102.68511949619352</v>
      </c>
      <c r="AH23" s="15">
        <f>AH21/$D$8</f>
        <v>33.9</v>
      </c>
      <c r="AI23" s="15">
        <f>AI21/$E$8</f>
        <v>0</v>
      </c>
      <c r="AJ23" s="15">
        <f>AJ21/$F$8</f>
        <v>0</v>
      </c>
      <c r="AK23" s="15">
        <f>AK21/$G$8</f>
        <v>0</v>
      </c>
      <c r="AL23" s="15">
        <f>AL21/$H$8</f>
        <v>0</v>
      </c>
      <c r="AM23" s="15">
        <f>AM21/$I$8</f>
        <v>0</v>
      </c>
      <c r="AN23" s="15">
        <f t="shared" ref="AN23:AN44" si="3">AN21/$J$8</f>
        <v>0</v>
      </c>
      <c r="AO23" s="15">
        <f>AO21/$K$8</f>
        <v>0</v>
      </c>
      <c r="AP23" s="10">
        <f>AH23</f>
        <v>33.9</v>
      </c>
      <c r="AQ23" s="12">
        <f>AH24</f>
        <v>9.2430797768966269</v>
      </c>
      <c r="AR23" s="15">
        <f>AR21/$D$8</f>
        <v>7.2</v>
      </c>
      <c r="AS23" s="15">
        <f>AS21/$E$8</f>
        <v>5.9999999999999991</v>
      </c>
      <c r="AT23" s="15">
        <f>AT21/$F$8</f>
        <v>20</v>
      </c>
      <c r="AU23" s="15">
        <f>AU21/$G$8</f>
        <v>0</v>
      </c>
      <c r="AV23" s="15">
        <f>AV21/$H$8</f>
        <v>0</v>
      </c>
      <c r="AW23" s="15">
        <f>AW21/$I$8</f>
        <v>0</v>
      </c>
      <c r="AX23" s="15">
        <f t="shared" ref="AX23:AX44" si="4">AX21/$J$8</f>
        <v>0</v>
      </c>
      <c r="AY23" s="15">
        <f>AY21/$K$8</f>
        <v>0</v>
      </c>
      <c r="AZ23" s="10">
        <f>AR23</f>
        <v>7.2</v>
      </c>
      <c r="BA23" s="12">
        <f>AR24</f>
        <v>1.3416407864998738</v>
      </c>
    </row>
    <row r="24" spans="2:53" x14ac:dyDescent="0.35">
      <c r="B24" s="4"/>
      <c r="C24" s="4" t="s">
        <v>36</v>
      </c>
      <c r="D24" s="15" t="e">
        <f>D22/$D$8</f>
        <v>#DIV/0!</v>
      </c>
      <c r="E24" s="15" t="e">
        <f>E22/$E$8</f>
        <v>#DIV/0!</v>
      </c>
      <c r="F24" s="15" t="e">
        <f>F22/$F$8</f>
        <v>#DIV/0!</v>
      </c>
      <c r="G24" s="15" t="e">
        <f>G22/$G$8</f>
        <v>#DIV/0!</v>
      </c>
      <c r="H24" s="15">
        <f>H22/$H$8</f>
        <v>208075.64201562744</v>
      </c>
      <c r="I24" s="15">
        <f>I22/$I$8</f>
        <v>1120064.8693697678</v>
      </c>
      <c r="J24" s="15">
        <f t="shared" si="0"/>
        <v>5123010.7900678376</v>
      </c>
      <c r="K24" s="15">
        <f>K22/$K$8</f>
        <v>9949361.5300512407</v>
      </c>
      <c r="L24" s="4"/>
      <c r="M24" s="4"/>
      <c r="N24" s="15" t="e">
        <f>N22/$D$8</f>
        <v>#DIV/0!</v>
      </c>
      <c r="O24" s="15" t="e">
        <f>O22/$E$8</f>
        <v>#DIV/0!</v>
      </c>
      <c r="P24" s="15">
        <f>P22/$F$8</f>
        <v>1521.7027872634592</v>
      </c>
      <c r="Q24" s="15">
        <f>Q22/$G$8</f>
        <v>10177.365275457723</v>
      </c>
      <c r="R24" s="15">
        <f>R22/$H$8</f>
        <v>31181.090609967734</v>
      </c>
      <c r="S24" s="15">
        <f>S22/$I$8</f>
        <v>0</v>
      </c>
      <c r="T24" s="15">
        <f t="shared" si="1"/>
        <v>0</v>
      </c>
      <c r="U24" s="15">
        <f>U22/$K$8</f>
        <v>0</v>
      </c>
      <c r="V24" s="4"/>
      <c r="W24" s="4"/>
      <c r="X24" s="15" t="e">
        <f>X22/$D$8</f>
        <v>#DIV/0!</v>
      </c>
      <c r="Y24" s="15">
        <f>Y22/$E$8</f>
        <v>102.68511949619352</v>
      </c>
      <c r="Z24" s="15">
        <f>Z22/$F$8</f>
        <v>733.38305453871192</v>
      </c>
      <c r="AA24" s="15">
        <f>AA22/$G$8</f>
        <v>1442.149748505082</v>
      </c>
      <c r="AB24" s="15">
        <f>AB22/$H$8</f>
        <v>0</v>
      </c>
      <c r="AC24" s="15">
        <f>AC22/$I$8</f>
        <v>0</v>
      </c>
      <c r="AD24" s="15">
        <f t="shared" si="2"/>
        <v>0</v>
      </c>
      <c r="AE24" s="15">
        <f>AE22/$K$8</f>
        <v>0</v>
      </c>
      <c r="AF24" s="4"/>
      <c r="AG24" s="4"/>
      <c r="AH24" s="15">
        <f>AH22/$D$8</f>
        <v>9.2430797768966269</v>
      </c>
      <c r="AI24" s="15">
        <f>AI22/$E$8</f>
        <v>0</v>
      </c>
      <c r="AJ24" s="15">
        <f>AJ22/$F$8</f>
        <v>0</v>
      </c>
      <c r="AK24" s="15">
        <f>AK22/$G$8</f>
        <v>0</v>
      </c>
      <c r="AL24" s="15">
        <f>AL22/$H$8</f>
        <v>0</v>
      </c>
      <c r="AM24" s="15">
        <f>AM22/$I$8</f>
        <v>0</v>
      </c>
      <c r="AN24" s="15">
        <f t="shared" si="3"/>
        <v>0</v>
      </c>
      <c r="AO24" s="15">
        <f>AO22/$K$8</f>
        <v>0</v>
      </c>
      <c r="AP24" s="4"/>
      <c r="AQ24" s="4"/>
      <c r="AR24" s="15">
        <f>AR22/$D$8</f>
        <v>1.3416407864998738</v>
      </c>
      <c r="AS24" s="15">
        <f>AS22/$E$8</f>
        <v>16.431676725154983</v>
      </c>
      <c r="AT24" s="15">
        <f>AT22/$F$8</f>
        <v>54.772255750516607</v>
      </c>
      <c r="AU24" s="15">
        <f>AU22/$G$8</f>
        <v>0</v>
      </c>
      <c r="AV24" s="15">
        <f>AV22/$H$8</f>
        <v>0</v>
      </c>
      <c r="AW24" s="15">
        <f>AW22/$I$8</f>
        <v>0</v>
      </c>
      <c r="AX24" s="15">
        <f t="shared" si="4"/>
        <v>0</v>
      </c>
      <c r="AY24" s="15">
        <f>AY22/$K$8</f>
        <v>0</v>
      </c>
      <c r="AZ24" s="4"/>
      <c r="BA24" s="4"/>
    </row>
    <row r="25" spans="2:53" x14ac:dyDescent="0.35">
      <c r="B25" s="4"/>
      <c r="C25" s="4" t="s">
        <v>16</v>
      </c>
      <c r="D25" s="5" t="e">
        <f>'Survivalexp RAW October 2017'!I33</f>
        <v>#DIV/0!</v>
      </c>
      <c r="E25" s="5" t="e">
        <f>'Survivalexp RAW October 2017'!P33</f>
        <v>#DIV/0!</v>
      </c>
      <c r="F25" s="5" t="e">
        <f>'Survivalexp RAW October 2017'!W33</f>
        <v>#DIV/0!</v>
      </c>
      <c r="G25" s="5" t="e">
        <f>'Survivalexp RAW October 2017'!AD33</f>
        <v>#DIV/0!</v>
      </c>
      <c r="H25" s="5">
        <f>'Survivalexp RAW October 2017'!AK33</f>
        <v>13.000000000000002</v>
      </c>
      <c r="I25" s="5">
        <f>'Survivalexp RAW October 2017'!AR33</f>
        <v>1.8</v>
      </c>
      <c r="J25" s="5">
        <f>'Survivalexp RAW October 2017'!AY33</f>
        <v>0</v>
      </c>
      <c r="K25" s="5">
        <f>'Survivalexp RAW October 2017'!BF33</f>
        <v>0</v>
      </c>
      <c r="L25" s="4"/>
      <c r="M25" s="4"/>
      <c r="N25" s="5" t="e">
        <f>'Survivalexp RAW October 2017'!I82</f>
        <v>#DIV/0!</v>
      </c>
      <c r="O25" s="5" t="e">
        <f>'Survivalexp RAW October 2017'!P82</f>
        <v>#DIV/0!</v>
      </c>
      <c r="P25" s="5">
        <f>'Survivalexp RAW October 2017'!W82</f>
        <v>28.666666666666668</v>
      </c>
      <c r="Q25" s="5">
        <f>'Survivalexp RAW October 2017'!AD82</f>
        <v>4.0666666666666664</v>
      </c>
      <c r="R25" s="5">
        <f>'Survivalexp RAW October 2017'!AK82</f>
        <v>0.73333333333333339</v>
      </c>
      <c r="S25" s="5">
        <f>'Survivalexp RAW October 2017'!AR82</f>
        <v>0</v>
      </c>
      <c r="T25" s="5">
        <f>'Survivalexp RAW October 2017'!AY82</f>
        <v>0</v>
      </c>
      <c r="U25" s="5">
        <f>'Survivalexp RAW October 2017'!BF82</f>
        <v>0</v>
      </c>
      <c r="V25" s="4"/>
      <c r="W25" s="4"/>
      <c r="X25" s="5">
        <f>'Survivalexp RAW October 2017'!I131</f>
        <v>31.733333333333334</v>
      </c>
      <c r="Y25" s="5">
        <f>'Survivalexp RAW October 2017'!P131</f>
        <v>2.9333333333333336</v>
      </c>
      <c r="Z25" s="5">
        <f>'Survivalexp RAW October 2017'!W131</f>
        <v>0.66666666666666663</v>
      </c>
      <c r="AA25" s="5">
        <f>'Survivalexp RAW October 2017'!AD131</f>
        <v>0</v>
      </c>
      <c r="AB25" s="5">
        <f>'Survivalexp RAW October 2017'!AK131</f>
        <v>0</v>
      </c>
      <c r="AC25" s="5">
        <f>'Survivalexp RAW October 2017'!AR131</f>
        <v>0</v>
      </c>
      <c r="AD25" s="5">
        <f>'Survivalexp RAW October 2017'!AY131</f>
        <v>0</v>
      </c>
      <c r="AE25" s="5">
        <f>'Survivalexp RAW October 2017'!BF131</f>
        <v>0</v>
      </c>
      <c r="AF25" s="4"/>
      <c r="AG25" s="4"/>
      <c r="AH25" s="5">
        <f>'Survivalexp RAW October 2017'!I180</f>
        <v>16.133333333333333</v>
      </c>
      <c r="AI25" s="5">
        <f>'Survivalexp RAW October 2017'!P180</f>
        <v>1.4000000000000001</v>
      </c>
      <c r="AJ25" s="5">
        <f>'Survivalexp RAW October 2017'!W180</f>
        <v>6.6666666666666666E-2</v>
      </c>
      <c r="AK25" s="5">
        <f>'Survivalexp RAW October 2017'!AD180</f>
        <v>0</v>
      </c>
      <c r="AL25" s="5">
        <f>'Survivalexp RAW October 2017'!AK180</f>
        <v>0</v>
      </c>
      <c r="AM25" s="5">
        <f>'Survivalexp RAW October 2017'!AR180</f>
        <v>0</v>
      </c>
      <c r="AN25" s="5">
        <f>'Survivalexp RAW October 2017'!AY180</f>
        <v>0</v>
      </c>
      <c r="AO25" s="5">
        <f>'Survivalexp RAW October 2017'!BF180</f>
        <v>0</v>
      </c>
      <c r="AP25" s="4"/>
      <c r="AQ25" s="4"/>
      <c r="AR25" s="5">
        <f>'Survivalexp RAW October 2017'!I229</f>
        <v>0.66666666666666663</v>
      </c>
      <c r="AS25" s="5">
        <f>'Survivalexp RAW October 2017'!P229</f>
        <v>6.6666666666666666E-2</v>
      </c>
      <c r="AT25" s="5">
        <f>'Survivalexp RAW October 2017'!W229</f>
        <v>0</v>
      </c>
      <c r="AU25" s="5">
        <f>'Survivalexp RAW October 2017'!AD229</f>
        <v>0</v>
      </c>
      <c r="AV25" s="5">
        <f>'Survivalexp RAW October 2017'!AK229</f>
        <v>0</v>
      </c>
      <c r="AW25" s="5">
        <f>'Survivalexp RAW October 2017'!AR229</f>
        <v>0</v>
      </c>
      <c r="AX25" s="5">
        <f>'Survivalexp RAW October 2017'!AY229</f>
        <v>0</v>
      </c>
      <c r="AY25" s="5">
        <f>'Survivalexp RAW October 2017'!BF229</f>
        <v>0</v>
      </c>
      <c r="AZ25" s="4"/>
      <c r="BA25" s="4"/>
    </row>
    <row r="26" spans="2:53" x14ac:dyDescent="0.35">
      <c r="B26" s="4"/>
      <c r="C26" s="4" t="s">
        <v>36</v>
      </c>
      <c r="D26" s="5" t="e">
        <f>'Survivalexp RAW October 2017'!I34</f>
        <v>#DIV/0!</v>
      </c>
      <c r="E26" s="5" t="e">
        <f>'Survivalexp RAW October 2017'!P34</f>
        <v>#DIV/0!</v>
      </c>
      <c r="F26" s="5" t="e">
        <f>'Survivalexp RAW October 2017'!W34</f>
        <v>#DIV/0!</v>
      </c>
      <c r="G26" s="5" t="e">
        <f>'Survivalexp RAW October 2017'!AD34</f>
        <v>#DIV/0!</v>
      </c>
      <c r="H26" s="5">
        <f>'Survivalexp RAW October 2017'!AK34</f>
        <v>8.0015141134182457</v>
      </c>
      <c r="I26" s="5">
        <f>'Survivalexp RAW October 2017'!AR34</f>
        <v>3.1039641094094064</v>
      </c>
      <c r="J26" s="5">
        <f>'Survivalexp RAW October 2017'!AY34</f>
        <v>0</v>
      </c>
      <c r="K26" s="5">
        <f>'Survivalexp RAW October 2017'!BF34</f>
        <v>0</v>
      </c>
      <c r="L26" s="4"/>
      <c r="M26" s="4"/>
      <c r="N26" s="5" t="e">
        <f>'Survivalexp RAW October 2017'!I83</f>
        <v>#DIV/0!</v>
      </c>
      <c r="O26" s="5" t="e">
        <f>'Survivalexp RAW October 2017'!P83</f>
        <v>#DIV/0!</v>
      </c>
      <c r="P26" s="5">
        <f>'Survivalexp RAW October 2017'!W83</f>
        <v>11.766372154132267</v>
      </c>
      <c r="Q26" s="5">
        <f>'Survivalexp RAW October 2017'!AD83</f>
        <v>6.2091760934056843</v>
      </c>
      <c r="R26" s="5">
        <f>'Survivalexp RAW October 2017'!AK83</f>
        <v>2.120533648568109</v>
      </c>
      <c r="S26" s="5">
        <f>'Survivalexp RAW October 2017'!AR83</f>
        <v>0</v>
      </c>
      <c r="T26" s="5">
        <f>'Survivalexp RAW October 2017'!AY83</f>
        <v>0</v>
      </c>
      <c r="U26" s="5">
        <f>'Survivalexp RAW October 2017'!BF83</f>
        <v>0</v>
      </c>
      <c r="V26" s="4"/>
      <c r="W26" s="4"/>
      <c r="X26" s="5">
        <f>'Survivalexp RAW October 2017'!I132</f>
        <v>22.034199545175298</v>
      </c>
      <c r="Y26" s="5">
        <f>'Survivalexp RAW October 2017'!P132</f>
        <v>4.4540709695874696</v>
      </c>
      <c r="Z26" s="5">
        <f>'Survivalexp RAW October 2017'!W132</f>
        <v>2.1783008130339492</v>
      </c>
      <c r="AA26" s="5">
        <f>'Survivalexp RAW October 2017'!AD132</f>
        <v>0</v>
      </c>
      <c r="AB26" s="5">
        <f>'Survivalexp RAW October 2017'!AK132</f>
        <v>0</v>
      </c>
      <c r="AC26" s="5">
        <f>'Survivalexp RAW October 2017'!AR132</f>
        <v>0</v>
      </c>
      <c r="AD26" s="5">
        <f>'Survivalexp RAW October 2017'!AY132</f>
        <v>0</v>
      </c>
      <c r="AE26" s="5">
        <f>'Survivalexp RAW October 2017'!BF132</f>
        <v>0</v>
      </c>
      <c r="AF26" s="4"/>
      <c r="AG26" s="4"/>
      <c r="AH26" s="5">
        <f>'Survivalexp RAW October 2017'!I181</f>
        <v>7.1976323644036189</v>
      </c>
      <c r="AI26" s="5">
        <f>'Survivalexp RAW October 2017'!P181</f>
        <v>4.9809905393404259</v>
      </c>
      <c r="AJ26" s="5">
        <f>'Survivalexp RAW October 2017'!W181</f>
        <v>0.44721359549995793</v>
      </c>
      <c r="AK26" s="5">
        <f>'Survivalexp RAW October 2017'!AD181</f>
        <v>0</v>
      </c>
      <c r="AL26" s="5">
        <f>'Survivalexp RAW October 2017'!AK181</f>
        <v>0</v>
      </c>
      <c r="AM26" s="5">
        <f>'Survivalexp RAW October 2017'!AR181</f>
        <v>0</v>
      </c>
      <c r="AN26" s="5">
        <f>'Survivalexp RAW October 2017'!AY181</f>
        <v>0</v>
      </c>
      <c r="AO26" s="5">
        <f>'Survivalexp RAW October 2017'!BF181</f>
        <v>0</v>
      </c>
      <c r="AP26" s="4"/>
      <c r="AQ26" s="4"/>
      <c r="AR26" s="5">
        <f>'Survivalexp RAW October 2017'!I230</f>
        <v>1.8708286933869707</v>
      </c>
      <c r="AS26" s="5">
        <f>'Survivalexp RAW October 2017'!P230</f>
        <v>0.44721359549995793</v>
      </c>
      <c r="AT26" s="5">
        <f>'Survivalexp RAW October 2017'!W230</f>
        <v>0</v>
      </c>
      <c r="AU26" s="5">
        <f>'Survivalexp RAW October 2017'!AD230</f>
        <v>0</v>
      </c>
      <c r="AV26" s="5">
        <f>'Survivalexp RAW October 2017'!AK230</f>
        <v>0</v>
      </c>
      <c r="AW26" s="5">
        <f>'Survivalexp RAW October 2017'!AR230</f>
        <v>0</v>
      </c>
      <c r="AX26" s="5">
        <f>'Survivalexp RAW October 2017'!AY230</f>
        <v>0</v>
      </c>
      <c r="AY26" s="5">
        <f>'Survivalexp RAW October 2017'!BF230</f>
        <v>0</v>
      </c>
      <c r="AZ26" s="4"/>
      <c r="BA26" s="4"/>
    </row>
    <row r="27" spans="2:53" x14ac:dyDescent="0.35">
      <c r="B27" s="4" t="s">
        <v>45</v>
      </c>
      <c r="C27" s="4"/>
      <c r="D27" s="15" t="e">
        <f>D25/$D$8</f>
        <v>#DIV/0!</v>
      </c>
      <c r="E27" s="15" t="e">
        <f>E25/$E$8</f>
        <v>#DIV/0!</v>
      </c>
      <c r="F27" s="15" t="e">
        <f>F25/$F$8</f>
        <v>#DIV/0!</v>
      </c>
      <c r="G27" s="15" t="e">
        <f>G25/$G$8</f>
        <v>#DIV/0!</v>
      </c>
      <c r="H27" s="15">
        <f>H25/$H$8</f>
        <v>130000.00000000001</v>
      </c>
      <c r="I27" s="15">
        <f>I25/$I$8</f>
        <v>180000</v>
      </c>
      <c r="J27" s="15">
        <f t="shared" si="0"/>
        <v>0</v>
      </c>
      <c r="K27" s="15">
        <f>K25/$K$8</f>
        <v>0</v>
      </c>
      <c r="L27" s="10">
        <f>H27</f>
        <v>130000.00000000001</v>
      </c>
      <c r="M27" s="12">
        <f>H28</f>
        <v>80015.141134182457</v>
      </c>
      <c r="N27" s="15" t="e">
        <f>N25/$D$8</f>
        <v>#DIV/0!</v>
      </c>
      <c r="O27" s="15" t="e">
        <f>O25/$E$8</f>
        <v>#DIV/0!</v>
      </c>
      <c r="P27" s="15">
        <f>P25/$F$8</f>
        <v>2866.6666666666665</v>
      </c>
      <c r="Q27" s="15">
        <f>Q25/$G$8</f>
        <v>4066.6666666666665</v>
      </c>
      <c r="R27" s="15">
        <f>R25/$H$8</f>
        <v>7333.3333333333339</v>
      </c>
      <c r="S27" s="15">
        <f>S25/$I$8</f>
        <v>0</v>
      </c>
      <c r="T27" s="15">
        <f t="shared" si="1"/>
        <v>0</v>
      </c>
      <c r="U27" s="15">
        <f>U25/$K$8</f>
        <v>0</v>
      </c>
      <c r="V27" s="10">
        <f>P27</f>
        <v>2866.6666666666665</v>
      </c>
      <c r="W27" s="12">
        <f>P28</f>
        <v>1176.6372154132266</v>
      </c>
      <c r="X27" s="15">
        <f>X25/$D$8</f>
        <v>31.733333333333334</v>
      </c>
      <c r="Y27" s="15">
        <f>Y25/$E$8</f>
        <v>29.333333333333336</v>
      </c>
      <c r="Z27" s="15">
        <f>Z25/$F$8</f>
        <v>66.666666666666657</v>
      </c>
      <c r="AA27" s="15">
        <f>AA25/$G$8</f>
        <v>0</v>
      </c>
      <c r="AB27" s="15">
        <f>AB25/$H$8</f>
        <v>0</v>
      </c>
      <c r="AC27" s="15">
        <f>AC25/$I$8</f>
        <v>0</v>
      </c>
      <c r="AD27" s="15">
        <f t="shared" si="2"/>
        <v>0</v>
      </c>
      <c r="AE27" s="15">
        <f>AE25/$K$8</f>
        <v>0</v>
      </c>
      <c r="AF27" s="10">
        <f>X27</f>
        <v>31.733333333333334</v>
      </c>
      <c r="AG27" s="12">
        <f>X28</f>
        <v>22.034199545175298</v>
      </c>
      <c r="AH27" s="15">
        <f>AH25/$D$8</f>
        <v>16.133333333333333</v>
      </c>
      <c r="AI27" s="15">
        <f>AI25/$E$8</f>
        <v>14</v>
      </c>
      <c r="AJ27" s="15">
        <f>AJ25/$F$8</f>
        <v>6.6666666666666661</v>
      </c>
      <c r="AK27" s="15">
        <f>AK25/$G$8</f>
        <v>0</v>
      </c>
      <c r="AL27" s="15">
        <f>AL25/$H$8</f>
        <v>0</v>
      </c>
      <c r="AM27" s="15">
        <f>AM25/$I$8</f>
        <v>0</v>
      </c>
      <c r="AN27" s="15">
        <f t="shared" si="3"/>
        <v>0</v>
      </c>
      <c r="AO27" s="15">
        <f>AO25/$K$8</f>
        <v>0</v>
      </c>
      <c r="AP27" s="10">
        <f>AH27</f>
        <v>16.133333333333333</v>
      </c>
      <c r="AQ27" s="12">
        <f>AH28</f>
        <v>7.1976323644036189</v>
      </c>
      <c r="AR27" s="15">
        <f>AR25/$D$8</f>
        <v>0.66666666666666663</v>
      </c>
      <c r="AS27" s="15">
        <f>AS25/$E$8</f>
        <v>0.66666666666666663</v>
      </c>
      <c r="AT27" s="15">
        <f>AT25/$F$8</f>
        <v>0</v>
      </c>
      <c r="AU27" s="15">
        <f>AU25/$G$8</f>
        <v>0</v>
      </c>
      <c r="AV27" s="15">
        <f>AV25/$H$8</f>
        <v>0</v>
      </c>
      <c r="AW27" s="15">
        <f>AW25/$I$8</f>
        <v>0</v>
      </c>
      <c r="AX27" s="15">
        <f t="shared" si="4"/>
        <v>0</v>
      </c>
      <c r="AY27" s="15">
        <f>AY25/$K$8</f>
        <v>0</v>
      </c>
      <c r="AZ27" s="10">
        <f>AR27</f>
        <v>0.66666666666666663</v>
      </c>
      <c r="BA27" s="12">
        <f>AR28</f>
        <v>1.8708286933869707</v>
      </c>
    </row>
    <row r="28" spans="2:53" x14ac:dyDescent="0.35">
      <c r="B28" s="4"/>
      <c r="C28" s="4" t="s">
        <v>36</v>
      </c>
      <c r="D28" s="15" t="e">
        <f>D26/$D$8</f>
        <v>#DIV/0!</v>
      </c>
      <c r="E28" s="15" t="e">
        <f>E26/$E$8</f>
        <v>#DIV/0!</v>
      </c>
      <c r="F28" s="15" t="e">
        <f>F26/$F$8</f>
        <v>#DIV/0!</v>
      </c>
      <c r="G28" s="15" t="e">
        <f>G26/$G$8</f>
        <v>#DIV/0!</v>
      </c>
      <c r="H28" s="15">
        <f>H26/$H$8</f>
        <v>80015.141134182457</v>
      </c>
      <c r="I28" s="15">
        <f>I26/$I$8</f>
        <v>310396.41094094061</v>
      </c>
      <c r="J28" s="15">
        <f t="shared" si="0"/>
        <v>0</v>
      </c>
      <c r="K28" s="15">
        <f>K26/$K$8</f>
        <v>0</v>
      </c>
      <c r="L28" s="4"/>
      <c r="M28" s="4"/>
      <c r="N28" s="15" t="e">
        <f>N26/$D$8</f>
        <v>#DIV/0!</v>
      </c>
      <c r="O28" s="15" t="e">
        <f>O26/$E$8</f>
        <v>#DIV/0!</v>
      </c>
      <c r="P28" s="15">
        <f>P26/$F$8</f>
        <v>1176.6372154132266</v>
      </c>
      <c r="Q28" s="15">
        <f>Q26/$G$8</f>
        <v>6209.1760934056838</v>
      </c>
      <c r="R28" s="15">
        <f>R26/$H$8</f>
        <v>21205.336485681088</v>
      </c>
      <c r="S28" s="15">
        <f>S26/$I$8</f>
        <v>0</v>
      </c>
      <c r="T28" s="15">
        <f t="shared" si="1"/>
        <v>0</v>
      </c>
      <c r="U28" s="15">
        <f>U26/$K$8</f>
        <v>0</v>
      </c>
      <c r="V28" s="4"/>
      <c r="W28" s="4"/>
      <c r="X28" s="15">
        <f>X26/$D$8</f>
        <v>22.034199545175298</v>
      </c>
      <c r="Y28" s="15">
        <f>Y26/$E$8</f>
        <v>44.540709695874696</v>
      </c>
      <c r="Z28" s="15">
        <f>Z26/$F$8</f>
        <v>217.83008130339491</v>
      </c>
      <c r="AA28" s="15">
        <f>AA26/$G$8</f>
        <v>0</v>
      </c>
      <c r="AB28" s="15">
        <f>AB26/$H$8</f>
        <v>0</v>
      </c>
      <c r="AC28" s="15">
        <f>AC26/$I$8</f>
        <v>0</v>
      </c>
      <c r="AD28" s="15">
        <f t="shared" si="2"/>
        <v>0</v>
      </c>
      <c r="AE28" s="15">
        <f>AE26/$K$8</f>
        <v>0</v>
      </c>
      <c r="AF28" s="4"/>
      <c r="AG28" s="4"/>
      <c r="AH28" s="15">
        <f>AH26/$D$8</f>
        <v>7.1976323644036189</v>
      </c>
      <c r="AI28" s="15">
        <f>AI26/$E$8</f>
        <v>49.809905393404257</v>
      </c>
      <c r="AJ28" s="15">
        <f>AJ26/$F$8</f>
        <v>44.721359549995789</v>
      </c>
      <c r="AK28" s="15">
        <f>AK26/$G$8</f>
        <v>0</v>
      </c>
      <c r="AL28" s="15">
        <f>AL26/$H$8</f>
        <v>0</v>
      </c>
      <c r="AM28" s="15">
        <f>AM26/$I$8</f>
        <v>0</v>
      </c>
      <c r="AN28" s="15">
        <f t="shared" si="3"/>
        <v>0</v>
      </c>
      <c r="AO28" s="15">
        <f>AO26/$K$8</f>
        <v>0</v>
      </c>
      <c r="AP28" s="4"/>
      <c r="AQ28" s="4"/>
      <c r="AR28" s="15">
        <f>AR26/$D$8</f>
        <v>1.8708286933869707</v>
      </c>
      <c r="AS28" s="15">
        <f>AS26/$E$8</f>
        <v>4.4721359549995787</v>
      </c>
      <c r="AT28" s="15">
        <f>AT26/$F$8</f>
        <v>0</v>
      </c>
      <c r="AU28" s="15">
        <f>AU26/$G$8</f>
        <v>0</v>
      </c>
      <c r="AV28" s="15">
        <f>AV26/$H$8</f>
        <v>0</v>
      </c>
      <c r="AW28" s="15">
        <f>AW26/$I$8</f>
        <v>0</v>
      </c>
      <c r="AX28" s="15">
        <f t="shared" si="4"/>
        <v>0</v>
      </c>
      <c r="AY28" s="15">
        <f>AY26/$K$8</f>
        <v>0</v>
      </c>
      <c r="AZ28" s="4"/>
      <c r="BA28" s="4"/>
    </row>
    <row r="29" spans="2:53" x14ac:dyDescent="0.35">
      <c r="B29" s="4" t="s">
        <v>13</v>
      </c>
      <c r="C29" s="4" t="s">
        <v>15</v>
      </c>
      <c r="D29" s="5" t="e">
        <f>'Survivalexp RAW October 2017'!I38</f>
        <v>#DIV/0!</v>
      </c>
      <c r="E29" s="5" t="e">
        <f>'Survivalexp RAW October 2017'!P38</f>
        <v>#DIV/0!</v>
      </c>
      <c r="F29" s="5" t="e">
        <f>'Survivalexp RAW October 2017'!W38</f>
        <v>#DIV/0!</v>
      </c>
      <c r="G29" s="5">
        <f>'Survivalexp RAW October 2017'!AD38</f>
        <v>52.066666666666663</v>
      </c>
      <c r="H29" s="5">
        <f>'Survivalexp RAW October 2017'!AK38</f>
        <v>7.333333333333333</v>
      </c>
      <c r="I29" s="5">
        <f>'Survivalexp RAW October 2017'!AR38</f>
        <v>2.2666666666666666</v>
      </c>
      <c r="J29" s="5">
        <f>'Survivalexp RAW October 2017'!AY38</f>
        <v>0</v>
      </c>
      <c r="K29" s="5">
        <f>'Survivalexp RAW October 2017'!BF38</f>
        <v>0</v>
      </c>
      <c r="L29" s="4"/>
      <c r="M29" s="4"/>
      <c r="N29" s="5" t="e">
        <f>'Survivalexp RAW October 2017'!I87</f>
        <v>#DIV/0!</v>
      </c>
      <c r="O29" s="5">
        <f>'Survivalexp RAW October 2017'!P87</f>
        <v>50.466666666666669</v>
      </c>
      <c r="P29" s="5">
        <f>'Survivalexp RAW October 2017'!W87</f>
        <v>5.2</v>
      </c>
      <c r="Q29" s="5">
        <f>'Survivalexp RAW October 2017'!AD87</f>
        <v>0.39999999999999997</v>
      </c>
      <c r="R29" s="5">
        <f>'Survivalexp RAW October 2017'!AK87</f>
        <v>0</v>
      </c>
      <c r="S29" s="5">
        <f>'Survivalexp RAW October 2017'!AR87</f>
        <v>0</v>
      </c>
      <c r="T29" s="5">
        <f>'Survivalexp RAW October 2017'!AY87</f>
        <v>0</v>
      </c>
      <c r="U29" s="5">
        <f>'Survivalexp RAW October 2017'!BF87</f>
        <v>0</v>
      </c>
      <c r="V29" s="4"/>
      <c r="W29" s="4"/>
      <c r="X29" s="5">
        <f>'Survivalexp RAW October 2017'!I136</f>
        <v>17.133333333333333</v>
      </c>
      <c r="Y29" s="5">
        <f>'Survivalexp RAW October 2017'!P136</f>
        <v>1.7333333333333332</v>
      </c>
      <c r="Z29" s="5">
        <f>'Survivalexp RAW October 2017'!W136</f>
        <v>0.13333333333333333</v>
      </c>
      <c r="AA29" s="5">
        <f>'Survivalexp RAW October 2017'!AD136</f>
        <v>6.6666666666666666E-2</v>
      </c>
      <c r="AB29" s="5">
        <f>'Survivalexp RAW October 2017'!AK136</f>
        <v>0</v>
      </c>
      <c r="AC29" s="5">
        <f>'Survivalexp RAW October 2017'!AR136</f>
        <v>0</v>
      </c>
      <c r="AD29" s="5">
        <f>'Survivalexp RAW October 2017'!AY136</f>
        <v>0</v>
      </c>
      <c r="AE29" s="5">
        <f>'Survivalexp RAW October 2017'!BF136</f>
        <v>0</v>
      </c>
      <c r="AF29" s="4"/>
      <c r="AG29" s="4"/>
      <c r="AH29" s="5">
        <f>'Survivalexp RAW October 2017'!I185</f>
        <v>1.0666666666666667</v>
      </c>
      <c r="AI29" s="5">
        <f>'Survivalexp RAW October 2017'!P185</f>
        <v>0.33333333333333331</v>
      </c>
      <c r="AJ29" s="5">
        <f>'Survivalexp RAW October 2017'!W185</f>
        <v>6.6666666666666666E-2</v>
      </c>
      <c r="AK29" s="5">
        <f>'Survivalexp RAW October 2017'!AD185</f>
        <v>0</v>
      </c>
      <c r="AL29" s="5">
        <f>'Survivalexp RAW October 2017'!AK185</f>
        <v>0</v>
      </c>
      <c r="AM29" s="5">
        <f>'Survivalexp RAW October 2017'!AR185</f>
        <v>0</v>
      </c>
      <c r="AN29" s="5">
        <f>'Survivalexp RAW October 2017'!AY185</f>
        <v>0</v>
      </c>
      <c r="AO29" s="5">
        <f>'Survivalexp RAW October 2017'!BF185</f>
        <v>0</v>
      </c>
      <c r="AP29" s="4"/>
      <c r="AQ29" s="4"/>
      <c r="AR29" s="5">
        <f>'Survivalexp RAW October 2017'!I234</f>
        <v>0</v>
      </c>
      <c r="AS29" s="5">
        <f>'Survivalexp RAW October 2017'!P234</f>
        <v>0</v>
      </c>
      <c r="AT29" s="5">
        <f>'Survivalexp RAW October 2017'!W234</f>
        <v>0</v>
      </c>
      <c r="AU29" s="5">
        <f>'Survivalexp RAW October 2017'!AD234</f>
        <v>0</v>
      </c>
      <c r="AV29" s="5">
        <f>'Survivalexp RAW October 2017'!AK234</f>
        <v>0</v>
      </c>
      <c r="AW29" s="5">
        <f>'Survivalexp RAW October 2017'!AR234</f>
        <v>0</v>
      </c>
      <c r="AX29" s="5">
        <f>'Survivalexp RAW October 2017'!AY234</f>
        <v>0</v>
      </c>
      <c r="AY29" s="5">
        <f>'Survivalexp RAW October 2017'!BF234</f>
        <v>0</v>
      </c>
      <c r="AZ29" s="4"/>
      <c r="BA29" s="4"/>
    </row>
    <row r="30" spans="2:53" x14ac:dyDescent="0.35">
      <c r="B30" s="4"/>
      <c r="C30" s="4" t="s">
        <v>36</v>
      </c>
      <c r="D30" s="5" t="e">
        <f>'Survivalexp RAW October 2017'!I39</f>
        <v>#DIV/0!</v>
      </c>
      <c r="E30" s="5" t="e">
        <f>'Survivalexp RAW October 2017'!P39</f>
        <v>#DIV/0!</v>
      </c>
      <c r="F30" s="5" t="e">
        <f>'Survivalexp RAW October 2017'!W39</f>
        <v>#DIV/0!</v>
      </c>
      <c r="G30" s="5">
        <f>'Survivalexp RAW October 2017'!AD39</f>
        <v>33.284779572383918</v>
      </c>
      <c r="H30" s="5">
        <f>'Survivalexp RAW October 2017'!AK39</f>
        <v>9.1671135003631541</v>
      </c>
      <c r="I30" s="5">
        <f>'Survivalexp RAW October 2017'!AR39</f>
        <v>6.4022568885446978</v>
      </c>
      <c r="J30" s="5">
        <f>'Survivalexp RAW October 2017'!AY39</f>
        <v>0</v>
      </c>
      <c r="K30" s="5">
        <f>'Survivalexp RAW October 2017'!BF39</f>
        <v>0</v>
      </c>
      <c r="L30" s="4"/>
      <c r="M30" s="4"/>
      <c r="N30" s="5" t="e">
        <f>'Survivalexp RAW October 2017'!I88</f>
        <v>#DIV/0!</v>
      </c>
      <c r="O30" s="5">
        <f>'Survivalexp RAW October 2017'!P88</f>
        <v>66.863568762721144</v>
      </c>
      <c r="P30" s="5">
        <f>'Survivalexp RAW October 2017'!W88</f>
        <v>6.487370000160217</v>
      </c>
      <c r="Q30" s="5">
        <f>'Survivalexp RAW October 2017'!AD88</f>
        <v>1.6431676725154984</v>
      </c>
      <c r="R30" s="5">
        <f>'Survivalexp RAW October 2017'!AK88</f>
        <v>0</v>
      </c>
      <c r="S30" s="5">
        <f>'Survivalexp RAW October 2017'!AR88</f>
        <v>0</v>
      </c>
      <c r="T30" s="5">
        <f>'Survivalexp RAW October 2017'!AY88</f>
        <v>0</v>
      </c>
      <c r="U30" s="5">
        <f>'Survivalexp RAW October 2017'!BF88</f>
        <v>0</v>
      </c>
      <c r="V30" s="4"/>
      <c r="W30" s="4"/>
      <c r="X30" s="5">
        <f>'Survivalexp RAW October 2017'!I137</f>
        <v>8.4416568699176118</v>
      </c>
      <c r="Y30" s="5">
        <f>'Survivalexp RAW October 2017'!P137</f>
        <v>7.1554175279993268</v>
      </c>
      <c r="Z30" s="5">
        <f>'Survivalexp RAW October 2017'!W137</f>
        <v>0.54772255750516607</v>
      </c>
      <c r="AA30" s="5">
        <f>'Survivalexp RAW October 2017'!AD137</f>
        <v>0.44721359549995793</v>
      </c>
      <c r="AB30" s="5">
        <f>'Survivalexp RAW October 2017'!AK137</f>
        <v>0</v>
      </c>
      <c r="AC30" s="5">
        <f>'Survivalexp RAW October 2017'!AR137</f>
        <v>0</v>
      </c>
      <c r="AD30" s="5">
        <f>'Survivalexp RAW October 2017'!AY137</f>
        <v>0</v>
      </c>
      <c r="AE30" s="5">
        <f>'Survivalexp RAW October 2017'!BF137</f>
        <v>0</v>
      </c>
      <c r="AF30" s="4"/>
      <c r="AG30" s="4"/>
      <c r="AH30" s="5">
        <f>'Survivalexp RAW October 2017'!I186</f>
        <v>1.9768354516332134</v>
      </c>
      <c r="AI30" s="5">
        <f>'Survivalexp RAW October 2017'!P186</f>
        <v>1.442149748505082</v>
      </c>
      <c r="AJ30" s="5">
        <f>'Survivalexp RAW October 2017'!W186</f>
        <v>0.44721359549995793</v>
      </c>
      <c r="AK30" s="5">
        <f>'Survivalexp RAW October 2017'!AD186</f>
        <v>0</v>
      </c>
      <c r="AL30" s="5">
        <f>'Survivalexp RAW October 2017'!AK186</f>
        <v>0</v>
      </c>
      <c r="AM30" s="5">
        <f>'Survivalexp RAW October 2017'!AR186</f>
        <v>0</v>
      </c>
      <c r="AN30" s="5">
        <f>'Survivalexp RAW October 2017'!AY186</f>
        <v>0</v>
      </c>
      <c r="AO30" s="5">
        <f>'Survivalexp RAW October 2017'!BF186</f>
        <v>0</v>
      </c>
      <c r="AP30" s="4"/>
      <c r="AQ30" s="4"/>
      <c r="AR30" s="5">
        <f>'Survivalexp RAW October 2017'!I235</f>
        <v>0</v>
      </c>
      <c r="AS30" s="5">
        <f>'Survivalexp RAW October 2017'!P235</f>
        <v>0</v>
      </c>
      <c r="AT30" s="5">
        <f>'Survivalexp RAW October 2017'!W235</f>
        <v>0</v>
      </c>
      <c r="AU30" s="5">
        <f>'Survivalexp RAW October 2017'!AD235</f>
        <v>0</v>
      </c>
      <c r="AV30" s="5">
        <f>'Survivalexp RAW October 2017'!AK235</f>
        <v>0</v>
      </c>
      <c r="AW30" s="5">
        <f>'Survivalexp RAW October 2017'!AR235</f>
        <v>0</v>
      </c>
      <c r="AX30" s="5">
        <f>'Survivalexp RAW October 2017'!AY235</f>
        <v>0</v>
      </c>
      <c r="AY30" s="5">
        <f>'Survivalexp RAW October 2017'!BF235</f>
        <v>0</v>
      </c>
      <c r="AZ30" s="4"/>
      <c r="BA30" s="4"/>
    </row>
    <row r="31" spans="2:53" x14ac:dyDescent="0.35">
      <c r="B31" s="4" t="s">
        <v>45</v>
      </c>
      <c r="C31" s="4"/>
      <c r="D31" s="15" t="e">
        <f>D29/$D$8</f>
        <v>#DIV/0!</v>
      </c>
      <c r="E31" s="15" t="e">
        <f>E29/$E$8</f>
        <v>#DIV/0!</v>
      </c>
      <c r="F31" s="15" t="e">
        <f>F29/$F$8</f>
        <v>#DIV/0!</v>
      </c>
      <c r="G31" s="15">
        <f>G29/$G$8</f>
        <v>52066.666666666664</v>
      </c>
      <c r="H31" s="15">
        <f>H29/$H$8</f>
        <v>73333.333333333328</v>
      </c>
      <c r="I31" s="15">
        <f>I29/$I$8</f>
        <v>226666.66666666663</v>
      </c>
      <c r="J31" s="15">
        <f t="shared" si="0"/>
        <v>0</v>
      </c>
      <c r="K31" s="15">
        <f>K29/$K$8</f>
        <v>0</v>
      </c>
      <c r="L31" s="10">
        <f>G31</f>
        <v>52066.666666666664</v>
      </c>
      <c r="M31" s="12">
        <f>G32</f>
        <v>33284.779572383915</v>
      </c>
      <c r="N31" s="15" t="e">
        <f>N29/$D$8</f>
        <v>#DIV/0!</v>
      </c>
      <c r="O31" s="15">
        <f>O29/$E$8</f>
        <v>504.66666666666669</v>
      </c>
      <c r="P31" s="15">
        <f>P29/$F$8</f>
        <v>520</v>
      </c>
      <c r="Q31" s="15">
        <f>Q29/$G$8</f>
        <v>399.99999999999994</v>
      </c>
      <c r="R31" s="15">
        <f>R29/$H$8</f>
        <v>0</v>
      </c>
      <c r="S31" s="15">
        <f>S29/$I$8</f>
        <v>0</v>
      </c>
      <c r="T31" s="15">
        <f t="shared" si="1"/>
        <v>0</v>
      </c>
      <c r="U31" s="15">
        <f>U29/$K$8</f>
        <v>0</v>
      </c>
      <c r="V31" s="10">
        <f>P31</f>
        <v>520</v>
      </c>
      <c r="W31" s="12">
        <f>P32</f>
        <v>648.73700001602174</v>
      </c>
      <c r="X31" s="15">
        <f>X29/$D$8</f>
        <v>17.133333333333333</v>
      </c>
      <c r="Y31" s="15">
        <f>Y29/$E$8</f>
        <v>17.333333333333332</v>
      </c>
      <c r="Z31" s="15">
        <f>Z29/$F$8</f>
        <v>13.333333333333332</v>
      </c>
      <c r="AA31" s="15">
        <f>AA29/$G$8</f>
        <v>66.666666666666671</v>
      </c>
      <c r="AB31" s="15">
        <f>AB29/$H$8</f>
        <v>0</v>
      </c>
      <c r="AC31" s="15">
        <f>AC29/$I$8</f>
        <v>0</v>
      </c>
      <c r="AD31" s="15">
        <f t="shared" si="2"/>
        <v>0</v>
      </c>
      <c r="AE31" s="15">
        <f>AE29/$K$8</f>
        <v>0</v>
      </c>
      <c r="AF31" s="10">
        <f>X31</f>
        <v>17.133333333333333</v>
      </c>
      <c r="AG31" s="12">
        <f>X32</f>
        <v>8.4416568699176118</v>
      </c>
      <c r="AH31" s="15">
        <f>AH29/$D$8</f>
        <v>1.0666666666666667</v>
      </c>
      <c r="AI31" s="15">
        <f>AI29/$E$8</f>
        <v>3.333333333333333</v>
      </c>
      <c r="AJ31" s="15">
        <f>AJ29/$F$8</f>
        <v>6.6666666666666661</v>
      </c>
      <c r="AK31" s="15">
        <f>AK29/$G$8</f>
        <v>0</v>
      </c>
      <c r="AL31" s="15">
        <f>AL29/$H$8</f>
        <v>0</v>
      </c>
      <c r="AM31" s="15">
        <f>AM29/$I$8</f>
        <v>0</v>
      </c>
      <c r="AN31" s="15">
        <f t="shared" si="3"/>
        <v>0</v>
      </c>
      <c r="AO31" s="15">
        <f>AO29/$K$8</f>
        <v>0</v>
      </c>
      <c r="AP31" s="10">
        <f>AH31</f>
        <v>1.0666666666666667</v>
      </c>
      <c r="AQ31" s="12">
        <f>AH32</f>
        <v>1.9768354516332134</v>
      </c>
      <c r="AR31" s="15">
        <f>AR29/$D$8</f>
        <v>0</v>
      </c>
      <c r="AS31" s="15">
        <f>AS29/$E$8</f>
        <v>0</v>
      </c>
      <c r="AT31" s="15">
        <f>AT29/$F$8</f>
        <v>0</v>
      </c>
      <c r="AU31" s="15">
        <f>AU29/$G$8</f>
        <v>0</v>
      </c>
      <c r="AV31" s="15">
        <f>AV29/$H$8</f>
        <v>0</v>
      </c>
      <c r="AW31" s="15">
        <f>AW29/$I$8</f>
        <v>0</v>
      </c>
      <c r="AX31" s="15">
        <f t="shared" si="4"/>
        <v>0</v>
      </c>
      <c r="AY31" s="15">
        <f>AY29/$K$8</f>
        <v>0</v>
      </c>
      <c r="AZ31" s="10">
        <f>AV31</f>
        <v>0</v>
      </c>
      <c r="BA31" s="12">
        <f>AV32</f>
        <v>0</v>
      </c>
    </row>
    <row r="32" spans="2:53" x14ac:dyDescent="0.35">
      <c r="B32" s="4"/>
      <c r="C32" s="4" t="s">
        <v>36</v>
      </c>
      <c r="D32" s="15" t="e">
        <f>D30/$D$8</f>
        <v>#DIV/0!</v>
      </c>
      <c r="E32" s="15" t="e">
        <f>E30/$E$8</f>
        <v>#DIV/0!</v>
      </c>
      <c r="F32" s="15" t="e">
        <f>F30/$F$8</f>
        <v>#DIV/0!</v>
      </c>
      <c r="G32" s="15">
        <f>G30/$G$8</f>
        <v>33284.779572383915</v>
      </c>
      <c r="H32" s="15">
        <f>H30/$H$8</f>
        <v>91671.135003631542</v>
      </c>
      <c r="I32" s="15">
        <f>I30/$I$8</f>
        <v>640225.68885446968</v>
      </c>
      <c r="J32" s="15">
        <f t="shared" si="0"/>
        <v>0</v>
      </c>
      <c r="K32" s="15">
        <f>K30/$K$8</f>
        <v>0</v>
      </c>
      <c r="L32" s="4"/>
      <c r="M32" s="4"/>
      <c r="N32" s="15" t="e">
        <f>N30/$D$8</f>
        <v>#DIV/0!</v>
      </c>
      <c r="O32" s="15">
        <f>O30/$E$8</f>
        <v>668.63568762721138</v>
      </c>
      <c r="P32" s="15">
        <f>P30/$F$8</f>
        <v>648.73700001602174</v>
      </c>
      <c r="Q32" s="15">
        <f>Q30/$G$8</f>
        <v>1643.1676725154985</v>
      </c>
      <c r="R32" s="15">
        <f>R30/$H$8</f>
        <v>0</v>
      </c>
      <c r="S32" s="15">
        <f>S30/$I$8</f>
        <v>0</v>
      </c>
      <c r="T32" s="15">
        <f t="shared" si="1"/>
        <v>0</v>
      </c>
      <c r="U32" s="15">
        <f>U30/$K$8</f>
        <v>0</v>
      </c>
      <c r="V32" s="4"/>
      <c r="W32" s="4"/>
      <c r="X32" s="15">
        <f>X30/$D$8</f>
        <v>8.4416568699176118</v>
      </c>
      <c r="Y32" s="15">
        <f>Y30/$E$8</f>
        <v>71.55417527999326</v>
      </c>
      <c r="Z32" s="15">
        <f>Z30/$F$8</f>
        <v>54.772255750516607</v>
      </c>
      <c r="AA32" s="15">
        <f>AA30/$G$8</f>
        <v>447.21359549995793</v>
      </c>
      <c r="AB32" s="15">
        <f>AB30/$H$8</f>
        <v>0</v>
      </c>
      <c r="AC32" s="15">
        <f>AC30/$I$8</f>
        <v>0</v>
      </c>
      <c r="AD32" s="15">
        <f t="shared" si="2"/>
        <v>0</v>
      </c>
      <c r="AE32" s="15">
        <f>AE30/$K$8</f>
        <v>0</v>
      </c>
      <c r="AF32" s="4"/>
      <c r="AG32" s="4"/>
      <c r="AH32" s="15">
        <f>AH30/$D$8</f>
        <v>1.9768354516332134</v>
      </c>
      <c r="AI32" s="15">
        <f>AI30/$E$8</f>
        <v>14.42149748505082</v>
      </c>
      <c r="AJ32" s="15">
        <f>AJ30/$F$8</f>
        <v>44.721359549995789</v>
      </c>
      <c r="AK32" s="15">
        <f>AK30/$G$8</f>
        <v>0</v>
      </c>
      <c r="AL32" s="15">
        <f>AL30/$H$8</f>
        <v>0</v>
      </c>
      <c r="AM32" s="15">
        <f>AM30/$I$8</f>
        <v>0</v>
      </c>
      <c r="AN32" s="15">
        <f t="shared" si="3"/>
        <v>0</v>
      </c>
      <c r="AO32" s="15">
        <f>AO30/$K$8</f>
        <v>0</v>
      </c>
      <c r="AP32" s="4"/>
      <c r="AQ32" s="4"/>
      <c r="AR32" s="15">
        <f>AR30/$D$8</f>
        <v>0</v>
      </c>
      <c r="AS32" s="15">
        <f>AS30/$E$8</f>
        <v>0</v>
      </c>
      <c r="AT32" s="15">
        <f>AT30/$F$8</f>
        <v>0</v>
      </c>
      <c r="AU32" s="15">
        <f>AU30/$G$8</f>
        <v>0</v>
      </c>
      <c r="AV32" s="15">
        <f>AV30/$H$8</f>
        <v>0</v>
      </c>
      <c r="AW32" s="15">
        <f>AW30/$I$8</f>
        <v>0</v>
      </c>
      <c r="AX32" s="15">
        <f t="shared" si="4"/>
        <v>0</v>
      </c>
      <c r="AY32" s="15">
        <f>AY30/$K$8</f>
        <v>0</v>
      </c>
      <c r="AZ32" s="4"/>
      <c r="BA32" s="4"/>
    </row>
    <row r="33" spans="2:53" x14ac:dyDescent="0.35">
      <c r="B33" s="4"/>
      <c r="C33" s="4" t="s">
        <v>16</v>
      </c>
      <c r="D33" s="5" t="e">
        <f>'Survivalexp RAW October 2017'!I43</f>
        <v>#DIV/0!</v>
      </c>
      <c r="E33" s="5" t="e">
        <f>'Survivalexp RAW October 2017'!P43</f>
        <v>#DIV/0!</v>
      </c>
      <c r="F33" s="5" t="e">
        <f>'Survivalexp RAW October 2017'!W43</f>
        <v>#DIV/0!</v>
      </c>
      <c r="G33" s="5">
        <f>'Survivalexp RAW October 2017'!AD43</f>
        <v>49.4</v>
      </c>
      <c r="H33" s="5">
        <f>'Survivalexp RAW October 2017'!AK43</f>
        <v>7.1333333333333329</v>
      </c>
      <c r="I33" s="5">
        <f>'Survivalexp RAW October 2017'!AR43</f>
        <v>0.66666666666666663</v>
      </c>
      <c r="J33" s="5">
        <f>'Survivalexp RAW October 2017'!AY43</f>
        <v>0</v>
      </c>
      <c r="K33" s="5">
        <f>'Survivalexp RAW October 2017'!BF43</f>
        <v>0.46666666666666662</v>
      </c>
      <c r="L33" s="4"/>
      <c r="M33" s="4"/>
      <c r="N33" s="5" t="e">
        <f>'Survivalexp RAW October 2017'!I92</f>
        <v>#DIV/0!</v>
      </c>
      <c r="O33" s="5">
        <f>'Survivalexp RAW October 2017'!P92</f>
        <v>73.733333333333334</v>
      </c>
      <c r="P33" s="5">
        <f>'Survivalexp RAW October 2017'!W92</f>
        <v>9.7999999999999989</v>
      </c>
      <c r="Q33" s="5">
        <f>'Survivalexp RAW October 2017'!AD92</f>
        <v>1.4666666666666668</v>
      </c>
      <c r="R33" s="5">
        <f>'Survivalexp RAW October 2017'!AK92</f>
        <v>0</v>
      </c>
      <c r="S33" s="5">
        <f>'Survivalexp RAW October 2017'!AR92</f>
        <v>0</v>
      </c>
      <c r="T33" s="5">
        <f>'Survivalexp RAW October 2017'!AY92</f>
        <v>0</v>
      </c>
      <c r="U33" s="5">
        <f>'Survivalexp RAW October 2017'!BF92</f>
        <v>0</v>
      </c>
      <c r="V33" s="4"/>
      <c r="W33" s="4"/>
      <c r="X33" s="5">
        <f>'Survivalexp RAW October 2017'!I141</f>
        <v>33.866666666666667</v>
      </c>
      <c r="Y33" s="5">
        <f>'Survivalexp RAW October 2017'!P141</f>
        <v>6.8666666666666671</v>
      </c>
      <c r="Z33" s="5">
        <f>'Survivalexp RAW October 2017'!W141</f>
        <v>0.73333333333333339</v>
      </c>
      <c r="AA33" s="5">
        <f>'Survivalexp RAW October 2017'!AD141</f>
        <v>0</v>
      </c>
      <c r="AB33" s="5">
        <f>'Survivalexp RAW October 2017'!AK141</f>
        <v>0</v>
      </c>
      <c r="AC33" s="5">
        <f>'Survivalexp RAW October 2017'!AR141</f>
        <v>0</v>
      </c>
      <c r="AD33" s="5">
        <f>'Survivalexp RAW October 2017'!AY141</f>
        <v>0</v>
      </c>
      <c r="AE33" s="5">
        <f>'Survivalexp RAW October 2017'!BF141</f>
        <v>0</v>
      </c>
      <c r="AF33" s="4"/>
      <c r="AG33" s="4"/>
      <c r="AH33" s="5">
        <f>'Survivalexp RAW October 2017'!I190</f>
        <v>2.4666666666666668</v>
      </c>
      <c r="AI33" s="5">
        <f>'Survivalexp RAW October 2017'!P190</f>
        <v>0.73333333333333339</v>
      </c>
      <c r="AJ33" s="5">
        <f>'Survivalexp RAW October 2017'!W190</f>
        <v>6.6666666666666666E-2</v>
      </c>
      <c r="AK33" s="5">
        <f>'Survivalexp RAW October 2017'!AD190</f>
        <v>0</v>
      </c>
      <c r="AL33" s="5">
        <f>'Survivalexp RAW October 2017'!AK190</f>
        <v>0</v>
      </c>
      <c r="AM33" s="5">
        <f>'Survivalexp RAW October 2017'!AR190</f>
        <v>0</v>
      </c>
      <c r="AN33" s="5">
        <f>'Survivalexp RAW October 2017'!AY190</f>
        <v>0</v>
      </c>
      <c r="AO33" s="5">
        <f>'Survivalexp RAW October 2017'!BF190</f>
        <v>0</v>
      </c>
      <c r="AP33" s="4"/>
      <c r="AQ33" s="4"/>
      <c r="AR33" s="5">
        <f>'Survivalexp RAW October 2017'!I239</f>
        <v>0.20000000000000004</v>
      </c>
      <c r="AS33" s="5">
        <f>'Survivalexp RAW October 2017'!P239</f>
        <v>0</v>
      </c>
      <c r="AT33" s="5">
        <f>'Survivalexp RAW October 2017'!W239</f>
        <v>0</v>
      </c>
      <c r="AU33" s="5">
        <f>'Survivalexp RAW October 2017'!AD239</f>
        <v>0</v>
      </c>
      <c r="AV33" s="5">
        <f>'Survivalexp RAW October 2017'!AK239</f>
        <v>0</v>
      </c>
      <c r="AW33" s="5">
        <f>'Survivalexp RAW October 2017'!AR239</f>
        <v>0</v>
      </c>
      <c r="AX33" s="5">
        <f>'Survivalexp RAW October 2017'!AY239</f>
        <v>0</v>
      </c>
      <c r="AY33" s="5">
        <f>'Survivalexp RAW October 2017'!BF239</f>
        <v>0</v>
      </c>
      <c r="AZ33" s="4"/>
      <c r="BA33" s="4"/>
    </row>
    <row r="34" spans="2:53" x14ac:dyDescent="0.35">
      <c r="B34" s="4"/>
      <c r="C34" s="4" t="s">
        <v>36</v>
      </c>
      <c r="D34" s="5" t="e">
        <f>'Survivalexp RAW October 2017'!I44</f>
        <v>#DIV/0!</v>
      </c>
      <c r="E34" s="5" t="e">
        <f>'Survivalexp RAW October 2017'!P44</f>
        <v>#DIV/0!</v>
      </c>
      <c r="F34" s="5" t="e">
        <f>'Survivalexp RAW October 2017'!W44</f>
        <v>#DIV/0!</v>
      </c>
      <c r="G34" s="5">
        <f>'Survivalexp RAW October 2017'!AD44</f>
        <v>20.231186113828628</v>
      </c>
      <c r="H34" s="5">
        <f>'Survivalexp RAW October 2017'!AK44</f>
        <v>5.1225884564951079</v>
      </c>
      <c r="I34" s="5">
        <f>'Survivalexp RAW October 2017'!AR44</f>
        <v>2.4370859015102058</v>
      </c>
      <c r="J34" s="5">
        <f>'Survivalexp RAW October 2017'!AY44</f>
        <v>0</v>
      </c>
      <c r="K34" s="5">
        <f>'Survivalexp RAW October 2017'!BF44</f>
        <v>2.2360679774997898</v>
      </c>
      <c r="L34" s="4"/>
      <c r="M34" s="4"/>
      <c r="N34" s="5" t="e">
        <f>'Survivalexp RAW October 2017'!I93</f>
        <v>#DIV/0!</v>
      </c>
      <c r="O34" s="5">
        <f>'Survivalexp RAW October 2017'!P93</f>
        <v>15.942324047799431</v>
      </c>
      <c r="P34" s="5">
        <f>'Survivalexp RAW October 2017'!W93</f>
        <v>11.137790324479763</v>
      </c>
      <c r="Q34" s="5">
        <f>'Survivalexp RAW October 2017'!AD93</f>
        <v>3.3122260476181813</v>
      </c>
      <c r="R34" s="5">
        <f>'Survivalexp RAW October 2017'!AK93</f>
        <v>0</v>
      </c>
      <c r="S34" s="5">
        <f>'Survivalexp RAW October 2017'!AR93</f>
        <v>0</v>
      </c>
      <c r="T34" s="5">
        <f>'Survivalexp RAW October 2017'!AY93</f>
        <v>0</v>
      </c>
      <c r="U34" s="5">
        <f>'Survivalexp RAW October 2017'!BF93</f>
        <v>0</v>
      </c>
      <c r="V34" s="4"/>
      <c r="W34" s="4"/>
      <c r="X34" s="5">
        <f>'Survivalexp RAW October 2017'!I142</f>
        <v>13.052966096138768</v>
      </c>
      <c r="Y34" s="5">
        <f>'Survivalexp RAW October 2017'!P142</f>
        <v>6.6451684488561851</v>
      </c>
      <c r="Z34" s="5">
        <f>'Survivalexp RAW October 2017'!W142</f>
        <v>0.99493615300512417</v>
      </c>
      <c r="AA34" s="5">
        <f>'Survivalexp RAW October 2017'!AD142</f>
        <v>0</v>
      </c>
      <c r="AB34" s="5">
        <f>'Survivalexp RAW October 2017'!AK142</f>
        <v>0</v>
      </c>
      <c r="AC34" s="5">
        <f>'Survivalexp RAW October 2017'!AR142</f>
        <v>0</v>
      </c>
      <c r="AD34" s="5">
        <f>'Survivalexp RAW October 2017'!AY142</f>
        <v>0</v>
      </c>
      <c r="AE34" s="5">
        <f>'Survivalexp RAW October 2017'!BF142</f>
        <v>0</v>
      </c>
      <c r="AF34" s="4"/>
      <c r="AG34" s="4"/>
      <c r="AH34" s="5">
        <f>'Survivalexp RAW October 2017'!I191</f>
        <v>4.5570398310428519</v>
      </c>
      <c r="AI34" s="5">
        <f>'Survivalexp RAW October 2017'!P191</f>
        <v>2.7459902295456118</v>
      </c>
      <c r="AJ34" s="5">
        <f>'Survivalexp RAW October 2017'!W191</f>
        <v>0.44721359549995793</v>
      </c>
      <c r="AK34" s="5">
        <f>'Survivalexp RAW October 2017'!AD191</f>
        <v>0</v>
      </c>
      <c r="AL34" s="5">
        <f>'Survivalexp RAW October 2017'!AK191</f>
        <v>0</v>
      </c>
      <c r="AM34" s="5">
        <f>'Survivalexp RAW October 2017'!AR191</f>
        <v>0</v>
      </c>
      <c r="AN34" s="5">
        <f>'Survivalexp RAW October 2017'!AY191</f>
        <v>0</v>
      </c>
      <c r="AO34" s="5">
        <f>'Survivalexp RAW October 2017'!BF191</f>
        <v>0</v>
      </c>
      <c r="AP34" s="4"/>
      <c r="AQ34" s="4"/>
      <c r="AR34" s="5">
        <f>'Survivalexp RAW October 2017'!I240</f>
        <v>0.99493615300512395</v>
      </c>
      <c r="AS34" s="5">
        <f>'Survivalexp RAW October 2017'!P240</f>
        <v>0</v>
      </c>
      <c r="AT34" s="5">
        <f>'Survivalexp RAW October 2017'!W240</f>
        <v>0</v>
      </c>
      <c r="AU34" s="5">
        <f>'Survivalexp RAW October 2017'!AD240</f>
        <v>0</v>
      </c>
      <c r="AV34" s="5">
        <f>'Survivalexp RAW October 2017'!AK240</f>
        <v>0</v>
      </c>
      <c r="AW34" s="5">
        <f>'Survivalexp RAW October 2017'!AR240</f>
        <v>0</v>
      </c>
      <c r="AX34" s="5">
        <f>'Survivalexp RAW October 2017'!AY240</f>
        <v>0</v>
      </c>
      <c r="AY34" s="5">
        <f>'Survivalexp RAW October 2017'!BF240</f>
        <v>0</v>
      </c>
      <c r="AZ34" s="4"/>
      <c r="BA34" s="4"/>
    </row>
    <row r="35" spans="2:53" x14ac:dyDescent="0.35">
      <c r="B35" s="4" t="s">
        <v>45</v>
      </c>
      <c r="C35" s="4"/>
      <c r="D35" s="15" t="e">
        <f>D33/$D$8</f>
        <v>#DIV/0!</v>
      </c>
      <c r="E35" s="15" t="e">
        <f>E33/$E$8</f>
        <v>#DIV/0!</v>
      </c>
      <c r="F35" s="15" t="e">
        <f>F33/$F$8</f>
        <v>#DIV/0!</v>
      </c>
      <c r="G35" s="15">
        <f>G33/$G$8</f>
        <v>49400</v>
      </c>
      <c r="H35" s="15">
        <f>H33/$H$8</f>
        <v>71333.333333333328</v>
      </c>
      <c r="I35" s="15">
        <f>I33/$I$8</f>
        <v>66666.666666666657</v>
      </c>
      <c r="J35" s="15">
        <f t="shared" si="0"/>
        <v>0</v>
      </c>
      <c r="K35" s="15">
        <f>K33/$K$8</f>
        <v>4666666.666666666</v>
      </c>
      <c r="L35" s="10">
        <f>G35</f>
        <v>49400</v>
      </c>
      <c r="M35" s="12">
        <f>G36</f>
        <v>20231.186113828626</v>
      </c>
      <c r="N35" s="15" t="e">
        <f>N33/$D$8</f>
        <v>#DIV/0!</v>
      </c>
      <c r="O35" s="15">
        <f>O33/$E$8</f>
        <v>737.33333333333326</v>
      </c>
      <c r="P35" s="15">
        <f>P33/$F$8</f>
        <v>979.99999999999989</v>
      </c>
      <c r="Q35" s="15">
        <f>Q33/$G$8</f>
        <v>1466.6666666666667</v>
      </c>
      <c r="R35" s="15">
        <f>R33/$H$8</f>
        <v>0</v>
      </c>
      <c r="S35" s="15">
        <f>S33/$I$8</f>
        <v>0</v>
      </c>
      <c r="T35" s="15">
        <f t="shared" si="1"/>
        <v>0</v>
      </c>
      <c r="U35" s="15">
        <f>U33/$K$8</f>
        <v>0</v>
      </c>
      <c r="V35" s="10">
        <f>O35</f>
        <v>737.33333333333326</v>
      </c>
      <c r="W35" s="12">
        <f>O36</f>
        <v>159.42324047799431</v>
      </c>
      <c r="X35" s="15">
        <f>X33/$D$8</f>
        <v>33.866666666666667</v>
      </c>
      <c r="Y35" s="15">
        <f>Y33/$E$8</f>
        <v>68.666666666666671</v>
      </c>
      <c r="Z35" s="15">
        <f>Z33/$F$8</f>
        <v>73.333333333333343</v>
      </c>
      <c r="AA35" s="15">
        <f>AA33/$G$8</f>
        <v>0</v>
      </c>
      <c r="AB35" s="15">
        <f>AB33/$H$8</f>
        <v>0</v>
      </c>
      <c r="AC35" s="15">
        <f>AC33/$I$8</f>
        <v>0</v>
      </c>
      <c r="AD35" s="15">
        <f t="shared" si="2"/>
        <v>0</v>
      </c>
      <c r="AE35" s="15">
        <f>AE33/$K$8</f>
        <v>0</v>
      </c>
      <c r="AF35" s="10">
        <f>X35</f>
        <v>33.866666666666667</v>
      </c>
      <c r="AG35" s="12">
        <f>X36</f>
        <v>13.052966096138768</v>
      </c>
      <c r="AH35" s="15">
        <f>AH33/$D$8</f>
        <v>2.4666666666666668</v>
      </c>
      <c r="AI35" s="15">
        <f>AI33/$E$8</f>
        <v>7.3333333333333339</v>
      </c>
      <c r="AJ35" s="15">
        <f>AJ33/$F$8</f>
        <v>6.6666666666666661</v>
      </c>
      <c r="AK35" s="15">
        <f>AK33/$G$8</f>
        <v>0</v>
      </c>
      <c r="AL35" s="15">
        <f>AL33/$H$8</f>
        <v>0</v>
      </c>
      <c r="AM35" s="15">
        <f>AM33/$I$8</f>
        <v>0</v>
      </c>
      <c r="AN35" s="15">
        <f t="shared" si="3"/>
        <v>0</v>
      </c>
      <c r="AO35" s="15">
        <f>AO33/$K$8</f>
        <v>0</v>
      </c>
      <c r="AP35" s="10">
        <f>AH35</f>
        <v>2.4666666666666668</v>
      </c>
      <c r="AQ35" s="12">
        <f>AH36</f>
        <v>4.5570398310428519</v>
      </c>
      <c r="AR35" s="15">
        <f>AR33/$D$8</f>
        <v>0.20000000000000004</v>
      </c>
      <c r="AS35" s="15">
        <f>AS33/$E$8</f>
        <v>0</v>
      </c>
      <c r="AT35" s="15">
        <f>AT33/$F$8</f>
        <v>0</v>
      </c>
      <c r="AU35" s="15">
        <f>AU33/$G$8</f>
        <v>0</v>
      </c>
      <c r="AV35" s="15">
        <f>AV33/$H$8</f>
        <v>0</v>
      </c>
      <c r="AW35" s="15">
        <f>AW33/$I$8</f>
        <v>0</v>
      </c>
      <c r="AX35" s="15">
        <f t="shared" si="4"/>
        <v>0</v>
      </c>
      <c r="AY35" s="15">
        <f>AY33/$K$8</f>
        <v>0</v>
      </c>
      <c r="AZ35" s="10">
        <f>AR35</f>
        <v>0.20000000000000004</v>
      </c>
      <c r="BA35" s="12">
        <f>AR36</f>
        <v>0.99493615300512395</v>
      </c>
    </row>
    <row r="36" spans="2:53" x14ac:dyDescent="0.35">
      <c r="B36" s="4"/>
      <c r="C36" s="4" t="s">
        <v>36</v>
      </c>
      <c r="D36" s="15" t="e">
        <f>D34/$D$8</f>
        <v>#DIV/0!</v>
      </c>
      <c r="E36" s="15" t="e">
        <f>E34/$E$8</f>
        <v>#DIV/0!</v>
      </c>
      <c r="F36" s="15" t="e">
        <f>F34/$F$8</f>
        <v>#DIV/0!</v>
      </c>
      <c r="G36" s="15">
        <f>G34/$G$8</f>
        <v>20231.186113828626</v>
      </c>
      <c r="H36" s="15">
        <f>H34/$H$8</f>
        <v>51225.884564951077</v>
      </c>
      <c r="I36" s="15">
        <f>I34/$I$8</f>
        <v>243708.59015102056</v>
      </c>
      <c r="J36" s="15">
        <f t="shared" si="0"/>
        <v>0</v>
      </c>
      <c r="K36" s="15">
        <f>K34/$K$8</f>
        <v>22360679.774997897</v>
      </c>
      <c r="L36" s="4"/>
      <c r="M36" s="4"/>
      <c r="N36" s="15" t="e">
        <f>N34/$D$8</f>
        <v>#DIV/0!</v>
      </c>
      <c r="O36" s="15">
        <f>O34/$E$8</f>
        <v>159.42324047799431</v>
      </c>
      <c r="P36" s="15">
        <f>P34/$F$8</f>
        <v>1113.7790324479763</v>
      </c>
      <c r="Q36" s="15">
        <f>Q34/$G$8</f>
        <v>3312.2260476181814</v>
      </c>
      <c r="R36" s="15">
        <f>R34/$H$8</f>
        <v>0</v>
      </c>
      <c r="S36" s="15">
        <f>S34/$I$8</f>
        <v>0</v>
      </c>
      <c r="T36" s="15">
        <f t="shared" si="1"/>
        <v>0</v>
      </c>
      <c r="U36" s="15">
        <f>U34/$K$8</f>
        <v>0</v>
      </c>
      <c r="V36" s="4"/>
      <c r="W36" s="4"/>
      <c r="X36" s="15">
        <f>X34/$D$8</f>
        <v>13.052966096138768</v>
      </c>
      <c r="Y36" s="15">
        <f>Y34/$E$8</f>
        <v>66.451684488561853</v>
      </c>
      <c r="Z36" s="15">
        <f>Z34/$F$8</f>
        <v>99.493615300512417</v>
      </c>
      <c r="AA36" s="15">
        <f>AA34/$G$8</f>
        <v>0</v>
      </c>
      <c r="AB36" s="15">
        <f>AB34/$H$8</f>
        <v>0</v>
      </c>
      <c r="AC36" s="15">
        <f>AC34/$I$8</f>
        <v>0</v>
      </c>
      <c r="AD36" s="15">
        <f t="shared" si="2"/>
        <v>0</v>
      </c>
      <c r="AE36" s="15">
        <f>AE34/$K$8</f>
        <v>0</v>
      </c>
      <c r="AF36" s="4"/>
      <c r="AG36" s="4"/>
      <c r="AH36" s="15">
        <f>AH34/$D$8</f>
        <v>4.5570398310428519</v>
      </c>
      <c r="AI36" s="15">
        <f>AI34/$E$8</f>
        <v>27.459902295456118</v>
      </c>
      <c r="AJ36" s="15">
        <f>AJ34/$F$8</f>
        <v>44.721359549995789</v>
      </c>
      <c r="AK36" s="15">
        <f>AK34/$G$8</f>
        <v>0</v>
      </c>
      <c r="AL36" s="15">
        <f>AL34/$H$8</f>
        <v>0</v>
      </c>
      <c r="AM36" s="15">
        <f>AM34/$I$8</f>
        <v>0</v>
      </c>
      <c r="AN36" s="15">
        <f t="shared" si="3"/>
        <v>0</v>
      </c>
      <c r="AO36" s="15">
        <f>AO34/$K$8</f>
        <v>0</v>
      </c>
      <c r="AP36" s="4"/>
      <c r="AQ36" s="4"/>
      <c r="AR36" s="15">
        <f>AR34/$D$8</f>
        <v>0.99493615300512395</v>
      </c>
      <c r="AS36" s="15">
        <f>AS34/$E$8</f>
        <v>0</v>
      </c>
      <c r="AT36" s="15">
        <f>AT34/$F$8</f>
        <v>0</v>
      </c>
      <c r="AU36" s="15">
        <f>AU34/$G$8</f>
        <v>0</v>
      </c>
      <c r="AV36" s="15">
        <f>AV34/$H$8</f>
        <v>0</v>
      </c>
      <c r="AW36" s="15">
        <f>AW34/$I$8</f>
        <v>0</v>
      </c>
      <c r="AX36" s="15">
        <f t="shared" si="4"/>
        <v>0</v>
      </c>
      <c r="AY36" s="15">
        <f>AY34/$K$8</f>
        <v>0</v>
      </c>
      <c r="AZ36" s="4"/>
      <c r="BA36" s="4"/>
    </row>
    <row r="37" spans="2:53" x14ac:dyDescent="0.35">
      <c r="B37" s="4" t="s">
        <v>14</v>
      </c>
      <c r="C37" s="4" t="s">
        <v>15</v>
      </c>
      <c r="D37" s="5" t="e">
        <f>'Survivalexp RAW October 2017'!I48</f>
        <v>#DIV/0!</v>
      </c>
      <c r="E37" s="5" t="e">
        <f>'Survivalexp RAW October 2017'!P48</f>
        <v>#DIV/0!</v>
      </c>
      <c r="F37" s="5" t="e">
        <f>'Survivalexp RAW October 2017'!W48</f>
        <v>#DIV/0!</v>
      </c>
      <c r="G37" s="5" t="e">
        <f>'Survivalexp RAW October 2017'!AD48</f>
        <v>#DIV/0!</v>
      </c>
      <c r="H37" s="5">
        <f>'Survivalexp RAW October 2017'!AK48</f>
        <v>15.466666666666667</v>
      </c>
      <c r="I37" s="5">
        <f>'Survivalexp RAW October 2017'!AR48</f>
        <v>1.7999999999999998</v>
      </c>
      <c r="J37" s="5">
        <f>'Survivalexp RAW October 2017'!AY48</f>
        <v>0</v>
      </c>
      <c r="K37" s="5">
        <f>'Survivalexp RAW October 2017'!BF48</f>
        <v>0.13333333333333333</v>
      </c>
      <c r="L37" s="4"/>
      <c r="M37" s="4"/>
      <c r="N37" s="5" t="e">
        <f>'Survivalexp RAW October 2017'!I97</f>
        <v>#DIV/0!</v>
      </c>
      <c r="O37" s="5">
        <f>'Survivalexp RAW October 2017'!P97</f>
        <v>50.79999999999999</v>
      </c>
      <c r="P37" s="5">
        <f>'Survivalexp RAW October 2017'!W97</f>
        <v>7.7333333333333343</v>
      </c>
      <c r="Q37" s="5">
        <f>'Survivalexp RAW October 2017'!AD97</f>
        <v>1</v>
      </c>
      <c r="R37" s="5">
        <f>'Survivalexp RAW October 2017'!AK97</f>
        <v>0.20000000000000004</v>
      </c>
      <c r="S37" s="5">
        <f>'Survivalexp RAW October 2017'!AR97</f>
        <v>0</v>
      </c>
      <c r="T37" s="5">
        <f>'Survivalexp RAW October 2017'!AY97</f>
        <v>0</v>
      </c>
      <c r="U37" s="5">
        <f>'Survivalexp RAW October 2017'!BF97</f>
        <v>0</v>
      </c>
      <c r="V37" s="4"/>
      <c r="W37" s="4"/>
      <c r="X37" s="5">
        <f>'Survivalexp RAW October 2017'!I146</f>
        <v>9.4</v>
      </c>
      <c r="Y37" s="5">
        <f>'Survivalexp RAW October 2017'!P146</f>
        <v>0.8666666666666667</v>
      </c>
      <c r="Z37" s="5">
        <f>'Survivalexp RAW October 2017'!W146</f>
        <v>0.13333333333333333</v>
      </c>
      <c r="AA37" s="5">
        <f>'Survivalexp RAW October 2017'!AD146</f>
        <v>6.6666666666666666E-2</v>
      </c>
      <c r="AB37" s="5">
        <f>'Survivalexp RAW October 2017'!AK146</f>
        <v>0</v>
      </c>
      <c r="AC37" s="5">
        <f>'Survivalexp RAW October 2017'!AR146</f>
        <v>0</v>
      </c>
      <c r="AD37" s="5">
        <f>'Survivalexp RAW October 2017'!AY146</f>
        <v>0</v>
      </c>
      <c r="AE37" s="5">
        <f>'Survivalexp RAW October 2017'!BF146</f>
        <v>0</v>
      </c>
      <c r="AF37" s="4"/>
      <c r="AG37" s="4"/>
      <c r="AH37" s="5">
        <f>'Survivalexp RAW October 2017'!I195</f>
        <v>0.20000000000000004</v>
      </c>
      <c r="AI37" s="5">
        <f>'Survivalexp RAW October 2017'!P195</f>
        <v>0</v>
      </c>
      <c r="AJ37" s="5">
        <f>'Survivalexp RAW October 2017'!W195</f>
        <v>0</v>
      </c>
      <c r="AK37" s="5">
        <f>'Survivalexp RAW October 2017'!AD195</f>
        <v>0</v>
      </c>
      <c r="AL37" s="5">
        <f>'Survivalexp RAW October 2017'!AK195</f>
        <v>0</v>
      </c>
      <c r="AM37" s="5">
        <f>'Survivalexp RAW October 2017'!AR195</f>
        <v>0</v>
      </c>
      <c r="AN37" s="5">
        <f>'Survivalexp RAW October 2017'!AY195</f>
        <v>0</v>
      </c>
      <c r="AO37" s="5">
        <f>'Survivalexp RAW October 2017'!BF195</f>
        <v>0</v>
      </c>
      <c r="AP37" s="4"/>
      <c r="AQ37" s="4"/>
      <c r="AR37" s="5">
        <f>'Survivalexp RAW October 2017'!I244</f>
        <v>0</v>
      </c>
      <c r="AS37" s="5">
        <f>'Survivalexp RAW October 2017'!P244</f>
        <v>0</v>
      </c>
      <c r="AT37" s="5">
        <f>'Survivalexp RAW October 2017'!W244</f>
        <v>0</v>
      </c>
      <c r="AU37" s="5">
        <f>'Survivalexp RAW October 2017'!AD244</f>
        <v>0</v>
      </c>
      <c r="AV37" s="5">
        <f>'Survivalexp RAW October 2017'!AK244</f>
        <v>0</v>
      </c>
      <c r="AW37" s="5">
        <f>'Survivalexp RAW October 2017'!AR244</f>
        <v>0</v>
      </c>
      <c r="AX37" s="5">
        <f>'Survivalexp RAW October 2017'!AY244</f>
        <v>0</v>
      </c>
      <c r="AY37" s="5">
        <f>'Survivalexp RAW October 2017'!BF244</f>
        <v>0</v>
      </c>
      <c r="AZ37" s="4"/>
      <c r="BA37" s="4"/>
    </row>
    <row r="38" spans="2:53" x14ac:dyDescent="0.35">
      <c r="B38" s="4"/>
      <c r="C38" s="4" t="s">
        <v>36</v>
      </c>
      <c r="D38" s="5" t="e">
        <f>'Survivalexp RAW October 2017'!I49</f>
        <v>#DIV/0!</v>
      </c>
      <c r="E38" s="5" t="e">
        <f>'Survivalexp RAW October 2017'!P49</f>
        <v>#DIV/0!</v>
      </c>
      <c r="F38" s="5" t="e">
        <f>'Survivalexp RAW October 2017'!W49</f>
        <v>#DIV/0!</v>
      </c>
      <c r="G38" s="5" t="e">
        <f>'Survivalexp RAW October 2017'!AD49</f>
        <v>#DIV/0!</v>
      </c>
      <c r="H38" s="5">
        <f>'Survivalexp RAW October 2017'!AK49</f>
        <v>9.3933257204649223</v>
      </c>
      <c r="I38" s="5">
        <f>'Survivalexp RAW October 2017'!AR49</f>
        <v>3.8316207060976204</v>
      </c>
      <c r="J38" s="5">
        <f>'Survivalexp RAW October 2017'!AY49</f>
        <v>0</v>
      </c>
      <c r="K38" s="5">
        <f>'Survivalexp RAW October 2017'!BF49</f>
        <v>0.89442719099991586</v>
      </c>
      <c r="L38" s="4"/>
      <c r="M38" s="4"/>
      <c r="N38" s="5" t="e">
        <f>'Survivalexp RAW October 2017'!I98</f>
        <v>#DIV/0!</v>
      </c>
      <c r="O38" s="5">
        <f>'Survivalexp RAW October 2017'!P98</f>
        <v>19.800821021132379</v>
      </c>
      <c r="P38" s="5">
        <f>'Survivalexp RAW October 2017'!W98</f>
        <v>7.6033749617137625</v>
      </c>
      <c r="Q38" s="5">
        <f>'Survivalexp RAW October 2017'!AD98</f>
        <v>2.4240490471331713</v>
      </c>
      <c r="R38" s="5">
        <f>'Survivalexp RAW October 2017'!AK98</f>
        <v>1.3416407864998738</v>
      </c>
      <c r="S38" s="5">
        <f>'Survivalexp RAW October 2017'!AR98</f>
        <v>0</v>
      </c>
      <c r="T38" s="5">
        <f>'Survivalexp RAW October 2017'!AY98</f>
        <v>0</v>
      </c>
      <c r="U38" s="5">
        <f>'Survivalexp RAW October 2017'!BF98</f>
        <v>0</v>
      </c>
      <c r="V38" s="4"/>
      <c r="W38" s="4"/>
      <c r="X38" s="5">
        <f>'Survivalexp RAW October 2017'!I147</f>
        <v>7.3688389401473939</v>
      </c>
      <c r="Y38" s="5">
        <f>'Survivalexp RAW October 2017'!P147</f>
        <v>2.1288613875893558</v>
      </c>
      <c r="Z38" s="5">
        <f>'Survivalexp RAW October 2017'!W147</f>
        <v>0.89442719099991586</v>
      </c>
      <c r="AA38" s="5">
        <f>'Survivalexp RAW October 2017'!AD147</f>
        <v>0.44721359549995793</v>
      </c>
      <c r="AB38" s="5">
        <f>'Survivalexp RAW October 2017'!AK147</f>
        <v>0</v>
      </c>
      <c r="AC38" s="5">
        <f>'Survivalexp RAW October 2017'!AR147</f>
        <v>0</v>
      </c>
      <c r="AD38" s="5">
        <f>'Survivalexp RAW October 2017'!AY147</f>
        <v>0</v>
      </c>
      <c r="AE38" s="5">
        <f>'Survivalexp RAW October 2017'!BF147</f>
        <v>0</v>
      </c>
      <c r="AF38" s="4"/>
      <c r="AG38" s="4"/>
      <c r="AH38" s="5">
        <f>'Survivalexp RAW October 2017'!I196</f>
        <v>0.99493615300512395</v>
      </c>
      <c r="AI38" s="5">
        <f>'Survivalexp RAW October 2017'!P196</f>
        <v>0</v>
      </c>
      <c r="AJ38" s="5">
        <f>'Survivalexp RAW October 2017'!W196</f>
        <v>0</v>
      </c>
      <c r="AK38" s="5">
        <f>'Survivalexp RAW October 2017'!AD196</f>
        <v>0</v>
      </c>
      <c r="AL38" s="5">
        <f>'Survivalexp RAW October 2017'!AK196</f>
        <v>0</v>
      </c>
      <c r="AM38" s="5">
        <f>'Survivalexp RAW October 2017'!AR196</f>
        <v>0</v>
      </c>
      <c r="AN38" s="5">
        <f>'Survivalexp RAW October 2017'!AY196</f>
        <v>0</v>
      </c>
      <c r="AO38" s="5">
        <f>'Survivalexp RAW October 2017'!BF196</f>
        <v>0</v>
      </c>
      <c r="AP38" s="4"/>
      <c r="AQ38" s="4"/>
      <c r="AR38" s="5">
        <f>'Survivalexp RAW October 2017'!I245</f>
        <v>0</v>
      </c>
      <c r="AS38" s="5">
        <f>'Survivalexp RAW October 2017'!P245</f>
        <v>0</v>
      </c>
      <c r="AT38" s="5">
        <f>'Survivalexp RAW October 2017'!W245</f>
        <v>0</v>
      </c>
      <c r="AU38" s="5">
        <f>'Survivalexp RAW October 2017'!AD245</f>
        <v>0</v>
      </c>
      <c r="AV38" s="5">
        <f>'Survivalexp RAW October 2017'!AK245</f>
        <v>0</v>
      </c>
      <c r="AW38" s="5">
        <f>'Survivalexp RAW October 2017'!AR245</f>
        <v>0</v>
      </c>
      <c r="AX38" s="5">
        <f>'Survivalexp RAW October 2017'!AY245</f>
        <v>0</v>
      </c>
      <c r="AY38" s="5">
        <f>'Survivalexp RAW October 2017'!BF245</f>
        <v>0</v>
      </c>
      <c r="AZ38" s="4"/>
      <c r="BA38" s="4"/>
    </row>
    <row r="39" spans="2:53" x14ac:dyDescent="0.35">
      <c r="B39" s="4" t="s">
        <v>45</v>
      </c>
      <c r="C39" s="4"/>
      <c r="D39" s="15" t="e">
        <f>D37/$D$8</f>
        <v>#DIV/0!</v>
      </c>
      <c r="E39" s="15" t="e">
        <f>E37/$E$8</f>
        <v>#DIV/0!</v>
      </c>
      <c r="F39" s="15" t="e">
        <f>F37/$F$8</f>
        <v>#DIV/0!</v>
      </c>
      <c r="G39" s="15" t="e">
        <f>G37/$G$8</f>
        <v>#DIV/0!</v>
      </c>
      <c r="H39" s="15">
        <f>H37/$H$8</f>
        <v>154666.66666666666</v>
      </c>
      <c r="I39" s="15">
        <f>I37/$I$8</f>
        <v>179999.99999999997</v>
      </c>
      <c r="J39" s="15">
        <f t="shared" si="0"/>
        <v>0</v>
      </c>
      <c r="K39" s="15">
        <f>K37/$K$8</f>
        <v>1333333.3333333335</v>
      </c>
      <c r="L39" s="10">
        <f>H39</f>
        <v>154666.66666666666</v>
      </c>
      <c r="M39" s="12">
        <f>H40</f>
        <v>93933.257204649213</v>
      </c>
      <c r="N39" s="15" t="e">
        <f>N37/$D$8</f>
        <v>#DIV/0!</v>
      </c>
      <c r="O39" s="15">
        <f>O37/$E$8</f>
        <v>507.99999999999989</v>
      </c>
      <c r="P39" s="15">
        <f>P37/$F$8</f>
        <v>773.33333333333337</v>
      </c>
      <c r="Q39" s="15">
        <f>Q37/$G$8</f>
        <v>1000</v>
      </c>
      <c r="R39" s="15">
        <f>R37/$H$8</f>
        <v>2000.0000000000002</v>
      </c>
      <c r="S39" s="15">
        <f>S37/$I$8</f>
        <v>0</v>
      </c>
      <c r="T39" s="15">
        <f t="shared" si="1"/>
        <v>0</v>
      </c>
      <c r="U39" s="15">
        <f>U37/$K$8</f>
        <v>0</v>
      </c>
      <c r="V39" s="10">
        <f>O39</f>
        <v>507.99999999999989</v>
      </c>
      <c r="W39" s="12">
        <f>O40</f>
        <v>198.00821021132379</v>
      </c>
      <c r="X39" s="15">
        <f>X37/$D$8</f>
        <v>9.4</v>
      </c>
      <c r="Y39" s="15">
        <f>Y37/$E$8</f>
        <v>8.6666666666666661</v>
      </c>
      <c r="Z39" s="15">
        <f>Z37/$F$8</f>
        <v>13.333333333333332</v>
      </c>
      <c r="AA39" s="15">
        <f>AA37/$G$8</f>
        <v>66.666666666666671</v>
      </c>
      <c r="AB39" s="15">
        <f>AB37/$H$8</f>
        <v>0</v>
      </c>
      <c r="AC39" s="15">
        <f>AC37/$I$8</f>
        <v>0</v>
      </c>
      <c r="AD39" s="15">
        <f t="shared" si="2"/>
        <v>0</v>
      </c>
      <c r="AE39" s="15">
        <f>AE37/$K$8</f>
        <v>0</v>
      </c>
      <c r="AF39" s="10">
        <f>X39</f>
        <v>9.4</v>
      </c>
      <c r="AG39" s="12">
        <f>X40</f>
        <v>7.3688389401473939</v>
      </c>
      <c r="AH39" s="15">
        <f>AH37/$D$8</f>
        <v>0.20000000000000004</v>
      </c>
      <c r="AI39" s="15">
        <f>AI37/$E$8</f>
        <v>0</v>
      </c>
      <c r="AJ39" s="15">
        <f>AJ37/$F$8</f>
        <v>0</v>
      </c>
      <c r="AK39" s="15">
        <f>AK37/$G$8</f>
        <v>0</v>
      </c>
      <c r="AL39" s="15">
        <f>AL37/$H$8</f>
        <v>0</v>
      </c>
      <c r="AM39" s="15">
        <f>AM37/$I$8</f>
        <v>0</v>
      </c>
      <c r="AN39" s="15">
        <f t="shared" si="3"/>
        <v>0</v>
      </c>
      <c r="AO39" s="15">
        <f>AO37/$K$8</f>
        <v>0</v>
      </c>
      <c r="AP39" s="10">
        <f>AH39</f>
        <v>0.20000000000000004</v>
      </c>
      <c r="AQ39" s="12">
        <f>AH40</f>
        <v>0.99493615300512395</v>
      </c>
      <c r="AR39" s="15">
        <f>AR37/$D$8</f>
        <v>0</v>
      </c>
      <c r="AS39" s="15">
        <f>AS37/$E$8</f>
        <v>0</v>
      </c>
      <c r="AT39" s="15">
        <f>AT37/$F$8</f>
        <v>0</v>
      </c>
      <c r="AU39" s="15">
        <f>AU37/$G$8</f>
        <v>0</v>
      </c>
      <c r="AV39" s="15">
        <f>AV37/$H$8</f>
        <v>0</v>
      </c>
      <c r="AW39" s="15">
        <f>AW37/$I$8</f>
        <v>0</v>
      </c>
      <c r="AX39" s="15">
        <f t="shared" si="4"/>
        <v>0</v>
      </c>
      <c r="AY39" s="15">
        <f>AY37/$K$8</f>
        <v>0</v>
      </c>
      <c r="AZ39" s="10">
        <f>AU39</f>
        <v>0</v>
      </c>
      <c r="BA39" s="12">
        <f>AU40</f>
        <v>0</v>
      </c>
    </row>
    <row r="40" spans="2:53" x14ac:dyDescent="0.35">
      <c r="B40" s="4"/>
      <c r="C40" s="4" t="s">
        <v>36</v>
      </c>
      <c r="D40" s="15" t="e">
        <f>D38/$D$8</f>
        <v>#DIV/0!</v>
      </c>
      <c r="E40" s="15" t="e">
        <f>E38/$E$8</f>
        <v>#DIV/0!</v>
      </c>
      <c r="F40" s="15" t="e">
        <f>F38/$F$8</f>
        <v>#DIV/0!</v>
      </c>
      <c r="G40" s="15" t="e">
        <f>G38/$G$8</f>
        <v>#DIV/0!</v>
      </c>
      <c r="H40" s="15">
        <f>H38/$H$8</f>
        <v>93933.257204649213</v>
      </c>
      <c r="I40" s="15">
        <f>I38/$I$8</f>
        <v>383162.07060976198</v>
      </c>
      <c r="J40" s="15">
        <f t="shared" si="0"/>
        <v>0</v>
      </c>
      <c r="K40" s="15">
        <f>K38/$K$8</f>
        <v>8944271.9099991582</v>
      </c>
      <c r="L40" s="4"/>
      <c r="M40" s="4"/>
      <c r="N40" s="15" t="e">
        <f>N38/$D$8</f>
        <v>#DIV/0!</v>
      </c>
      <c r="O40" s="15">
        <f>O38/$E$8</f>
        <v>198.00821021132379</v>
      </c>
      <c r="P40" s="15">
        <f>P38/$F$8</f>
        <v>760.33749617137619</v>
      </c>
      <c r="Q40" s="15">
        <f>Q38/$G$8</f>
        <v>2424.0490471331714</v>
      </c>
      <c r="R40" s="15">
        <f>R38/$H$8</f>
        <v>13416.407864998737</v>
      </c>
      <c r="S40" s="15">
        <f>S38/$I$8</f>
        <v>0</v>
      </c>
      <c r="T40" s="15">
        <f t="shared" si="1"/>
        <v>0</v>
      </c>
      <c r="U40" s="15">
        <f>U38/$K$8</f>
        <v>0</v>
      </c>
      <c r="V40" s="4"/>
      <c r="W40" s="4"/>
      <c r="X40" s="15">
        <f>X38/$D$8</f>
        <v>7.3688389401473939</v>
      </c>
      <c r="Y40" s="15">
        <f>Y38/$E$8</f>
        <v>21.288613875893557</v>
      </c>
      <c r="Z40" s="15">
        <f>Z38/$F$8</f>
        <v>89.442719099991578</v>
      </c>
      <c r="AA40" s="15">
        <f>AA38/$G$8</f>
        <v>447.21359549995793</v>
      </c>
      <c r="AB40" s="15">
        <f>AB38/$H$8</f>
        <v>0</v>
      </c>
      <c r="AC40" s="15">
        <f>AC38/$I$8</f>
        <v>0</v>
      </c>
      <c r="AD40" s="15">
        <f t="shared" si="2"/>
        <v>0</v>
      </c>
      <c r="AE40" s="15">
        <f>AE38/$K$8</f>
        <v>0</v>
      </c>
      <c r="AF40" s="4"/>
      <c r="AG40" s="4"/>
      <c r="AH40" s="15">
        <f>AH38/$D$8</f>
        <v>0.99493615300512395</v>
      </c>
      <c r="AI40" s="15">
        <f>AI38/$E$8</f>
        <v>0</v>
      </c>
      <c r="AJ40" s="15">
        <f>AJ38/$F$8</f>
        <v>0</v>
      </c>
      <c r="AK40" s="15">
        <f>AK38/$G$8</f>
        <v>0</v>
      </c>
      <c r="AL40" s="15">
        <f>AL38/$H$8</f>
        <v>0</v>
      </c>
      <c r="AM40" s="15">
        <f>AM38/$I$8</f>
        <v>0</v>
      </c>
      <c r="AN40" s="15">
        <f t="shared" si="3"/>
        <v>0</v>
      </c>
      <c r="AO40" s="15">
        <f>AO38/$K$8</f>
        <v>0</v>
      </c>
      <c r="AP40" s="4"/>
      <c r="AQ40" s="4"/>
      <c r="AR40" s="15">
        <f>AR38/$D$8</f>
        <v>0</v>
      </c>
      <c r="AS40" s="15">
        <f>AS38/$E$8</f>
        <v>0</v>
      </c>
      <c r="AT40" s="15">
        <f>AT38/$F$8</f>
        <v>0</v>
      </c>
      <c r="AU40" s="15">
        <f>AU38/$G$8</f>
        <v>0</v>
      </c>
      <c r="AV40" s="15">
        <f>AV38/$H$8</f>
        <v>0</v>
      </c>
      <c r="AW40" s="15">
        <f>AW38/$I$8</f>
        <v>0</v>
      </c>
      <c r="AX40" s="15">
        <f t="shared" si="4"/>
        <v>0</v>
      </c>
      <c r="AY40" s="15">
        <f>AY38/$K$8</f>
        <v>0</v>
      </c>
      <c r="AZ40" s="4"/>
      <c r="BA40" s="4"/>
    </row>
    <row r="41" spans="2:53" x14ac:dyDescent="0.35">
      <c r="B41" s="4"/>
      <c r="C41" s="4" t="s">
        <v>16</v>
      </c>
      <c r="D41" s="5" t="e">
        <f>'Survivalexp RAW October 2017'!I53</f>
        <v>#DIV/0!</v>
      </c>
      <c r="E41" s="5" t="e">
        <f>'Survivalexp RAW October 2017'!P53</f>
        <v>#DIV/0!</v>
      </c>
      <c r="F41" s="5" t="e">
        <f>'Survivalexp RAW October 2017'!W53</f>
        <v>#DIV/0!</v>
      </c>
      <c r="G41" s="5">
        <f>'Survivalexp RAW October 2017'!AD53</f>
        <v>64.8</v>
      </c>
      <c r="H41" s="5">
        <f>'Survivalexp RAW October 2017'!AK53</f>
        <v>10.799999999999999</v>
      </c>
      <c r="I41" s="5">
        <f>'Survivalexp RAW October 2017'!AR53</f>
        <v>1.2</v>
      </c>
      <c r="J41" s="5">
        <f>'Survivalexp RAW October 2017'!AY53</f>
        <v>0.13333333333333333</v>
      </c>
      <c r="K41" s="5">
        <f>'Survivalexp RAW October 2017'!BF53</f>
        <v>0.53333333333333333</v>
      </c>
      <c r="L41" s="4"/>
      <c r="M41" s="4"/>
      <c r="N41" s="5" t="e">
        <f>'Survivalexp RAW October 2017'!I102</f>
        <v>#DIV/0!</v>
      </c>
      <c r="O41" s="5">
        <f>'Survivalexp RAW October 2017'!P102</f>
        <v>40.200000000000003</v>
      </c>
      <c r="P41" s="5">
        <f>'Survivalexp RAW October 2017'!W102</f>
        <v>5.8666666666666671</v>
      </c>
      <c r="Q41" s="5">
        <f>'Survivalexp RAW October 2017'!AD102</f>
        <v>0.73333333333333339</v>
      </c>
      <c r="R41" s="5">
        <f>'Survivalexp RAW October 2017'!AK102</f>
        <v>0.20000000000000004</v>
      </c>
      <c r="S41" s="5">
        <f>'Survivalexp RAW October 2017'!AR102</f>
        <v>0.13333333333333333</v>
      </c>
      <c r="T41" s="5">
        <f>'Survivalexp RAW October 2017'!AY102</f>
        <v>0.13333333333333333</v>
      </c>
      <c r="U41" s="5">
        <f>'Survivalexp RAW October 2017'!BF102</f>
        <v>0.13333333333333333</v>
      </c>
      <c r="V41" s="4"/>
      <c r="W41" s="4"/>
      <c r="X41" s="5">
        <f>'Survivalexp RAW October 2017'!I151</f>
        <v>8.2666666666666657</v>
      </c>
      <c r="Y41" s="5">
        <f>'Survivalexp RAW October 2017'!P151</f>
        <v>1.2</v>
      </c>
      <c r="Z41" s="5">
        <f>'Survivalexp RAW October 2017'!W151</f>
        <v>0</v>
      </c>
      <c r="AA41" s="5">
        <f>'Survivalexp RAW October 2017'!AD151</f>
        <v>0</v>
      </c>
      <c r="AB41" s="5">
        <f>'Survivalexp RAW October 2017'!AK151</f>
        <v>0</v>
      </c>
      <c r="AC41" s="5">
        <f>'Survivalexp RAW October 2017'!AR151</f>
        <v>0</v>
      </c>
      <c r="AD41" s="5">
        <f>'Survivalexp RAW October 2017'!AY151</f>
        <v>0</v>
      </c>
      <c r="AE41" s="5">
        <f>'Survivalexp RAW October 2017'!BF151</f>
        <v>0</v>
      </c>
      <c r="AF41" s="4"/>
      <c r="AG41" s="4"/>
      <c r="AH41" s="5">
        <f>'Survivalexp RAW October 2017'!I200</f>
        <v>0.26666666666666666</v>
      </c>
      <c r="AI41" s="5">
        <f>'Survivalexp RAW October 2017'!P200</f>
        <v>0</v>
      </c>
      <c r="AJ41" s="5">
        <f>'Survivalexp RAW October 2017'!W200</f>
        <v>0</v>
      </c>
      <c r="AK41" s="5">
        <f>'Survivalexp RAW October 2017'!AD200</f>
        <v>0</v>
      </c>
      <c r="AL41" s="5">
        <f>'Survivalexp RAW October 2017'!AK200</f>
        <v>0</v>
      </c>
      <c r="AM41" s="5">
        <f>'Survivalexp RAW October 2017'!AR200</f>
        <v>0</v>
      </c>
      <c r="AN41" s="5">
        <f>'Survivalexp RAW October 2017'!AY200</f>
        <v>0</v>
      </c>
      <c r="AO41" s="5">
        <f>'Survivalexp RAW October 2017'!BF200</f>
        <v>0</v>
      </c>
      <c r="AP41" s="4"/>
      <c r="AQ41" s="4"/>
      <c r="AR41" s="5">
        <f>'Survivalexp RAW October 2017'!I249</f>
        <v>0</v>
      </c>
      <c r="AS41" s="5">
        <f>'Survivalexp RAW October 2017'!P249</f>
        <v>0</v>
      </c>
      <c r="AT41" s="5">
        <f>'Survivalexp RAW October 2017'!W249</f>
        <v>0</v>
      </c>
      <c r="AU41" s="5">
        <f>'Survivalexp RAW October 2017'!AD249</f>
        <v>0</v>
      </c>
      <c r="AV41" s="5">
        <f>'Survivalexp RAW October 2017'!AK249</f>
        <v>0</v>
      </c>
      <c r="AW41" s="5">
        <f>'Survivalexp RAW October 2017'!AR249</f>
        <v>0</v>
      </c>
      <c r="AX41" s="5">
        <f>'Survivalexp RAW October 2017'!AY249</f>
        <v>0</v>
      </c>
      <c r="AY41" s="5">
        <f>'Survivalexp RAW October 2017'!BF249</f>
        <v>0</v>
      </c>
      <c r="AZ41" s="4"/>
      <c r="BA41" s="4"/>
    </row>
    <row r="42" spans="2:53" x14ac:dyDescent="0.35">
      <c r="B42" s="4"/>
      <c r="C42" s="4" t="s">
        <v>36</v>
      </c>
      <c r="D42" s="5" t="e">
        <f>'Survivalexp RAW October 2017'!I54</f>
        <v>#DIV/0!</v>
      </c>
      <c r="E42" s="5" t="e">
        <f>'Survivalexp RAW October 2017'!P54</f>
        <v>#DIV/0!</v>
      </c>
      <c r="F42" s="5" t="e">
        <f>'Survivalexp RAW October 2017'!W54</f>
        <v>#DIV/0!</v>
      </c>
      <c r="G42" s="5">
        <f>'Survivalexp RAW October 2017'!AD54</f>
        <v>20.154116484447709</v>
      </c>
      <c r="H42" s="5">
        <f>'Survivalexp RAW October 2017'!AK54</f>
        <v>6.9695264483695807</v>
      </c>
      <c r="I42" s="5">
        <f>'Survivalexp RAW October 2017'!AR54</f>
        <v>2.3843825840392419</v>
      </c>
      <c r="J42" s="5">
        <f>'Survivalexp RAW October 2017'!AY54</f>
        <v>0.54772255750516607</v>
      </c>
      <c r="K42" s="5">
        <f>'Survivalexp RAW October 2017'!BF54</f>
        <v>1.772467428896755</v>
      </c>
      <c r="L42" s="4"/>
      <c r="M42" s="4"/>
      <c r="N42" s="5" t="e">
        <f>'Survivalexp RAW October 2017'!I103</f>
        <v>#DIV/0!</v>
      </c>
      <c r="O42" s="5">
        <f>'Survivalexp RAW October 2017'!P103</f>
        <v>17.728237409792204</v>
      </c>
      <c r="P42" s="5">
        <f>'Survivalexp RAW October 2017'!W103</f>
        <v>6.2044590173937042</v>
      </c>
      <c r="Q42" s="5">
        <f>'Survivalexp RAW October 2017'!AD103</f>
        <v>1.3038404810405297</v>
      </c>
      <c r="R42" s="5">
        <f>'Survivalexp RAW October 2017'!AK103</f>
        <v>0.99493615300512395</v>
      </c>
      <c r="S42" s="5">
        <f>'Survivalexp RAW October 2017'!AR103</f>
        <v>0.89442719099991586</v>
      </c>
      <c r="T42" s="5">
        <f>'Survivalexp RAW October 2017'!AY103</f>
        <v>0.89442719099991586</v>
      </c>
      <c r="U42" s="5">
        <f>'Survivalexp RAW October 2017'!BF103</f>
        <v>0.89442719099991586</v>
      </c>
      <c r="V42" s="4"/>
      <c r="W42" s="4"/>
      <c r="X42" s="5">
        <f>'Survivalexp RAW October 2017'!I152</f>
        <v>4.244978942292537</v>
      </c>
      <c r="Y42" s="5">
        <f>'Survivalexp RAW October 2017'!P152</f>
        <v>3.2146171774018368</v>
      </c>
      <c r="Z42" s="5">
        <f>'Survivalexp RAW October 2017'!W152</f>
        <v>0</v>
      </c>
      <c r="AA42" s="5">
        <f>'Survivalexp RAW October 2017'!AD152</f>
        <v>0</v>
      </c>
      <c r="AB42" s="5">
        <f>'Survivalexp RAW October 2017'!AK152</f>
        <v>0</v>
      </c>
      <c r="AC42" s="5">
        <f>'Survivalexp RAW October 2017'!AR152</f>
        <v>0</v>
      </c>
      <c r="AD42" s="5">
        <f>'Survivalexp RAW October 2017'!AY152</f>
        <v>0</v>
      </c>
      <c r="AE42" s="5">
        <f>'Survivalexp RAW October 2017'!BF152</f>
        <v>0</v>
      </c>
      <c r="AF42" s="4"/>
      <c r="AG42" s="4"/>
      <c r="AH42" s="5">
        <f>'Survivalexp RAW October 2017'!I201</f>
        <v>1.3416407864998738</v>
      </c>
      <c r="AI42" s="5">
        <f>'Survivalexp RAW October 2017'!P201</f>
        <v>0</v>
      </c>
      <c r="AJ42" s="5">
        <f>'Survivalexp RAW October 2017'!W201</f>
        <v>0</v>
      </c>
      <c r="AK42" s="5">
        <f>'Survivalexp RAW October 2017'!AD201</f>
        <v>0</v>
      </c>
      <c r="AL42" s="5">
        <f>'Survivalexp RAW October 2017'!AK201</f>
        <v>0</v>
      </c>
      <c r="AM42" s="5">
        <f>'Survivalexp RAW October 2017'!AR201</f>
        <v>0</v>
      </c>
      <c r="AN42" s="5">
        <f>'Survivalexp RAW October 2017'!AY201</f>
        <v>0</v>
      </c>
      <c r="AO42" s="5">
        <f>'Survivalexp RAW October 2017'!BF201</f>
        <v>0</v>
      </c>
      <c r="AP42" s="4"/>
      <c r="AQ42" s="4"/>
      <c r="AR42" s="5">
        <f>'Survivalexp RAW October 2017'!I250</f>
        <v>0</v>
      </c>
      <c r="AS42" s="5">
        <f>'Survivalexp RAW October 2017'!P250</f>
        <v>0</v>
      </c>
      <c r="AT42" s="5">
        <f>'Survivalexp RAW October 2017'!W250</f>
        <v>0</v>
      </c>
      <c r="AU42" s="5">
        <f>'Survivalexp RAW October 2017'!AD250</f>
        <v>0</v>
      </c>
      <c r="AV42" s="5">
        <f>'Survivalexp RAW October 2017'!AK250</f>
        <v>0</v>
      </c>
      <c r="AW42" s="5">
        <f>'Survivalexp RAW October 2017'!AR250</f>
        <v>0</v>
      </c>
      <c r="AX42" s="5">
        <f>'Survivalexp RAW October 2017'!AY250</f>
        <v>0</v>
      </c>
      <c r="AY42" s="5">
        <f>'Survivalexp RAW October 2017'!BF250</f>
        <v>0</v>
      </c>
      <c r="AZ42" s="4"/>
      <c r="BA42" s="4"/>
    </row>
    <row r="43" spans="2:53" x14ac:dyDescent="0.35">
      <c r="B43" s="4" t="s">
        <v>45</v>
      </c>
      <c r="C43" s="4"/>
      <c r="D43" s="15" t="e">
        <f>D41/$D$8</f>
        <v>#DIV/0!</v>
      </c>
      <c r="E43" s="15" t="e">
        <f>E41/$E$8</f>
        <v>#DIV/0!</v>
      </c>
      <c r="F43" s="15" t="e">
        <f>F41/$F$8</f>
        <v>#DIV/0!</v>
      </c>
      <c r="G43" s="15">
        <f>G41/$G$8</f>
        <v>64799.999999999993</v>
      </c>
      <c r="H43" s="15">
        <f>H41/$H$8</f>
        <v>107999.99999999999</v>
      </c>
      <c r="I43" s="15">
        <f>I41/$I$8</f>
        <v>119999.99999999999</v>
      </c>
      <c r="J43" s="15">
        <f t="shared" si="0"/>
        <v>133333.33333333334</v>
      </c>
      <c r="K43" s="15">
        <f>K41/$K$8</f>
        <v>5333333.333333334</v>
      </c>
      <c r="L43" s="10">
        <f>G43</f>
        <v>64799.999999999993</v>
      </c>
      <c r="M43" s="12">
        <f>G44</f>
        <v>20154.11648444771</v>
      </c>
      <c r="N43" s="15" t="e">
        <f>N41/$D$8</f>
        <v>#DIV/0!</v>
      </c>
      <c r="O43" s="15">
        <f>O41/$E$8</f>
        <v>402</v>
      </c>
      <c r="P43" s="15">
        <f>P41/$F$8</f>
        <v>586.66666666666674</v>
      </c>
      <c r="Q43" s="15">
        <f>Q41/$G$8</f>
        <v>733.33333333333337</v>
      </c>
      <c r="R43" s="15">
        <f>R41/$H$8</f>
        <v>2000.0000000000002</v>
      </c>
      <c r="S43" s="15">
        <f>S41/$I$8</f>
        <v>13333.333333333332</v>
      </c>
      <c r="T43" s="15">
        <f t="shared" si="1"/>
        <v>133333.33333333334</v>
      </c>
      <c r="U43" s="15">
        <f>U41/$K$8</f>
        <v>1333333.3333333335</v>
      </c>
      <c r="V43" s="10">
        <f>O43</f>
        <v>402</v>
      </c>
      <c r="W43" s="12">
        <f>O44</f>
        <v>177.28237409792203</v>
      </c>
      <c r="X43" s="15">
        <f>X41/$D$8</f>
        <v>8.2666666666666657</v>
      </c>
      <c r="Y43" s="15">
        <f>Y41/$E$8</f>
        <v>11.999999999999998</v>
      </c>
      <c r="Z43" s="15">
        <f>Z41/$F$8</f>
        <v>0</v>
      </c>
      <c r="AA43" s="15">
        <f>AA41/$G$8</f>
        <v>0</v>
      </c>
      <c r="AB43" s="15">
        <f>AB41/$H$8</f>
        <v>0</v>
      </c>
      <c r="AC43" s="15">
        <f>AC41/$I$8</f>
        <v>0</v>
      </c>
      <c r="AD43" s="15">
        <f t="shared" si="2"/>
        <v>0</v>
      </c>
      <c r="AE43" s="15">
        <f>AE41/$K$8</f>
        <v>0</v>
      </c>
      <c r="AF43" s="10">
        <f>X43</f>
        <v>8.2666666666666657</v>
      </c>
      <c r="AG43" s="12">
        <f>X44</f>
        <v>4.244978942292537</v>
      </c>
      <c r="AH43" s="15">
        <f>AH41/$D$8</f>
        <v>0.26666666666666666</v>
      </c>
      <c r="AI43" s="15">
        <f>AI41/$E$8</f>
        <v>0</v>
      </c>
      <c r="AJ43" s="15">
        <f>AJ41/$F$8</f>
        <v>0</v>
      </c>
      <c r="AK43" s="15">
        <f>AK41/$G$8</f>
        <v>0</v>
      </c>
      <c r="AL43" s="15">
        <f>AL41/$H$8</f>
        <v>0</v>
      </c>
      <c r="AM43" s="15">
        <f>AM41/$I$8</f>
        <v>0</v>
      </c>
      <c r="AN43" s="15">
        <f t="shared" si="3"/>
        <v>0</v>
      </c>
      <c r="AO43" s="15">
        <f>AO41/$K$8</f>
        <v>0</v>
      </c>
      <c r="AP43" s="10">
        <f>AH43</f>
        <v>0.26666666666666666</v>
      </c>
      <c r="AQ43" s="12">
        <f>AH44</f>
        <v>1.3416407864998738</v>
      </c>
      <c r="AR43" s="15">
        <f>AR41/$D$8</f>
        <v>0</v>
      </c>
      <c r="AS43" s="15">
        <f>AS41/$E$8</f>
        <v>0</v>
      </c>
      <c r="AT43" s="15">
        <f>AT41/$F$8</f>
        <v>0</v>
      </c>
      <c r="AU43" s="15">
        <f>AU41/$G$8</f>
        <v>0</v>
      </c>
      <c r="AV43" s="15">
        <f>AV41/$H$8</f>
        <v>0</v>
      </c>
      <c r="AW43" s="15">
        <f>AW41/$I$8</f>
        <v>0</v>
      </c>
      <c r="AX43" s="15">
        <f t="shared" si="4"/>
        <v>0</v>
      </c>
      <c r="AY43" s="15">
        <f>AY41/$K$8</f>
        <v>0</v>
      </c>
      <c r="AZ43" s="10">
        <f>AV43</f>
        <v>0</v>
      </c>
      <c r="BA43" s="12">
        <f>AV44</f>
        <v>0</v>
      </c>
    </row>
    <row r="44" spans="2:53" x14ac:dyDescent="0.35">
      <c r="B44" s="4"/>
      <c r="C44" s="4" t="s">
        <v>36</v>
      </c>
      <c r="D44" s="15" t="e">
        <f>D42/$D$8</f>
        <v>#DIV/0!</v>
      </c>
      <c r="E44" s="15" t="e">
        <f>E42/$E$8</f>
        <v>#DIV/0!</v>
      </c>
      <c r="F44" s="15" t="e">
        <f>F42/$F$8</f>
        <v>#DIV/0!</v>
      </c>
      <c r="G44" s="15">
        <f>G42/$G$8</f>
        <v>20154.11648444771</v>
      </c>
      <c r="H44" s="15">
        <f>H42/$H$8</f>
        <v>69695.264483695806</v>
      </c>
      <c r="I44" s="15">
        <f>I42/$I$8</f>
        <v>238438.25840392418</v>
      </c>
      <c r="J44" s="15">
        <f t="shared" si="0"/>
        <v>547722.55750516604</v>
      </c>
      <c r="K44" s="15">
        <f>K42/$K$8</f>
        <v>17724674.28896755</v>
      </c>
      <c r="L44" s="4"/>
      <c r="M44" s="4"/>
      <c r="N44" s="15" t="e">
        <f>N42/$D$8</f>
        <v>#DIV/0!</v>
      </c>
      <c r="O44" s="15">
        <f>O42/$E$8</f>
        <v>177.28237409792203</v>
      </c>
      <c r="P44" s="15">
        <f>P42/$F$8</f>
        <v>620.44590173937036</v>
      </c>
      <c r="Q44" s="15">
        <f>Q42/$G$8</f>
        <v>1303.8404810405298</v>
      </c>
      <c r="R44" s="15">
        <f>R42/$H$8</f>
        <v>9949.3615300512392</v>
      </c>
      <c r="S44" s="15">
        <f>S42/$I$8</f>
        <v>89442.719099991577</v>
      </c>
      <c r="T44" s="15">
        <f t="shared" si="1"/>
        <v>894427.19099991594</v>
      </c>
      <c r="U44" s="15">
        <f>U42/$K$8</f>
        <v>8944271.9099991582</v>
      </c>
      <c r="V44" s="4"/>
      <c r="W44" s="4"/>
      <c r="X44" s="15">
        <f>X42/$D$8</f>
        <v>4.244978942292537</v>
      </c>
      <c r="Y44" s="15">
        <f>Y42/$E$8</f>
        <v>32.146171774018363</v>
      </c>
      <c r="Z44" s="15">
        <f>Z42/$F$8</f>
        <v>0</v>
      </c>
      <c r="AA44" s="15">
        <f>AA42/$G$8</f>
        <v>0</v>
      </c>
      <c r="AB44" s="15">
        <f>AB42/$H$8</f>
        <v>0</v>
      </c>
      <c r="AC44" s="15">
        <f>AC42/$I$8</f>
        <v>0</v>
      </c>
      <c r="AD44" s="15">
        <f t="shared" si="2"/>
        <v>0</v>
      </c>
      <c r="AE44" s="15">
        <f>AE42/$K$8</f>
        <v>0</v>
      </c>
      <c r="AF44" s="4"/>
      <c r="AG44" s="4"/>
      <c r="AH44" s="15">
        <f>AH42/$D$8</f>
        <v>1.3416407864998738</v>
      </c>
      <c r="AI44" s="15">
        <f>AI42/$E$8</f>
        <v>0</v>
      </c>
      <c r="AJ44" s="15">
        <f>AJ42/$F$8</f>
        <v>0</v>
      </c>
      <c r="AK44" s="15">
        <f>AK42/$G$8</f>
        <v>0</v>
      </c>
      <c r="AL44" s="15">
        <f>AL42/$H$8</f>
        <v>0</v>
      </c>
      <c r="AM44" s="15">
        <f>AM42/$I$8</f>
        <v>0</v>
      </c>
      <c r="AN44" s="15">
        <f t="shared" si="3"/>
        <v>0</v>
      </c>
      <c r="AO44" s="15">
        <f>AO42/$K$8</f>
        <v>0</v>
      </c>
      <c r="AP44" s="4"/>
      <c r="AQ44" s="4"/>
      <c r="AR44" s="15">
        <f>AR42/$D$8</f>
        <v>0</v>
      </c>
      <c r="AS44" s="15">
        <f>AS42/$E$8</f>
        <v>0</v>
      </c>
      <c r="AT44" s="15">
        <f>AT42/$F$8</f>
        <v>0</v>
      </c>
      <c r="AU44" s="15">
        <f>AU42/$G$8</f>
        <v>0</v>
      </c>
      <c r="AV44" s="15">
        <f>AV42/$H$8</f>
        <v>0</v>
      </c>
      <c r="AW44" s="15">
        <f>AW42/$I$8</f>
        <v>0</v>
      </c>
      <c r="AX44" s="15">
        <f t="shared" si="4"/>
        <v>0</v>
      </c>
      <c r="AY44" s="15">
        <f>AY42/$K$8</f>
        <v>0</v>
      </c>
      <c r="AZ44" s="4"/>
      <c r="BA44" s="4"/>
    </row>
    <row r="46" spans="2:53" x14ac:dyDescent="0.35">
      <c r="B46" s="4"/>
      <c r="C46" s="4"/>
      <c r="D46" s="4"/>
      <c r="E46" s="9">
        <v>1</v>
      </c>
      <c r="F46" s="9">
        <v>3</v>
      </c>
      <c r="G46" s="9">
        <v>5</v>
      </c>
      <c r="H46" s="9">
        <v>7</v>
      </c>
      <c r="I46" s="9">
        <v>9</v>
      </c>
      <c r="J46" s="4"/>
      <c r="K46" s="4"/>
      <c r="L46" s="4"/>
      <c r="M46" s="4"/>
      <c r="N46" s="4"/>
      <c r="O46" s="4" t="s">
        <v>23</v>
      </c>
      <c r="P46" s="4"/>
      <c r="Q46" s="9">
        <v>1</v>
      </c>
      <c r="R46" s="9">
        <v>3</v>
      </c>
      <c r="S46" s="9">
        <v>5</v>
      </c>
      <c r="T46" s="9">
        <v>7</v>
      </c>
      <c r="U46" s="9">
        <v>9</v>
      </c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</row>
    <row r="47" spans="2:53" s="4" customFormat="1" x14ac:dyDescent="0.35">
      <c r="C47" s="7" t="s">
        <v>46</v>
      </c>
      <c r="D47" s="9" t="s">
        <v>31</v>
      </c>
      <c r="E47" s="5">
        <f>$L$11</f>
        <v>0</v>
      </c>
      <c r="F47" s="4">
        <f>$V$11</f>
        <v>0</v>
      </c>
      <c r="G47" s="4">
        <f>$AF$11</f>
        <v>0</v>
      </c>
      <c r="H47" s="5">
        <f>$AP$11</f>
        <v>0</v>
      </c>
      <c r="I47" s="4">
        <f>$AZ$11</f>
        <v>0</v>
      </c>
      <c r="O47" s="7" t="s">
        <v>46</v>
      </c>
      <c r="P47" s="9" t="s">
        <v>31</v>
      </c>
      <c r="Q47" s="4">
        <f>$M$11</f>
        <v>0</v>
      </c>
      <c r="R47" s="4">
        <f>$W$11</f>
        <v>0</v>
      </c>
      <c r="S47" s="4">
        <f>$AG$11</f>
        <v>0</v>
      </c>
      <c r="T47" s="5">
        <f>$AQ$11</f>
        <v>0</v>
      </c>
      <c r="U47" s="4">
        <f>$BA$11</f>
        <v>0</v>
      </c>
    </row>
    <row r="48" spans="2:53" x14ac:dyDescent="0.35">
      <c r="B48" s="4"/>
      <c r="C48" s="4"/>
      <c r="D48" s="9" t="s">
        <v>47</v>
      </c>
      <c r="E48" s="5">
        <f>$L$15</f>
        <v>68733.333333333328</v>
      </c>
      <c r="F48" s="4">
        <f>$V$15</f>
        <v>7466.6666666666652</v>
      </c>
      <c r="G48" s="4">
        <f>$AF$15</f>
        <v>56</v>
      </c>
      <c r="H48" s="5">
        <f>$AP$15</f>
        <v>61.333333333333336</v>
      </c>
      <c r="I48" s="4">
        <f>$AZ$15</f>
        <v>41</v>
      </c>
      <c r="J48" s="4"/>
      <c r="K48" s="4"/>
      <c r="L48" s="4"/>
      <c r="M48" s="4"/>
      <c r="N48" s="4"/>
      <c r="O48" s="4"/>
      <c r="P48" s="9" t="s">
        <v>47</v>
      </c>
      <c r="Q48" s="4">
        <f>$M$15</f>
        <v>20960.069855180351</v>
      </c>
      <c r="R48" s="4">
        <f>$W$15</f>
        <v>3202.4007125599319</v>
      </c>
      <c r="S48" s="4">
        <f>$AG$15</f>
        <v>20.493901531919168</v>
      </c>
      <c r="T48" s="5">
        <f>$AQ$15</f>
        <v>17.827402317237702</v>
      </c>
      <c r="U48" s="4">
        <f>$BA$15</f>
        <v>29.468297852433132</v>
      </c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</row>
    <row r="49" spans="3:26" x14ac:dyDescent="0.35">
      <c r="C49" s="4"/>
      <c r="D49" s="9" t="s">
        <v>11</v>
      </c>
      <c r="E49" s="4">
        <f>$L$19</f>
        <v>736666.66666666663</v>
      </c>
      <c r="F49" s="4">
        <f>$V$19</f>
        <v>6706.6666666666661</v>
      </c>
      <c r="G49" s="4">
        <f>$AF$19</f>
        <v>140</v>
      </c>
      <c r="H49" s="4">
        <f>$AP$19</f>
        <v>7.0666666666666673</v>
      </c>
      <c r="I49" s="5">
        <f>$AZ$19</f>
        <v>0.40000000000000008</v>
      </c>
      <c r="J49" s="4"/>
      <c r="K49" s="4"/>
      <c r="L49" s="4"/>
      <c r="M49" s="4"/>
      <c r="N49" s="4"/>
      <c r="O49" s="4"/>
      <c r="P49" s="9" t="s">
        <v>11</v>
      </c>
      <c r="Q49" s="4">
        <f>$M$19</f>
        <v>929745.49884599552</v>
      </c>
      <c r="R49" s="4">
        <f>$W$19</f>
        <v>2167.1536682517381</v>
      </c>
      <c r="S49" s="4">
        <f>$AG$19</f>
        <v>138.70293813262228</v>
      </c>
      <c r="T49" s="4">
        <f>$AQ$19</f>
        <v>7.189256175636058</v>
      </c>
      <c r="U49" s="4">
        <f>$BA$19</f>
        <v>1.54265871051029</v>
      </c>
      <c r="V49" s="4"/>
      <c r="W49" s="4"/>
      <c r="X49" s="4"/>
      <c r="Y49" s="4"/>
      <c r="Z49" s="4"/>
    </row>
    <row r="50" spans="3:26" x14ac:dyDescent="0.35">
      <c r="C50" s="4"/>
      <c r="D50" s="9" t="s">
        <v>48</v>
      </c>
      <c r="E50" s="4">
        <f>$L$23</f>
        <v>507999.99999999988</v>
      </c>
      <c r="F50" s="4">
        <f>$V$23</f>
        <v>6119.9999999999991</v>
      </c>
      <c r="G50" s="4">
        <f>$AF$23</f>
        <v>452</v>
      </c>
      <c r="H50" s="4">
        <f>$AP$23</f>
        <v>33.9</v>
      </c>
      <c r="I50" s="4">
        <f>$AZ$23</f>
        <v>7.2</v>
      </c>
      <c r="J50" s="4"/>
      <c r="K50" s="4"/>
      <c r="L50" s="4"/>
      <c r="M50" s="4"/>
      <c r="N50" s="4"/>
      <c r="O50" s="4"/>
      <c r="P50" s="9" t="s">
        <v>48</v>
      </c>
      <c r="Q50" s="4">
        <f>$M$23</f>
        <v>208075.64201562744</v>
      </c>
      <c r="R50" s="4">
        <f>$W$23</f>
        <v>1521.7027872634592</v>
      </c>
      <c r="S50" s="4">
        <f>$AG$23</f>
        <v>102.68511949619352</v>
      </c>
      <c r="T50" s="4">
        <f>$AQ$23</f>
        <v>9.2430797768966269</v>
      </c>
      <c r="U50" s="4">
        <f>$BA$23</f>
        <v>1.3416407864998738</v>
      </c>
      <c r="V50" s="4"/>
      <c r="W50" s="4"/>
      <c r="X50" s="4"/>
      <c r="Y50" s="4"/>
      <c r="Z50" s="4"/>
    </row>
    <row r="51" spans="3:26" x14ac:dyDescent="0.35">
      <c r="C51" s="4"/>
      <c r="D51" s="9" t="s">
        <v>49</v>
      </c>
      <c r="E51" s="4">
        <f>$L$27</f>
        <v>130000.00000000001</v>
      </c>
      <c r="F51" s="4">
        <f>$V$27</f>
        <v>2866.6666666666665</v>
      </c>
      <c r="G51" s="4">
        <f>$AF$27</f>
        <v>31.733333333333334</v>
      </c>
      <c r="H51" s="4">
        <f>$AP$27</f>
        <v>16.133333333333333</v>
      </c>
      <c r="I51" s="4">
        <f>$AZ$27</f>
        <v>0.66666666666666663</v>
      </c>
      <c r="J51" s="4"/>
      <c r="K51" s="4"/>
      <c r="L51" s="4"/>
      <c r="M51" s="4"/>
      <c r="N51" s="4"/>
      <c r="O51" s="4"/>
      <c r="P51" s="9" t="s">
        <v>49</v>
      </c>
      <c r="Q51" s="4">
        <f>$M$27</f>
        <v>80015.141134182457</v>
      </c>
      <c r="R51" s="4">
        <f>$W$27</f>
        <v>1176.6372154132266</v>
      </c>
      <c r="S51" s="4">
        <f>$AG$27</f>
        <v>22.034199545175298</v>
      </c>
      <c r="T51" s="4">
        <f>$AQ$27</f>
        <v>7.1976323644036189</v>
      </c>
      <c r="U51" s="4">
        <f>$BA$27</f>
        <v>1.8708286933869707</v>
      </c>
      <c r="V51" s="4"/>
      <c r="W51" s="4"/>
      <c r="X51" s="4"/>
      <c r="Y51" s="4"/>
      <c r="Z51" s="4"/>
    </row>
    <row r="52" spans="3:26" x14ac:dyDescent="0.35">
      <c r="C52" s="4"/>
      <c r="D52" s="9" t="s">
        <v>50</v>
      </c>
      <c r="E52" s="4">
        <f>$L$31</f>
        <v>52066.666666666664</v>
      </c>
      <c r="F52" s="4">
        <f>$V$31</f>
        <v>520</v>
      </c>
      <c r="G52" s="4">
        <f>$AF$31</f>
        <v>17.133333333333333</v>
      </c>
      <c r="H52" s="4">
        <f>$AP$31</f>
        <v>1.0666666666666667</v>
      </c>
      <c r="I52" s="4">
        <f>$AZ$31</f>
        <v>0</v>
      </c>
      <c r="J52" s="4"/>
      <c r="K52" s="4"/>
      <c r="L52" s="4"/>
      <c r="M52" s="4"/>
      <c r="N52" s="4"/>
      <c r="O52" s="4"/>
      <c r="P52" s="9" t="s">
        <v>50</v>
      </c>
      <c r="Q52" s="4">
        <f>$M$31</f>
        <v>33284.779572383915</v>
      </c>
      <c r="R52" s="4">
        <f>$W$31</f>
        <v>648.73700001602174</v>
      </c>
      <c r="S52" s="4">
        <f>$AG$31</f>
        <v>8.4416568699176118</v>
      </c>
      <c r="T52" s="4">
        <f>$AQ$31</f>
        <v>1.9768354516332134</v>
      </c>
      <c r="U52" s="4">
        <f>$BA$31</f>
        <v>0</v>
      </c>
      <c r="V52" s="4"/>
      <c r="W52" s="4"/>
      <c r="X52" s="4"/>
      <c r="Y52" s="4"/>
      <c r="Z52" s="4"/>
    </row>
    <row r="53" spans="3:26" x14ac:dyDescent="0.35">
      <c r="C53" s="4"/>
      <c r="D53" s="9" t="s">
        <v>51</v>
      </c>
      <c r="E53" s="4">
        <f>$L$35</f>
        <v>49400</v>
      </c>
      <c r="F53" s="4">
        <f>$V$35</f>
        <v>737.33333333333326</v>
      </c>
      <c r="G53" s="4">
        <f>$AF$35</f>
        <v>33.866666666666667</v>
      </c>
      <c r="H53" s="4">
        <f>$AP$35</f>
        <v>2.4666666666666668</v>
      </c>
      <c r="I53" s="4">
        <f>$AZ$35</f>
        <v>0.20000000000000004</v>
      </c>
      <c r="J53" s="4"/>
      <c r="K53" s="4"/>
      <c r="L53" s="4"/>
      <c r="M53" s="4"/>
      <c r="N53" s="4"/>
      <c r="O53" s="4"/>
      <c r="P53" s="9" t="s">
        <v>51</v>
      </c>
      <c r="Q53" s="4">
        <f>$M$35</f>
        <v>20231.186113828626</v>
      </c>
      <c r="R53" s="4">
        <f>$W$35</f>
        <v>159.42324047799431</v>
      </c>
      <c r="S53" s="4">
        <f>$AG$35</f>
        <v>13.052966096138768</v>
      </c>
      <c r="T53" s="4">
        <f>$AQ$35</f>
        <v>4.5570398310428519</v>
      </c>
      <c r="U53" s="4">
        <f>$BA$35</f>
        <v>0.99493615300512395</v>
      </c>
      <c r="V53" s="4"/>
      <c r="W53" s="4"/>
      <c r="X53" s="4"/>
      <c r="Y53" s="4"/>
      <c r="Z53" s="4"/>
    </row>
    <row r="54" spans="3:26" x14ac:dyDescent="0.35">
      <c r="C54" s="4"/>
      <c r="D54" s="9" t="s">
        <v>52</v>
      </c>
      <c r="E54" s="4">
        <f>$L$39</f>
        <v>154666.66666666666</v>
      </c>
      <c r="F54" s="4">
        <f>$V$39</f>
        <v>507.99999999999989</v>
      </c>
      <c r="G54" s="4">
        <f>$AF$39</f>
        <v>9.4</v>
      </c>
      <c r="H54" s="4">
        <f>$AP$39</f>
        <v>0.20000000000000004</v>
      </c>
      <c r="I54" s="4">
        <f>$AZ$39</f>
        <v>0</v>
      </c>
      <c r="J54" s="4"/>
      <c r="K54" s="4"/>
      <c r="L54" s="4"/>
      <c r="M54" s="4"/>
      <c r="N54" s="4"/>
      <c r="O54" s="4"/>
      <c r="P54" s="9" t="s">
        <v>52</v>
      </c>
      <c r="Q54" s="4">
        <f>$M$39</f>
        <v>93933.257204649213</v>
      </c>
      <c r="R54" s="4">
        <f>$W$39</f>
        <v>198.00821021132379</v>
      </c>
      <c r="S54" s="4">
        <f>$AG$39</f>
        <v>7.3688389401473939</v>
      </c>
      <c r="T54" s="4">
        <f>$AQ$39</f>
        <v>0.99493615300512395</v>
      </c>
      <c r="U54" s="4">
        <f>$BA$39</f>
        <v>0</v>
      </c>
      <c r="V54" s="4"/>
      <c r="W54" s="4"/>
      <c r="X54" s="4"/>
      <c r="Y54" s="4"/>
      <c r="Z54" s="4"/>
    </row>
    <row r="55" spans="3:26" x14ac:dyDescent="0.35">
      <c r="C55" s="4"/>
      <c r="D55" s="9" t="s">
        <v>53</v>
      </c>
      <c r="E55" s="4">
        <f>$L$43</f>
        <v>64799.999999999993</v>
      </c>
      <c r="F55" s="4">
        <f>$V$43</f>
        <v>402</v>
      </c>
      <c r="G55" s="4">
        <f>$AF$43</f>
        <v>8.2666666666666657</v>
      </c>
      <c r="H55" s="4">
        <f>$AP$43</f>
        <v>0.26666666666666666</v>
      </c>
      <c r="I55" s="4">
        <f>$AZ$43</f>
        <v>0</v>
      </c>
      <c r="J55" s="4"/>
      <c r="K55" s="4"/>
      <c r="L55" s="4"/>
      <c r="M55" s="4"/>
      <c r="N55" s="4"/>
      <c r="O55" s="4"/>
      <c r="P55" s="9" t="s">
        <v>53</v>
      </c>
      <c r="Q55" s="4">
        <f>$M$43</f>
        <v>20154.11648444771</v>
      </c>
      <c r="R55" s="4">
        <f>$W$43</f>
        <v>177.28237409792203</v>
      </c>
      <c r="S55" s="4">
        <f>$AG$43</f>
        <v>4.244978942292537</v>
      </c>
      <c r="T55" s="4">
        <f>$AQ$43</f>
        <v>1.3416407864998738</v>
      </c>
      <c r="U55" s="4">
        <f>$BA$43</f>
        <v>0</v>
      </c>
      <c r="V55" s="4"/>
      <c r="W55" s="4"/>
      <c r="X55" s="4"/>
      <c r="Y55" s="4"/>
      <c r="Z55" s="4"/>
    </row>
    <row r="57" spans="3:26" x14ac:dyDescent="0.35">
      <c r="C57" s="4"/>
      <c r="D57" s="4"/>
      <c r="E57" s="8">
        <v>1</v>
      </c>
      <c r="F57" s="8">
        <v>3</v>
      </c>
      <c r="G57" s="8">
        <v>5</v>
      </c>
      <c r="H57" s="8">
        <v>7</v>
      </c>
      <c r="I57" s="8">
        <v>9</v>
      </c>
      <c r="J57" s="4"/>
      <c r="K57" s="4"/>
      <c r="L57" s="4"/>
      <c r="M57" s="4"/>
      <c r="N57" s="4"/>
      <c r="O57" s="4" t="s">
        <v>23</v>
      </c>
      <c r="P57" s="4"/>
      <c r="Q57" s="8">
        <v>1</v>
      </c>
      <c r="R57" s="8">
        <v>3</v>
      </c>
      <c r="S57" s="8">
        <v>5</v>
      </c>
      <c r="T57" s="8">
        <v>7</v>
      </c>
      <c r="U57" s="8">
        <v>9</v>
      </c>
      <c r="V57" s="4"/>
      <c r="W57" s="4"/>
      <c r="X57" s="4"/>
      <c r="Y57" s="4"/>
      <c r="Z57" s="4"/>
    </row>
    <row r="58" spans="3:26" x14ac:dyDescent="0.35">
      <c r="C58" s="2" t="s">
        <v>54</v>
      </c>
      <c r="D58" s="8" t="s">
        <v>31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/>
      <c r="K58" s="4"/>
      <c r="L58" s="4"/>
      <c r="M58" s="4"/>
      <c r="N58" s="4"/>
      <c r="O58" s="2" t="s">
        <v>54</v>
      </c>
      <c r="P58" s="8" t="s">
        <v>31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/>
      <c r="W58" s="4"/>
      <c r="X58" s="4"/>
      <c r="Y58" s="4"/>
      <c r="Z58" s="4"/>
    </row>
    <row r="59" spans="3:26" s="4" customFormat="1" x14ac:dyDescent="0.35">
      <c r="D59" s="8" t="s">
        <v>55</v>
      </c>
      <c r="E59" s="4">
        <f>E48/$E$48*100</f>
        <v>100</v>
      </c>
      <c r="F59" s="4">
        <f>(F48/$E$48)*100</f>
        <v>10.863239573229873</v>
      </c>
      <c r="G59" s="4">
        <f t="shared" ref="G59:I59" si="5">G48/$E$48*100</f>
        <v>8.1474296799224064E-2</v>
      </c>
      <c r="H59" s="4">
        <f t="shared" si="5"/>
        <v>8.9233753637245408E-2</v>
      </c>
      <c r="I59" s="4">
        <f t="shared" si="5"/>
        <v>5.9650824442289037E-2</v>
      </c>
      <c r="P59" s="8" t="s">
        <v>55</v>
      </c>
      <c r="Q59" s="4">
        <f>Q48/$E$48*100</f>
        <v>30.494767005597023</v>
      </c>
      <c r="R59" s="4">
        <f t="shared" ref="R59:U59" si="6">R48/$E$48*100</f>
        <v>4.6591668950920448</v>
      </c>
      <c r="S59" s="4">
        <f t="shared" si="6"/>
        <v>2.9816539571172411E-2</v>
      </c>
      <c r="T59" s="4">
        <f t="shared" si="6"/>
        <v>2.5937054777746417E-2</v>
      </c>
      <c r="U59" s="4">
        <f t="shared" si="6"/>
        <v>4.2873372239233466E-2</v>
      </c>
    </row>
    <row r="60" spans="3:26" x14ac:dyDescent="0.35">
      <c r="C60" s="4"/>
      <c r="D60" s="8" t="s">
        <v>11</v>
      </c>
      <c r="E60" s="4">
        <f>E49/$E$49*100</f>
        <v>100</v>
      </c>
      <c r="F60" s="4">
        <f t="shared" ref="F60:I60" si="7">F49/$E$49*100</f>
        <v>0.91040723981900451</v>
      </c>
      <c r="G60" s="4">
        <f t="shared" si="7"/>
        <v>1.900452488687783E-2</v>
      </c>
      <c r="H60" s="4">
        <f t="shared" si="7"/>
        <v>9.5927601809954769E-4</v>
      </c>
      <c r="I60" s="4">
        <f t="shared" si="7"/>
        <v>5.4298642533936661E-5</v>
      </c>
      <c r="J60" s="4"/>
      <c r="K60" s="4"/>
      <c r="L60" s="4"/>
      <c r="M60" s="4"/>
      <c r="N60" s="4"/>
      <c r="O60" s="4"/>
      <c r="P60" s="8" t="s">
        <v>11</v>
      </c>
      <c r="Q60" s="4">
        <f>Q49/$E$49*100</f>
        <v>126.2097962234383</v>
      </c>
      <c r="R60" s="4">
        <f t="shared" ref="R60:U60" si="8">R49/$E$49*100</f>
        <v>0.29418375587127665</v>
      </c>
      <c r="S60" s="4">
        <f t="shared" si="8"/>
        <v>1.8828453140174971E-2</v>
      </c>
      <c r="T60" s="4">
        <f t="shared" si="8"/>
        <v>9.7591712791439704E-4</v>
      </c>
      <c r="U60" s="4">
        <f t="shared" si="8"/>
        <v>2.0941068468465477E-4</v>
      </c>
      <c r="V60" s="4"/>
      <c r="W60" s="4"/>
      <c r="X60" s="4"/>
      <c r="Y60" s="4"/>
      <c r="Z60" s="4"/>
    </row>
    <row r="61" spans="3:26" x14ac:dyDescent="0.35">
      <c r="C61" s="4"/>
      <c r="D61" s="8" t="s">
        <v>48</v>
      </c>
      <c r="E61" s="4">
        <f>E50/$E$50*100</f>
        <v>100</v>
      </c>
      <c r="F61" s="4">
        <f t="shared" ref="F61:I61" si="9">F50/$E$50*100</f>
        <v>1.204724409448819</v>
      </c>
      <c r="G61" s="4">
        <f t="shared" si="9"/>
        <v>8.8976377952755925E-2</v>
      </c>
      <c r="H61" s="4">
        <f t="shared" si="9"/>
        <v>6.6732283464566947E-3</v>
      </c>
      <c r="I61" s="4">
        <f t="shared" si="9"/>
        <v>1.4173228346456696E-3</v>
      </c>
      <c r="J61" s="4"/>
      <c r="K61" s="4"/>
      <c r="L61" s="4"/>
      <c r="M61" s="4"/>
      <c r="N61" s="4"/>
      <c r="O61" s="4"/>
      <c r="P61" s="8" t="s">
        <v>48</v>
      </c>
      <c r="Q61" s="4">
        <f>Q50/$E$50*100</f>
        <v>40.959772050320367</v>
      </c>
      <c r="R61" s="4">
        <f t="shared" ref="R61:U61" si="10">R50/$E$50*100</f>
        <v>0.29954779276839755</v>
      </c>
      <c r="S61" s="4">
        <f t="shared" si="10"/>
        <v>2.0213606200038099E-2</v>
      </c>
      <c r="T61" s="4">
        <f t="shared" si="10"/>
        <v>1.8195038930898877E-3</v>
      </c>
      <c r="U61" s="4">
        <f t="shared" si="10"/>
        <v>2.6410251702753428E-4</v>
      </c>
      <c r="V61" s="4"/>
      <c r="W61" s="4"/>
      <c r="X61" s="4"/>
      <c r="Y61" s="4"/>
      <c r="Z61" s="4"/>
    </row>
    <row r="62" spans="3:26" x14ac:dyDescent="0.35">
      <c r="C62" s="4"/>
      <c r="D62" s="8" t="s">
        <v>49</v>
      </c>
      <c r="E62" s="4">
        <f>E51/$E$51*100</f>
        <v>100</v>
      </c>
      <c r="F62" s="4">
        <f t="shared" ref="F62:I62" si="11">F51/$E$51*100</f>
        <v>2.2051282051282048</v>
      </c>
      <c r="G62" s="4">
        <f t="shared" si="11"/>
        <v>2.441025641025641E-2</v>
      </c>
      <c r="H62" s="4">
        <f t="shared" si="11"/>
        <v>1.241025641025641E-2</v>
      </c>
      <c r="I62" s="4">
        <f t="shared" si="11"/>
        <v>5.1282051282051271E-4</v>
      </c>
      <c r="J62" s="4"/>
      <c r="K62" s="4"/>
      <c r="L62" s="4"/>
      <c r="M62" s="4"/>
      <c r="N62" s="4"/>
      <c r="O62" s="4"/>
      <c r="P62" s="8" t="s">
        <v>49</v>
      </c>
      <c r="Q62" s="4">
        <f>Q51/$E$51*100</f>
        <v>61.550108564755732</v>
      </c>
      <c r="R62" s="4">
        <f t="shared" ref="R62:U62" si="12">R51/$E$51*100</f>
        <v>0.90510555031786655</v>
      </c>
      <c r="S62" s="4">
        <f t="shared" si="12"/>
        <v>1.6949384265519458E-2</v>
      </c>
      <c r="T62" s="4">
        <f t="shared" si="12"/>
        <v>5.5366402803104751E-3</v>
      </c>
      <c r="U62" s="4">
        <f t="shared" si="12"/>
        <v>1.4390989949130541E-3</v>
      </c>
      <c r="V62" s="4"/>
      <c r="W62" s="4"/>
      <c r="X62" s="4"/>
      <c r="Y62" s="4"/>
      <c r="Z62" s="4"/>
    </row>
    <row r="63" spans="3:26" x14ac:dyDescent="0.35">
      <c r="C63" s="4"/>
      <c r="D63" s="8" t="s">
        <v>50</v>
      </c>
      <c r="E63" s="4">
        <f>E52/$E$52*100</f>
        <v>100</v>
      </c>
      <c r="F63" s="4">
        <f t="shared" ref="F63:I63" si="13">F52/$E$52*100</f>
        <v>0.99871959026888601</v>
      </c>
      <c r="G63" s="4">
        <f t="shared" si="13"/>
        <v>3.2906530089628683E-2</v>
      </c>
      <c r="H63" s="4">
        <f t="shared" si="13"/>
        <v>2.0486555697823306E-3</v>
      </c>
      <c r="I63" s="4">
        <f t="shared" si="13"/>
        <v>0</v>
      </c>
      <c r="J63" s="4"/>
      <c r="K63" s="4"/>
      <c r="L63" s="4"/>
      <c r="M63" s="4"/>
      <c r="N63" s="4"/>
      <c r="O63" s="4"/>
      <c r="P63" s="8" t="s">
        <v>50</v>
      </c>
      <c r="Q63" s="4">
        <f>Q52/$E$52*100</f>
        <v>63.927233493695098</v>
      </c>
      <c r="R63" s="4">
        <f t="shared" ref="R63:U63" si="14">R52/$E$52*100</f>
        <v>1.2459737516312839</v>
      </c>
      <c r="S63" s="4">
        <f t="shared" si="14"/>
        <v>1.6213169404451239E-2</v>
      </c>
      <c r="T63" s="4">
        <f t="shared" si="14"/>
        <v>3.7967390236233294E-3</v>
      </c>
      <c r="U63" s="4">
        <f t="shared" si="14"/>
        <v>0</v>
      </c>
      <c r="V63" s="4"/>
      <c r="W63" s="4"/>
      <c r="X63" s="4"/>
      <c r="Y63" s="4"/>
      <c r="Z63" s="4"/>
    </row>
    <row r="64" spans="3:26" x14ac:dyDescent="0.35">
      <c r="C64" s="4"/>
      <c r="D64" s="8" t="s">
        <v>51</v>
      </c>
      <c r="E64" s="4">
        <f>E53/$E$53*100</f>
        <v>100</v>
      </c>
      <c r="F64" s="4">
        <f t="shared" ref="F64:I64" si="15">F53/$E$53*100</f>
        <v>1.4925775978407556</v>
      </c>
      <c r="G64" s="4">
        <f t="shared" si="15"/>
        <v>6.8556005398110659E-2</v>
      </c>
      <c r="H64" s="4">
        <f t="shared" si="15"/>
        <v>4.9932523616734144E-3</v>
      </c>
      <c r="I64" s="4">
        <f t="shared" si="15"/>
        <v>4.0485829959514179E-4</v>
      </c>
      <c r="J64" s="4"/>
      <c r="K64" s="4"/>
      <c r="L64" s="4"/>
      <c r="M64" s="4"/>
      <c r="N64" s="4"/>
      <c r="O64" s="4"/>
      <c r="P64" s="8" t="s">
        <v>51</v>
      </c>
      <c r="Q64" s="4">
        <f>Q53/$E$53*100</f>
        <v>40.9538180441875</v>
      </c>
      <c r="R64" s="4">
        <f t="shared" ref="R64:U64" si="16">R53/$E$53*100</f>
        <v>0.32271911027934069</v>
      </c>
      <c r="S64" s="4">
        <f t="shared" si="16"/>
        <v>2.642300829177888E-2</v>
      </c>
      <c r="T64" s="4">
        <f t="shared" si="16"/>
        <v>9.2247769859167047E-3</v>
      </c>
      <c r="U64" s="4">
        <f t="shared" si="16"/>
        <v>2.014040795556931E-3</v>
      </c>
      <c r="V64" s="4"/>
      <c r="W64" s="4"/>
      <c r="X64" s="4"/>
      <c r="Y64" s="4"/>
      <c r="Z64" s="4"/>
    </row>
    <row r="65" spans="4:21" x14ac:dyDescent="0.35">
      <c r="D65" s="8" t="s">
        <v>52</v>
      </c>
      <c r="E65" s="4">
        <f>E54/$E$54*100</f>
        <v>100</v>
      </c>
      <c r="F65" s="4">
        <f t="shared" ref="F65:I65" si="17">F54/$E$54*100</f>
        <v>0.32844827586206893</v>
      </c>
      <c r="G65" s="4">
        <f t="shared" si="17"/>
        <v>6.0775862068965522E-3</v>
      </c>
      <c r="H65" s="4">
        <f t="shared" si="17"/>
        <v>1.2931034482758624E-4</v>
      </c>
      <c r="I65" s="4">
        <f t="shared" si="17"/>
        <v>0</v>
      </c>
      <c r="J65" s="4"/>
      <c r="K65" s="4"/>
      <c r="L65" s="4"/>
      <c r="M65" s="4"/>
      <c r="N65" s="4"/>
      <c r="O65" s="4"/>
      <c r="P65" s="8" t="s">
        <v>52</v>
      </c>
      <c r="Q65" s="4">
        <f>Q54/$E$54*100</f>
        <v>60.732709399557685</v>
      </c>
      <c r="R65" s="4">
        <f t="shared" ref="R65:U65" si="18">R54/$E$54*100</f>
        <v>0.12802254970559729</v>
      </c>
      <c r="S65" s="4">
        <f t="shared" si="18"/>
        <v>4.7643355216470222E-3</v>
      </c>
      <c r="T65" s="4">
        <f t="shared" si="18"/>
        <v>6.4327768513262331E-4</v>
      </c>
      <c r="U65" s="4">
        <f t="shared" si="18"/>
        <v>0</v>
      </c>
    </row>
    <row r="66" spans="4:21" x14ac:dyDescent="0.35">
      <c r="D66" s="8" t="s">
        <v>53</v>
      </c>
      <c r="E66" s="4">
        <f>E55/$E$55*100</f>
        <v>100</v>
      </c>
      <c r="F66" s="4">
        <f t="shared" ref="F66:I66" si="19">F55/$E$55*100</f>
        <v>0.62037037037037046</v>
      </c>
      <c r="G66" s="4">
        <f t="shared" si="19"/>
        <v>1.2757201646090535E-2</v>
      </c>
      <c r="H66" s="4">
        <f t="shared" si="19"/>
        <v>4.1152263374485601E-4</v>
      </c>
      <c r="I66" s="4">
        <f t="shared" si="19"/>
        <v>0</v>
      </c>
      <c r="J66" s="4"/>
      <c r="K66" s="4"/>
      <c r="L66" s="4"/>
      <c r="M66" s="4"/>
      <c r="N66" s="4"/>
      <c r="O66" s="4"/>
      <c r="P66" s="8" t="s">
        <v>53</v>
      </c>
      <c r="Q66" s="4">
        <f>Q55/$E$55*100</f>
        <v>31.102031611802023</v>
      </c>
      <c r="R66" s="4">
        <f t="shared" ref="R66:U66" si="20">R55/$E$55*100</f>
        <v>0.27358391064494142</v>
      </c>
      <c r="S66" s="4">
        <f t="shared" si="20"/>
        <v>6.5508934294637921E-3</v>
      </c>
      <c r="T66" s="4">
        <f t="shared" si="20"/>
        <v>2.0704333124998055E-3</v>
      </c>
      <c r="U66" s="4">
        <f t="shared" si="20"/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Survivalexp RAW October 2017</vt:lpstr>
      <vt:lpstr>Survivalexp results</vt:lpstr>
    </vt:vector>
  </TitlesOfParts>
  <Manager/>
  <Company>Wageningen 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Kampers, Linde</dc:creator>
  <cp:keywords/>
  <dc:description/>
  <cp:lastModifiedBy>Linde Kampers</cp:lastModifiedBy>
  <cp:revision/>
  <dcterms:created xsi:type="dcterms:W3CDTF">2017-06-06T09:08:40Z</dcterms:created>
  <dcterms:modified xsi:type="dcterms:W3CDTF">2020-03-20T15:08:45Z</dcterms:modified>
  <cp:category/>
  <cp:contentStatus/>
</cp:coreProperties>
</file>