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4477F400-3ADC-4F3A-B181-EBD1C3BDFF5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  <c r="I7" i="1"/>
  <c r="F8" i="1" l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G6" i="1"/>
  <c r="H6" i="1"/>
  <c r="F6" i="1"/>
  <c r="J6" i="1" l="1"/>
  <c r="I6" i="1"/>
  <c r="J8" i="1"/>
  <c r="I8" i="1"/>
  <c r="J13" i="1"/>
  <c r="I13" i="1"/>
  <c r="I10" i="1"/>
  <c r="J10" i="1"/>
  <c r="J15" i="1"/>
  <c r="I15" i="1"/>
  <c r="I9" i="1"/>
  <c r="J9" i="1"/>
  <c r="I14" i="1"/>
  <c r="J14" i="1"/>
  <c r="J11" i="1"/>
  <c r="I11" i="1"/>
  <c r="J12" i="1"/>
  <c r="I12" i="1"/>
</calcChain>
</file>

<file path=xl/sharedStrings.xml><?xml version="1.0" encoding="utf-8"?>
<sst xmlns="http://schemas.openxmlformats.org/spreadsheetml/2006/main" count="24" uniqueCount="21">
  <si>
    <t>Control</t>
  </si>
  <si>
    <t>SDS</t>
  </si>
  <si>
    <t>CTAB</t>
  </si>
  <si>
    <t>Brij35</t>
  </si>
  <si>
    <t>CHAPS</t>
  </si>
  <si>
    <t>Triton X-100</t>
  </si>
  <si>
    <t>Tween-20</t>
  </si>
  <si>
    <t>EDTA</t>
  </si>
  <si>
    <t>Tap water</t>
  </si>
  <si>
    <t>Organic load</t>
  </si>
  <si>
    <t>1*</t>
    <phoneticPr fontId="2" type="noConversion"/>
  </si>
  <si>
    <t>2*</t>
    <phoneticPr fontId="2" type="noConversion"/>
  </si>
  <si>
    <t>3*</t>
    <phoneticPr fontId="2" type="noConversion"/>
  </si>
  <si>
    <t>Phage titer</t>
  </si>
  <si>
    <t>PFU/mL</t>
    <phoneticPr fontId="2" type="noConversion"/>
  </si>
  <si>
    <t>log (PFU/mL)</t>
    <phoneticPr fontId="2" type="noConversion"/>
  </si>
  <si>
    <t>Mean**</t>
    <phoneticPr fontId="2" type="noConversion"/>
  </si>
  <si>
    <t>Standard deviation</t>
  </si>
  <si>
    <t xml:space="preserve">Effects of detergent additives or stable conditions on SDQ </t>
    <phoneticPr fontId="2" type="noConversion"/>
  </si>
  <si>
    <t>*The average of three technical repetitions of each independent experiment</t>
    <phoneticPr fontId="2" type="noConversion"/>
  </si>
  <si>
    <t>**Average of three independent experiments.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</si>
</sst>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1" fontId="6" fillId="0" borderId="1" xfId="0" applyNumberFormat="1" applyFont="1" applyBorder="1"/>
    <xf numFmtId="0" fontId="4" fillId="0" borderId="1" xfId="0" applyFont="1" applyBorder="1"/>
    <xf numFmtId="11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J19" sqref="J19"/>
    </sheetView>
  </sheetViews>
  <sheetFormatPr defaultRowHeight="14" x14ac:dyDescent="0.3"/>
  <cols>
    <col min="2" max="2" width="10.1640625" customWidth="1"/>
    <col min="9" max="9" width="9.4140625" bestFit="1" customWidth="1"/>
    <col min="12" max="12" width="11.25" bestFit="1" customWidth="1"/>
    <col min="13" max="13" width="9.1640625" bestFit="1" customWidth="1"/>
    <col min="14" max="14" width="10.1640625" bestFit="1" customWidth="1"/>
  </cols>
  <sheetData>
    <row r="1" spans="1:19" x14ac:dyDescent="0.3">
      <c r="B1" s="5" t="s">
        <v>18</v>
      </c>
      <c r="C1" s="6"/>
      <c r="D1" s="6"/>
      <c r="E1" s="6"/>
      <c r="F1" s="6"/>
      <c r="G1" s="6"/>
      <c r="H1" s="6"/>
    </row>
    <row r="2" spans="1:19" x14ac:dyDescent="0.3">
      <c r="B2" s="6"/>
      <c r="C2" s="6"/>
      <c r="D2" s="6"/>
      <c r="E2" s="6"/>
      <c r="F2" s="6"/>
      <c r="G2" s="6"/>
      <c r="H2" s="6"/>
    </row>
    <row r="4" spans="1:19" x14ac:dyDescent="0.3">
      <c r="A4" s="7" t="s">
        <v>13</v>
      </c>
      <c r="B4" s="8"/>
      <c r="C4" s="9" t="s">
        <v>14</v>
      </c>
      <c r="D4" s="9"/>
      <c r="E4" s="9"/>
      <c r="F4" s="9" t="s">
        <v>15</v>
      </c>
      <c r="G4" s="9"/>
      <c r="H4" s="9"/>
      <c r="I4" s="13"/>
      <c r="J4" s="13"/>
    </row>
    <row r="5" spans="1:19" x14ac:dyDescent="0.3">
      <c r="A5" s="7"/>
      <c r="B5" s="8"/>
      <c r="C5" s="10" t="s">
        <v>10</v>
      </c>
      <c r="D5" s="10" t="s">
        <v>11</v>
      </c>
      <c r="E5" s="4" t="s">
        <v>12</v>
      </c>
      <c r="F5" s="10" t="s">
        <v>10</v>
      </c>
      <c r="G5" s="10" t="s">
        <v>11</v>
      </c>
      <c r="H5" s="4" t="s">
        <v>12</v>
      </c>
      <c r="I5" s="11" t="s">
        <v>16</v>
      </c>
      <c r="J5" s="12" t="s">
        <v>17</v>
      </c>
    </row>
    <row r="6" spans="1:19" x14ac:dyDescent="0.3">
      <c r="A6" s="7"/>
      <c r="B6" s="4" t="s">
        <v>0</v>
      </c>
      <c r="C6" s="14">
        <v>118000000</v>
      </c>
      <c r="D6" s="14">
        <v>98000000</v>
      </c>
      <c r="E6" s="14">
        <v>111000000</v>
      </c>
      <c r="F6" s="15">
        <f>LOG10(C6)</f>
        <v>8.0718820073061259</v>
      </c>
      <c r="G6" s="15">
        <f>LOG10(D6)</f>
        <v>7.9912260756924951</v>
      </c>
      <c r="H6" s="15">
        <f>LOG10(E6)</f>
        <v>8.0453229787866576</v>
      </c>
      <c r="I6" s="7">
        <f>AVERAGE(F6:H6)</f>
        <v>8.0361436872617595</v>
      </c>
      <c r="J6" s="7">
        <f>_xlfn.STDEV.P(F6:H6)</f>
        <v>3.3561280972672178E-2</v>
      </c>
    </row>
    <row r="7" spans="1:19" x14ac:dyDescent="0.3">
      <c r="A7" s="7"/>
      <c r="B7" s="4" t="s">
        <v>1</v>
      </c>
      <c r="C7" s="14">
        <v>0</v>
      </c>
      <c r="D7" s="14">
        <v>0</v>
      </c>
      <c r="E7" s="14">
        <v>0</v>
      </c>
      <c r="F7" s="15">
        <v>0</v>
      </c>
      <c r="G7" s="15">
        <v>0</v>
      </c>
      <c r="H7" s="15">
        <v>0</v>
      </c>
      <c r="I7" s="7">
        <f t="shared" ref="I7:I15" si="0">AVERAGE(F7:H7)</f>
        <v>0</v>
      </c>
      <c r="J7" s="7">
        <f t="shared" ref="J7:J15" si="1">_xlfn.STDEV.P(F7:H7)</f>
        <v>0</v>
      </c>
    </row>
    <row r="8" spans="1:19" x14ac:dyDescent="0.3">
      <c r="A8" s="7"/>
      <c r="B8" s="4" t="s">
        <v>2</v>
      </c>
      <c r="C8" s="14">
        <v>900000</v>
      </c>
      <c r="D8" s="14">
        <v>760000</v>
      </c>
      <c r="E8" s="14">
        <v>790000</v>
      </c>
      <c r="F8" s="15">
        <f t="shared" ref="F8:H15" si="2">LOG10(C8)</f>
        <v>5.9542425094393252</v>
      </c>
      <c r="G8" s="15">
        <f t="shared" si="2"/>
        <v>5.8808135922807914</v>
      </c>
      <c r="H8" s="15">
        <f t="shared" si="2"/>
        <v>5.8976270912904418</v>
      </c>
      <c r="I8" s="7">
        <f t="shared" si="0"/>
        <v>5.9108943976701864</v>
      </c>
      <c r="J8" s="7">
        <f t="shared" si="1"/>
        <v>3.1410906096441614E-2</v>
      </c>
    </row>
    <row r="9" spans="1:19" x14ac:dyDescent="0.3">
      <c r="A9" s="7"/>
      <c r="B9" s="4" t="s">
        <v>3</v>
      </c>
      <c r="C9" s="14">
        <v>67000000</v>
      </c>
      <c r="D9" s="14">
        <v>84000000</v>
      </c>
      <c r="E9" s="14">
        <v>59000000</v>
      </c>
      <c r="F9" s="15">
        <f t="shared" si="2"/>
        <v>7.826074802700826</v>
      </c>
      <c r="G9" s="15">
        <f t="shared" si="2"/>
        <v>7.924279286061882</v>
      </c>
      <c r="H9" s="15">
        <f t="shared" si="2"/>
        <v>7.7708520116421438</v>
      </c>
      <c r="I9" s="7">
        <f t="shared" si="0"/>
        <v>7.8404020334682842</v>
      </c>
      <c r="J9" s="7">
        <f t="shared" si="1"/>
        <v>6.3450423114246771E-2</v>
      </c>
    </row>
    <row r="10" spans="1:19" x14ac:dyDescent="0.3">
      <c r="A10" s="7"/>
      <c r="B10" s="4" t="s">
        <v>4</v>
      </c>
      <c r="C10" s="14">
        <v>53000000</v>
      </c>
      <c r="D10" s="14">
        <v>68000000</v>
      </c>
      <c r="E10" s="14">
        <v>50000000</v>
      </c>
      <c r="F10" s="15">
        <f t="shared" si="2"/>
        <v>7.7242758696007892</v>
      </c>
      <c r="G10" s="15">
        <f t="shared" si="2"/>
        <v>7.8325089127062366</v>
      </c>
      <c r="H10" s="15">
        <f t="shared" si="2"/>
        <v>7.6989700043360187</v>
      </c>
      <c r="I10" s="7">
        <f t="shared" si="0"/>
        <v>7.7519182622143488</v>
      </c>
      <c r="J10" s="7">
        <f t="shared" si="1"/>
        <v>5.7915089652749212E-2</v>
      </c>
    </row>
    <row r="11" spans="1:19" x14ac:dyDescent="0.3">
      <c r="A11" s="7"/>
      <c r="B11" s="4" t="s">
        <v>5</v>
      </c>
      <c r="C11" s="14">
        <v>63000000</v>
      </c>
      <c r="D11" s="14">
        <v>76000000</v>
      </c>
      <c r="E11" s="14">
        <v>85000000</v>
      </c>
      <c r="F11" s="15">
        <f t="shared" si="2"/>
        <v>7.7993405494535821</v>
      </c>
      <c r="G11" s="15">
        <f t="shared" si="2"/>
        <v>7.8808135922807914</v>
      </c>
      <c r="H11" s="15">
        <f t="shared" si="2"/>
        <v>7.9294189257142929</v>
      </c>
      <c r="I11" s="7">
        <f t="shared" si="0"/>
        <v>7.8698576891495549</v>
      </c>
      <c r="J11" s="7">
        <f t="shared" si="1"/>
        <v>5.3666375896033361E-2</v>
      </c>
      <c r="O11" s="2"/>
      <c r="P11" s="2"/>
      <c r="Q11" s="2"/>
      <c r="R11" s="2"/>
      <c r="S11" s="2"/>
    </row>
    <row r="12" spans="1:19" x14ac:dyDescent="0.3">
      <c r="A12" s="7"/>
      <c r="B12" s="4" t="s">
        <v>6</v>
      </c>
      <c r="C12" s="14">
        <v>28000000</v>
      </c>
      <c r="D12" s="14">
        <v>47000000</v>
      </c>
      <c r="E12" s="14">
        <v>52000000</v>
      </c>
      <c r="F12" s="15">
        <f t="shared" si="2"/>
        <v>7.4471580313422194</v>
      </c>
      <c r="G12" s="15">
        <f t="shared" si="2"/>
        <v>7.6720978579357171</v>
      </c>
      <c r="H12" s="15">
        <f t="shared" si="2"/>
        <v>7.7160033436347994</v>
      </c>
      <c r="I12" s="7">
        <f t="shared" si="0"/>
        <v>7.6117530776375792</v>
      </c>
      <c r="J12" s="7">
        <f t="shared" si="1"/>
        <v>0.11775842465926212</v>
      </c>
      <c r="O12" s="1"/>
      <c r="P12" s="1"/>
      <c r="Q12" s="1"/>
      <c r="R12" s="1"/>
      <c r="S12" s="1"/>
    </row>
    <row r="13" spans="1:19" x14ac:dyDescent="0.3">
      <c r="A13" s="7"/>
      <c r="B13" s="4" t="s">
        <v>7</v>
      </c>
      <c r="C13" s="16">
        <v>56000</v>
      </c>
      <c r="D13" s="16">
        <v>80000</v>
      </c>
      <c r="E13" s="16">
        <v>66000</v>
      </c>
      <c r="F13" s="15">
        <f t="shared" si="2"/>
        <v>4.7481880270062007</v>
      </c>
      <c r="G13" s="15">
        <f t="shared" si="2"/>
        <v>4.9030899869919438</v>
      </c>
      <c r="H13" s="15">
        <f t="shared" si="2"/>
        <v>4.8195439355418683</v>
      </c>
      <c r="I13" s="7">
        <f t="shared" si="0"/>
        <v>4.8236073165133382</v>
      </c>
      <c r="J13" s="7">
        <f t="shared" si="1"/>
        <v>6.3303699736775049E-2</v>
      </c>
      <c r="O13" s="1"/>
      <c r="P13" s="1"/>
      <c r="Q13" s="1"/>
      <c r="R13" s="1"/>
      <c r="S13" s="1"/>
    </row>
    <row r="14" spans="1:19" x14ac:dyDescent="0.3">
      <c r="A14" s="7"/>
      <c r="B14" s="4" t="s">
        <v>8</v>
      </c>
      <c r="C14" s="17">
        <v>38000000</v>
      </c>
      <c r="D14" s="17">
        <v>68000000</v>
      </c>
      <c r="E14" s="17">
        <v>56000000</v>
      </c>
      <c r="F14" s="15">
        <f t="shared" si="2"/>
        <v>7.5797835966168101</v>
      </c>
      <c r="G14" s="15">
        <f t="shared" si="2"/>
        <v>7.8325089127062366</v>
      </c>
      <c r="H14" s="15">
        <f t="shared" si="2"/>
        <v>7.7481880270062007</v>
      </c>
      <c r="I14" s="7">
        <f t="shared" si="0"/>
        <v>7.7201601787764149</v>
      </c>
      <c r="J14" s="7">
        <f t="shared" si="1"/>
        <v>0.10506090790717236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7"/>
      <c r="B15" s="4" t="s">
        <v>9</v>
      </c>
      <c r="C15" s="17">
        <v>57000000</v>
      </c>
      <c r="D15" s="17">
        <v>79000000</v>
      </c>
      <c r="E15" s="17">
        <v>61000000</v>
      </c>
      <c r="F15" s="15">
        <f t="shared" si="2"/>
        <v>7.7558748556724915</v>
      </c>
      <c r="G15" s="15">
        <f t="shared" si="2"/>
        <v>7.8976270912904418</v>
      </c>
      <c r="H15" s="15">
        <f t="shared" si="2"/>
        <v>7.7853298350107671</v>
      </c>
      <c r="I15" s="7">
        <f t="shared" si="0"/>
        <v>7.8129439273245671</v>
      </c>
      <c r="J15" s="7">
        <f t="shared" si="1"/>
        <v>6.1075514168434777E-2</v>
      </c>
    </row>
    <row r="16" spans="1:19" x14ac:dyDescent="0.3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" x14ac:dyDescent="0.3">
      <c r="A17" s="3" t="s">
        <v>19</v>
      </c>
    </row>
    <row r="18" spans="1:1" x14ac:dyDescent="0.3">
      <c r="A18" s="3" t="s">
        <v>20</v>
      </c>
    </row>
  </sheetData>
  <mergeCells count="3">
    <mergeCell ref="C4:E4"/>
    <mergeCell ref="F4:H4"/>
    <mergeCell ref="B1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2020-12-21T11:39:13Z</dcterms:modified>
</cp:coreProperties>
</file>