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www79\Desktop\英文修改稿\实验原始数据\"/>
    </mc:Choice>
  </mc:AlternateContent>
  <xr:revisionPtr revIDLastSave="0" documentId="13_ncr:1_{E608F41C-B38E-493C-ACDA-1F135794713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1" l="1"/>
  <c r="H20" i="1"/>
  <c r="G21" i="1"/>
  <c r="H21" i="1"/>
  <c r="F21" i="1"/>
  <c r="F16" i="1"/>
  <c r="G16" i="1"/>
  <c r="H16" i="1"/>
  <c r="F17" i="1"/>
  <c r="G17" i="1"/>
  <c r="H17" i="1"/>
  <c r="F18" i="1"/>
  <c r="G18" i="1"/>
  <c r="H18" i="1"/>
  <c r="F19" i="1"/>
  <c r="G19" i="1"/>
  <c r="H19" i="1"/>
  <c r="F20" i="1"/>
  <c r="G15" i="1"/>
  <c r="H15" i="1"/>
  <c r="F15" i="1"/>
  <c r="F6" i="1"/>
  <c r="G6" i="1"/>
  <c r="H6" i="1"/>
  <c r="F7" i="1"/>
  <c r="G7" i="1"/>
  <c r="H7" i="1"/>
  <c r="F8" i="1"/>
  <c r="G8" i="1"/>
  <c r="H8" i="1"/>
  <c r="I8" i="1" s="1"/>
  <c r="F9" i="1"/>
  <c r="G9" i="1"/>
  <c r="H9" i="1"/>
  <c r="F10" i="1"/>
  <c r="G10" i="1"/>
  <c r="H10" i="1"/>
  <c r="F11" i="1"/>
  <c r="J11" i="1" s="1"/>
  <c r="G11" i="1"/>
  <c r="H11" i="1"/>
  <c r="G5" i="1"/>
  <c r="H5" i="1"/>
  <c r="F5" i="1"/>
  <c r="J10" i="1"/>
  <c r="I5" i="1" l="1"/>
  <c r="I11" i="1"/>
  <c r="J7" i="1"/>
  <c r="J9" i="1"/>
  <c r="I9" i="1"/>
  <c r="I6" i="1"/>
  <c r="J6" i="1"/>
  <c r="J8" i="1"/>
  <c r="J5" i="1"/>
  <c r="I10" i="1"/>
  <c r="I7" i="1"/>
  <c r="J21" i="1"/>
  <c r="I21" i="1"/>
  <c r="J18" i="1"/>
  <c r="F27" i="1"/>
  <c r="G27" i="1"/>
  <c r="H27" i="1"/>
  <c r="F28" i="1"/>
  <c r="G28" i="1"/>
  <c r="H28" i="1"/>
  <c r="F29" i="1"/>
  <c r="J29" i="1" s="1"/>
  <c r="G29" i="1"/>
  <c r="H29" i="1"/>
  <c r="F30" i="1"/>
  <c r="G30" i="1"/>
  <c r="H30" i="1"/>
  <c r="F31" i="1"/>
  <c r="G31" i="1"/>
  <c r="H31" i="1"/>
  <c r="F32" i="1"/>
  <c r="G32" i="1"/>
  <c r="H32" i="1"/>
  <c r="G26" i="1"/>
  <c r="H26" i="1"/>
  <c r="F26" i="1"/>
  <c r="J26" i="1" s="1"/>
  <c r="J32" i="1" l="1"/>
  <c r="I16" i="1"/>
  <c r="J19" i="1"/>
  <c r="I19" i="1"/>
  <c r="J31" i="1"/>
  <c r="J17" i="1"/>
  <c r="I20" i="1"/>
  <c r="I30" i="1"/>
  <c r="I17" i="1"/>
  <c r="I18" i="1"/>
  <c r="J20" i="1"/>
  <c r="J16" i="1"/>
  <c r="I15" i="1"/>
  <c r="I29" i="1"/>
  <c r="J28" i="1"/>
  <c r="J30" i="1"/>
  <c r="I26" i="1"/>
  <c r="I31" i="1"/>
  <c r="J15" i="1"/>
  <c r="I28" i="1"/>
  <c r="I32" i="1"/>
  <c r="J27" i="1"/>
  <c r="I27" i="1"/>
</calcChain>
</file>

<file path=xl/sharedStrings.xml><?xml version="1.0" encoding="utf-8"?>
<sst xmlns="http://schemas.openxmlformats.org/spreadsheetml/2006/main" count="30" uniqueCount="16">
  <si>
    <t>Time (h)</t>
    <phoneticPr fontId="1" type="noConversion"/>
  </si>
  <si>
    <t>log (PFU/mL)</t>
  </si>
  <si>
    <t>Phage titer</t>
  </si>
  <si>
    <t>PFU/mL</t>
    <phoneticPr fontId="1" type="noConversion"/>
  </si>
  <si>
    <t>log (CFU/mL)</t>
    <phoneticPr fontId="1" type="noConversion"/>
  </si>
  <si>
    <t>CFU/mL</t>
  </si>
  <si>
    <t>Mean**</t>
    <phoneticPr fontId="1" type="noConversion"/>
  </si>
  <si>
    <t>Standard deviation</t>
  </si>
  <si>
    <t>1*</t>
    <phoneticPr fontId="1" type="noConversion"/>
  </si>
  <si>
    <t>2*</t>
    <phoneticPr fontId="1" type="noConversion"/>
  </si>
  <si>
    <t>3*</t>
    <phoneticPr fontId="1" type="noConversion"/>
  </si>
  <si>
    <t>**Average of three independent experiments.</t>
    <phoneticPr fontId="1" type="noConversion"/>
  </si>
  <si>
    <t>*The average of three technical repetitions of each independent experiment</t>
    <phoneticPr fontId="1" type="noConversion"/>
  </si>
  <si>
    <t>Control Group (CG) biofilm bacteria</t>
    <phoneticPr fontId="1" type="noConversion"/>
  </si>
  <si>
    <t>Experimental Group (EG)  biofilm bacteria</t>
    <phoneticPr fontId="1" type="noConversion"/>
  </si>
  <si>
    <t xml:space="preserve">The lysis efficiency of SDQ to planktonic bacteria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</si>
</sst>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11" fontId="2" fillId="0" borderId="0" xfId="0" applyNumberFormat="1" applyFo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1" xfId="0" applyNumberFormat="1" applyFont="1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workbookViewId="0">
      <selection activeCell="A35" sqref="A35"/>
    </sheetView>
  </sheetViews>
  <sheetFormatPr defaultRowHeight="14" x14ac:dyDescent="0.3"/>
  <cols>
    <col min="1" max="2" width="8.6640625" style="1"/>
    <col min="3" max="3" width="11.33203125" style="1" bestFit="1" customWidth="1"/>
    <col min="4" max="6" width="11.6640625" style="1" bestFit="1" customWidth="1"/>
    <col min="7" max="7" width="10.4140625" style="1" bestFit="1" customWidth="1"/>
    <col min="8" max="8" width="11.33203125" style="1" bestFit="1" customWidth="1"/>
    <col min="9" max="9" width="10.4140625" style="1" bestFit="1" customWidth="1"/>
    <col min="10" max="10" width="11.4140625" style="1" bestFit="1" customWidth="1"/>
    <col min="11" max="12" width="10.4140625" style="1" bestFit="1" customWidth="1"/>
    <col min="13" max="16384" width="8.6640625" style="1"/>
  </cols>
  <sheetData>
    <row r="1" spans="1:18" ht="15" x14ac:dyDescent="0.3">
      <c r="A1" s="10" t="s">
        <v>15</v>
      </c>
      <c r="B1" s="11"/>
      <c r="C1" s="11"/>
      <c r="D1" s="11"/>
      <c r="E1" s="11"/>
    </row>
    <row r="2" spans="1:18" x14ac:dyDescent="0.3">
      <c r="A2" s="12" t="s">
        <v>13</v>
      </c>
      <c r="B2" s="12"/>
      <c r="C2" s="12"/>
      <c r="D2" s="12"/>
      <c r="E2" s="13"/>
      <c r="F2" s="13"/>
      <c r="G2" s="13"/>
      <c r="H2" s="13"/>
      <c r="I2" s="13"/>
      <c r="J2" s="13"/>
      <c r="M2" s="4"/>
      <c r="N2" s="4"/>
      <c r="O2" s="4"/>
    </row>
    <row r="3" spans="1:18" x14ac:dyDescent="0.3">
      <c r="A3" s="13"/>
      <c r="B3" s="12"/>
      <c r="C3" s="14" t="s">
        <v>5</v>
      </c>
      <c r="D3" s="14"/>
      <c r="E3" s="14"/>
      <c r="F3" s="14" t="s">
        <v>4</v>
      </c>
      <c r="G3" s="14"/>
      <c r="H3" s="14"/>
      <c r="I3" s="15"/>
      <c r="J3" s="13"/>
      <c r="M3" s="4"/>
      <c r="N3" s="4"/>
      <c r="O3" s="4"/>
      <c r="P3" s="6"/>
      <c r="Q3" s="6"/>
      <c r="R3" s="6"/>
    </row>
    <row r="4" spans="1:18" x14ac:dyDescent="0.3">
      <c r="A4" s="13"/>
      <c r="B4" s="16" t="s">
        <v>0</v>
      </c>
      <c r="C4" s="16" t="s">
        <v>8</v>
      </c>
      <c r="D4" s="16" t="s">
        <v>9</v>
      </c>
      <c r="E4" s="16" t="s">
        <v>10</v>
      </c>
      <c r="F4" s="16">
        <v>1</v>
      </c>
      <c r="G4" s="16">
        <v>2</v>
      </c>
      <c r="H4" s="16">
        <v>3</v>
      </c>
      <c r="I4" s="17" t="s">
        <v>6</v>
      </c>
      <c r="J4" s="15" t="s">
        <v>7</v>
      </c>
      <c r="M4" s="4"/>
      <c r="N4" s="4"/>
      <c r="O4" s="4"/>
      <c r="P4" s="3"/>
      <c r="Q4" s="3"/>
      <c r="R4" s="3"/>
    </row>
    <row r="5" spans="1:18" x14ac:dyDescent="0.3">
      <c r="A5" s="13"/>
      <c r="B5" s="16">
        <v>0</v>
      </c>
      <c r="C5" s="18">
        <v>1267009875.6939654</v>
      </c>
      <c r="D5" s="18">
        <v>3943483245.5134387</v>
      </c>
      <c r="E5" s="18">
        <v>763000811.75476325</v>
      </c>
      <c r="F5" s="18">
        <f>LOG10(C5)</f>
        <v>9.1027799999999992</v>
      </c>
      <c r="G5" s="18">
        <f t="shared" ref="G5:H5" si="0">LOG10(D5)</f>
        <v>9.5958800000000011</v>
      </c>
      <c r="H5" s="18">
        <f t="shared" si="0"/>
        <v>8.8825250000000011</v>
      </c>
      <c r="I5" s="13">
        <f>AVERAGE(F5:H5)</f>
        <v>9.1937283333333344</v>
      </c>
      <c r="J5" s="13">
        <f>_xlfn.STDEV.P(F5:H5)</f>
        <v>0.29824211474162338</v>
      </c>
      <c r="M5" s="4"/>
      <c r="N5" s="4"/>
      <c r="O5" s="4"/>
      <c r="P5" s="3"/>
      <c r="Q5" s="3"/>
      <c r="R5" s="3"/>
    </row>
    <row r="6" spans="1:18" x14ac:dyDescent="0.3">
      <c r="A6" s="13"/>
      <c r="B6" s="16">
        <v>2</v>
      </c>
      <c r="C6" s="18">
        <v>45300187543.224205</v>
      </c>
      <c r="D6" s="18">
        <v>24500220895.050358</v>
      </c>
      <c r="E6" s="18">
        <v>90700566584.260864</v>
      </c>
      <c r="F6" s="18">
        <f t="shared" ref="F6:F11" si="1">LOG10(C6)</f>
        <v>10.656100000000002</v>
      </c>
      <c r="G6" s="18">
        <f t="shared" ref="G6:G11" si="2">LOG10(D6)</f>
        <v>10.389170000000002</v>
      </c>
      <c r="H6" s="18">
        <f t="shared" ref="H6:H11" si="3">LOG10(E6)</f>
        <v>10.957610000000001</v>
      </c>
      <c r="I6" s="13">
        <f t="shared" ref="I6:I11" si="4">AVERAGE(F6:H6)</f>
        <v>10.667626666666669</v>
      </c>
      <c r="J6" s="13">
        <f t="shared" ref="J6:J11" si="5">_xlfn.STDEV.P(F6:H6)</f>
        <v>0.23220774668865382</v>
      </c>
      <c r="M6" s="4"/>
      <c r="N6" s="4"/>
      <c r="O6" s="4"/>
      <c r="P6" s="3"/>
      <c r="Q6" s="3"/>
      <c r="R6" s="3"/>
    </row>
    <row r="7" spans="1:18" x14ac:dyDescent="0.3">
      <c r="A7" s="13"/>
      <c r="B7" s="16">
        <v>4</v>
      </c>
      <c r="C7" s="18">
        <v>250997849183.49835</v>
      </c>
      <c r="D7" s="18">
        <v>548997036343.58923</v>
      </c>
      <c r="E7" s="18">
        <v>189998424621.47372</v>
      </c>
      <c r="F7" s="18">
        <f t="shared" si="1"/>
        <v>11.39967</v>
      </c>
      <c r="G7" s="18">
        <f t="shared" si="2"/>
        <v>11.739570000000002</v>
      </c>
      <c r="H7" s="18">
        <f t="shared" si="3"/>
        <v>11.27875</v>
      </c>
      <c r="I7" s="13">
        <f t="shared" si="4"/>
        <v>11.472663333333335</v>
      </c>
      <c r="J7" s="13">
        <f t="shared" si="5"/>
        <v>0.19508081766853075</v>
      </c>
      <c r="M7" s="4"/>
      <c r="N7" s="4"/>
      <c r="O7" s="4"/>
      <c r="P7" s="3"/>
      <c r="Q7" s="3"/>
      <c r="R7" s="3"/>
    </row>
    <row r="8" spans="1:18" x14ac:dyDescent="0.3">
      <c r="A8" s="13"/>
      <c r="B8" s="16">
        <v>6</v>
      </c>
      <c r="C8" s="18">
        <v>6299992029474.2158</v>
      </c>
      <c r="D8" s="18">
        <v>25099784918349.891</v>
      </c>
      <c r="E8" s="18">
        <v>7599937136615.3027</v>
      </c>
      <c r="F8" s="18">
        <f t="shared" si="1"/>
        <v>12.799340000000001</v>
      </c>
      <c r="G8" s="18">
        <f t="shared" si="2"/>
        <v>13.399670000000002</v>
      </c>
      <c r="H8" s="18">
        <f t="shared" si="3"/>
        <v>12.880810000000002</v>
      </c>
      <c r="I8" s="13">
        <f t="shared" si="4"/>
        <v>13.026606666666668</v>
      </c>
      <c r="J8" s="13">
        <f t="shared" si="5"/>
        <v>0.26588409534147728</v>
      </c>
      <c r="M8" s="4"/>
      <c r="N8" s="4"/>
      <c r="O8" s="4"/>
      <c r="P8" s="3"/>
      <c r="Q8" s="3"/>
      <c r="R8" s="3"/>
    </row>
    <row r="9" spans="1:18" x14ac:dyDescent="0.3">
      <c r="A9" s="13"/>
      <c r="B9" s="16">
        <v>8</v>
      </c>
      <c r="C9" s="18">
        <v>12499999625598.064</v>
      </c>
      <c r="D9" s="18">
        <v>17999896172455.973</v>
      </c>
      <c r="E9" s="18">
        <v>83099804104443.344</v>
      </c>
      <c r="F9" s="18">
        <f t="shared" si="1"/>
        <v>13.096910000000001</v>
      </c>
      <c r="G9" s="18">
        <f t="shared" si="2"/>
        <v>13.255270000000001</v>
      </c>
      <c r="H9" s="18">
        <f t="shared" si="3"/>
        <v>13.919600000000001</v>
      </c>
      <c r="I9" s="13">
        <f t="shared" si="4"/>
        <v>13.423926666666668</v>
      </c>
      <c r="J9" s="13">
        <f t="shared" si="5"/>
        <v>0.35640661463496359</v>
      </c>
      <c r="M9" s="4"/>
      <c r="N9" s="4"/>
      <c r="O9" s="4"/>
      <c r="P9" s="3"/>
      <c r="Q9" s="3"/>
      <c r="R9" s="3"/>
    </row>
    <row r="10" spans="1:18" x14ac:dyDescent="0.3">
      <c r="A10" s="13"/>
      <c r="B10" s="16">
        <v>10</v>
      </c>
      <c r="C10" s="18">
        <v>15800105979413.555</v>
      </c>
      <c r="D10" s="18">
        <v>10500016946500.404</v>
      </c>
      <c r="E10" s="18">
        <v>36300282093533.977</v>
      </c>
      <c r="F10" s="18">
        <f t="shared" si="1"/>
        <v>13.19866</v>
      </c>
      <c r="G10" s="18">
        <f t="shared" si="2"/>
        <v>13.021190000000002</v>
      </c>
      <c r="H10" s="18">
        <f t="shared" si="3"/>
        <v>13.55991</v>
      </c>
      <c r="I10" s="13">
        <f t="shared" si="4"/>
        <v>13.259920000000001</v>
      </c>
      <c r="J10" s="13">
        <f t="shared" si="5"/>
        <v>0.22415679081095521</v>
      </c>
      <c r="K10" s="2"/>
      <c r="L10" s="3"/>
      <c r="M10" s="3"/>
      <c r="N10" s="3"/>
      <c r="P10" s="3"/>
      <c r="Q10" s="3"/>
      <c r="R10" s="3"/>
    </row>
    <row r="11" spans="1:18" x14ac:dyDescent="0.3">
      <c r="A11" s="13"/>
      <c r="B11" s="16">
        <v>12</v>
      </c>
      <c r="C11" s="18">
        <v>6299992029474.2158</v>
      </c>
      <c r="D11" s="18">
        <v>3709966601909.2144</v>
      </c>
      <c r="E11" s="18">
        <v>7580013864589.1445</v>
      </c>
      <c r="F11" s="18">
        <f t="shared" si="1"/>
        <v>12.799340000000001</v>
      </c>
      <c r="G11" s="18">
        <f t="shared" si="2"/>
        <v>12.569369999999999</v>
      </c>
      <c r="H11" s="18">
        <f t="shared" si="3"/>
        <v>12.879670000000003</v>
      </c>
      <c r="I11" s="13">
        <f t="shared" si="4"/>
        <v>12.749460000000001</v>
      </c>
      <c r="J11" s="13">
        <f t="shared" si="5"/>
        <v>0.13149786639587355</v>
      </c>
    </row>
    <row r="12" spans="1:18" x14ac:dyDescent="0.3">
      <c r="A12" s="12" t="s">
        <v>14</v>
      </c>
      <c r="B12" s="12"/>
      <c r="C12" s="12"/>
      <c r="D12" s="12"/>
      <c r="E12" s="13"/>
      <c r="F12" s="13"/>
      <c r="G12" s="13"/>
      <c r="H12" s="13"/>
      <c r="I12" s="13"/>
      <c r="J12" s="13"/>
    </row>
    <row r="13" spans="1:18" x14ac:dyDescent="0.3">
      <c r="A13" s="13"/>
      <c r="B13" s="12"/>
      <c r="C13" s="14" t="s">
        <v>5</v>
      </c>
      <c r="D13" s="14"/>
      <c r="E13" s="14"/>
      <c r="F13" s="14" t="s">
        <v>4</v>
      </c>
      <c r="G13" s="14"/>
      <c r="H13" s="14"/>
      <c r="I13" s="12"/>
      <c r="J13" s="13"/>
    </row>
    <row r="14" spans="1:18" x14ac:dyDescent="0.3">
      <c r="A14" s="13"/>
      <c r="B14" s="16" t="s">
        <v>0</v>
      </c>
      <c r="C14" s="16" t="s">
        <v>8</v>
      </c>
      <c r="D14" s="16" t="s">
        <v>9</v>
      </c>
      <c r="E14" s="16" t="s">
        <v>10</v>
      </c>
      <c r="F14" s="16">
        <v>1</v>
      </c>
      <c r="G14" s="16">
        <v>2</v>
      </c>
      <c r="H14" s="16">
        <v>3</v>
      </c>
      <c r="I14" s="17" t="s">
        <v>6</v>
      </c>
      <c r="J14" s="15" t="s">
        <v>7</v>
      </c>
      <c r="M14" s="5"/>
    </row>
    <row r="15" spans="1:18" x14ac:dyDescent="0.3">
      <c r="A15" s="13"/>
      <c r="B15" s="16">
        <v>0</v>
      </c>
      <c r="C15" s="19">
        <v>1260000000</v>
      </c>
      <c r="D15" s="19">
        <v>625000000</v>
      </c>
      <c r="E15" s="19">
        <v>2830000000</v>
      </c>
      <c r="F15" s="18">
        <f>LOG10(C15)</f>
        <v>9.1003705451175634</v>
      </c>
      <c r="G15" s="18">
        <f t="shared" ref="G15:H15" si="6">LOG10(D15)</f>
        <v>8.795880017344075</v>
      </c>
      <c r="H15" s="18">
        <f t="shared" si="6"/>
        <v>9.4517864355242907</v>
      </c>
      <c r="I15" s="13">
        <f>AVERAGE(F15:H15)</f>
        <v>9.1160123326619757</v>
      </c>
      <c r="J15" s="13">
        <f>_xlfn.STDEV.P(F15:H15)</f>
        <v>0.26800100309599389</v>
      </c>
      <c r="M15" s="5"/>
    </row>
    <row r="16" spans="1:18" x14ac:dyDescent="0.3">
      <c r="A16" s="13"/>
      <c r="B16" s="16">
        <v>2</v>
      </c>
      <c r="C16" s="19">
        <v>872000000.13539624</v>
      </c>
      <c r="D16" s="19">
        <v>247000000</v>
      </c>
      <c r="E16" s="19">
        <v>545000000</v>
      </c>
      <c r="F16" s="18">
        <f t="shared" ref="F16:F21" si="7">LOG10(C16)</f>
        <v>8.9405164849999998</v>
      </c>
      <c r="G16" s="18">
        <f t="shared" ref="G16:G21" si="8">LOG10(D16)</f>
        <v>8.3926969532596658</v>
      </c>
      <c r="H16" s="18">
        <f t="shared" ref="H16:H21" si="9">LOG10(E16)</f>
        <v>8.7363965022766426</v>
      </c>
      <c r="I16" s="13">
        <f t="shared" ref="I16:I21" si="10">AVERAGE(F16:H16)</f>
        <v>8.68986998017877</v>
      </c>
      <c r="J16" s="13">
        <f t="shared" ref="J16:J21" si="11">_xlfn.STDEV.P(F16:H16)</f>
        <v>0.22605323529785726</v>
      </c>
      <c r="M16" s="5"/>
    </row>
    <row r="17" spans="1:13" x14ac:dyDescent="0.3">
      <c r="A17" s="13"/>
      <c r="B17" s="16">
        <v>4</v>
      </c>
      <c r="C17" s="19">
        <v>69999999.997702286</v>
      </c>
      <c r="D17" s="19">
        <v>39300000</v>
      </c>
      <c r="E17" s="19">
        <v>60600000</v>
      </c>
      <c r="F17" s="18">
        <f t="shared" si="7"/>
        <v>7.8450980400000017</v>
      </c>
      <c r="G17" s="18">
        <f t="shared" si="8"/>
        <v>7.594392550375427</v>
      </c>
      <c r="H17" s="18">
        <f t="shared" si="9"/>
        <v>7.782472624166286</v>
      </c>
      <c r="I17" s="13">
        <f t="shared" si="10"/>
        <v>7.7406544048472377</v>
      </c>
      <c r="J17" s="13">
        <f t="shared" si="11"/>
        <v>0.10653601341717396</v>
      </c>
      <c r="M17" s="5"/>
    </row>
    <row r="18" spans="1:13" x14ac:dyDescent="0.3">
      <c r="A18" s="13"/>
      <c r="B18" s="16">
        <v>6</v>
      </c>
      <c r="C18" s="19">
        <v>1950000</v>
      </c>
      <c r="D18" s="19">
        <v>3430000</v>
      </c>
      <c r="E18" s="19">
        <v>395000</v>
      </c>
      <c r="F18" s="18">
        <f t="shared" si="7"/>
        <v>6.2900346113625183</v>
      </c>
      <c r="G18" s="18">
        <f t="shared" si="8"/>
        <v>6.5352941200427708</v>
      </c>
      <c r="H18" s="18">
        <f t="shared" si="9"/>
        <v>5.5965970956264606</v>
      </c>
      <c r="I18" s="13">
        <f t="shared" si="10"/>
        <v>6.1406419423439162</v>
      </c>
      <c r="J18" s="13">
        <f t="shared" si="11"/>
        <v>0.39751448869140593</v>
      </c>
      <c r="M18" s="5"/>
    </row>
    <row r="19" spans="1:13" x14ac:dyDescent="0.3">
      <c r="A19" s="13"/>
      <c r="B19" s="16">
        <v>8</v>
      </c>
      <c r="C19" s="19">
        <v>91600</v>
      </c>
      <c r="D19" s="19">
        <v>51700</v>
      </c>
      <c r="E19" s="19">
        <v>39700</v>
      </c>
      <c r="F19" s="18">
        <f t="shared" si="7"/>
        <v>4.96189547366785</v>
      </c>
      <c r="G19" s="18">
        <f t="shared" si="8"/>
        <v>4.7134905430939424</v>
      </c>
      <c r="H19" s="18">
        <f t="shared" si="9"/>
        <v>4.5987905067631152</v>
      </c>
      <c r="I19" s="13">
        <f t="shared" si="10"/>
        <v>4.7580588411749689</v>
      </c>
      <c r="J19" s="13">
        <f t="shared" si="11"/>
        <v>0.15154989088987952</v>
      </c>
      <c r="M19" s="5"/>
    </row>
    <row r="20" spans="1:13" x14ac:dyDescent="0.3">
      <c r="A20" s="13"/>
      <c r="B20" s="16">
        <v>10</v>
      </c>
      <c r="C20" s="19">
        <v>400</v>
      </c>
      <c r="D20" s="19">
        <v>117</v>
      </c>
      <c r="E20" s="19">
        <v>143</v>
      </c>
      <c r="F20" s="18">
        <f t="shared" si="7"/>
        <v>2.6020599913279625</v>
      </c>
      <c r="G20" s="18">
        <f t="shared" si="8"/>
        <v>2.0681858617461617</v>
      </c>
      <c r="H20" s="18">
        <f t="shared" si="9"/>
        <v>2.1553360374650619</v>
      </c>
      <c r="I20" s="13">
        <f t="shared" si="10"/>
        <v>2.2751939635130625</v>
      </c>
      <c r="J20" s="13">
        <f t="shared" si="11"/>
        <v>0.23385157456041034</v>
      </c>
      <c r="M20" s="5"/>
    </row>
    <row r="21" spans="1:13" x14ac:dyDescent="0.3">
      <c r="A21" s="13"/>
      <c r="B21" s="16">
        <v>12</v>
      </c>
      <c r="C21" s="19">
        <v>1</v>
      </c>
      <c r="D21" s="19">
        <v>1</v>
      </c>
      <c r="E21" s="19">
        <v>1</v>
      </c>
      <c r="F21" s="18">
        <f t="shared" si="7"/>
        <v>0</v>
      </c>
      <c r="G21" s="18">
        <f t="shared" si="8"/>
        <v>0</v>
      </c>
      <c r="H21" s="18">
        <f t="shared" si="9"/>
        <v>0</v>
      </c>
      <c r="I21" s="13">
        <f t="shared" si="10"/>
        <v>0</v>
      </c>
      <c r="J21" s="13">
        <f t="shared" si="11"/>
        <v>0</v>
      </c>
    </row>
    <row r="22" spans="1:13" ht="14.5" customHeight="1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3" x14ac:dyDescent="0.3">
      <c r="A23" s="13" t="s">
        <v>2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13" x14ac:dyDescent="0.3">
      <c r="A24" s="13"/>
      <c r="B24" s="13"/>
      <c r="C24" s="20" t="s">
        <v>3</v>
      </c>
      <c r="D24" s="20"/>
      <c r="E24" s="20"/>
      <c r="F24" s="14" t="s">
        <v>1</v>
      </c>
      <c r="G24" s="14"/>
      <c r="H24" s="14"/>
      <c r="I24" s="13"/>
      <c r="J24" s="13"/>
    </row>
    <row r="25" spans="1:13" x14ac:dyDescent="0.3">
      <c r="A25" s="13"/>
      <c r="B25" s="21" t="s">
        <v>0</v>
      </c>
      <c r="C25" s="21" t="s">
        <v>8</v>
      </c>
      <c r="D25" s="21" t="s">
        <v>9</v>
      </c>
      <c r="E25" s="21" t="s">
        <v>10</v>
      </c>
      <c r="F25" s="21">
        <v>1</v>
      </c>
      <c r="G25" s="21">
        <v>2</v>
      </c>
      <c r="H25" s="21">
        <v>3</v>
      </c>
      <c r="I25" s="17" t="s">
        <v>6</v>
      </c>
      <c r="J25" s="15" t="s">
        <v>7</v>
      </c>
    </row>
    <row r="26" spans="1:13" x14ac:dyDescent="0.3">
      <c r="A26" s="13"/>
      <c r="B26" s="21">
        <v>0</v>
      </c>
      <c r="C26" s="19">
        <v>4720000</v>
      </c>
      <c r="D26" s="19">
        <v>3910000</v>
      </c>
      <c r="E26" s="19">
        <v>2830000</v>
      </c>
      <c r="F26" s="18">
        <f t="shared" ref="F26:H32" si="12">LOG10(C26)</f>
        <v>6.6739419986340875</v>
      </c>
      <c r="G26" s="18">
        <f t="shared" si="12"/>
        <v>6.5921767573958672</v>
      </c>
      <c r="H26" s="18">
        <f t="shared" si="12"/>
        <v>6.4517864355242907</v>
      </c>
      <c r="I26" s="13">
        <f>AVERAGE(F26:H26)</f>
        <v>6.5726350638514148</v>
      </c>
      <c r="J26" s="13">
        <f>_xlfn.STDEV.P(F26:H26)</f>
        <v>9.1741237165906653E-2</v>
      </c>
    </row>
    <row r="27" spans="1:13" x14ac:dyDescent="0.3">
      <c r="A27" s="13"/>
      <c r="B27" s="21">
        <v>2</v>
      </c>
      <c r="C27" s="19">
        <v>3200000</v>
      </c>
      <c r="D27" s="19">
        <v>8240000</v>
      </c>
      <c r="E27" s="19">
        <v>8910000</v>
      </c>
      <c r="F27" s="18">
        <f t="shared" si="12"/>
        <v>6.5051499783199063</v>
      </c>
      <c r="G27" s="18">
        <f t="shared" si="12"/>
        <v>6.9159272116971158</v>
      </c>
      <c r="H27" s="18">
        <f t="shared" si="12"/>
        <v>6.9498777040368749</v>
      </c>
      <c r="I27" s="13">
        <f t="shared" ref="I27:I32" si="13">AVERAGE(F27:H27)</f>
        <v>6.7903182980179659</v>
      </c>
      <c r="J27" s="13">
        <f t="shared" ref="J27:J32" si="14">_xlfn.STDEV.P(F27:H27)</f>
        <v>0.20212023962992748</v>
      </c>
    </row>
    <row r="28" spans="1:13" x14ac:dyDescent="0.3">
      <c r="A28" s="13"/>
      <c r="B28" s="21">
        <v>4</v>
      </c>
      <c r="C28" s="19">
        <v>47700000</v>
      </c>
      <c r="D28" s="19">
        <v>44600000</v>
      </c>
      <c r="E28" s="19">
        <v>14700000</v>
      </c>
      <c r="F28" s="18">
        <f t="shared" si="12"/>
        <v>7.6785183790401144</v>
      </c>
      <c r="G28" s="18">
        <f t="shared" si="12"/>
        <v>7.6493348587121419</v>
      </c>
      <c r="H28" s="18">
        <f t="shared" si="12"/>
        <v>7.1673173347481764</v>
      </c>
      <c r="I28" s="13">
        <f t="shared" si="13"/>
        <v>7.4983901908334785</v>
      </c>
      <c r="J28" s="13">
        <f t="shared" si="14"/>
        <v>0.23440683507105359</v>
      </c>
    </row>
    <row r="29" spans="1:13" x14ac:dyDescent="0.3">
      <c r="A29" s="13"/>
      <c r="B29" s="21">
        <v>6</v>
      </c>
      <c r="C29" s="19">
        <v>27500000</v>
      </c>
      <c r="D29" s="19">
        <v>74000000</v>
      </c>
      <c r="E29" s="19">
        <v>20500000</v>
      </c>
      <c r="F29" s="18">
        <f t="shared" si="12"/>
        <v>7.4393326938302629</v>
      </c>
      <c r="G29" s="18">
        <f t="shared" si="12"/>
        <v>7.8692317197309762</v>
      </c>
      <c r="H29" s="18">
        <f t="shared" si="12"/>
        <v>7.3117538610557542</v>
      </c>
      <c r="I29" s="13">
        <f t="shared" si="13"/>
        <v>7.5401060915389975</v>
      </c>
      <c r="J29" s="13">
        <f t="shared" si="14"/>
        <v>0.238483890430919</v>
      </c>
    </row>
    <row r="30" spans="1:13" x14ac:dyDescent="0.3">
      <c r="A30" s="13"/>
      <c r="B30" s="21">
        <v>8</v>
      </c>
      <c r="C30" s="19">
        <v>704000000</v>
      </c>
      <c r="D30" s="19">
        <v>395000000</v>
      </c>
      <c r="E30" s="19">
        <v>865000000</v>
      </c>
      <c r="F30" s="18">
        <f t="shared" si="12"/>
        <v>8.8475726591421129</v>
      </c>
      <c r="G30" s="18">
        <f t="shared" si="12"/>
        <v>8.5965970956264606</v>
      </c>
      <c r="H30" s="18">
        <f t="shared" si="12"/>
        <v>8.9370161074648138</v>
      </c>
      <c r="I30" s="13">
        <f t="shared" si="13"/>
        <v>8.7937286207444618</v>
      </c>
      <c r="J30" s="13">
        <f t="shared" si="14"/>
        <v>0.14409640582720065</v>
      </c>
    </row>
    <row r="31" spans="1:13" x14ac:dyDescent="0.3">
      <c r="A31" s="13"/>
      <c r="B31" s="21">
        <v>10</v>
      </c>
      <c r="C31" s="19">
        <v>671000000</v>
      </c>
      <c r="D31" s="19">
        <v>911000000</v>
      </c>
      <c r="E31" s="19">
        <v>1600000000</v>
      </c>
      <c r="F31" s="18">
        <f t="shared" si="12"/>
        <v>8.8267225201689925</v>
      </c>
      <c r="G31" s="18">
        <f t="shared" si="12"/>
        <v>8.9595183769729978</v>
      </c>
      <c r="H31" s="18">
        <f t="shared" si="12"/>
        <v>9.204119982655925</v>
      </c>
      <c r="I31" s="13">
        <f t="shared" si="13"/>
        <v>8.9967869599326384</v>
      </c>
      <c r="J31" s="13">
        <f t="shared" si="14"/>
        <v>0.1563093548698832</v>
      </c>
    </row>
    <row r="32" spans="1:13" x14ac:dyDescent="0.3">
      <c r="A32" s="13"/>
      <c r="B32" s="21">
        <v>12</v>
      </c>
      <c r="C32" s="19">
        <v>1350000000</v>
      </c>
      <c r="D32" s="19">
        <v>1620000000</v>
      </c>
      <c r="E32" s="19">
        <v>671000000</v>
      </c>
      <c r="F32" s="18">
        <f t="shared" si="12"/>
        <v>9.1303337684950066</v>
      </c>
      <c r="G32" s="18">
        <f t="shared" si="12"/>
        <v>9.2095150145426317</v>
      </c>
      <c r="H32" s="18">
        <f t="shared" si="12"/>
        <v>8.8267225201689925</v>
      </c>
      <c r="I32" s="13">
        <f t="shared" si="13"/>
        <v>9.0555237677355436</v>
      </c>
      <c r="J32" s="13">
        <f t="shared" si="14"/>
        <v>0.16498469746701011</v>
      </c>
      <c r="K32" s="8"/>
      <c r="L32" s="8"/>
    </row>
    <row r="33" spans="1:12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8"/>
      <c r="L33" s="8"/>
    </row>
    <row r="34" spans="1:12" x14ac:dyDescent="0.3">
      <c r="A34" s="13" t="s">
        <v>12</v>
      </c>
      <c r="B34" s="22"/>
      <c r="C34" s="22"/>
      <c r="D34" s="22"/>
      <c r="E34" s="22"/>
      <c r="F34" s="23"/>
      <c r="G34" s="15"/>
      <c r="H34" s="15"/>
      <c r="I34" s="13"/>
      <c r="J34" s="13"/>
      <c r="K34" s="8"/>
      <c r="L34" s="8"/>
    </row>
    <row r="35" spans="1:12" x14ac:dyDescent="0.3">
      <c r="A35" s="13" t="s">
        <v>11</v>
      </c>
      <c r="F35" s="7"/>
      <c r="G35" s="7"/>
      <c r="H35" s="7"/>
      <c r="K35" s="8"/>
      <c r="L35" s="8"/>
    </row>
    <row r="36" spans="1:12" x14ac:dyDescent="0.3"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3"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3">
      <c r="D38" s="8"/>
      <c r="E38" s="8"/>
      <c r="F38" s="8"/>
      <c r="G38" s="8"/>
      <c r="H38" s="8"/>
      <c r="I38" s="8"/>
      <c r="J38" s="8"/>
      <c r="K38" s="8"/>
      <c r="L38" s="8"/>
    </row>
    <row r="48" spans="1:12" x14ac:dyDescent="0.3">
      <c r="D48" s="9"/>
      <c r="E48" s="9"/>
      <c r="F48" s="9"/>
      <c r="G48" s="9"/>
      <c r="H48" s="9"/>
      <c r="I48" s="9"/>
      <c r="J48" s="9"/>
      <c r="K48" s="9"/>
      <c r="L48" s="9"/>
    </row>
    <row r="49" spans="4:13" x14ac:dyDescent="0.3">
      <c r="D49" s="9"/>
      <c r="E49" s="9"/>
      <c r="F49" s="9"/>
      <c r="G49" s="9"/>
      <c r="H49" s="9"/>
      <c r="I49" s="9"/>
      <c r="J49" s="9"/>
      <c r="K49" s="9"/>
      <c r="L49" s="9"/>
    </row>
    <row r="50" spans="4:13" x14ac:dyDescent="0.3">
      <c r="D50" s="9"/>
      <c r="E50" s="9"/>
      <c r="F50" s="9"/>
      <c r="G50" s="9"/>
      <c r="H50" s="9"/>
      <c r="I50" s="9"/>
      <c r="J50" s="9"/>
      <c r="K50" s="9"/>
      <c r="L50" s="9"/>
    </row>
    <row r="51" spans="4:13" x14ac:dyDescent="0.3">
      <c r="D51" s="9"/>
      <c r="E51" s="9"/>
      <c r="F51" s="9"/>
      <c r="G51" s="9"/>
      <c r="H51" s="9"/>
      <c r="I51" s="9"/>
      <c r="J51" s="9"/>
      <c r="K51" s="9"/>
      <c r="L51" s="9"/>
    </row>
    <row r="52" spans="4:13" x14ac:dyDescent="0.3">
      <c r="D52" s="9"/>
      <c r="E52" s="9"/>
      <c r="F52" s="9"/>
      <c r="G52" s="9"/>
      <c r="H52" s="9"/>
      <c r="I52" s="9"/>
      <c r="J52" s="9"/>
      <c r="K52" s="9"/>
      <c r="L52" s="9"/>
    </row>
    <row r="53" spans="4:13" x14ac:dyDescent="0.3">
      <c r="D53" s="9"/>
      <c r="E53" s="9"/>
      <c r="F53" s="9"/>
      <c r="G53" s="9"/>
      <c r="H53" s="9"/>
      <c r="I53" s="9"/>
      <c r="J53" s="9"/>
      <c r="K53" s="9"/>
      <c r="L53" s="9"/>
    </row>
    <row r="54" spans="4:13" x14ac:dyDescent="0.3">
      <c r="D54" s="9"/>
      <c r="E54" s="9"/>
      <c r="F54" s="9"/>
      <c r="G54" s="9"/>
      <c r="H54" s="9"/>
      <c r="I54" s="9"/>
      <c r="J54" s="9"/>
      <c r="K54" s="9"/>
      <c r="L54" s="9"/>
    </row>
    <row r="56" spans="4:13" x14ac:dyDescent="0.3">
      <c r="G56" s="9"/>
      <c r="H56" s="9"/>
      <c r="I56" s="9"/>
      <c r="K56" s="9"/>
      <c r="L56" s="9"/>
      <c r="M56" s="9"/>
    </row>
    <row r="57" spans="4:13" x14ac:dyDescent="0.3">
      <c r="G57" s="9"/>
      <c r="H57" s="9"/>
      <c r="I57" s="9"/>
      <c r="K57" s="9"/>
      <c r="L57" s="9"/>
      <c r="M57" s="9"/>
    </row>
    <row r="58" spans="4:13" x14ac:dyDescent="0.3">
      <c r="G58" s="9"/>
      <c r="H58" s="9"/>
      <c r="I58" s="9"/>
      <c r="K58" s="9"/>
      <c r="L58" s="9"/>
      <c r="M58" s="9"/>
    </row>
    <row r="59" spans="4:13" x14ac:dyDescent="0.3">
      <c r="G59" s="9"/>
      <c r="H59" s="9"/>
      <c r="I59" s="9"/>
      <c r="K59" s="9"/>
      <c r="L59" s="9"/>
      <c r="M59" s="9"/>
    </row>
    <row r="60" spans="4:13" x14ac:dyDescent="0.3">
      <c r="G60" s="9"/>
      <c r="H60" s="9"/>
      <c r="I60" s="9"/>
      <c r="K60" s="9"/>
      <c r="L60" s="9"/>
      <c r="M60" s="9"/>
    </row>
    <row r="61" spans="4:13" x14ac:dyDescent="0.3">
      <c r="G61" s="9"/>
      <c r="H61" s="9"/>
      <c r="I61" s="9"/>
      <c r="K61" s="9"/>
      <c r="L61" s="9"/>
      <c r="M61" s="9"/>
    </row>
    <row r="62" spans="4:13" x14ac:dyDescent="0.3">
      <c r="G62" s="9"/>
      <c r="H62" s="9"/>
      <c r="I62" s="9"/>
      <c r="K62" s="9"/>
      <c r="L62" s="9"/>
      <c r="M62" s="9"/>
    </row>
  </sheetData>
  <mergeCells count="7">
    <mergeCell ref="A1:E1"/>
    <mergeCell ref="C24:E24"/>
    <mergeCell ref="F24:H24"/>
    <mergeCell ref="C3:E3"/>
    <mergeCell ref="F3:H3"/>
    <mergeCell ref="F13:H13"/>
    <mergeCell ref="C13:E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www79</dc:creator>
  <cp:lastModifiedBy>w</cp:lastModifiedBy>
  <dcterms:created xsi:type="dcterms:W3CDTF">2015-06-05T18:17:20Z</dcterms:created>
  <dcterms:modified xsi:type="dcterms:W3CDTF">2020-12-21T11:36:24Z</dcterms:modified>
</cp:coreProperties>
</file>