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680" yWindow="-120" windowWidth="29040" windowHeight="15840"/>
  </bookViews>
  <sheets>
    <sheet name="Title page" sheetId="3" r:id="rId1"/>
    <sheet name="Supplementary Table 1" sheetId="1" r:id="rId2"/>
    <sheet name="Supplementary Table 2" sheetId="2" r:id="rId3"/>
    <sheet name="Supplementary Table 3" sheetId="4" r:id="rId4"/>
  </sheets>
  <definedNames>
    <definedName name="_xlnm.Print_Area" localSheetId="0">'Title page'!$A$1:$N$23</definedName>
  </definedNames>
  <calcPr calcId="145621"/>
</workbook>
</file>

<file path=xl/calcChain.xml><?xml version="1.0" encoding="utf-8"?>
<calcChain xmlns="http://schemas.openxmlformats.org/spreadsheetml/2006/main">
  <c r="I26" i="1" l="1"/>
  <c r="H26" i="1"/>
  <c r="G26" i="1"/>
  <c r="F26" i="1"/>
  <c r="E26" i="1"/>
  <c r="D26" i="1"/>
  <c r="C26" i="1"/>
  <c r="B26" i="1"/>
  <c r="I25" i="1"/>
  <c r="H25" i="1"/>
  <c r="G25" i="1"/>
  <c r="F25" i="1"/>
  <c r="E25" i="1"/>
  <c r="D25" i="1"/>
  <c r="C25" i="1"/>
  <c r="B25" i="1"/>
  <c r="I24" i="1"/>
  <c r="H24" i="1"/>
  <c r="G24" i="1"/>
  <c r="F24" i="1"/>
  <c r="E24" i="1"/>
  <c r="D24" i="1"/>
  <c r="C24" i="1"/>
  <c r="B24" i="1"/>
</calcChain>
</file>

<file path=xl/sharedStrings.xml><?xml version="1.0" encoding="utf-8"?>
<sst xmlns="http://schemas.openxmlformats.org/spreadsheetml/2006/main" count="265" uniqueCount="186">
  <si>
    <t>Abundance</t>
  </si>
  <si>
    <t>Total reads</t>
  </si>
  <si>
    <t>Unmapped reads</t>
  </si>
  <si>
    <t>Shannon index</t>
  </si>
  <si>
    <t>Enterobacterales</t>
  </si>
  <si>
    <t xml:space="preserve">Pseudomonas </t>
  </si>
  <si>
    <t xml:space="preserve">Clostridiodes difficile </t>
  </si>
  <si>
    <t>Bifidobacteriales</t>
  </si>
  <si>
    <t>Bacteroidales</t>
  </si>
  <si>
    <t>Clostridiales</t>
  </si>
  <si>
    <t>Candida albicans</t>
  </si>
  <si>
    <t>Faeces</t>
  </si>
  <si>
    <t>Swabs</t>
  </si>
  <si>
    <t>Pair 1</t>
  </si>
  <si>
    <t>Pair 2</t>
  </si>
  <si>
    <t>Pair 3</t>
  </si>
  <si>
    <t>Pair 4</t>
  </si>
  <si>
    <t>Pair 5</t>
  </si>
  <si>
    <t>Pair 6</t>
  </si>
  <si>
    <t>Pair 7</t>
  </si>
  <si>
    <t>Pair 8</t>
  </si>
  <si>
    <t>Pair 9</t>
  </si>
  <si>
    <t>Pair 10</t>
  </si>
  <si>
    <t>Pair 11</t>
  </si>
  <si>
    <t>Pair 12</t>
  </si>
  <si>
    <t>Pair 13</t>
  </si>
  <si>
    <t>Pair 14</t>
  </si>
  <si>
    <t>Pair 15</t>
  </si>
  <si>
    <t>Pair 16</t>
  </si>
  <si>
    <t>Pair 17</t>
  </si>
  <si>
    <t>Pair 18</t>
  </si>
  <si>
    <t>Average</t>
  </si>
  <si>
    <t>Min</t>
  </si>
  <si>
    <t>Max</t>
  </si>
  <si>
    <t>Sample_type</t>
  </si>
  <si>
    <t>NUM_FOUND</t>
  </si>
  <si>
    <t>VanHDX_6</t>
  </si>
  <si>
    <t>aac(6')-Ic_1</t>
  </si>
  <si>
    <t>aac(6')-Ii_1</t>
  </si>
  <si>
    <t>aac(6')-Iid_1</t>
  </si>
  <si>
    <t>aac(6')-aph(2'')_1</t>
  </si>
  <si>
    <t>aadA5_1</t>
  </si>
  <si>
    <t>ant(6)-Ia_1</t>
  </si>
  <si>
    <t>ant(6)-Ia_3</t>
  </si>
  <si>
    <t>aph(3'')-Ib_2</t>
  </si>
  <si>
    <t>aph(3'')-Ib_5</t>
  </si>
  <si>
    <t>aph(3')-III_1</t>
  </si>
  <si>
    <t>aph(3')-IIb_2</t>
  </si>
  <si>
    <t>aph(6)-Id_1</t>
  </si>
  <si>
    <t>blaACC-1b_1</t>
  </si>
  <si>
    <t>blaACI-1_1</t>
  </si>
  <si>
    <t>blaACT-15_1</t>
  </si>
  <si>
    <t>blaACT-2_1</t>
  </si>
  <si>
    <t>blaACT-7_1</t>
  </si>
  <si>
    <t>blaCMY-74_1</t>
  </si>
  <si>
    <t>blaDHA-17_1</t>
  </si>
  <si>
    <t>blaOXA-396_1</t>
  </si>
  <si>
    <t>blaPAO_1</t>
  </si>
  <si>
    <t>blaSHV-187_1</t>
  </si>
  <si>
    <t>blaSHV-32_1</t>
  </si>
  <si>
    <t>blaTEM-116_1</t>
  </si>
  <si>
    <t>blaTEM-1B_1</t>
  </si>
  <si>
    <t>catA2_1</t>
  </si>
  <si>
    <t>catB7_1</t>
  </si>
  <si>
    <t>catP_1</t>
  </si>
  <si>
    <t>catS_1</t>
  </si>
  <si>
    <t>cat_2</t>
  </si>
  <si>
    <t>cepA_1</t>
  </si>
  <si>
    <t>cepA_6</t>
  </si>
  <si>
    <t>cfiA13_1</t>
  </si>
  <si>
    <t>cfr(C)_1</t>
  </si>
  <si>
    <t>cfxA3_1</t>
  </si>
  <si>
    <t>cfxA4_1</t>
  </si>
  <si>
    <t>cfxA5_1</t>
  </si>
  <si>
    <t>cfxA6_1</t>
  </si>
  <si>
    <t>dfrA14_5</t>
  </si>
  <si>
    <t>dfrA17_1</t>
  </si>
  <si>
    <t>dfrA5_1</t>
  </si>
  <si>
    <t>erm(A)_2</t>
  </si>
  <si>
    <t>erm(B)_10</t>
  </si>
  <si>
    <t>erm(B)_12</t>
  </si>
  <si>
    <t>erm(B)_18</t>
  </si>
  <si>
    <t>erm(B)_23</t>
  </si>
  <si>
    <t>erm(B)_6</t>
  </si>
  <si>
    <t>erm(F)_3</t>
  </si>
  <si>
    <t>erm(F)_4</t>
  </si>
  <si>
    <t>erm(X)_1</t>
  </si>
  <si>
    <t>erm(X)_4</t>
  </si>
  <si>
    <t>fosA_3</t>
  </si>
  <si>
    <t>fosA_4</t>
  </si>
  <si>
    <t>fosA_6</t>
  </si>
  <si>
    <t>fosA_7</t>
  </si>
  <si>
    <t>lnu(C)_1</t>
  </si>
  <si>
    <t>lsa(A)_1</t>
  </si>
  <si>
    <t>lsa(C)_1</t>
  </si>
  <si>
    <t>mdf(A)_1</t>
  </si>
  <si>
    <t>mef(A)_2</t>
  </si>
  <si>
    <t>mef(A)_3</t>
  </si>
  <si>
    <t>mph(A)_2</t>
  </si>
  <si>
    <t>msr(C)_1</t>
  </si>
  <si>
    <t>msr(D)_2</t>
  </si>
  <si>
    <t>nimE_1</t>
  </si>
  <si>
    <t>oqxA_1</t>
  </si>
  <si>
    <t>oqxB_1</t>
  </si>
  <si>
    <t>sul1_5</t>
  </si>
  <si>
    <t>sul2_2</t>
  </si>
  <si>
    <t>tet(32)_1</t>
  </si>
  <si>
    <t>tet(32)_2</t>
  </si>
  <si>
    <t>tet(40)_1</t>
  </si>
  <si>
    <t>tet(40)_2</t>
  </si>
  <si>
    <t>tet(J)_1</t>
  </si>
  <si>
    <t>tet(L)_2</t>
  </si>
  <si>
    <t>tet(M)_1</t>
  </si>
  <si>
    <t>tet(M)_10</t>
  </si>
  <si>
    <t>tet(M)_13</t>
  </si>
  <si>
    <t>tet(M)_2</t>
  </si>
  <si>
    <t>tet(M)_4</t>
  </si>
  <si>
    <t>tet(M)_5</t>
  </si>
  <si>
    <t>tet(M)_8</t>
  </si>
  <si>
    <t>tet(O)_1</t>
  </si>
  <si>
    <t>tet(O)_2</t>
  </si>
  <si>
    <t>tet(O)_3</t>
  </si>
  <si>
    <t>tet(Q)_1</t>
  </si>
  <si>
    <t>tet(Q)_2</t>
  </si>
  <si>
    <t>tet(Q)_3</t>
  </si>
  <si>
    <t>tet(W)_1</t>
  </si>
  <si>
    <t>tet(W)_2</t>
  </si>
  <si>
    <t>tet(W)_3</t>
  </si>
  <si>
    <t>tet(W)_4</t>
  </si>
  <si>
    <t>tet(W)_5</t>
  </si>
  <si>
    <t>tet(X)_1</t>
  </si>
  <si>
    <t>tet(X)_2</t>
  </si>
  <si>
    <t>tetA(46)_1</t>
  </si>
  <si>
    <t>Swab</t>
  </si>
  <si>
    <t>Antimicrobial</t>
  </si>
  <si>
    <t>Aminoglycosides</t>
  </si>
  <si>
    <t>Beta-lactamase</t>
  </si>
  <si>
    <t>Chloramphenicol</t>
  </si>
  <si>
    <t>MLS - Macrolide-Lincosamide-Streptogramin B</t>
  </si>
  <si>
    <t>Nitroimidazole</t>
  </si>
  <si>
    <t>Fosfomycin</t>
  </si>
  <si>
    <t>Multidrug resistance</t>
  </si>
  <si>
    <t>Tetracyclines</t>
  </si>
  <si>
    <t>Standard rectal swabs as a surrogate sample for gut microbiome monitoring in intensive care.</t>
  </si>
  <si>
    <r>
      <t>Schlebusch Sanmarié</t>
    </r>
    <r>
      <rPr>
        <vertAlign val="superscript"/>
        <sz val="10"/>
        <color rgb="FF000000"/>
        <rFont val="Times New Roman"/>
        <family val="1"/>
      </rPr>
      <t>1,2,3,#</t>
    </r>
    <r>
      <rPr>
        <sz val="10"/>
        <color rgb="FF000000"/>
        <rFont val="Times New Roman"/>
        <family val="1"/>
      </rPr>
      <t>, Graham Rikki MA</t>
    </r>
    <r>
      <rPr>
        <vertAlign val="super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, Jennison Amy V</t>
    </r>
    <r>
      <rPr>
        <vertAlign val="super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, Lassig-Smith Melissa M</t>
    </r>
    <r>
      <rPr>
        <vertAlign val="superscript"/>
        <sz val="10"/>
        <color rgb="FF000000"/>
        <rFont val="Times New Roman"/>
        <family val="1"/>
      </rPr>
      <t>4</t>
    </r>
    <r>
      <rPr>
        <sz val="10"/>
        <color rgb="FF000000"/>
        <rFont val="Times New Roman"/>
        <family val="1"/>
      </rPr>
      <t>, Harris Patrick NA</t>
    </r>
    <r>
      <rPr>
        <vertAlign val="superscript"/>
        <sz val="10"/>
        <color rgb="FF000000"/>
        <rFont val="Times New Roman"/>
        <family val="1"/>
      </rPr>
      <t>1,3</t>
    </r>
    <r>
      <rPr>
        <sz val="10"/>
        <color rgb="FF000000"/>
        <rFont val="Times New Roman"/>
        <family val="1"/>
      </rPr>
      <t>, Lipman Jeffrey</t>
    </r>
    <r>
      <rPr>
        <vertAlign val="superscript"/>
        <sz val="10"/>
        <color rgb="FF000000"/>
        <rFont val="Times New Roman"/>
        <family val="1"/>
      </rPr>
      <t>1,4,5,6</t>
    </r>
    <r>
      <rPr>
        <sz val="10"/>
        <color rgb="FF000000"/>
        <rFont val="Times New Roman"/>
        <family val="1"/>
      </rPr>
      <t>, Ó Cuív Páraic</t>
    </r>
    <r>
      <rPr>
        <vertAlign val="superscript"/>
        <sz val="10"/>
        <color rgb="FF000000"/>
        <rFont val="Times New Roman"/>
        <family val="1"/>
      </rPr>
      <t>7</t>
    </r>
    <r>
      <rPr>
        <sz val="10"/>
        <color rgb="FF000000"/>
        <rFont val="Times New Roman"/>
        <family val="1"/>
      </rPr>
      <t>, Paterson David L</t>
    </r>
    <r>
      <rPr>
        <vertAlign val="superscript"/>
        <sz val="10"/>
        <color rgb="FF000000"/>
        <rFont val="Times New Roman"/>
        <family val="1"/>
      </rPr>
      <t>1</t>
    </r>
  </si>
  <si>
    <r>
      <t>1</t>
    </r>
    <r>
      <rPr>
        <sz val="10"/>
        <color rgb="FF000000"/>
        <rFont val="Times New Roman"/>
        <family val="1"/>
      </rPr>
      <t>University of Queensland Centre for Clinical Research, Herston, Queensland, Australia</t>
    </r>
  </si>
  <si>
    <r>
      <t>2</t>
    </r>
    <r>
      <rPr>
        <sz val="10"/>
        <color rgb="FF000000"/>
        <rFont val="Times New Roman"/>
        <family val="1"/>
      </rPr>
      <t>Q-PHIRE Genomics and Public Health Microbiology, Forensic and Scientific Services, Coopers Plains, Queensland, Australia</t>
    </r>
  </si>
  <si>
    <r>
      <t>3</t>
    </r>
    <r>
      <rPr>
        <sz val="10"/>
        <color rgb="FF000000"/>
        <rFont val="Times New Roman"/>
        <family val="1"/>
      </rPr>
      <t>Pathology Queensland, Queensland Health, Herston, Queensland, Australia</t>
    </r>
  </si>
  <si>
    <r>
      <t>4</t>
    </r>
    <r>
      <rPr>
        <sz val="10"/>
        <color rgb="FF000000"/>
        <rFont val="Times New Roman"/>
        <family val="1"/>
      </rPr>
      <t>Intensive Care Services, Royal Brisbane and Women’s Hospital, Brisbane, Queensland, Australia</t>
    </r>
  </si>
  <si>
    <r>
      <t>5</t>
    </r>
    <r>
      <rPr>
        <sz val="10"/>
        <color rgb="FF000000"/>
        <rFont val="Times New Roman"/>
        <family val="1"/>
      </rPr>
      <t>Jamieson Trauma Institute, Royal Brisbane and Women's Hospital, Brisbane, Queensland, Australia</t>
    </r>
  </si>
  <si>
    <r>
      <t>6</t>
    </r>
    <r>
      <rPr>
        <sz val="10"/>
        <color rgb="FF000000"/>
        <rFont val="Times New Roman"/>
        <family val="1"/>
      </rPr>
      <t>Nîmes University Hospital, University of Montpellier, Nîmes, France</t>
    </r>
  </si>
  <si>
    <r>
      <t>7</t>
    </r>
    <r>
      <rPr>
        <sz val="10"/>
        <color rgb="FF000000"/>
        <rFont val="Times New Roman"/>
        <family val="1"/>
      </rPr>
      <t>Mater Research Institute, Translational Research Institute, University of Queensland, Brisbane, Queensland, Australia</t>
    </r>
  </si>
  <si>
    <r>
      <t>#</t>
    </r>
    <r>
      <rPr>
        <sz val="10"/>
        <color rgb="FF000000"/>
        <rFont val="Times New Roman"/>
        <family val="1"/>
      </rPr>
      <t xml:space="preserve"> Corresponding author:</t>
    </r>
  </si>
  <si>
    <t>Dr Sanmarié Schlebusch</t>
  </si>
  <si>
    <t>sanmarie.schlebusch@health.qld.gov.au</t>
  </si>
  <si>
    <t>Supplementary Table 1</t>
  </si>
  <si>
    <t>DNA concentration, read numbers, diversity, and key organism abundance for each sample pair</t>
  </si>
  <si>
    <t>Supplementary Table 2</t>
  </si>
  <si>
    <t>Supplementary Table 3</t>
  </si>
  <si>
    <t>Supplementary Tables</t>
  </si>
  <si>
    <t xml:space="preserve">Faeces </t>
  </si>
  <si>
    <t xml:space="preserve">Swabs  </t>
  </si>
  <si>
    <t xml:space="preserve">Faeces  </t>
  </si>
  <si>
    <t xml:space="preserve">Swabs    </t>
  </si>
  <si>
    <t xml:space="preserve">Faeces   </t>
  </si>
  <si>
    <t xml:space="preserve">Swab    </t>
  </si>
  <si>
    <t xml:space="preserve">Faeces    </t>
  </si>
  <si>
    <t xml:space="preserve">Swabs     </t>
  </si>
  <si>
    <t xml:space="preserve">Faeces     </t>
  </si>
  <si>
    <t xml:space="preserve">Swabs      </t>
  </si>
  <si>
    <t xml:space="preserve">Faeces      </t>
  </si>
  <si>
    <t xml:space="preserve">Swabs          </t>
  </si>
  <si>
    <t xml:space="preserve">Faeces        </t>
  </si>
  <si>
    <t xml:space="preserve">Swabs       </t>
  </si>
  <si>
    <t xml:space="preserve">Swabs        </t>
  </si>
  <si>
    <t xml:space="preserve">Faeces         </t>
  </si>
  <si>
    <t xml:space="preserve">Faeces          </t>
  </si>
  <si>
    <t xml:space="preserve">Faeces           </t>
  </si>
  <si>
    <t xml:space="preserve">Swabs         </t>
  </si>
  <si>
    <t xml:space="preserve">Swabs            </t>
  </si>
  <si>
    <t>Antimicrobial resistance genes found in collectively in all faeces and swab samples</t>
  </si>
  <si>
    <t>DNA concentration (ng/uL)</t>
  </si>
  <si>
    <t>Multidrug efflux phenicol/quinolone</t>
  </si>
  <si>
    <t xml:space="preserve">Trimethoprim
</t>
  </si>
  <si>
    <t>Sulfonamides</t>
  </si>
  <si>
    <t>Gene detection discrepancies. Genes with additional detections for each sample type.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</si>
</sst>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&quot;$&quot;* #,##0.00_-;\-&quot;$&quot;* #,##0.00_-;_-&quot;$&quot;* &quot;-&quot;??_-;_-@_-"/>
    <numFmt numFmtId="165" formatCode="_-* #,##0.00_-;\-* #,##0.00_-;_-* &quot;-&quot;??_-;_-@_-"/>
    <numFmt numFmtId="166" formatCode="0.000"/>
    <numFmt numFmtId="167" formatCode="0.0000"/>
    <numFmt numFmtId="168" formatCode="0.0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0"/>
      <name val="Arial"/>
      <family val="2"/>
    </font>
    <font>
      <sz val="11"/>
      <name val="Times New Roman"/>
      <family val="1"/>
    </font>
    <font>
      <sz val="11"/>
      <color rgb="FF000000"/>
      <name val="Times New Roman"/>
      <family val="1"/>
    </font>
    <font>
      <sz val="11"/>
      <color indexed="60"/>
      <name val="Calibri"/>
      <family val="2"/>
    </font>
    <font>
      <sz val="11"/>
      <color rgb="FF9C6500"/>
      <name val="Calibri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b/>
      <sz val="14"/>
      <color rgb="FF000000"/>
      <name val="Times New Roman"/>
      <family val="1"/>
    </font>
    <font>
      <sz val="10"/>
      <color rgb="FF000000"/>
      <name val="Times New Roman"/>
      <family val="1"/>
    </font>
    <font>
      <vertAlign val="superscript"/>
      <sz val="10"/>
      <color rgb="FF000000"/>
      <name val="Times New Roman"/>
      <family val="1"/>
    </font>
    <font>
      <vertAlign val="superscript"/>
      <sz val="12"/>
      <color rgb="FF000000"/>
      <name val="Calibri"/>
      <family val="2"/>
      <scheme val="minor"/>
    </font>
    <font>
      <b/>
      <sz val="10"/>
      <color rgb="FF000000"/>
      <name val="Times New Roman"/>
      <family val="1"/>
    </font>
    <font>
      <b/>
      <vertAlign val="superscript"/>
      <sz val="10"/>
      <color rgb="FF000000"/>
      <name val="Times New Roman"/>
      <family val="1"/>
    </font>
    <font>
      <b/>
      <sz val="11"/>
      <color rgb="FF000000"/>
      <name val="Times New Roman"/>
      <family val="1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43"/>
      </patternFill>
    </fill>
    <fill>
      <patternFill patternType="solid">
        <fgColor rgb="FFFFEB9C"/>
        <bgColor rgb="FFFFEB9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1">
    <xf numFmtId="0" fontId="0" fillId="0" borderId="0"/>
    <xf numFmtId="0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3" borderId="0" applyNumberFormat="0" applyBorder="0" applyAlignment="0" applyProtection="0"/>
    <xf numFmtId="0" fontId="7" fillId="4" borderId="0" applyNumberFormat="0" applyBorder="0" applyAlignment="0" applyProtection="0"/>
    <xf numFmtId="0" fontId="3" fillId="0" borderId="0"/>
    <xf numFmtId="0" fontId="8" fillId="0" borderId="0" applyNumberFormat="0" applyFill="0" applyBorder="0" applyAlignment="0" applyProtection="0"/>
    <xf numFmtId="0" fontId="9" fillId="0" borderId="24" applyNumberFormat="0" applyFill="0" applyAlignment="0" applyProtection="0"/>
    <xf numFmtId="0" fontId="10" fillId="0" borderId="25" applyNumberFormat="0" applyFill="0" applyAlignment="0" applyProtection="0"/>
    <xf numFmtId="0" fontId="11" fillId="0" borderId="26" applyNumberFormat="0" applyFill="0" applyAlignment="0" applyProtection="0"/>
    <xf numFmtId="0" fontId="11" fillId="0" borderId="0" applyNumberFormat="0" applyFill="0" applyBorder="0" applyAlignment="0" applyProtection="0"/>
    <xf numFmtId="0" fontId="12" fillId="5" borderId="0" applyNumberFormat="0" applyBorder="0" applyAlignment="0" applyProtection="0"/>
    <xf numFmtId="0" fontId="13" fillId="6" borderId="0" applyNumberFormat="0" applyBorder="0" applyAlignment="0" applyProtection="0"/>
    <xf numFmtId="0" fontId="14" fillId="7" borderId="0" applyNumberFormat="0" applyBorder="0" applyAlignment="0" applyProtection="0"/>
    <xf numFmtId="0" fontId="15" fillId="8" borderId="27" applyNumberFormat="0" applyAlignment="0" applyProtection="0"/>
    <xf numFmtId="0" fontId="16" fillId="9" borderId="28" applyNumberFormat="0" applyAlignment="0" applyProtection="0"/>
    <xf numFmtId="0" fontId="17" fillId="9" borderId="27" applyNumberFormat="0" applyAlignment="0" applyProtection="0"/>
    <xf numFmtId="0" fontId="18" fillId="0" borderId="29" applyNumberFormat="0" applyFill="0" applyAlignment="0" applyProtection="0"/>
    <xf numFmtId="0" fontId="19" fillId="10" borderId="30" applyNumberFormat="0" applyAlignment="0" applyProtection="0"/>
    <xf numFmtId="0" fontId="20" fillId="0" borderId="0" applyNumberFormat="0" applyFill="0" applyBorder="0" applyAlignment="0" applyProtection="0"/>
    <xf numFmtId="0" fontId="1" fillId="11" borderId="31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32" applyNumberFormat="0" applyFill="0" applyAlignment="0" applyProtection="0"/>
    <xf numFmtId="0" fontId="23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3" fillId="27" borderId="0" applyNumberFormat="0" applyBorder="0" applyAlignment="0" applyProtection="0"/>
    <xf numFmtId="0" fontId="23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3" fillId="31" borderId="0" applyNumberFormat="0" applyBorder="0" applyAlignment="0" applyProtection="0"/>
    <xf numFmtId="0" fontId="23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3" fillId="35" borderId="0" applyNumberFormat="0" applyBorder="0" applyAlignment="0" applyProtection="0"/>
    <xf numFmtId="0" fontId="3" fillId="0" borderId="0"/>
    <xf numFmtId="0" fontId="24" fillId="0" borderId="0"/>
    <xf numFmtId="0" fontId="33" fillId="0" borderId="0" applyNumberFormat="0" applyFill="0" applyBorder="0" applyAlignment="0" applyProtection="0"/>
    <xf numFmtId="0" fontId="34" fillId="7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3" fillId="0" borderId="0"/>
  </cellStyleXfs>
  <cellXfs count="100">
    <xf numFmtId="0" fontId="0" fillId="0" borderId="0" xfId="0"/>
    <xf numFmtId="0" fontId="2" fillId="0" borderId="5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2" fontId="4" fillId="0" borderId="12" xfId="1" applyNumberFormat="1" applyFont="1" applyFill="1" applyBorder="1" applyAlignment="1">
      <alignment horizontal="center"/>
    </xf>
    <xf numFmtId="3" fontId="2" fillId="0" borderId="12" xfId="0" applyNumberFormat="1" applyFont="1" applyFill="1" applyBorder="1" applyAlignment="1">
      <alignment horizontal="center"/>
    </xf>
    <xf numFmtId="2" fontId="2" fillId="0" borderId="12" xfId="0" applyNumberFormat="1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/>
    </xf>
    <xf numFmtId="2" fontId="2" fillId="0" borderId="4" xfId="0" applyNumberFormat="1" applyFont="1" applyFill="1" applyBorder="1" applyAlignment="1">
      <alignment horizontal="center"/>
    </xf>
    <xf numFmtId="166" fontId="2" fillId="0" borderId="5" xfId="0" applyNumberFormat="1" applyFont="1" applyFill="1" applyBorder="1" applyAlignment="1">
      <alignment horizontal="center"/>
    </xf>
    <xf numFmtId="3" fontId="2" fillId="0" borderId="5" xfId="0" applyNumberFormat="1" applyFont="1" applyFill="1" applyBorder="1" applyAlignment="1">
      <alignment horizontal="center"/>
    </xf>
    <xf numFmtId="2" fontId="2" fillId="0" borderId="5" xfId="0" applyNumberFormat="1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/>
    </xf>
    <xf numFmtId="167" fontId="2" fillId="0" borderId="5" xfId="0" applyNumberFormat="1" applyFont="1" applyFill="1" applyBorder="1" applyAlignment="1">
      <alignment horizontal="center"/>
    </xf>
    <xf numFmtId="168" fontId="2" fillId="0" borderId="4" xfId="0" applyNumberFormat="1" applyFont="1" applyFill="1" applyBorder="1" applyAlignment="1">
      <alignment horizontal="center"/>
    </xf>
    <xf numFmtId="168" fontId="2" fillId="0" borderId="5" xfId="0" applyNumberFormat="1" applyFont="1" applyFill="1" applyBorder="1" applyAlignment="1">
      <alignment horizontal="center"/>
    </xf>
    <xf numFmtId="0" fontId="2" fillId="0" borderId="16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center"/>
    </xf>
    <xf numFmtId="167" fontId="4" fillId="0" borderId="18" xfId="1" applyNumberFormat="1" applyFont="1" applyFill="1" applyBorder="1" applyAlignment="1">
      <alignment horizontal="center"/>
    </xf>
    <xf numFmtId="3" fontId="2" fillId="0" borderId="18" xfId="0" applyNumberFormat="1" applyFont="1" applyFill="1" applyBorder="1" applyAlignment="1">
      <alignment horizontal="center"/>
    </xf>
    <xf numFmtId="2" fontId="2" fillId="0" borderId="18" xfId="0" applyNumberFormat="1" applyFont="1" applyFill="1" applyBorder="1" applyAlignment="1">
      <alignment horizontal="center"/>
    </xf>
    <xf numFmtId="0" fontId="5" fillId="0" borderId="18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/>
    </xf>
    <xf numFmtId="2" fontId="2" fillId="0" borderId="1" xfId="0" applyNumberFormat="1" applyFont="1" applyFill="1" applyBorder="1" applyAlignment="1">
      <alignment horizontal="center"/>
    </xf>
    <xf numFmtId="2" fontId="2" fillId="0" borderId="20" xfId="0" applyNumberFormat="1" applyFont="1" applyFill="1" applyBorder="1" applyAlignment="1">
      <alignment horizontal="center"/>
    </xf>
    <xf numFmtId="3" fontId="2" fillId="0" borderId="20" xfId="0" applyNumberFormat="1" applyFont="1" applyFill="1" applyBorder="1" applyAlignment="1">
      <alignment horizontal="center"/>
    </xf>
    <xf numFmtId="2" fontId="2" fillId="0" borderId="2" xfId="0" applyNumberFormat="1" applyFont="1" applyFill="1" applyBorder="1" applyAlignment="1">
      <alignment horizontal="center"/>
    </xf>
    <xf numFmtId="2" fontId="2" fillId="0" borderId="3" xfId="0" applyNumberFormat="1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2" fontId="2" fillId="0" borderId="21" xfId="0" applyNumberFormat="1" applyFont="1" applyFill="1" applyBorder="1" applyAlignment="1">
      <alignment horizontal="center"/>
    </xf>
    <xf numFmtId="2" fontId="2" fillId="0" borderId="22" xfId="0" applyNumberFormat="1" applyFont="1" applyFill="1" applyBorder="1" applyAlignment="1">
      <alignment horizontal="center"/>
    </xf>
    <xf numFmtId="3" fontId="2" fillId="0" borderId="22" xfId="0" applyNumberFormat="1" applyFont="1" applyFill="1" applyBorder="1" applyAlignment="1">
      <alignment horizontal="center"/>
    </xf>
    <xf numFmtId="2" fontId="2" fillId="0" borderId="23" xfId="0" applyNumberFormat="1" applyFont="1" applyFill="1" applyBorder="1" applyAlignment="1">
      <alignment horizontal="center"/>
    </xf>
    <xf numFmtId="0" fontId="0" fillId="0" borderId="0" xfId="0"/>
    <xf numFmtId="0" fontId="25" fillId="0" borderId="36" xfId="0" applyFont="1" applyBorder="1" applyAlignment="1">
      <alignment vertical="center"/>
    </xf>
    <xf numFmtId="0" fontId="25" fillId="0" borderId="40" xfId="0" applyFont="1" applyBorder="1" applyAlignment="1">
      <alignment vertical="center"/>
    </xf>
    <xf numFmtId="0" fontId="25" fillId="0" borderId="34" xfId="0" applyFont="1" applyBorder="1" applyAlignment="1">
      <alignment vertical="center"/>
    </xf>
    <xf numFmtId="0" fontId="26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0" fontId="2" fillId="0" borderId="4" xfId="0" applyFont="1" applyFill="1" applyBorder="1" applyAlignment="1">
      <alignment horizontal="center"/>
    </xf>
    <xf numFmtId="0" fontId="2" fillId="0" borderId="0" xfId="0" applyFont="1"/>
    <xf numFmtId="0" fontId="2" fillId="0" borderId="43" xfId="0" applyFont="1" applyBorder="1" applyAlignment="1"/>
    <xf numFmtId="0" fontId="0" fillId="36" borderId="5" xfId="0" applyFont="1" applyFill="1" applyBorder="1"/>
    <xf numFmtId="0" fontId="0" fillId="0" borderId="5" xfId="0" applyFont="1" applyBorder="1"/>
    <xf numFmtId="0" fontId="0" fillId="0" borderId="5" xfId="0" applyBorder="1"/>
    <xf numFmtId="0" fontId="25" fillId="0" borderId="38" xfId="0" applyFont="1" applyFill="1" applyBorder="1" applyAlignment="1">
      <alignment vertical="center"/>
    </xf>
    <xf numFmtId="0" fontId="25" fillId="0" borderId="33" xfId="0" applyFont="1" applyFill="1" applyBorder="1" applyAlignment="1">
      <alignment vertical="center"/>
    </xf>
    <xf numFmtId="0" fontId="25" fillId="0" borderId="39" xfId="0" applyFont="1" applyFill="1" applyBorder="1" applyAlignment="1">
      <alignment vertical="center"/>
    </xf>
    <xf numFmtId="0" fontId="0" fillId="0" borderId="33" xfId="0" applyFont="1" applyFill="1" applyBorder="1" applyAlignment="1">
      <alignment vertical="center"/>
    </xf>
    <xf numFmtId="0" fontId="25" fillId="0" borderId="35" xfId="0" applyFont="1" applyFill="1" applyBorder="1" applyAlignment="1">
      <alignment vertical="center"/>
    </xf>
    <xf numFmtId="0" fontId="0" fillId="0" borderId="0" xfId="0" applyFill="1"/>
    <xf numFmtId="0" fontId="25" fillId="0" borderId="41" xfId="0" applyFont="1" applyFill="1" applyBorder="1" applyAlignment="1">
      <alignment vertical="center"/>
    </xf>
    <xf numFmtId="0" fontId="0" fillId="0" borderId="36" xfId="0" applyFill="1" applyBorder="1"/>
    <xf numFmtId="49" fontId="2" fillId="0" borderId="7" xfId="0" applyNumberFormat="1" applyFont="1" applyFill="1" applyBorder="1" applyAlignment="1">
      <alignment horizontal="center"/>
    </xf>
    <xf numFmtId="2" fontId="2" fillId="0" borderId="20" xfId="0" applyNumberFormat="1" applyFont="1" applyFill="1" applyBorder="1" applyAlignment="1">
      <alignment horizontal="center"/>
    </xf>
    <xf numFmtId="2" fontId="2" fillId="0" borderId="5" xfId="0" applyNumberFormat="1" applyFont="1" applyFill="1" applyBorder="1" applyAlignment="1">
      <alignment horizontal="center"/>
    </xf>
    <xf numFmtId="2" fontId="2" fillId="0" borderId="22" xfId="0" applyNumberFormat="1" applyFont="1" applyFill="1" applyBorder="1" applyAlignment="1">
      <alignment horizontal="center"/>
    </xf>
    <xf numFmtId="0" fontId="0" fillId="37" borderId="5" xfId="0" applyFont="1" applyFill="1" applyBorder="1"/>
    <xf numFmtId="0" fontId="25" fillId="0" borderId="34" xfId="0" applyFont="1" applyBorder="1" applyAlignment="1">
      <alignment vertical="center" wrapText="1"/>
    </xf>
    <xf numFmtId="2" fontId="5" fillId="0" borderId="18" xfId="0" applyNumberFormat="1" applyFont="1" applyFill="1" applyBorder="1" applyAlignment="1">
      <alignment horizontal="center" vertical="center" wrapText="1"/>
    </xf>
    <xf numFmtId="2" fontId="5" fillId="0" borderId="5" xfId="0" applyNumberFormat="1" applyFont="1" applyFill="1" applyBorder="1" applyAlignment="1">
      <alignment horizontal="center" vertical="center" wrapText="1"/>
    </xf>
    <xf numFmtId="2" fontId="5" fillId="0" borderId="12" xfId="0" applyNumberFormat="1" applyFont="1" applyFill="1" applyBorder="1" applyAlignment="1">
      <alignment horizontal="center" vertical="center" wrapText="1"/>
    </xf>
    <xf numFmtId="0" fontId="30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32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" fillId="0" borderId="3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44" xfId="0" applyFont="1" applyBorder="1" applyAlignment="1"/>
    <xf numFmtId="0" fontId="2" fillId="0" borderId="4" xfId="0" applyFont="1" applyBorder="1" applyAlignment="1"/>
    <xf numFmtId="0" fontId="2" fillId="0" borderId="3" xfId="0" applyFont="1" applyBorder="1" applyAlignment="1">
      <alignment horizontal="center"/>
    </xf>
    <xf numFmtId="0" fontId="2" fillId="0" borderId="44" xfId="0" applyFont="1" applyBorder="1" applyAlignment="1">
      <alignment horizontal="center"/>
    </xf>
    <xf numFmtId="0" fontId="2" fillId="0" borderId="0" xfId="0" applyFont="1" applyAlignment="1"/>
    <xf numFmtId="0" fontId="2" fillId="0" borderId="6" xfId="0" applyFont="1" applyBorder="1" applyAlignment="1"/>
    <xf numFmtId="0" fontId="3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5" fillId="0" borderId="37" xfId="0" applyFont="1" applyBorder="1" applyAlignment="1">
      <alignment vertical="center"/>
    </xf>
    <xf numFmtId="0" fontId="25" fillId="0" borderId="38" xfId="0" applyFont="1" applyBorder="1" applyAlignment="1">
      <alignment vertical="center"/>
    </xf>
    <xf numFmtId="0" fontId="25" fillId="0" borderId="39" xfId="0" applyFont="1" applyBorder="1" applyAlignment="1">
      <alignment vertical="center"/>
    </xf>
    <xf numFmtId="0" fontId="25" fillId="0" borderId="38" xfId="0" applyFont="1" applyFill="1" applyBorder="1" applyAlignment="1">
      <alignment vertical="center"/>
    </xf>
    <xf numFmtId="0" fontId="25" fillId="0" borderId="39" xfId="0" applyFont="1" applyFill="1" applyBorder="1" applyAlignment="1">
      <alignment vertical="center"/>
    </xf>
    <xf numFmtId="0" fontId="25" fillId="0" borderId="42" xfId="0" applyFont="1" applyBorder="1" applyAlignment="1">
      <alignment vertical="center"/>
    </xf>
    <xf numFmtId="0" fontId="25" fillId="0" borderId="41" xfId="0" applyFont="1" applyBorder="1" applyAlignment="1">
      <alignment vertical="center"/>
    </xf>
    <xf numFmtId="0" fontId="25" fillId="0" borderId="42" xfId="0" applyFont="1" applyBorder="1" applyAlignment="1">
      <alignment vertical="center" wrapText="1"/>
    </xf>
    <xf numFmtId="0" fontId="25" fillId="0" borderId="37" xfId="0" applyFont="1" applyFill="1" applyBorder="1" applyAlignment="1">
      <alignment vertical="center"/>
    </xf>
    <xf numFmtId="0" fontId="25" fillId="0" borderId="41" xfId="0" applyFont="1" applyFill="1" applyBorder="1" applyAlignment="1">
      <alignment vertical="center"/>
    </xf>
    <xf numFmtId="0" fontId="5" fillId="0" borderId="0" xfId="0" applyFont="1" applyAlignment="1">
      <alignment vertical="center" wrapText="1"/>
    </xf>
  </cellXfs>
  <cellStyles count="61">
    <cellStyle name="20% - Accent1" xfId="27" builtinId="30" customBuiltin="1"/>
    <cellStyle name="20% - Accent2" xfId="31" builtinId="34" customBuiltin="1"/>
    <cellStyle name="20% - Accent3" xfId="35" builtinId="38" customBuiltin="1"/>
    <cellStyle name="20% - Accent4" xfId="39" builtinId="42" customBuiltin="1"/>
    <cellStyle name="20% - Accent5" xfId="43" builtinId="46" customBuiltin="1"/>
    <cellStyle name="20% - Accent6" xfId="47" builtinId="50" customBuiltin="1"/>
    <cellStyle name="40% - Accent1" xfId="28" builtinId="31" customBuiltin="1"/>
    <cellStyle name="40% - Accent2" xfId="32" builtinId="35" customBuiltin="1"/>
    <cellStyle name="40% - Accent3" xfId="36" builtinId="39" customBuiltin="1"/>
    <cellStyle name="40% - Accent4" xfId="40" builtinId="43" customBuiltin="1"/>
    <cellStyle name="40% - Accent5" xfId="44" builtinId="47" customBuiltin="1"/>
    <cellStyle name="40% - Accent6" xfId="48" builtinId="51" customBuiltin="1"/>
    <cellStyle name="60% - Accent1" xfId="29" builtinId="32" customBuiltin="1"/>
    <cellStyle name="60% - Accent1 2" xfId="54"/>
    <cellStyle name="60% - Accent2" xfId="33" builtinId="36" customBuiltin="1"/>
    <cellStyle name="60% - Accent2 2" xfId="55"/>
    <cellStyle name="60% - Accent3" xfId="37" builtinId="40" customBuiltin="1"/>
    <cellStyle name="60% - Accent3 2" xfId="56"/>
    <cellStyle name="60% - Accent4" xfId="41" builtinId="44" customBuiltin="1"/>
    <cellStyle name="60% - Accent4 2" xfId="57"/>
    <cellStyle name="60% - Accent5" xfId="45" builtinId="48" customBuiltin="1"/>
    <cellStyle name="60% - Accent5 2" xfId="58"/>
    <cellStyle name="60% - Accent6" xfId="49" builtinId="52" customBuiltin="1"/>
    <cellStyle name="60% - Accent6 2" xfId="59"/>
    <cellStyle name="Accent1" xfId="26" builtinId="29" customBuiltin="1"/>
    <cellStyle name="Accent2" xfId="30" builtinId="33" customBuiltin="1"/>
    <cellStyle name="Accent3" xfId="34" builtinId="37" customBuiltin="1"/>
    <cellStyle name="Accent4" xfId="38" builtinId="41" customBuiltin="1"/>
    <cellStyle name="Accent5" xfId="42" builtinId="45" customBuiltin="1"/>
    <cellStyle name="Accent6" xfId="46" builtinId="49" customBuiltin="1"/>
    <cellStyle name="Bad" xfId="15" builtinId="27" customBuiltin="1"/>
    <cellStyle name="Calculation" xfId="19" builtinId="22" customBuiltin="1"/>
    <cellStyle name="Check Cell" xfId="21" builtinId="23" customBuiltin="1"/>
    <cellStyle name="Comma 2" xfId="2"/>
    <cellStyle name="Comma 3" xfId="3"/>
    <cellStyle name="Currency 2" xfId="4"/>
    <cellStyle name="Currency 3" xfId="5"/>
    <cellStyle name="Explanatory Text" xfId="24" builtinId="53" customBuiltin="1"/>
    <cellStyle name="Good" xfId="14" builtinId="26" customBuiltin="1"/>
    <cellStyle name="Heading 1" xfId="10" builtinId="16" customBuiltin="1"/>
    <cellStyle name="Heading 2" xfId="11" builtinId="17" customBuiltin="1"/>
    <cellStyle name="Heading 3" xfId="12" builtinId="18" customBuiltin="1"/>
    <cellStyle name="Heading 4" xfId="13" builtinId="19" customBuiltin="1"/>
    <cellStyle name="Input" xfId="17" builtinId="20" customBuiltin="1"/>
    <cellStyle name="Linked Cell" xfId="20" builtinId="24" customBuiltin="1"/>
    <cellStyle name="Neutral" xfId="16" builtinId="28" customBuiltin="1"/>
    <cellStyle name="Neutral 2" xfId="6"/>
    <cellStyle name="Neutral 3" xfId="7"/>
    <cellStyle name="Neutral 4" xfId="53"/>
    <cellStyle name="Normal" xfId="0" builtinId="0"/>
    <cellStyle name="Normal 17" xfId="1"/>
    <cellStyle name="Normal 2" xfId="8"/>
    <cellStyle name="Normal 2 2" xfId="50"/>
    <cellStyle name="Normal 2 3" xfId="51"/>
    <cellStyle name="Normal 2 3 2" xfId="60"/>
    <cellStyle name="Note" xfId="23" builtinId="10" customBuiltin="1"/>
    <cellStyle name="Output" xfId="18" builtinId="21" customBuiltin="1"/>
    <cellStyle name="Title" xfId="9" builtinId="15" customBuiltin="1"/>
    <cellStyle name="Title 2" xfId="52"/>
    <cellStyle name="Total" xfId="25" builtinId="25" customBuiltin="1"/>
    <cellStyle name="Warning Text" xfId="22" builtinId="11" customBuiltin="1"/>
  </cellStyles>
  <dxfs count="2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auto="1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3" displayName="Table3" ref="B5:W26" totalsRowShown="0" headerRowDxfId="26" dataDxfId="24" headerRowBorderDxfId="25" tableBorderDxfId="23" totalsRowBorderDxfId="22">
  <autoFilter ref="B5:W26"/>
  <tableColumns count="22">
    <tableColumn id="1" name="Faeces" dataDxfId="21"/>
    <tableColumn id="2" name="Swabs" dataDxfId="20"/>
    <tableColumn id="3" name="Faeces " dataDxfId="19"/>
    <tableColumn id="4" name="Swabs  " dataDxfId="18"/>
    <tableColumn id="5" name="Faeces  " dataDxfId="17"/>
    <tableColumn id="6" name="Swabs    " dataDxfId="16"/>
    <tableColumn id="7" name="Faeces   " dataDxfId="15"/>
    <tableColumn id="8" name="Swab    " dataDxfId="14"/>
    <tableColumn id="9" name="Faeces    " dataDxfId="13"/>
    <tableColumn id="10" name="Swabs     " dataDxfId="12"/>
    <tableColumn id="11" name="Faeces     " dataDxfId="11"/>
    <tableColumn id="12" name="Swabs      " dataDxfId="10"/>
    <tableColumn id="13" name="Faeces      " dataDxfId="9"/>
    <tableColumn id="14" name="Swabs          " dataDxfId="8"/>
    <tableColumn id="15" name="Faeces        " dataDxfId="7"/>
    <tableColumn id="16" name="Swabs       " dataDxfId="6"/>
    <tableColumn id="17" name="Faeces         " dataDxfId="5"/>
    <tableColumn id="18" name="Swabs        " dataDxfId="4"/>
    <tableColumn id="19" name="Faeces          " dataDxfId="3"/>
    <tableColumn id="20" name="Swabs            " dataDxfId="2"/>
    <tableColumn id="21" name="Faeces           " dataDxfId="1"/>
    <tableColumn id="22" name="Swabs         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tabSelected="1" view="pageBreakPreview" zoomScale="60" zoomScaleNormal="100" workbookViewId="0">
      <selection activeCell="A20" sqref="A20:N20"/>
    </sheetView>
  </sheetViews>
  <sheetFormatPr defaultRowHeight="15" x14ac:dyDescent="0.25"/>
  <sheetData>
    <row r="1" spans="1:14" s="41" customFormat="1" x14ac:dyDescent="0.25"/>
    <row r="2" spans="1:14" ht="18.75" x14ac:dyDescent="0.25">
      <c r="A2" s="45" t="s">
        <v>143</v>
      </c>
    </row>
    <row r="3" spans="1:14" ht="15.75" x14ac:dyDescent="0.25">
      <c r="A3" s="46" t="s">
        <v>144</v>
      </c>
    </row>
    <row r="4" spans="1:14" ht="15.75" x14ac:dyDescent="0.25">
      <c r="A4" s="47" t="s">
        <v>145</v>
      </c>
    </row>
    <row r="5" spans="1:14" ht="15.75" x14ac:dyDescent="0.25">
      <c r="A5" s="47" t="s">
        <v>146</v>
      </c>
    </row>
    <row r="6" spans="1:14" ht="15.75" x14ac:dyDescent="0.25">
      <c r="A6" s="47" t="s">
        <v>147</v>
      </c>
    </row>
    <row r="7" spans="1:14" ht="15.75" x14ac:dyDescent="0.25">
      <c r="A7" s="47" t="s">
        <v>148</v>
      </c>
    </row>
    <row r="8" spans="1:14" ht="15.75" x14ac:dyDescent="0.25">
      <c r="A8" s="47" t="s">
        <v>149</v>
      </c>
    </row>
    <row r="9" spans="1:14" ht="18" x14ac:dyDescent="0.25">
      <c r="A9" s="48" t="s">
        <v>150</v>
      </c>
    </row>
    <row r="10" spans="1:14" ht="15.75" x14ac:dyDescent="0.25">
      <c r="A10" s="47" t="s">
        <v>151</v>
      </c>
    </row>
    <row r="11" spans="1:14" x14ac:dyDescent="0.25">
      <c r="A11" s="49"/>
    </row>
    <row r="12" spans="1:14" ht="15.75" x14ac:dyDescent="0.25">
      <c r="A12" s="50" t="s">
        <v>152</v>
      </c>
    </row>
    <row r="13" spans="1:14" x14ac:dyDescent="0.25">
      <c r="A13" s="46" t="s">
        <v>153</v>
      </c>
    </row>
    <row r="14" spans="1:14" x14ac:dyDescent="0.25">
      <c r="A14" s="46" t="s">
        <v>154</v>
      </c>
    </row>
    <row r="15" spans="1:14" s="41" customFormat="1" x14ac:dyDescent="0.25">
      <c r="A15" s="46"/>
    </row>
    <row r="16" spans="1:14" x14ac:dyDescent="0.25">
      <c r="A16" s="74" t="s">
        <v>159</v>
      </c>
      <c r="B16" s="74"/>
      <c r="C16" s="74"/>
      <c r="D16" s="74"/>
      <c r="E16" s="74"/>
      <c r="F16" s="74"/>
      <c r="G16" s="74"/>
      <c r="H16" s="74"/>
      <c r="I16" s="74"/>
      <c r="J16" s="74"/>
      <c r="K16" s="74"/>
      <c r="L16" s="74"/>
      <c r="M16" s="74"/>
      <c r="N16" s="74"/>
    </row>
    <row r="17" spans="1:14" x14ac:dyDescent="0.25">
      <c r="A17" s="74" t="s">
        <v>155</v>
      </c>
      <c r="B17" s="74"/>
      <c r="C17" s="74"/>
      <c r="D17" s="74"/>
      <c r="E17" s="74"/>
      <c r="F17" s="74"/>
      <c r="G17" s="74"/>
      <c r="H17" s="74"/>
      <c r="I17" s="74"/>
      <c r="J17" s="74"/>
      <c r="K17" s="74"/>
      <c r="L17" s="74"/>
      <c r="M17" s="74"/>
      <c r="N17" s="74"/>
    </row>
    <row r="18" spans="1:14" x14ac:dyDescent="0.25">
      <c r="A18" s="75" t="s">
        <v>156</v>
      </c>
      <c r="B18" s="75"/>
      <c r="C18" s="75"/>
      <c r="D18" s="75"/>
      <c r="E18" s="75"/>
      <c r="F18" s="75"/>
      <c r="G18" s="75"/>
      <c r="H18" s="75"/>
      <c r="I18" s="75"/>
      <c r="J18" s="75"/>
      <c r="K18" s="75"/>
      <c r="L18" s="75"/>
      <c r="M18" s="75"/>
      <c r="N18" s="75"/>
    </row>
    <row r="19" spans="1:14" x14ac:dyDescent="0.25">
      <c r="A19" s="74" t="s">
        <v>157</v>
      </c>
      <c r="B19" s="74"/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74"/>
    </row>
    <row r="20" spans="1:14" x14ac:dyDescent="0.25">
      <c r="A20" s="75" t="s">
        <v>180</v>
      </c>
      <c r="B20" s="75"/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  <c r="N20" s="75"/>
    </row>
    <row r="21" spans="1:14" x14ac:dyDescent="0.25">
      <c r="A21" s="74" t="s">
        <v>158</v>
      </c>
      <c r="B21" s="74"/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4"/>
      <c r="N21" s="74"/>
    </row>
    <row r="22" spans="1:14" x14ac:dyDescent="0.25">
      <c r="A22" s="75" t="s">
        <v>185</v>
      </c>
      <c r="B22" s="75"/>
      <c r="C22" s="75"/>
      <c r="D22" s="75"/>
      <c r="E22" s="75"/>
      <c r="F22" s="75"/>
      <c r="G22" s="75"/>
      <c r="H22" s="75"/>
      <c r="I22" s="75"/>
      <c r="J22" s="75"/>
      <c r="K22" s="75"/>
      <c r="L22" s="75"/>
      <c r="M22" s="75"/>
      <c r="N22" s="75"/>
    </row>
  </sheetData>
  <mergeCells count="7">
    <mergeCell ref="A21:N21"/>
    <mergeCell ref="A22:N22"/>
    <mergeCell ref="A16:N16"/>
    <mergeCell ref="A17:N17"/>
    <mergeCell ref="A18:N18"/>
    <mergeCell ref="A19:N19"/>
    <mergeCell ref="A20:N20"/>
  </mergeCells>
  <pageMargins left="0.7" right="0.7" top="0.75" bottom="0.75" header="0.3" footer="0.3"/>
  <pageSetup paperSize="9" scale="6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6"/>
  <sheetViews>
    <sheetView zoomScale="60" zoomScaleNormal="60" workbookViewId="0">
      <selection activeCell="V8" sqref="V8"/>
    </sheetView>
  </sheetViews>
  <sheetFormatPr defaultColWidth="10.85546875" defaultRowHeight="15" x14ac:dyDescent="0.25"/>
  <cols>
    <col min="1" max="1" width="9.85546875" style="52" bestFit="1" customWidth="1"/>
    <col min="2" max="2" width="18.42578125" style="52" bestFit="1" customWidth="1"/>
    <col min="3" max="3" width="17.28515625" style="52" bestFit="1" customWidth="1"/>
    <col min="4" max="4" width="19.85546875" style="52" bestFit="1" customWidth="1"/>
    <col min="5" max="5" width="18.7109375" style="52" bestFit="1" customWidth="1"/>
    <col min="6" max="6" width="19.85546875" style="52" bestFit="1" customWidth="1"/>
    <col min="7" max="7" width="18.7109375" style="52" bestFit="1" customWidth="1"/>
    <col min="8" max="8" width="19.85546875" style="52" bestFit="1" customWidth="1"/>
    <col min="9" max="9" width="18.7109375" style="52" bestFit="1" customWidth="1"/>
    <col min="10" max="10" width="19.85546875" style="52" bestFit="1" customWidth="1"/>
    <col min="11" max="11" width="18.7109375" style="52" bestFit="1" customWidth="1"/>
    <col min="12" max="12" width="20.85546875" style="52" bestFit="1" customWidth="1"/>
    <col min="13" max="13" width="19.140625" style="52" bestFit="1" customWidth="1"/>
    <col min="14" max="14" width="20.85546875" style="52" bestFit="1" customWidth="1"/>
    <col min="15" max="15" width="19.7109375" style="52" bestFit="1" customWidth="1"/>
    <col min="16" max="16" width="20.85546875" style="52" bestFit="1" customWidth="1"/>
    <col min="17" max="17" width="19.7109375" style="52" bestFit="1" customWidth="1"/>
    <col min="18" max="18" width="20.85546875" style="52" bestFit="1" customWidth="1"/>
    <col min="19" max="19" width="19.7109375" style="52" bestFit="1" customWidth="1"/>
    <col min="20" max="20" width="20.85546875" style="52" bestFit="1" customWidth="1"/>
    <col min="21" max="21" width="19.7109375" style="52" bestFit="1" customWidth="1"/>
    <col min="22" max="22" width="21.28515625" style="52" bestFit="1" customWidth="1"/>
    <col min="23" max="23" width="19.7109375" style="52" bestFit="1" customWidth="1"/>
    <col min="24" max="16384" width="10.85546875" style="52"/>
  </cols>
  <sheetData>
    <row r="1" spans="1:23" x14ac:dyDescent="0.25">
      <c r="A1" s="76" t="s">
        <v>155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</row>
    <row r="2" spans="1:23" x14ac:dyDescent="0.25">
      <c r="A2" s="77" t="s">
        <v>156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</row>
    <row r="3" spans="1:23" x14ac:dyDescent="0.25">
      <c r="A3" s="53"/>
      <c r="B3" s="81"/>
      <c r="C3" s="81"/>
      <c r="D3" s="81"/>
      <c r="E3" s="81"/>
      <c r="F3" s="81"/>
      <c r="G3" s="81"/>
      <c r="H3" s="81"/>
      <c r="I3" s="82"/>
      <c r="J3" s="83" t="s">
        <v>0</v>
      </c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1"/>
    </row>
    <row r="4" spans="1:23" x14ac:dyDescent="0.25">
      <c r="A4" s="85"/>
      <c r="B4" s="78" t="s">
        <v>181</v>
      </c>
      <c r="C4" s="80"/>
      <c r="D4" s="78" t="s">
        <v>1</v>
      </c>
      <c r="E4" s="80"/>
      <c r="F4" s="78" t="s">
        <v>2</v>
      </c>
      <c r="G4" s="80"/>
      <c r="H4" s="78" t="s">
        <v>3</v>
      </c>
      <c r="I4" s="80"/>
      <c r="J4" s="78" t="s">
        <v>4</v>
      </c>
      <c r="K4" s="80"/>
      <c r="L4" s="78" t="s">
        <v>5</v>
      </c>
      <c r="M4" s="80"/>
      <c r="N4" s="78" t="s">
        <v>6</v>
      </c>
      <c r="O4" s="80"/>
      <c r="P4" s="78" t="s">
        <v>7</v>
      </c>
      <c r="Q4" s="79"/>
      <c r="R4" s="78" t="s">
        <v>8</v>
      </c>
      <c r="S4" s="80"/>
      <c r="T4" s="1" t="s">
        <v>9</v>
      </c>
      <c r="U4" s="1"/>
      <c r="V4" s="1" t="s">
        <v>10</v>
      </c>
      <c r="W4" s="1"/>
    </row>
    <row r="5" spans="1:23" ht="15.75" thickBot="1" x14ac:dyDescent="0.3">
      <c r="A5" s="86"/>
      <c r="B5" s="2" t="s">
        <v>11</v>
      </c>
      <c r="C5" s="3" t="s">
        <v>12</v>
      </c>
      <c r="D5" s="65" t="s">
        <v>160</v>
      </c>
      <c r="E5" s="3" t="s">
        <v>161</v>
      </c>
      <c r="F5" s="65" t="s">
        <v>162</v>
      </c>
      <c r="G5" s="3" t="s">
        <v>163</v>
      </c>
      <c r="H5" s="3" t="s">
        <v>164</v>
      </c>
      <c r="I5" s="3" t="s">
        <v>165</v>
      </c>
      <c r="J5" s="3" t="s">
        <v>166</v>
      </c>
      <c r="K5" s="3" t="s">
        <v>167</v>
      </c>
      <c r="L5" s="3" t="s">
        <v>168</v>
      </c>
      <c r="M5" s="3" t="s">
        <v>169</v>
      </c>
      <c r="N5" s="3" t="s">
        <v>170</v>
      </c>
      <c r="O5" s="3" t="s">
        <v>171</v>
      </c>
      <c r="P5" s="3" t="s">
        <v>172</v>
      </c>
      <c r="Q5" s="3" t="s">
        <v>173</v>
      </c>
      <c r="R5" s="3" t="s">
        <v>175</v>
      </c>
      <c r="S5" s="3" t="s">
        <v>174</v>
      </c>
      <c r="T5" s="3" t="s">
        <v>176</v>
      </c>
      <c r="U5" s="3" t="s">
        <v>179</v>
      </c>
      <c r="V5" s="3" t="s">
        <v>177</v>
      </c>
      <c r="W5" s="4" t="s">
        <v>178</v>
      </c>
    </row>
    <row r="6" spans="1:23" x14ac:dyDescent="0.25">
      <c r="A6" s="5" t="s">
        <v>13</v>
      </c>
      <c r="B6" s="6">
        <v>140.6</v>
      </c>
      <c r="C6" s="7">
        <v>3.98</v>
      </c>
      <c r="D6" s="8">
        <v>107805306</v>
      </c>
      <c r="E6" s="8">
        <v>70602802</v>
      </c>
      <c r="F6" s="8">
        <v>103450092</v>
      </c>
      <c r="G6" s="8">
        <v>57520405</v>
      </c>
      <c r="H6" s="9">
        <v>3.3080617022201801</v>
      </c>
      <c r="I6" s="9">
        <v>3.5011900559492801</v>
      </c>
      <c r="J6" s="10">
        <v>1.92</v>
      </c>
      <c r="K6" s="10">
        <v>1.34</v>
      </c>
      <c r="L6" s="10">
        <v>1.49</v>
      </c>
      <c r="M6" s="10">
        <v>0.17</v>
      </c>
      <c r="N6" s="10">
        <v>0.36</v>
      </c>
      <c r="O6" s="10">
        <v>0.53</v>
      </c>
      <c r="P6" s="10">
        <v>1.19</v>
      </c>
      <c r="Q6" s="10">
        <v>1.91</v>
      </c>
      <c r="R6" s="10">
        <v>5.63</v>
      </c>
      <c r="S6" s="73">
        <v>4.5999999999999996</v>
      </c>
      <c r="T6" s="10">
        <v>5.66</v>
      </c>
      <c r="U6" s="10">
        <v>5.86</v>
      </c>
      <c r="V6" s="10">
        <v>0.17</v>
      </c>
      <c r="W6" s="11">
        <v>0.14000000000000001</v>
      </c>
    </row>
    <row r="7" spans="1:23" x14ac:dyDescent="0.25">
      <c r="A7" s="12" t="s">
        <v>14</v>
      </c>
      <c r="B7" s="13">
        <v>22.29</v>
      </c>
      <c r="C7" s="14">
        <v>2.9209999999999998</v>
      </c>
      <c r="D7" s="15">
        <v>36547878</v>
      </c>
      <c r="E7" s="15">
        <v>43477506</v>
      </c>
      <c r="F7" s="15">
        <v>35152705</v>
      </c>
      <c r="G7" s="15">
        <v>37748665</v>
      </c>
      <c r="H7" s="16">
        <v>3.59723961235406</v>
      </c>
      <c r="I7" s="16">
        <v>3.90964886388854</v>
      </c>
      <c r="J7" s="17">
        <v>2.58</v>
      </c>
      <c r="K7" s="17">
        <v>2.4</v>
      </c>
      <c r="L7" s="17">
        <v>0.03</v>
      </c>
      <c r="M7" s="17">
        <v>7.0000000000000007E-2</v>
      </c>
      <c r="N7" s="17">
        <v>0.18</v>
      </c>
      <c r="O7" s="17">
        <v>0.16</v>
      </c>
      <c r="P7" s="17">
        <v>0.36</v>
      </c>
      <c r="Q7" s="17">
        <v>0.35</v>
      </c>
      <c r="R7" s="17">
        <v>6.02</v>
      </c>
      <c r="S7" s="72">
        <v>4.9000000000000004</v>
      </c>
      <c r="T7" s="17">
        <v>4.2300000000000004</v>
      </c>
      <c r="U7" s="17">
        <v>4.91</v>
      </c>
      <c r="V7" s="17">
        <v>0.03</v>
      </c>
      <c r="W7" s="18">
        <v>0.02</v>
      </c>
    </row>
    <row r="8" spans="1:23" x14ac:dyDescent="0.25">
      <c r="A8" s="19" t="s">
        <v>15</v>
      </c>
      <c r="B8" s="13">
        <v>44.95</v>
      </c>
      <c r="C8" s="14">
        <v>4.6319999999999997</v>
      </c>
      <c r="D8" s="15">
        <v>67033784</v>
      </c>
      <c r="E8" s="15">
        <v>43608652</v>
      </c>
      <c r="F8" s="15">
        <v>64752450</v>
      </c>
      <c r="G8" s="15">
        <v>10633729</v>
      </c>
      <c r="H8" s="16">
        <v>2.9105777978483398</v>
      </c>
      <c r="I8" s="16">
        <v>2.8951076228219401</v>
      </c>
      <c r="J8" s="17">
        <v>0.42</v>
      </c>
      <c r="K8" s="17">
        <v>0.18</v>
      </c>
      <c r="L8" s="17">
        <v>0.02</v>
      </c>
      <c r="M8" s="17">
        <v>0.02</v>
      </c>
      <c r="N8" s="17">
        <v>7.0000000000000007E-2</v>
      </c>
      <c r="O8" s="17">
        <v>7.0000000000000007E-2</v>
      </c>
      <c r="P8" s="17">
        <v>7.0000000000000007E-2</v>
      </c>
      <c r="Q8" s="17">
        <v>0.15</v>
      </c>
      <c r="R8" s="17">
        <v>7.18</v>
      </c>
      <c r="S8" s="17">
        <v>6.76</v>
      </c>
      <c r="T8" s="72">
        <v>5.0999999999999996</v>
      </c>
      <c r="U8" s="17">
        <v>5.05</v>
      </c>
      <c r="V8" s="72">
        <v>0.1</v>
      </c>
      <c r="W8" s="18">
        <v>0.05</v>
      </c>
    </row>
    <row r="9" spans="1:23" x14ac:dyDescent="0.25">
      <c r="A9" s="12" t="s">
        <v>16</v>
      </c>
      <c r="B9" s="13">
        <v>85.82</v>
      </c>
      <c r="C9" s="14">
        <v>1.472</v>
      </c>
      <c r="D9" s="15">
        <v>61440308</v>
      </c>
      <c r="E9" s="15">
        <v>63296104</v>
      </c>
      <c r="F9" s="15">
        <v>60323399</v>
      </c>
      <c r="G9" s="15">
        <v>9020817</v>
      </c>
      <c r="H9" s="16">
        <v>3.43027569799108</v>
      </c>
      <c r="I9" s="16">
        <v>3.7188795767013798</v>
      </c>
      <c r="J9" s="17">
        <v>0.91</v>
      </c>
      <c r="K9" s="17">
        <v>1.74</v>
      </c>
      <c r="L9" s="72">
        <v>0.3</v>
      </c>
      <c r="M9" s="17">
        <v>0.61</v>
      </c>
      <c r="N9" s="17">
        <v>0.12</v>
      </c>
      <c r="O9" s="17">
        <v>0.27</v>
      </c>
      <c r="P9" s="72">
        <v>2.4</v>
      </c>
      <c r="Q9" s="17">
        <v>2.11</v>
      </c>
      <c r="R9" s="17">
        <v>5.87</v>
      </c>
      <c r="S9" s="17">
        <v>6.27</v>
      </c>
      <c r="T9" s="72">
        <v>5.9</v>
      </c>
      <c r="U9" s="17">
        <v>4.13</v>
      </c>
      <c r="V9" s="17">
        <v>0.43</v>
      </c>
      <c r="W9" s="18">
        <v>0.43</v>
      </c>
    </row>
    <row r="10" spans="1:23" x14ac:dyDescent="0.25">
      <c r="A10" s="19" t="s">
        <v>17</v>
      </c>
      <c r="B10" s="13">
        <v>18.78</v>
      </c>
      <c r="C10" s="20">
        <v>0.26319999999999999</v>
      </c>
      <c r="D10" s="15">
        <v>58766576</v>
      </c>
      <c r="E10" s="15">
        <v>62030266</v>
      </c>
      <c r="F10" s="15">
        <v>56017990</v>
      </c>
      <c r="G10" s="15">
        <v>58529640</v>
      </c>
      <c r="H10" s="16">
        <v>3.4903964062306101</v>
      </c>
      <c r="I10" s="16">
        <v>3.5421174569403302</v>
      </c>
      <c r="J10" s="17">
        <v>1.99</v>
      </c>
      <c r="K10" s="17">
        <v>1.95</v>
      </c>
      <c r="L10" s="17">
        <v>0.04</v>
      </c>
      <c r="M10" s="17">
        <v>0.04</v>
      </c>
      <c r="N10" s="17">
        <v>0.11</v>
      </c>
      <c r="O10" s="17">
        <v>0.12</v>
      </c>
      <c r="P10" s="17">
        <v>2.91</v>
      </c>
      <c r="Q10" s="17">
        <v>3.59</v>
      </c>
      <c r="R10" s="17">
        <v>6.18</v>
      </c>
      <c r="S10" s="17">
        <v>5.65</v>
      </c>
      <c r="T10" s="17">
        <v>3.77</v>
      </c>
      <c r="U10" s="17">
        <v>4.05</v>
      </c>
      <c r="V10" s="17">
        <v>0</v>
      </c>
      <c r="W10" s="18">
        <v>0</v>
      </c>
    </row>
    <row r="11" spans="1:23" x14ac:dyDescent="0.25">
      <c r="A11" s="12" t="s">
        <v>18</v>
      </c>
      <c r="B11" s="13">
        <v>92.27</v>
      </c>
      <c r="C11" s="16">
        <v>0.03</v>
      </c>
      <c r="D11" s="15">
        <v>57151666</v>
      </c>
      <c r="E11" s="15">
        <v>12022910</v>
      </c>
      <c r="F11" s="15">
        <v>54332057</v>
      </c>
      <c r="G11" s="15">
        <v>6415656</v>
      </c>
      <c r="H11" s="16">
        <v>0.76826923939539604</v>
      </c>
      <c r="I11" s="16">
        <v>1.12581079673826</v>
      </c>
      <c r="J11" s="17">
        <v>0.04</v>
      </c>
      <c r="K11" s="17">
        <v>0.31</v>
      </c>
      <c r="L11" s="17">
        <v>0.04</v>
      </c>
      <c r="M11" s="17">
        <v>0.17</v>
      </c>
      <c r="N11" s="17">
        <v>0.04</v>
      </c>
      <c r="O11" s="17">
        <v>0</v>
      </c>
      <c r="P11" s="17">
        <v>0.03</v>
      </c>
      <c r="Q11" s="17">
        <v>0.03</v>
      </c>
      <c r="R11" s="17">
        <v>0.04</v>
      </c>
      <c r="S11" s="17">
        <v>0.16</v>
      </c>
      <c r="T11" s="17">
        <v>0.13</v>
      </c>
      <c r="U11" s="17">
        <v>0.27</v>
      </c>
      <c r="V11" s="17">
        <v>0</v>
      </c>
      <c r="W11" s="18">
        <v>0</v>
      </c>
    </row>
    <row r="12" spans="1:23" x14ac:dyDescent="0.25">
      <c r="A12" s="19" t="s">
        <v>19</v>
      </c>
      <c r="B12" s="21">
        <v>144.5</v>
      </c>
      <c r="C12" s="16">
        <v>24.88</v>
      </c>
      <c r="D12" s="15">
        <v>76042244</v>
      </c>
      <c r="E12" s="15">
        <v>72819178</v>
      </c>
      <c r="F12" s="15">
        <v>65753916</v>
      </c>
      <c r="G12" s="15">
        <v>70081904</v>
      </c>
      <c r="H12" s="16">
        <v>3.6245841825777201</v>
      </c>
      <c r="I12" s="16">
        <v>3.6942471004281399</v>
      </c>
      <c r="J12" s="17">
        <v>5.15</v>
      </c>
      <c r="K12" s="17">
        <v>5.34</v>
      </c>
      <c r="L12" s="17">
        <v>0.4</v>
      </c>
      <c r="M12" s="17">
        <v>0.18</v>
      </c>
      <c r="N12" s="17">
        <v>0</v>
      </c>
      <c r="O12" s="17">
        <v>0.01</v>
      </c>
      <c r="P12" s="17">
        <v>0.38</v>
      </c>
      <c r="Q12" s="17">
        <v>0.42</v>
      </c>
      <c r="R12" s="17">
        <v>6.27</v>
      </c>
      <c r="S12" s="17">
        <v>5.97</v>
      </c>
      <c r="T12" s="17">
        <v>3.66</v>
      </c>
      <c r="U12" s="17">
        <v>3.89</v>
      </c>
      <c r="V12" s="17">
        <v>0</v>
      </c>
      <c r="W12" s="18">
        <v>0</v>
      </c>
    </row>
    <row r="13" spans="1:23" x14ac:dyDescent="0.25">
      <c r="A13" s="12" t="s">
        <v>20</v>
      </c>
      <c r="B13" s="21">
        <v>156.9</v>
      </c>
      <c r="C13" s="1">
        <v>10</v>
      </c>
      <c r="D13" s="15">
        <v>46003728</v>
      </c>
      <c r="E13" s="15">
        <v>33484322</v>
      </c>
      <c r="F13" s="15">
        <v>44346705</v>
      </c>
      <c r="G13" s="15">
        <v>29304618</v>
      </c>
      <c r="H13" s="16">
        <v>3.2624338057714302</v>
      </c>
      <c r="I13" s="16">
        <v>3.6478558001810599</v>
      </c>
      <c r="J13" s="17">
        <v>4.26</v>
      </c>
      <c r="K13" s="17">
        <v>2.87</v>
      </c>
      <c r="L13" s="17">
        <v>0.04</v>
      </c>
      <c r="M13" s="17">
        <v>0.04</v>
      </c>
      <c r="N13" s="17">
        <v>0.05</v>
      </c>
      <c r="O13" s="17">
        <v>0.09</v>
      </c>
      <c r="P13" s="17">
        <v>0.34</v>
      </c>
      <c r="Q13" s="17">
        <v>0.56000000000000005</v>
      </c>
      <c r="R13" s="17">
        <v>6.04</v>
      </c>
      <c r="S13" s="17">
        <v>6.08</v>
      </c>
      <c r="T13" s="17">
        <v>5.9</v>
      </c>
      <c r="U13" s="17">
        <v>6.15</v>
      </c>
      <c r="V13" s="17">
        <v>0</v>
      </c>
      <c r="W13" s="18">
        <v>0</v>
      </c>
    </row>
    <row r="14" spans="1:23" x14ac:dyDescent="0.25">
      <c r="A14" s="19" t="s">
        <v>21</v>
      </c>
      <c r="B14" s="13">
        <v>88.22</v>
      </c>
      <c r="C14" s="22">
        <v>85.2</v>
      </c>
      <c r="D14" s="15">
        <v>81776852</v>
      </c>
      <c r="E14" s="15">
        <v>82306018</v>
      </c>
      <c r="F14" s="15">
        <v>77403062</v>
      </c>
      <c r="G14" s="15">
        <v>77005487</v>
      </c>
      <c r="H14" s="16">
        <v>3.73573297194203</v>
      </c>
      <c r="I14" s="16">
        <v>3.7948940844019901</v>
      </c>
      <c r="J14" s="72">
        <v>0.4</v>
      </c>
      <c r="K14" s="17">
        <v>0.4</v>
      </c>
      <c r="L14" s="17">
        <v>7.0000000000000007E-2</v>
      </c>
      <c r="M14" s="72">
        <v>0.1</v>
      </c>
      <c r="N14" s="17">
        <v>0.04</v>
      </c>
      <c r="O14" s="17">
        <v>0.04</v>
      </c>
      <c r="P14" s="17">
        <v>1.19</v>
      </c>
      <c r="Q14" s="17">
        <v>1.18</v>
      </c>
      <c r="R14" s="17">
        <v>6.44</v>
      </c>
      <c r="S14" s="17">
        <v>6.11</v>
      </c>
      <c r="T14" s="17">
        <v>5.16</v>
      </c>
      <c r="U14" s="17">
        <v>5.52</v>
      </c>
      <c r="V14" s="17">
        <v>0</v>
      </c>
      <c r="W14" s="18">
        <v>0</v>
      </c>
    </row>
    <row r="15" spans="1:23" x14ac:dyDescent="0.25">
      <c r="A15" s="12" t="s">
        <v>22</v>
      </c>
      <c r="B15" s="21">
        <v>12.2</v>
      </c>
      <c r="C15" s="16">
        <v>2.48</v>
      </c>
      <c r="D15" s="15">
        <v>31542724</v>
      </c>
      <c r="E15" s="15">
        <v>68690546</v>
      </c>
      <c r="F15" s="15">
        <v>28450859</v>
      </c>
      <c r="G15" s="15">
        <v>64962868</v>
      </c>
      <c r="H15" s="16">
        <v>3.8163173446268801</v>
      </c>
      <c r="I15" s="16">
        <v>3.84865283603627</v>
      </c>
      <c r="J15" s="17">
        <v>1.06</v>
      </c>
      <c r="K15" s="17">
        <v>1.18</v>
      </c>
      <c r="L15" s="17">
        <v>0.04</v>
      </c>
      <c r="M15" s="17">
        <v>0.04</v>
      </c>
      <c r="N15" s="17">
        <v>0.08</v>
      </c>
      <c r="O15" s="17">
        <v>0.11</v>
      </c>
      <c r="P15" s="17">
        <v>0.75</v>
      </c>
      <c r="Q15" s="72">
        <v>0.8</v>
      </c>
      <c r="R15" s="72">
        <v>6.2</v>
      </c>
      <c r="S15" s="17">
        <v>5.89</v>
      </c>
      <c r="T15" s="17">
        <v>5.55</v>
      </c>
      <c r="U15" s="17">
        <v>5.71</v>
      </c>
      <c r="V15" s="17">
        <v>0</v>
      </c>
      <c r="W15" s="18">
        <v>0</v>
      </c>
    </row>
    <row r="16" spans="1:23" x14ac:dyDescent="0.25">
      <c r="A16" s="19" t="s">
        <v>23</v>
      </c>
      <c r="B16" s="51">
        <v>186.6</v>
      </c>
      <c r="C16" s="1">
        <v>5.7669999999999995</v>
      </c>
      <c r="D16" s="15">
        <v>96072580</v>
      </c>
      <c r="E16" s="15">
        <v>43605844</v>
      </c>
      <c r="F16" s="15">
        <v>92176564</v>
      </c>
      <c r="G16" s="15">
        <v>38222483</v>
      </c>
      <c r="H16" s="16">
        <v>4.2727611122892704</v>
      </c>
      <c r="I16" s="16">
        <v>4.2808913741081103</v>
      </c>
      <c r="J16" s="72">
        <v>0.3</v>
      </c>
      <c r="K16" s="17">
        <v>0.32</v>
      </c>
      <c r="L16" s="72">
        <v>0.7</v>
      </c>
      <c r="M16" s="17">
        <v>0.76</v>
      </c>
      <c r="N16" s="17">
        <v>0.02</v>
      </c>
      <c r="O16" s="17">
        <v>0.01</v>
      </c>
      <c r="P16" s="72">
        <v>2.1</v>
      </c>
      <c r="Q16" s="72">
        <v>2.5</v>
      </c>
      <c r="R16" s="17">
        <v>4.99</v>
      </c>
      <c r="S16" s="17">
        <v>4.58</v>
      </c>
      <c r="T16" s="17">
        <v>5.94</v>
      </c>
      <c r="U16" s="17">
        <v>5.8</v>
      </c>
      <c r="V16" s="17">
        <v>0</v>
      </c>
      <c r="W16" s="18">
        <v>0</v>
      </c>
    </row>
    <row r="17" spans="1:23" x14ac:dyDescent="0.25">
      <c r="A17" s="12" t="s">
        <v>24</v>
      </c>
      <c r="B17" s="51">
        <v>32.47</v>
      </c>
      <c r="C17" s="1">
        <v>9.4009999999999998</v>
      </c>
      <c r="D17" s="15">
        <v>45888466</v>
      </c>
      <c r="E17" s="15">
        <v>75193434</v>
      </c>
      <c r="F17" s="15">
        <v>43082803</v>
      </c>
      <c r="G17" s="15">
        <v>72115924</v>
      </c>
      <c r="H17" s="16">
        <v>3.5926063849224299</v>
      </c>
      <c r="I17" s="16">
        <v>3.7958781201630201</v>
      </c>
      <c r="J17" s="17">
        <v>0.21</v>
      </c>
      <c r="K17" s="17">
        <v>0.22</v>
      </c>
      <c r="L17" s="17">
        <v>1.01</v>
      </c>
      <c r="M17" s="17">
        <v>0.84</v>
      </c>
      <c r="N17" s="17">
        <v>0.01</v>
      </c>
      <c r="O17" s="17">
        <v>0.04</v>
      </c>
      <c r="P17" s="17">
        <v>1.64</v>
      </c>
      <c r="Q17" s="17">
        <v>2.04</v>
      </c>
      <c r="R17" s="17">
        <v>6.65</v>
      </c>
      <c r="S17" s="17">
        <v>5.79</v>
      </c>
      <c r="T17" s="17">
        <v>4.67</v>
      </c>
      <c r="U17" s="17">
        <v>5.28</v>
      </c>
      <c r="V17" s="17">
        <v>0</v>
      </c>
      <c r="W17" s="18">
        <v>0</v>
      </c>
    </row>
    <row r="18" spans="1:23" x14ac:dyDescent="0.25">
      <c r="A18" s="19" t="s">
        <v>25</v>
      </c>
      <c r="B18" s="13">
        <v>81.02</v>
      </c>
      <c r="C18" s="14">
        <v>4.7539999999999996</v>
      </c>
      <c r="D18" s="15">
        <v>69913574</v>
      </c>
      <c r="E18" s="15">
        <v>67533296</v>
      </c>
      <c r="F18" s="15">
        <v>66219898</v>
      </c>
      <c r="G18" s="15">
        <v>60388687</v>
      </c>
      <c r="H18" s="16">
        <v>3.5109336254205101</v>
      </c>
      <c r="I18" s="16">
        <v>3.6561262400593599</v>
      </c>
      <c r="J18" s="17">
        <v>1.8</v>
      </c>
      <c r="K18" s="17">
        <v>2.08</v>
      </c>
      <c r="L18" s="17">
        <v>0.12</v>
      </c>
      <c r="M18" s="72">
        <v>0.1</v>
      </c>
      <c r="N18" s="17">
        <v>0.05</v>
      </c>
      <c r="O18" s="17">
        <v>0.06</v>
      </c>
      <c r="P18" s="17">
        <v>1.44</v>
      </c>
      <c r="Q18" s="17">
        <v>1.68</v>
      </c>
      <c r="R18" s="17">
        <v>4.74</v>
      </c>
      <c r="S18" s="17">
        <v>4.13</v>
      </c>
      <c r="T18" s="17">
        <v>5.94</v>
      </c>
      <c r="U18" s="17">
        <v>6.17</v>
      </c>
      <c r="V18" s="17">
        <v>0</v>
      </c>
      <c r="W18" s="18">
        <v>0</v>
      </c>
    </row>
    <row r="19" spans="1:23" x14ac:dyDescent="0.25">
      <c r="A19" s="12" t="s">
        <v>26</v>
      </c>
      <c r="B19" s="13">
        <v>2.0699999999999998</v>
      </c>
      <c r="C19" s="20">
        <v>0.99270000000000003</v>
      </c>
      <c r="D19" s="15">
        <v>46560298</v>
      </c>
      <c r="E19" s="15">
        <v>47347802</v>
      </c>
      <c r="F19" s="15">
        <v>39173433</v>
      </c>
      <c r="G19" s="15">
        <v>45708921</v>
      </c>
      <c r="H19" s="16">
        <v>3.0560082555513399</v>
      </c>
      <c r="I19" s="16">
        <v>3.6605527093503101</v>
      </c>
      <c r="J19" s="17">
        <v>2.3199999999999998</v>
      </c>
      <c r="K19" s="17">
        <v>2.4300000000000002</v>
      </c>
      <c r="L19" s="17">
        <v>0.12</v>
      </c>
      <c r="M19" s="17">
        <v>0.31</v>
      </c>
      <c r="N19" s="17">
        <v>0</v>
      </c>
      <c r="O19" s="17">
        <v>7.0000000000000007E-2</v>
      </c>
      <c r="P19" s="17">
        <v>2.23</v>
      </c>
      <c r="Q19" s="17">
        <v>2.36</v>
      </c>
      <c r="R19" s="17">
        <v>1.81</v>
      </c>
      <c r="S19" s="17">
        <v>2.61</v>
      </c>
      <c r="T19" s="17">
        <v>2.5299999999999998</v>
      </c>
      <c r="U19" s="17">
        <v>3.82</v>
      </c>
      <c r="V19" s="17">
        <v>0</v>
      </c>
      <c r="W19" s="18">
        <v>0</v>
      </c>
    </row>
    <row r="20" spans="1:23" x14ac:dyDescent="0.25">
      <c r="A20" s="19" t="s">
        <v>27</v>
      </c>
      <c r="B20" s="13">
        <v>46.62</v>
      </c>
      <c r="C20" s="16">
        <v>34.090000000000003</v>
      </c>
      <c r="D20" s="15">
        <v>56346666</v>
      </c>
      <c r="E20" s="15">
        <v>53596024</v>
      </c>
      <c r="F20" s="15">
        <v>53298580</v>
      </c>
      <c r="G20" s="15">
        <v>43385835</v>
      </c>
      <c r="H20" s="16">
        <v>3.42089275215368</v>
      </c>
      <c r="I20" s="16">
        <v>3.9905659993922198</v>
      </c>
      <c r="J20" s="17">
        <v>0.69</v>
      </c>
      <c r="K20" s="17">
        <v>0.54</v>
      </c>
      <c r="L20" s="17">
        <v>0.05</v>
      </c>
      <c r="M20" s="17">
        <v>0.05</v>
      </c>
      <c r="N20" s="17">
        <v>0.02</v>
      </c>
      <c r="O20" s="17">
        <v>7.0000000000000007E-2</v>
      </c>
      <c r="P20" s="17">
        <v>1.1299999999999999</v>
      </c>
      <c r="Q20" s="17">
        <v>1.95</v>
      </c>
      <c r="R20" s="17">
        <v>7.19</v>
      </c>
      <c r="S20" s="17">
        <v>5.81</v>
      </c>
      <c r="T20" s="17">
        <v>4.92</v>
      </c>
      <c r="U20" s="17">
        <v>5.62</v>
      </c>
      <c r="V20" s="17">
        <v>0</v>
      </c>
      <c r="W20" s="18">
        <v>0</v>
      </c>
    </row>
    <row r="21" spans="1:23" x14ac:dyDescent="0.25">
      <c r="A21" s="12" t="s">
        <v>28</v>
      </c>
      <c r="B21" s="13">
        <v>16.53</v>
      </c>
      <c r="C21" s="14">
        <v>1.331</v>
      </c>
      <c r="D21" s="15">
        <v>78470252</v>
      </c>
      <c r="E21" s="15">
        <v>80998788</v>
      </c>
      <c r="F21" s="15">
        <v>74845796</v>
      </c>
      <c r="G21" s="15">
        <v>6171540</v>
      </c>
      <c r="H21" s="16">
        <v>2.8573158465475701</v>
      </c>
      <c r="I21" s="16">
        <v>3.2088587566047999</v>
      </c>
      <c r="J21" s="17">
        <v>0.79</v>
      </c>
      <c r="K21" s="17">
        <v>1</v>
      </c>
      <c r="L21" s="17">
        <v>0.04</v>
      </c>
      <c r="M21" s="17">
        <v>0.04</v>
      </c>
      <c r="N21" s="17">
        <v>0.03</v>
      </c>
      <c r="O21" s="17">
        <v>0.06</v>
      </c>
      <c r="P21" s="17">
        <v>1.03</v>
      </c>
      <c r="Q21" s="17">
        <v>4.95</v>
      </c>
      <c r="R21" s="17">
        <v>7.47</v>
      </c>
      <c r="S21" s="17">
        <v>4.66</v>
      </c>
      <c r="T21" s="17">
        <v>3.67</v>
      </c>
      <c r="U21" s="17">
        <v>3.53</v>
      </c>
      <c r="V21" s="17">
        <v>0.01</v>
      </c>
      <c r="W21" s="18">
        <v>0.01</v>
      </c>
    </row>
    <row r="22" spans="1:23" x14ac:dyDescent="0.25">
      <c r="A22" s="19" t="s">
        <v>29</v>
      </c>
      <c r="B22" s="51">
        <v>323.2</v>
      </c>
      <c r="C22" s="1">
        <v>54.960000000000008</v>
      </c>
      <c r="D22" s="15">
        <v>78821238</v>
      </c>
      <c r="E22" s="15">
        <v>47549386</v>
      </c>
      <c r="F22" s="15">
        <v>77558086</v>
      </c>
      <c r="G22" s="15">
        <v>46700666</v>
      </c>
      <c r="H22" s="16">
        <v>2.9836480303583199</v>
      </c>
      <c r="I22" s="16">
        <v>3.1715406080798898</v>
      </c>
      <c r="J22" s="17">
        <v>0.13</v>
      </c>
      <c r="K22" s="17">
        <v>0.14000000000000001</v>
      </c>
      <c r="L22" s="17">
        <v>0.03</v>
      </c>
      <c r="M22" s="17">
        <v>0.03</v>
      </c>
      <c r="N22" s="17">
        <v>0.04</v>
      </c>
      <c r="O22" s="17">
        <v>0.11</v>
      </c>
      <c r="P22" s="17">
        <v>0.02</v>
      </c>
      <c r="Q22" s="17">
        <v>0.02</v>
      </c>
      <c r="R22" s="72">
        <v>6.9</v>
      </c>
      <c r="S22" s="17">
        <v>5.75</v>
      </c>
      <c r="T22" s="17">
        <v>5.67</v>
      </c>
      <c r="U22" s="17">
        <v>6.49</v>
      </c>
      <c r="V22" s="17">
        <v>0.01</v>
      </c>
      <c r="W22" s="18">
        <v>0</v>
      </c>
    </row>
    <row r="23" spans="1:23" ht="15.75" thickBot="1" x14ac:dyDescent="0.3">
      <c r="A23" s="23" t="s">
        <v>30</v>
      </c>
      <c r="B23" s="24">
        <v>63.89</v>
      </c>
      <c r="C23" s="25">
        <v>0.76459999999999995</v>
      </c>
      <c r="D23" s="26">
        <v>58888830</v>
      </c>
      <c r="E23" s="26">
        <v>68930874</v>
      </c>
      <c r="F23" s="26">
        <v>57832323</v>
      </c>
      <c r="G23" s="26">
        <v>66047540</v>
      </c>
      <c r="H23" s="27">
        <v>2.0110574950357201</v>
      </c>
      <c r="I23" s="27">
        <v>2.3923739496902598</v>
      </c>
      <c r="J23" s="71">
        <v>0.5</v>
      </c>
      <c r="K23" s="28">
        <v>0.6</v>
      </c>
      <c r="L23" s="28">
        <v>0.03</v>
      </c>
      <c r="M23" s="28">
        <v>0.03</v>
      </c>
      <c r="N23" s="71">
        <v>0.4</v>
      </c>
      <c r="O23" s="28">
        <v>0.37</v>
      </c>
      <c r="P23" s="28">
        <v>0.19</v>
      </c>
      <c r="Q23" s="28">
        <v>0.18</v>
      </c>
      <c r="R23" s="71">
        <v>1.9</v>
      </c>
      <c r="S23" s="28">
        <v>2.62</v>
      </c>
      <c r="T23" s="28">
        <v>3.26</v>
      </c>
      <c r="U23" s="71">
        <v>3.2</v>
      </c>
      <c r="V23" s="28">
        <v>7.53</v>
      </c>
      <c r="W23" s="29">
        <v>5.98</v>
      </c>
    </row>
    <row r="24" spans="1:23" x14ac:dyDescent="0.25">
      <c r="A24" s="30" t="s">
        <v>31</v>
      </c>
      <c r="B24" s="31">
        <f t="shared" ref="B24:I24" si="0">AVERAGE(B6:B23)</f>
        <v>86.607222222222219</v>
      </c>
      <c r="C24" s="32">
        <f t="shared" si="0"/>
        <v>13.773249999999999</v>
      </c>
      <c r="D24" s="33">
        <f t="shared" si="0"/>
        <v>64170720.555555552</v>
      </c>
      <c r="E24" s="33">
        <f t="shared" si="0"/>
        <v>57616319.555555552</v>
      </c>
      <c r="F24" s="33">
        <f t="shared" si="0"/>
        <v>60787262.111111112</v>
      </c>
      <c r="G24" s="33">
        <f t="shared" si="0"/>
        <v>44442521.388888888</v>
      </c>
      <c r="H24" s="32">
        <f t="shared" si="0"/>
        <v>3.2027284590686982</v>
      </c>
      <c r="I24" s="32">
        <f t="shared" si="0"/>
        <v>3.4352884417519522</v>
      </c>
      <c r="J24" s="66">
        <v>1.42</v>
      </c>
      <c r="K24" s="66">
        <v>1.39</v>
      </c>
      <c r="L24" s="66">
        <v>0.25</v>
      </c>
      <c r="M24" s="66">
        <v>0.2</v>
      </c>
      <c r="N24" s="66">
        <v>0.09</v>
      </c>
      <c r="O24" s="66">
        <v>0.12</v>
      </c>
      <c r="P24" s="66">
        <v>1.08</v>
      </c>
      <c r="Q24" s="66">
        <v>1.49</v>
      </c>
      <c r="R24" s="66">
        <v>5.42</v>
      </c>
      <c r="S24" s="66">
        <v>4.91</v>
      </c>
      <c r="T24" s="66">
        <v>4.54</v>
      </c>
      <c r="U24" s="66">
        <v>4.75</v>
      </c>
      <c r="V24" s="66">
        <v>0.46</v>
      </c>
      <c r="W24" s="34">
        <v>0.37</v>
      </c>
    </row>
    <row r="25" spans="1:23" x14ac:dyDescent="0.25">
      <c r="A25" s="1" t="s">
        <v>32</v>
      </c>
      <c r="B25" s="13">
        <f t="shared" ref="B25:I25" si="1">MIN(B6:B23)</f>
        <v>2.0699999999999998</v>
      </c>
      <c r="C25" s="16">
        <f t="shared" si="1"/>
        <v>0.03</v>
      </c>
      <c r="D25" s="15">
        <f t="shared" si="1"/>
        <v>31542724</v>
      </c>
      <c r="E25" s="15">
        <f t="shared" si="1"/>
        <v>12022910</v>
      </c>
      <c r="F25" s="15">
        <f t="shared" si="1"/>
        <v>28450859</v>
      </c>
      <c r="G25" s="15">
        <f t="shared" si="1"/>
        <v>6171540</v>
      </c>
      <c r="H25" s="16">
        <f t="shared" si="1"/>
        <v>0.76826923939539604</v>
      </c>
      <c r="I25" s="16">
        <f t="shared" si="1"/>
        <v>1.12581079673826</v>
      </c>
      <c r="J25" s="67">
        <v>0.04</v>
      </c>
      <c r="K25" s="67">
        <v>0.14000000000000001</v>
      </c>
      <c r="L25" s="67">
        <v>0.02</v>
      </c>
      <c r="M25" s="67">
        <v>0.02</v>
      </c>
      <c r="N25" s="67">
        <v>0</v>
      </c>
      <c r="O25" s="67">
        <v>0</v>
      </c>
      <c r="P25" s="67">
        <v>0.02</v>
      </c>
      <c r="Q25" s="67">
        <v>0.02</v>
      </c>
      <c r="R25" s="67">
        <v>0.04</v>
      </c>
      <c r="S25" s="67">
        <v>0.16</v>
      </c>
      <c r="T25" s="67">
        <v>0.13</v>
      </c>
      <c r="U25" s="67">
        <v>0.27</v>
      </c>
      <c r="V25" s="67">
        <v>0</v>
      </c>
      <c r="W25" s="35">
        <v>0</v>
      </c>
    </row>
    <row r="26" spans="1:23" x14ac:dyDescent="0.25">
      <c r="A26" s="36" t="s">
        <v>33</v>
      </c>
      <c r="B26" s="37">
        <f t="shared" ref="B26:I26" si="2">MAX(B6:B23)</f>
        <v>323.2</v>
      </c>
      <c r="C26" s="38">
        <f t="shared" si="2"/>
        <v>85.2</v>
      </c>
      <c r="D26" s="39">
        <f t="shared" si="2"/>
        <v>107805306</v>
      </c>
      <c r="E26" s="39">
        <f t="shared" si="2"/>
        <v>82306018</v>
      </c>
      <c r="F26" s="39">
        <f t="shared" si="2"/>
        <v>103450092</v>
      </c>
      <c r="G26" s="39">
        <f t="shared" si="2"/>
        <v>77005487</v>
      </c>
      <c r="H26" s="38">
        <f t="shared" si="2"/>
        <v>4.2727611122892704</v>
      </c>
      <c r="I26" s="38">
        <f t="shared" si="2"/>
        <v>4.2808913741081103</v>
      </c>
      <c r="J26" s="68">
        <v>5.15</v>
      </c>
      <c r="K26" s="68">
        <v>5.34</v>
      </c>
      <c r="L26" s="68">
        <v>1.49</v>
      </c>
      <c r="M26" s="68">
        <v>0.84</v>
      </c>
      <c r="N26" s="68">
        <v>0.4</v>
      </c>
      <c r="O26" s="68">
        <v>0.53</v>
      </c>
      <c r="P26" s="68">
        <v>2.91</v>
      </c>
      <c r="Q26" s="68">
        <v>4.95</v>
      </c>
      <c r="R26" s="68">
        <v>7.47</v>
      </c>
      <c r="S26" s="68">
        <v>6.76</v>
      </c>
      <c r="T26" s="68">
        <v>5.94</v>
      </c>
      <c r="U26" s="68">
        <v>6.49</v>
      </c>
      <c r="V26" s="68">
        <v>7.53</v>
      </c>
      <c r="W26" s="40">
        <v>5.98</v>
      </c>
    </row>
  </sheetData>
  <mergeCells count="14">
    <mergeCell ref="A1:W1"/>
    <mergeCell ref="A2:W2"/>
    <mergeCell ref="P4:Q4"/>
    <mergeCell ref="R4:S4"/>
    <mergeCell ref="B3:I3"/>
    <mergeCell ref="J3:W3"/>
    <mergeCell ref="A4:A5"/>
    <mergeCell ref="B4:C4"/>
    <mergeCell ref="D4:E4"/>
    <mergeCell ref="F4:G4"/>
    <mergeCell ref="H4:I4"/>
    <mergeCell ref="J4:K4"/>
    <mergeCell ref="L4:M4"/>
    <mergeCell ref="N4:O4"/>
  </mergeCells>
  <pageMargins left="0.7" right="0.7" top="0.75" bottom="0.75" header="0.3" footer="0.3"/>
  <pageSetup paperSize="9" scale="1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Q101"/>
  <sheetViews>
    <sheetView zoomScaleNormal="100" workbookViewId="0">
      <selection activeCell="A2" sqref="A2:F2"/>
    </sheetView>
  </sheetViews>
  <sheetFormatPr defaultRowHeight="15" x14ac:dyDescent="0.25"/>
  <cols>
    <col min="1" max="1" width="13.42578125" bestFit="1" customWidth="1"/>
    <col min="2" max="2" width="13.140625" bestFit="1" customWidth="1"/>
  </cols>
  <sheetData>
    <row r="1" spans="1:95" s="41" customFormat="1" x14ac:dyDescent="0.25">
      <c r="A1" s="87" t="s">
        <v>157</v>
      </c>
      <c r="B1" s="87"/>
      <c r="C1" s="87"/>
      <c r="D1" s="87"/>
      <c r="E1" s="87"/>
      <c r="F1" s="87"/>
    </row>
    <row r="2" spans="1:95" s="41" customFormat="1" x14ac:dyDescent="0.25">
      <c r="A2" s="88" t="s">
        <v>180</v>
      </c>
      <c r="B2" s="88"/>
      <c r="C2" s="88"/>
      <c r="D2" s="88"/>
      <c r="E2" s="88"/>
      <c r="F2" s="88"/>
    </row>
    <row r="3" spans="1:95" x14ac:dyDescent="0.25">
      <c r="A3" s="56" t="s">
        <v>34</v>
      </c>
      <c r="B3" s="56" t="s">
        <v>11</v>
      </c>
      <c r="C3" s="56" t="s">
        <v>133</v>
      </c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1"/>
      <c r="BV3" s="41"/>
      <c r="BW3" s="41"/>
      <c r="BX3" s="41"/>
      <c r="BY3" s="41"/>
      <c r="BZ3" s="41"/>
      <c r="CA3" s="41"/>
      <c r="CB3" s="41"/>
      <c r="CC3" s="41"/>
      <c r="CD3" s="41"/>
      <c r="CE3" s="41"/>
      <c r="CF3" s="41"/>
      <c r="CG3" s="41"/>
      <c r="CH3" s="41"/>
      <c r="CI3" s="41"/>
      <c r="CJ3" s="41"/>
      <c r="CK3" s="41"/>
      <c r="CL3" s="41"/>
      <c r="CM3" s="41"/>
      <c r="CN3" s="41"/>
      <c r="CO3" s="41"/>
      <c r="CP3" s="41"/>
      <c r="CQ3" s="41"/>
    </row>
    <row r="4" spans="1:95" x14ac:dyDescent="0.25">
      <c r="A4" s="55" t="s">
        <v>35</v>
      </c>
      <c r="B4" s="55">
        <v>254</v>
      </c>
      <c r="C4" s="55">
        <v>240</v>
      </c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  <c r="BF4" s="41"/>
      <c r="BG4" s="41"/>
      <c r="BH4" s="41"/>
      <c r="BI4" s="41"/>
      <c r="BJ4" s="41"/>
      <c r="BK4" s="41"/>
      <c r="BL4" s="41"/>
      <c r="BM4" s="41"/>
      <c r="BN4" s="41"/>
      <c r="BO4" s="41"/>
      <c r="BP4" s="41"/>
      <c r="BQ4" s="41"/>
      <c r="BR4" s="41"/>
      <c r="BS4" s="41"/>
      <c r="BT4" s="41"/>
      <c r="BU4" s="41"/>
      <c r="BV4" s="41"/>
      <c r="BW4" s="41"/>
      <c r="BX4" s="41"/>
      <c r="BY4" s="41"/>
      <c r="BZ4" s="41"/>
      <c r="CA4" s="41"/>
      <c r="CB4" s="41"/>
      <c r="CC4" s="41"/>
      <c r="CD4" s="41"/>
      <c r="CE4" s="41"/>
      <c r="CF4" s="41"/>
      <c r="CG4" s="41"/>
      <c r="CH4" s="41"/>
      <c r="CI4" s="41"/>
      <c r="CJ4" s="41"/>
      <c r="CK4" s="41"/>
      <c r="CL4" s="41"/>
      <c r="CM4" s="41"/>
      <c r="CN4" s="41"/>
      <c r="CO4" s="41"/>
      <c r="CP4" s="41"/>
      <c r="CQ4" s="41"/>
    </row>
    <row r="5" spans="1:95" x14ac:dyDescent="0.25">
      <c r="A5" s="55" t="s">
        <v>36</v>
      </c>
      <c r="B5" s="55">
        <v>1</v>
      </c>
      <c r="C5" s="55">
        <v>1</v>
      </c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1"/>
      <c r="AR5" s="41"/>
      <c r="AS5" s="41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  <c r="BF5" s="41"/>
      <c r="BG5" s="41"/>
      <c r="BH5" s="41"/>
      <c r="BI5" s="41"/>
      <c r="BJ5" s="41"/>
      <c r="BK5" s="41"/>
      <c r="BL5" s="41"/>
      <c r="BM5" s="41"/>
      <c r="BN5" s="41"/>
      <c r="BO5" s="41"/>
      <c r="BP5" s="41"/>
      <c r="BQ5" s="41"/>
      <c r="BR5" s="41"/>
      <c r="BS5" s="41"/>
      <c r="BT5" s="41"/>
      <c r="BU5" s="41"/>
      <c r="BV5" s="41"/>
      <c r="BW5" s="41"/>
      <c r="BX5" s="41"/>
      <c r="BY5" s="41"/>
      <c r="BZ5" s="41"/>
      <c r="CA5" s="41"/>
      <c r="CB5" s="41"/>
      <c r="CC5" s="41"/>
      <c r="CD5" s="41"/>
      <c r="CE5" s="41"/>
      <c r="CF5" s="41"/>
      <c r="CG5" s="41"/>
      <c r="CH5" s="41"/>
      <c r="CI5" s="41"/>
      <c r="CJ5" s="41"/>
      <c r="CK5" s="41"/>
      <c r="CL5" s="41"/>
      <c r="CM5" s="41"/>
      <c r="CN5" s="41"/>
      <c r="CO5" s="41"/>
      <c r="CP5" s="41"/>
      <c r="CQ5" s="41"/>
    </row>
    <row r="6" spans="1:95" x14ac:dyDescent="0.25">
      <c r="A6" s="54" t="s">
        <v>37</v>
      </c>
      <c r="B6" s="54">
        <v>1</v>
      </c>
      <c r="C6" s="54">
        <v>1</v>
      </c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  <c r="AM6" s="41"/>
      <c r="AN6" s="41"/>
      <c r="AO6" s="41"/>
      <c r="AP6" s="41"/>
      <c r="AQ6" s="41"/>
      <c r="AR6" s="41"/>
      <c r="AS6" s="41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  <c r="BF6" s="41"/>
      <c r="BG6" s="41"/>
      <c r="BH6" s="41"/>
      <c r="BI6" s="41"/>
      <c r="BJ6" s="41"/>
      <c r="BK6" s="41"/>
      <c r="BL6" s="41"/>
      <c r="BM6" s="41"/>
      <c r="BN6" s="41"/>
      <c r="BO6" s="41"/>
      <c r="BP6" s="41"/>
      <c r="BQ6" s="41"/>
      <c r="BR6" s="41"/>
      <c r="BS6" s="41"/>
      <c r="BT6" s="41"/>
      <c r="BU6" s="41"/>
      <c r="BV6" s="41"/>
      <c r="BW6" s="41"/>
      <c r="BX6" s="41"/>
      <c r="BY6" s="41"/>
      <c r="BZ6" s="41"/>
      <c r="CA6" s="41"/>
      <c r="CB6" s="41"/>
      <c r="CC6" s="41"/>
      <c r="CD6" s="41"/>
      <c r="CE6" s="41"/>
      <c r="CF6" s="41"/>
      <c r="CG6" s="41"/>
      <c r="CH6" s="41"/>
      <c r="CI6" s="41"/>
      <c r="CJ6" s="41"/>
      <c r="CK6" s="41"/>
      <c r="CL6" s="41"/>
      <c r="CM6" s="41"/>
      <c r="CN6" s="41"/>
      <c r="CO6" s="41"/>
      <c r="CP6" s="41"/>
      <c r="CQ6" s="41"/>
    </row>
    <row r="7" spans="1:95" x14ac:dyDescent="0.25">
      <c r="A7" s="54" t="s">
        <v>38</v>
      </c>
      <c r="B7" s="54">
        <v>2</v>
      </c>
      <c r="C7" s="54">
        <v>1</v>
      </c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41"/>
      <c r="AK7" s="41"/>
      <c r="AL7" s="41"/>
      <c r="AM7" s="41"/>
      <c r="AN7" s="41"/>
      <c r="AO7" s="41"/>
      <c r="AP7" s="41"/>
      <c r="AQ7" s="41"/>
      <c r="AR7" s="41"/>
      <c r="AS7" s="41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  <c r="BF7" s="41"/>
      <c r="BG7" s="41"/>
      <c r="BH7" s="41"/>
      <c r="BI7" s="41"/>
      <c r="BJ7" s="41"/>
      <c r="BK7" s="41"/>
      <c r="BL7" s="41"/>
      <c r="BM7" s="41"/>
      <c r="BN7" s="41"/>
      <c r="BO7" s="41"/>
      <c r="BP7" s="41"/>
      <c r="BQ7" s="41"/>
      <c r="BR7" s="41"/>
      <c r="BS7" s="41"/>
      <c r="BT7" s="41"/>
      <c r="BU7" s="41"/>
      <c r="BV7" s="41"/>
      <c r="BW7" s="41"/>
      <c r="BX7" s="41"/>
      <c r="BY7" s="41"/>
      <c r="BZ7" s="41"/>
      <c r="CA7" s="41"/>
      <c r="CB7" s="41"/>
      <c r="CC7" s="41"/>
      <c r="CD7" s="41"/>
      <c r="CE7" s="41"/>
      <c r="CF7" s="41"/>
      <c r="CG7" s="41"/>
      <c r="CH7" s="41"/>
      <c r="CI7" s="41"/>
      <c r="CJ7" s="41"/>
      <c r="CK7" s="41"/>
      <c r="CL7" s="41"/>
      <c r="CM7" s="41"/>
      <c r="CN7" s="41"/>
      <c r="CO7" s="41"/>
      <c r="CP7" s="41"/>
      <c r="CQ7" s="41"/>
    </row>
    <row r="8" spans="1:95" x14ac:dyDescent="0.25">
      <c r="A8" s="54" t="s">
        <v>39</v>
      </c>
      <c r="B8" s="54">
        <v>1</v>
      </c>
      <c r="C8" s="54">
        <v>0</v>
      </c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  <c r="AK8" s="41"/>
      <c r="AL8" s="41"/>
      <c r="AM8" s="41"/>
      <c r="AN8" s="41"/>
      <c r="AO8" s="41"/>
      <c r="AP8" s="41"/>
      <c r="AQ8" s="41"/>
      <c r="AR8" s="41"/>
      <c r="AS8" s="41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  <c r="BF8" s="41"/>
      <c r="BG8" s="41"/>
      <c r="BH8" s="41"/>
      <c r="BI8" s="41"/>
      <c r="BJ8" s="41"/>
      <c r="BK8" s="41"/>
      <c r="BL8" s="41"/>
      <c r="BM8" s="41"/>
      <c r="BN8" s="41"/>
      <c r="BO8" s="41"/>
      <c r="BP8" s="41"/>
      <c r="BQ8" s="41"/>
      <c r="BR8" s="41"/>
      <c r="BS8" s="41"/>
      <c r="BT8" s="41"/>
      <c r="BU8" s="41"/>
      <c r="BV8" s="41"/>
      <c r="BW8" s="41"/>
      <c r="BX8" s="41"/>
      <c r="BY8" s="41"/>
      <c r="BZ8" s="41"/>
      <c r="CA8" s="41"/>
      <c r="CB8" s="41"/>
      <c r="CC8" s="41"/>
      <c r="CD8" s="41"/>
      <c r="CE8" s="41"/>
      <c r="CF8" s="41"/>
      <c r="CG8" s="41"/>
      <c r="CH8" s="41"/>
      <c r="CI8" s="41"/>
      <c r="CJ8" s="41"/>
      <c r="CK8" s="41"/>
      <c r="CL8" s="41"/>
      <c r="CM8" s="41"/>
      <c r="CN8" s="41"/>
      <c r="CO8" s="41"/>
      <c r="CP8" s="41"/>
      <c r="CQ8" s="41"/>
    </row>
    <row r="9" spans="1:95" x14ac:dyDescent="0.25">
      <c r="A9" s="54" t="s">
        <v>40</v>
      </c>
      <c r="B9" s="54">
        <v>1</v>
      </c>
      <c r="C9" s="54">
        <v>1</v>
      </c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1"/>
      <c r="AK9" s="41"/>
      <c r="AL9" s="41"/>
      <c r="AM9" s="41"/>
      <c r="AN9" s="41"/>
      <c r="AO9" s="41"/>
      <c r="AP9" s="41"/>
      <c r="AQ9" s="41"/>
      <c r="AR9" s="41"/>
      <c r="AS9" s="41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  <c r="BF9" s="41"/>
      <c r="BG9" s="41"/>
      <c r="BH9" s="41"/>
      <c r="BI9" s="41"/>
      <c r="BJ9" s="41"/>
      <c r="BK9" s="41"/>
      <c r="BL9" s="41"/>
      <c r="BM9" s="41"/>
      <c r="BN9" s="41"/>
      <c r="BO9" s="41"/>
      <c r="BP9" s="41"/>
      <c r="BQ9" s="41"/>
      <c r="BR9" s="41"/>
      <c r="BS9" s="41"/>
      <c r="BT9" s="41"/>
      <c r="BU9" s="41"/>
      <c r="BV9" s="41"/>
      <c r="BW9" s="41"/>
      <c r="BX9" s="41"/>
      <c r="BY9" s="41"/>
      <c r="BZ9" s="41"/>
      <c r="CA9" s="41"/>
      <c r="CB9" s="41"/>
      <c r="CC9" s="41"/>
      <c r="CD9" s="41"/>
      <c r="CE9" s="41"/>
      <c r="CF9" s="41"/>
      <c r="CG9" s="41"/>
      <c r="CH9" s="41"/>
      <c r="CI9" s="41"/>
      <c r="CJ9" s="41"/>
      <c r="CK9" s="41"/>
      <c r="CL9" s="41"/>
      <c r="CM9" s="41"/>
      <c r="CN9" s="41"/>
      <c r="CO9" s="41"/>
      <c r="CP9" s="41"/>
      <c r="CQ9" s="41"/>
    </row>
    <row r="10" spans="1:95" x14ac:dyDescent="0.25">
      <c r="A10" s="54" t="s">
        <v>41</v>
      </c>
      <c r="B10" s="54">
        <v>1</v>
      </c>
      <c r="C10" s="54">
        <v>0</v>
      </c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  <c r="AQ10" s="41"/>
      <c r="AR10" s="41"/>
      <c r="AS10" s="41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  <c r="BF10" s="41"/>
      <c r="BG10" s="41"/>
      <c r="BH10" s="41"/>
      <c r="BI10" s="41"/>
      <c r="BJ10" s="41"/>
      <c r="BK10" s="41"/>
      <c r="BL10" s="41"/>
      <c r="BM10" s="41"/>
      <c r="BN10" s="41"/>
      <c r="BO10" s="41"/>
      <c r="BP10" s="41"/>
      <c r="BQ10" s="41"/>
      <c r="BR10" s="41"/>
      <c r="BS10" s="41"/>
      <c r="BT10" s="41"/>
      <c r="BU10" s="41"/>
      <c r="BV10" s="41"/>
      <c r="BW10" s="41"/>
      <c r="BX10" s="41"/>
      <c r="BY10" s="41"/>
      <c r="BZ10" s="41"/>
      <c r="CA10" s="41"/>
      <c r="CB10" s="41"/>
      <c r="CC10" s="41"/>
      <c r="CD10" s="41"/>
      <c r="CE10" s="41"/>
      <c r="CF10" s="41"/>
      <c r="CG10" s="41"/>
      <c r="CH10" s="41"/>
      <c r="CI10" s="41"/>
      <c r="CJ10" s="41"/>
      <c r="CK10" s="41"/>
      <c r="CL10" s="41"/>
      <c r="CM10" s="41"/>
      <c r="CN10" s="41"/>
      <c r="CO10" s="41"/>
      <c r="CP10" s="41"/>
      <c r="CQ10" s="41"/>
    </row>
    <row r="11" spans="1:95" x14ac:dyDescent="0.25">
      <c r="A11" s="54" t="s">
        <v>42</v>
      </c>
      <c r="B11" s="54">
        <v>5</v>
      </c>
      <c r="C11" s="54">
        <v>1</v>
      </c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  <c r="AQ11" s="41"/>
      <c r="AR11" s="41"/>
      <c r="AS11" s="41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  <c r="BF11" s="41"/>
      <c r="BG11" s="41"/>
      <c r="BH11" s="41"/>
      <c r="BI11" s="41"/>
      <c r="BJ11" s="41"/>
      <c r="BK11" s="41"/>
      <c r="BL11" s="41"/>
      <c r="BM11" s="41"/>
      <c r="BN11" s="41"/>
      <c r="BO11" s="41"/>
      <c r="BP11" s="41"/>
      <c r="BQ11" s="41"/>
      <c r="BR11" s="41"/>
      <c r="BS11" s="41"/>
      <c r="BT11" s="41"/>
      <c r="BU11" s="41"/>
      <c r="BV11" s="41"/>
      <c r="BW11" s="41"/>
      <c r="BX11" s="41"/>
      <c r="BY11" s="41"/>
      <c r="BZ11" s="41"/>
      <c r="CA11" s="41"/>
      <c r="CB11" s="41"/>
      <c r="CC11" s="41"/>
      <c r="CD11" s="41"/>
      <c r="CE11" s="41"/>
      <c r="CF11" s="41"/>
      <c r="CG11" s="41"/>
      <c r="CH11" s="41"/>
      <c r="CI11" s="41"/>
      <c r="CJ11" s="41"/>
      <c r="CK11" s="41"/>
      <c r="CL11" s="41"/>
      <c r="CM11" s="41"/>
      <c r="CN11" s="41"/>
      <c r="CO11" s="41"/>
      <c r="CP11" s="41"/>
      <c r="CQ11" s="41"/>
    </row>
    <row r="12" spans="1:95" x14ac:dyDescent="0.25">
      <c r="A12" s="54" t="s">
        <v>43</v>
      </c>
      <c r="B12" s="54">
        <v>14</v>
      </c>
      <c r="C12" s="54">
        <v>13</v>
      </c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K12" s="41"/>
      <c r="AL12" s="41"/>
      <c r="AM12" s="41"/>
      <c r="AN12" s="41"/>
      <c r="AO12" s="41"/>
      <c r="AP12" s="41"/>
      <c r="AQ12" s="41"/>
      <c r="AR12" s="41"/>
      <c r="AS12" s="41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  <c r="BF12" s="41"/>
      <c r="BG12" s="41"/>
      <c r="BH12" s="41"/>
      <c r="BI12" s="41"/>
      <c r="BJ12" s="41"/>
      <c r="BK12" s="41"/>
      <c r="BL12" s="41"/>
      <c r="BM12" s="41"/>
      <c r="BN12" s="41"/>
      <c r="BO12" s="41"/>
      <c r="BP12" s="41"/>
      <c r="BQ12" s="41"/>
      <c r="BR12" s="41"/>
      <c r="BS12" s="41"/>
      <c r="BT12" s="41"/>
      <c r="BU12" s="41"/>
      <c r="BV12" s="41"/>
      <c r="BW12" s="41"/>
      <c r="BX12" s="41"/>
      <c r="BY12" s="41"/>
      <c r="BZ12" s="41"/>
      <c r="CA12" s="41"/>
      <c r="CB12" s="41"/>
      <c r="CC12" s="41"/>
      <c r="CD12" s="41"/>
      <c r="CE12" s="41"/>
      <c r="CF12" s="41"/>
      <c r="CG12" s="41"/>
      <c r="CH12" s="41"/>
      <c r="CI12" s="41"/>
      <c r="CJ12" s="41"/>
      <c r="CK12" s="41"/>
      <c r="CL12" s="41"/>
      <c r="CM12" s="41"/>
      <c r="CN12" s="41"/>
      <c r="CO12" s="41"/>
      <c r="CP12" s="41"/>
      <c r="CQ12" s="41"/>
    </row>
    <row r="13" spans="1:95" x14ac:dyDescent="0.25">
      <c r="A13" s="54" t="s">
        <v>44</v>
      </c>
      <c r="B13" s="54">
        <v>0</v>
      </c>
      <c r="C13" s="54">
        <v>1</v>
      </c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41"/>
      <c r="AL13" s="41"/>
      <c r="AM13" s="41"/>
      <c r="AN13" s="41"/>
      <c r="AO13" s="41"/>
      <c r="AP13" s="41"/>
      <c r="AQ13" s="41"/>
      <c r="AR13" s="41"/>
      <c r="AS13" s="41"/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  <c r="BF13" s="41"/>
      <c r="BG13" s="41"/>
      <c r="BH13" s="41"/>
      <c r="BI13" s="41"/>
      <c r="BJ13" s="41"/>
      <c r="BK13" s="41"/>
      <c r="BL13" s="41"/>
      <c r="BM13" s="41"/>
      <c r="BN13" s="41"/>
      <c r="BO13" s="41"/>
      <c r="BP13" s="41"/>
      <c r="BQ13" s="41"/>
      <c r="BR13" s="41"/>
      <c r="BS13" s="41"/>
      <c r="BT13" s="41"/>
      <c r="BU13" s="41"/>
      <c r="BV13" s="41"/>
      <c r="BW13" s="41"/>
      <c r="BX13" s="41"/>
      <c r="BY13" s="41"/>
      <c r="BZ13" s="41"/>
      <c r="CA13" s="41"/>
      <c r="CB13" s="41"/>
      <c r="CC13" s="41"/>
      <c r="CD13" s="41"/>
      <c r="CE13" s="41"/>
      <c r="CF13" s="41"/>
      <c r="CG13" s="41"/>
      <c r="CH13" s="41"/>
      <c r="CI13" s="41"/>
      <c r="CJ13" s="41"/>
      <c r="CK13" s="41"/>
      <c r="CL13" s="41"/>
      <c r="CM13" s="41"/>
      <c r="CN13" s="41"/>
      <c r="CO13" s="41"/>
      <c r="CP13" s="41"/>
      <c r="CQ13" s="41"/>
    </row>
    <row r="14" spans="1:95" x14ac:dyDescent="0.25">
      <c r="A14" s="54" t="s">
        <v>45</v>
      </c>
      <c r="B14" s="54">
        <v>3</v>
      </c>
      <c r="C14" s="54">
        <v>1</v>
      </c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  <c r="AQ14" s="41"/>
      <c r="AR14" s="41"/>
      <c r="AS14" s="41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  <c r="BF14" s="41"/>
      <c r="BG14" s="41"/>
      <c r="BH14" s="41"/>
      <c r="BI14" s="41"/>
      <c r="BJ14" s="41"/>
      <c r="BK14" s="41"/>
      <c r="BL14" s="41"/>
      <c r="BM14" s="41"/>
      <c r="BN14" s="41"/>
      <c r="BO14" s="41"/>
      <c r="BP14" s="41"/>
      <c r="BQ14" s="41"/>
      <c r="BR14" s="41"/>
      <c r="BS14" s="41"/>
      <c r="BT14" s="41"/>
      <c r="BU14" s="41"/>
      <c r="BV14" s="41"/>
      <c r="BW14" s="41"/>
      <c r="BX14" s="41"/>
      <c r="BY14" s="41"/>
      <c r="BZ14" s="41"/>
      <c r="CA14" s="41"/>
      <c r="CB14" s="41"/>
      <c r="CC14" s="41"/>
      <c r="CD14" s="41"/>
      <c r="CE14" s="41"/>
      <c r="CF14" s="41"/>
      <c r="CG14" s="41"/>
      <c r="CH14" s="41"/>
      <c r="CI14" s="41"/>
      <c r="CJ14" s="41"/>
      <c r="CK14" s="41"/>
      <c r="CL14" s="41"/>
      <c r="CM14" s="41"/>
      <c r="CN14" s="41"/>
      <c r="CO14" s="41"/>
      <c r="CP14" s="41"/>
      <c r="CQ14" s="41"/>
    </row>
    <row r="15" spans="1:95" x14ac:dyDescent="0.25">
      <c r="A15" s="54" t="s">
        <v>46</v>
      </c>
      <c r="B15" s="54">
        <v>12</v>
      </c>
      <c r="C15" s="54">
        <v>9</v>
      </c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  <c r="BF15" s="41"/>
      <c r="BG15" s="41"/>
      <c r="BH15" s="41"/>
      <c r="BI15" s="41"/>
      <c r="BJ15" s="41"/>
      <c r="BK15" s="41"/>
      <c r="BL15" s="41"/>
      <c r="BM15" s="41"/>
      <c r="BN15" s="41"/>
      <c r="BO15" s="41"/>
      <c r="BP15" s="41"/>
      <c r="BQ15" s="41"/>
      <c r="BR15" s="41"/>
      <c r="BS15" s="41"/>
      <c r="BT15" s="41"/>
      <c r="BU15" s="41"/>
      <c r="BV15" s="41"/>
      <c r="BW15" s="41"/>
      <c r="BX15" s="41"/>
      <c r="BY15" s="41"/>
      <c r="BZ15" s="41"/>
      <c r="CA15" s="41"/>
      <c r="CB15" s="41"/>
      <c r="CC15" s="41"/>
      <c r="CD15" s="41"/>
      <c r="CE15" s="41"/>
      <c r="CF15" s="41"/>
      <c r="CG15" s="41"/>
      <c r="CH15" s="41"/>
      <c r="CI15" s="41"/>
      <c r="CJ15" s="41"/>
      <c r="CK15" s="41"/>
      <c r="CL15" s="41"/>
      <c r="CM15" s="41"/>
      <c r="CN15" s="41"/>
      <c r="CO15" s="41"/>
      <c r="CP15" s="41"/>
      <c r="CQ15" s="41"/>
    </row>
    <row r="16" spans="1:95" x14ac:dyDescent="0.25">
      <c r="A16" s="54" t="s">
        <v>47</v>
      </c>
      <c r="B16" s="54">
        <v>2</v>
      </c>
      <c r="C16" s="54">
        <v>1</v>
      </c>
    </row>
    <row r="17" spans="1:3" x14ac:dyDescent="0.25">
      <c r="A17" s="54" t="s">
        <v>48</v>
      </c>
      <c r="B17" s="54">
        <v>2</v>
      </c>
      <c r="C17" s="54">
        <v>2</v>
      </c>
    </row>
    <row r="18" spans="1:3" x14ac:dyDescent="0.25">
      <c r="A18" s="55" t="s">
        <v>49</v>
      </c>
      <c r="B18" s="55">
        <v>1</v>
      </c>
      <c r="C18" s="55">
        <v>1</v>
      </c>
    </row>
    <row r="19" spans="1:3" x14ac:dyDescent="0.25">
      <c r="A19" s="55" t="s">
        <v>50</v>
      </c>
      <c r="B19" s="55">
        <v>2</v>
      </c>
      <c r="C19" s="55">
        <v>2</v>
      </c>
    </row>
    <row r="20" spans="1:3" x14ac:dyDescent="0.25">
      <c r="A20" s="55" t="s">
        <v>51</v>
      </c>
      <c r="B20" s="55">
        <v>0</v>
      </c>
      <c r="C20" s="55">
        <v>1</v>
      </c>
    </row>
    <row r="21" spans="1:3" x14ac:dyDescent="0.25">
      <c r="A21" s="55" t="s">
        <v>52</v>
      </c>
      <c r="B21" s="55">
        <v>0</v>
      </c>
      <c r="C21" s="55">
        <v>1</v>
      </c>
    </row>
    <row r="22" spans="1:3" x14ac:dyDescent="0.25">
      <c r="A22" s="55" t="s">
        <v>53</v>
      </c>
      <c r="B22" s="55">
        <v>1</v>
      </c>
      <c r="C22" s="55">
        <v>1</v>
      </c>
    </row>
    <row r="23" spans="1:3" x14ac:dyDescent="0.25">
      <c r="A23" s="55" t="s">
        <v>54</v>
      </c>
      <c r="B23" s="55">
        <v>1</v>
      </c>
      <c r="C23" s="55">
        <v>0</v>
      </c>
    </row>
    <row r="24" spans="1:3" x14ac:dyDescent="0.25">
      <c r="A24" s="55" t="s">
        <v>55</v>
      </c>
      <c r="B24" s="55">
        <v>1</v>
      </c>
      <c r="C24" s="55">
        <v>1</v>
      </c>
    </row>
    <row r="25" spans="1:3" x14ac:dyDescent="0.25">
      <c r="A25" s="55" t="s">
        <v>56</v>
      </c>
      <c r="B25" s="55">
        <v>3</v>
      </c>
      <c r="C25" s="55">
        <v>1</v>
      </c>
    </row>
    <row r="26" spans="1:3" x14ac:dyDescent="0.25">
      <c r="A26" s="55" t="s">
        <v>57</v>
      </c>
      <c r="B26" s="55">
        <v>2</v>
      </c>
      <c r="C26" s="55">
        <v>1</v>
      </c>
    </row>
    <row r="27" spans="1:3" x14ac:dyDescent="0.25">
      <c r="A27" s="55" t="s">
        <v>58</v>
      </c>
      <c r="B27" s="55">
        <v>1</v>
      </c>
      <c r="C27" s="55">
        <v>2</v>
      </c>
    </row>
    <row r="28" spans="1:3" x14ac:dyDescent="0.25">
      <c r="A28" s="55" t="s">
        <v>59</v>
      </c>
      <c r="B28" s="55">
        <v>1</v>
      </c>
      <c r="C28" s="55">
        <v>1</v>
      </c>
    </row>
    <row r="29" spans="1:3" x14ac:dyDescent="0.25">
      <c r="A29" s="55" t="s">
        <v>60</v>
      </c>
      <c r="B29" s="55">
        <v>1</v>
      </c>
      <c r="C29" s="55">
        <v>1</v>
      </c>
    </row>
    <row r="30" spans="1:3" x14ac:dyDescent="0.25">
      <c r="A30" s="55" t="s">
        <v>61</v>
      </c>
      <c r="B30" s="55">
        <v>1</v>
      </c>
      <c r="C30" s="55">
        <v>0</v>
      </c>
    </row>
    <row r="31" spans="1:3" x14ac:dyDescent="0.25">
      <c r="A31" s="55" t="s">
        <v>67</v>
      </c>
      <c r="B31" s="55">
        <v>4</v>
      </c>
      <c r="C31" s="55">
        <v>2</v>
      </c>
    </row>
    <row r="32" spans="1:3" x14ac:dyDescent="0.25">
      <c r="A32" s="55" t="s">
        <v>68</v>
      </c>
      <c r="B32" s="55">
        <v>7</v>
      </c>
      <c r="C32" s="55">
        <v>2</v>
      </c>
    </row>
    <row r="33" spans="1:3" x14ac:dyDescent="0.25">
      <c r="A33" s="55" t="s">
        <v>69</v>
      </c>
      <c r="B33" s="55">
        <v>1</v>
      </c>
      <c r="C33" s="55">
        <v>1</v>
      </c>
    </row>
    <row r="34" spans="1:3" x14ac:dyDescent="0.25">
      <c r="A34" s="55" t="s">
        <v>71</v>
      </c>
      <c r="B34" s="55">
        <v>9</v>
      </c>
      <c r="C34" s="55">
        <v>8</v>
      </c>
    </row>
    <row r="35" spans="1:3" x14ac:dyDescent="0.25">
      <c r="A35" s="55" t="s">
        <v>72</v>
      </c>
      <c r="B35" s="55">
        <v>0</v>
      </c>
      <c r="C35" s="55">
        <v>1</v>
      </c>
    </row>
    <row r="36" spans="1:3" x14ac:dyDescent="0.25">
      <c r="A36" s="55" t="s">
        <v>73</v>
      </c>
      <c r="B36" s="55">
        <v>6</v>
      </c>
      <c r="C36" s="55">
        <v>5</v>
      </c>
    </row>
    <row r="37" spans="1:3" x14ac:dyDescent="0.25">
      <c r="A37" s="55" t="s">
        <v>74</v>
      </c>
      <c r="B37" s="55">
        <v>3</v>
      </c>
      <c r="C37" s="55">
        <v>2</v>
      </c>
    </row>
    <row r="38" spans="1:3" x14ac:dyDescent="0.25">
      <c r="A38" s="54" t="s">
        <v>62</v>
      </c>
      <c r="B38" s="54">
        <v>1</v>
      </c>
      <c r="C38" s="54">
        <v>1</v>
      </c>
    </row>
    <row r="39" spans="1:3" x14ac:dyDescent="0.25">
      <c r="A39" s="54" t="s">
        <v>63</v>
      </c>
      <c r="B39" s="54">
        <v>2</v>
      </c>
      <c r="C39" s="54">
        <v>1</v>
      </c>
    </row>
    <row r="40" spans="1:3" x14ac:dyDescent="0.25">
      <c r="A40" s="54" t="s">
        <v>64</v>
      </c>
      <c r="B40" s="54">
        <v>3</v>
      </c>
      <c r="C40" s="54">
        <v>2</v>
      </c>
    </row>
    <row r="41" spans="1:3" x14ac:dyDescent="0.25">
      <c r="A41" s="54" t="s">
        <v>65</v>
      </c>
      <c r="B41" s="54">
        <v>4</v>
      </c>
      <c r="C41" s="54">
        <v>6</v>
      </c>
    </row>
    <row r="42" spans="1:3" x14ac:dyDescent="0.25">
      <c r="A42" s="54" t="s">
        <v>66</v>
      </c>
      <c r="B42" s="54">
        <v>1</v>
      </c>
      <c r="C42" s="54">
        <v>2</v>
      </c>
    </row>
    <row r="43" spans="1:3" x14ac:dyDescent="0.25">
      <c r="A43" s="69" t="s">
        <v>70</v>
      </c>
      <c r="B43" s="55">
        <v>2</v>
      </c>
      <c r="C43" s="55">
        <v>2</v>
      </c>
    </row>
    <row r="44" spans="1:3" x14ac:dyDescent="0.25">
      <c r="A44" s="54" t="s">
        <v>75</v>
      </c>
      <c r="B44" s="54">
        <v>1</v>
      </c>
      <c r="C44" s="54">
        <v>0</v>
      </c>
    </row>
    <row r="45" spans="1:3" x14ac:dyDescent="0.25">
      <c r="A45" s="54" t="s">
        <v>76</v>
      </c>
      <c r="B45" s="54">
        <v>1</v>
      </c>
      <c r="C45" s="54">
        <v>0</v>
      </c>
    </row>
    <row r="46" spans="1:3" x14ac:dyDescent="0.25">
      <c r="A46" s="54" t="s">
        <v>77</v>
      </c>
      <c r="B46" s="54">
        <v>1</v>
      </c>
      <c r="C46" s="54">
        <v>0</v>
      </c>
    </row>
    <row r="47" spans="1:3" x14ac:dyDescent="0.25">
      <c r="A47" s="69" t="s">
        <v>78</v>
      </c>
      <c r="B47" s="55">
        <v>0</v>
      </c>
      <c r="C47" s="55">
        <v>4</v>
      </c>
    </row>
    <row r="48" spans="1:3" x14ac:dyDescent="0.25">
      <c r="A48" s="69" t="s">
        <v>79</v>
      </c>
      <c r="B48" s="55">
        <v>1</v>
      </c>
      <c r="C48" s="55">
        <v>0</v>
      </c>
    </row>
    <row r="49" spans="1:3" x14ac:dyDescent="0.25">
      <c r="A49" s="69" t="s">
        <v>80</v>
      </c>
      <c r="B49" s="55">
        <v>3</v>
      </c>
      <c r="C49" s="55">
        <v>3</v>
      </c>
    </row>
    <row r="50" spans="1:3" x14ac:dyDescent="0.25">
      <c r="A50" s="69" t="s">
        <v>81</v>
      </c>
      <c r="B50" s="55">
        <v>10</v>
      </c>
      <c r="C50" s="55">
        <v>10</v>
      </c>
    </row>
    <row r="51" spans="1:3" x14ac:dyDescent="0.25">
      <c r="A51" s="69" t="s">
        <v>82</v>
      </c>
      <c r="B51" s="55">
        <v>0</v>
      </c>
      <c r="C51" s="55">
        <v>1</v>
      </c>
    </row>
    <row r="52" spans="1:3" x14ac:dyDescent="0.25">
      <c r="A52" s="69" t="s">
        <v>83</v>
      </c>
      <c r="B52" s="55">
        <v>1</v>
      </c>
      <c r="C52" s="55">
        <v>1</v>
      </c>
    </row>
    <row r="53" spans="1:3" x14ac:dyDescent="0.25">
      <c r="A53" s="69" t="s">
        <v>84</v>
      </c>
      <c r="B53" s="55">
        <v>10</v>
      </c>
      <c r="C53" s="55">
        <v>9</v>
      </c>
    </row>
    <row r="54" spans="1:3" x14ac:dyDescent="0.25">
      <c r="A54" s="69" t="s">
        <v>85</v>
      </c>
      <c r="B54" s="55">
        <v>2</v>
      </c>
      <c r="C54" s="55">
        <v>1</v>
      </c>
    </row>
    <row r="55" spans="1:3" x14ac:dyDescent="0.25">
      <c r="A55" s="69" t="s">
        <v>86</v>
      </c>
      <c r="B55" s="55">
        <v>1</v>
      </c>
      <c r="C55" s="55">
        <v>0</v>
      </c>
    </row>
    <row r="56" spans="1:3" x14ac:dyDescent="0.25">
      <c r="A56" s="69" t="s">
        <v>87</v>
      </c>
      <c r="B56" s="55">
        <v>0</v>
      </c>
      <c r="C56" s="55">
        <v>3</v>
      </c>
    </row>
    <row r="57" spans="1:3" x14ac:dyDescent="0.25">
      <c r="A57" s="69" t="s">
        <v>92</v>
      </c>
      <c r="B57" s="55">
        <v>13</v>
      </c>
      <c r="C57" s="55">
        <v>11</v>
      </c>
    </row>
    <row r="58" spans="1:3" x14ac:dyDescent="0.25">
      <c r="A58" s="69" t="s">
        <v>93</v>
      </c>
      <c r="B58" s="55">
        <v>3</v>
      </c>
      <c r="C58" s="55">
        <v>3</v>
      </c>
    </row>
    <row r="59" spans="1:3" x14ac:dyDescent="0.25">
      <c r="A59" s="69" t="s">
        <v>94</v>
      </c>
      <c r="B59" s="55">
        <v>0</v>
      </c>
      <c r="C59" s="55">
        <v>1</v>
      </c>
    </row>
    <row r="60" spans="1:3" x14ac:dyDescent="0.25">
      <c r="A60" s="69" t="s">
        <v>96</v>
      </c>
      <c r="B60" s="55">
        <v>1</v>
      </c>
      <c r="C60" s="55">
        <v>3</v>
      </c>
    </row>
    <row r="61" spans="1:3" x14ac:dyDescent="0.25">
      <c r="A61" s="69" t="s">
        <v>97</v>
      </c>
      <c r="B61" s="55">
        <v>5</v>
      </c>
      <c r="C61" s="55">
        <v>3</v>
      </c>
    </row>
    <row r="62" spans="1:3" x14ac:dyDescent="0.25">
      <c r="A62" s="69" t="s">
        <v>98</v>
      </c>
      <c r="B62" s="55">
        <v>1</v>
      </c>
      <c r="C62" s="55">
        <v>0</v>
      </c>
    </row>
    <row r="63" spans="1:3" x14ac:dyDescent="0.25">
      <c r="A63" s="69" t="s">
        <v>99</v>
      </c>
      <c r="B63" s="55">
        <v>2</v>
      </c>
      <c r="C63" s="55">
        <v>1</v>
      </c>
    </row>
    <row r="64" spans="1:3" x14ac:dyDescent="0.25">
      <c r="A64" s="69" t="s">
        <v>100</v>
      </c>
      <c r="B64" s="55">
        <v>1</v>
      </c>
      <c r="C64" s="55">
        <v>3</v>
      </c>
    </row>
    <row r="65" spans="1:3" x14ac:dyDescent="0.25">
      <c r="A65" s="54" t="s">
        <v>88</v>
      </c>
      <c r="B65" s="54">
        <v>3</v>
      </c>
      <c r="C65" s="54">
        <v>3</v>
      </c>
    </row>
    <row r="66" spans="1:3" x14ac:dyDescent="0.25">
      <c r="A66" s="54" t="s">
        <v>89</v>
      </c>
      <c r="B66" s="54">
        <v>2</v>
      </c>
      <c r="C66" s="54">
        <v>1</v>
      </c>
    </row>
    <row r="67" spans="1:3" x14ac:dyDescent="0.25">
      <c r="A67" s="54" t="s">
        <v>90</v>
      </c>
      <c r="B67" s="54">
        <v>1</v>
      </c>
      <c r="C67" s="54">
        <v>1</v>
      </c>
    </row>
    <row r="68" spans="1:3" x14ac:dyDescent="0.25">
      <c r="A68" s="54" t="s">
        <v>91</v>
      </c>
      <c r="B68" s="54">
        <v>1</v>
      </c>
      <c r="C68" s="54">
        <v>2</v>
      </c>
    </row>
    <row r="69" spans="1:3" x14ac:dyDescent="0.25">
      <c r="A69" s="69" t="s">
        <v>95</v>
      </c>
      <c r="B69" s="55">
        <v>3</v>
      </c>
      <c r="C69" s="55">
        <v>2</v>
      </c>
    </row>
    <row r="70" spans="1:3" x14ac:dyDescent="0.25">
      <c r="A70" s="54" t="s">
        <v>101</v>
      </c>
      <c r="B70" s="54">
        <v>0</v>
      </c>
      <c r="C70" s="54">
        <v>1</v>
      </c>
    </row>
    <row r="71" spans="1:3" x14ac:dyDescent="0.25">
      <c r="A71" s="69" t="s">
        <v>102</v>
      </c>
      <c r="B71" s="55">
        <v>5</v>
      </c>
      <c r="C71" s="55">
        <v>5</v>
      </c>
    </row>
    <row r="72" spans="1:3" x14ac:dyDescent="0.25">
      <c r="A72" s="69" t="s">
        <v>103</v>
      </c>
      <c r="B72" s="55">
        <v>3</v>
      </c>
      <c r="C72" s="55">
        <v>4</v>
      </c>
    </row>
    <row r="73" spans="1:3" x14ac:dyDescent="0.25">
      <c r="A73" s="54" t="s">
        <v>104</v>
      </c>
      <c r="B73" s="54">
        <v>1</v>
      </c>
      <c r="C73" s="54">
        <v>0</v>
      </c>
    </row>
    <row r="74" spans="1:3" x14ac:dyDescent="0.25">
      <c r="A74" s="54" t="s">
        <v>105</v>
      </c>
      <c r="B74" s="54">
        <v>3</v>
      </c>
      <c r="C74" s="54">
        <v>3</v>
      </c>
    </row>
    <row r="75" spans="1:3" x14ac:dyDescent="0.25">
      <c r="A75" s="69" t="s">
        <v>106</v>
      </c>
      <c r="B75" s="55">
        <v>1</v>
      </c>
      <c r="C75" s="55">
        <v>2</v>
      </c>
    </row>
    <row r="76" spans="1:3" x14ac:dyDescent="0.25">
      <c r="A76" s="69" t="s">
        <v>107</v>
      </c>
      <c r="B76" s="55">
        <v>9</v>
      </c>
      <c r="C76" s="55">
        <v>8</v>
      </c>
    </row>
    <row r="77" spans="1:3" x14ac:dyDescent="0.25">
      <c r="A77" s="69" t="s">
        <v>108</v>
      </c>
      <c r="B77" s="55">
        <v>7</v>
      </c>
      <c r="C77" s="55">
        <v>10</v>
      </c>
    </row>
    <row r="78" spans="1:3" x14ac:dyDescent="0.25">
      <c r="A78" s="69" t="s">
        <v>109</v>
      </c>
      <c r="B78" s="55">
        <v>5</v>
      </c>
      <c r="C78" s="55">
        <v>3</v>
      </c>
    </row>
    <row r="79" spans="1:3" x14ac:dyDescent="0.25">
      <c r="A79" s="69" t="s">
        <v>110</v>
      </c>
      <c r="B79" s="55">
        <v>1</v>
      </c>
      <c r="C79" s="55">
        <v>0</v>
      </c>
    </row>
    <row r="80" spans="1:3" x14ac:dyDescent="0.25">
      <c r="A80" s="69" t="s">
        <v>111</v>
      </c>
      <c r="B80" s="55">
        <v>1</v>
      </c>
      <c r="C80" s="55">
        <v>2</v>
      </c>
    </row>
    <row r="81" spans="1:3" x14ac:dyDescent="0.25">
      <c r="A81" s="69" t="s">
        <v>112</v>
      </c>
      <c r="B81" s="55">
        <v>1</v>
      </c>
      <c r="C81" s="55">
        <v>1</v>
      </c>
    </row>
    <row r="82" spans="1:3" x14ac:dyDescent="0.25">
      <c r="A82" s="69" t="s">
        <v>113</v>
      </c>
      <c r="B82" s="55">
        <v>1</v>
      </c>
      <c r="C82" s="55">
        <v>1</v>
      </c>
    </row>
    <row r="83" spans="1:3" x14ac:dyDescent="0.25">
      <c r="A83" s="69" t="s">
        <v>114</v>
      </c>
      <c r="B83" s="55">
        <v>1</v>
      </c>
      <c r="C83" s="55">
        <v>2</v>
      </c>
    </row>
    <row r="84" spans="1:3" x14ac:dyDescent="0.25">
      <c r="A84" s="69" t="s">
        <v>115</v>
      </c>
      <c r="B84" s="55">
        <v>0</v>
      </c>
      <c r="C84" s="55">
        <v>1</v>
      </c>
    </row>
    <row r="85" spans="1:3" x14ac:dyDescent="0.25">
      <c r="A85" s="69" t="s">
        <v>116</v>
      </c>
      <c r="B85" s="55">
        <v>1</v>
      </c>
      <c r="C85" s="55">
        <v>1</v>
      </c>
    </row>
    <row r="86" spans="1:3" x14ac:dyDescent="0.25">
      <c r="A86" s="69" t="s">
        <v>117</v>
      </c>
      <c r="B86" s="55">
        <v>0</v>
      </c>
      <c r="C86" s="55">
        <v>1</v>
      </c>
    </row>
    <row r="87" spans="1:3" x14ac:dyDescent="0.25">
      <c r="A87" s="69" t="s">
        <v>118</v>
      </c>
      <c r="B87" s="55">
        <v>1</v>
      </c>
      <c r="C87" s="55">
        <v>2</v>
      </c>
    </row>
    <row r="88" spans="1:3" x14ac:dyDescent="0.25">
      <c r="A88" s="69" t="s">
        <v>119</v>
      </c>
      <c r="B88" s="55">
        <v>5</v>
      </c>
      <c r="C88" s="55">
        <v>10</v>
      </c>
    </row>
    <row r="89" spans="1:3" x14ac:dyDescent="0.25">
      <c r="A89" s="69" t="s">
        <v>120</v>
      </c>
      <c r="B89" s="55">
        <v>1</v>
      </c>
      <c r="C89" s="55">
        <v>1</v>
      </c>
    </row>
    <row r="90" spans="1:3" x14ac:dyDescent="0.25">
      <c r="A90" s="69" t="s">
        <v>121</v>
      </c>
      <c r="B90" s="55">
        <v>3</v>
      </c>
      <c r="C90" s="55">
        <v>1</v>
      </c>
    </row>
    <row r="91" spans="1:3" x14ac:dyDescent="0.25">
      <c r="A91" s="69" t="s">
        <v>122</v>
      </c>
      <c r="B91" s="55">
        <v>13</v>
      </c>
      <c r="C91" s="55">
        <v>15</v>
      </c>
    </row>
    <row r="92" spans="1:3" x14ac:dyDescent="0.25">
      <c r="A92" s="69" t="s">
        <v>123</v>
      </c>
      <c r="B92" s="55">
        <v>1</v>
      </c>
      <c r="C92" s="55">
        <v>0</v>
      </c>
    </row>
    <row r="93" spans="1:3" x14ac:dyDescent="0.25">
      <c r="A93" s="69" t="s">
        <v>124</v>
      </c>
      <c r="B93" s="55">
        <v>1</v>
      </c>
      <c r="C93" s="55">
        <v>1</v>
      </c>
    </row>
    <row r="94" spans="1:3" x14ac:dyDescent="0.25">
      <c r="A94" s="69" t="s">
        <v>125</v>
      </c>
      <c r="B94" s="55">
        <v>0</v>
      </c>
      <c r="C94" s="55">
        <v>1</v>
      </c>
    </row>
    <row r="95" spans="1:3" x14ac:dyDescent="0.25">
      <c r="A95" s="69" t="s">
        <v>126</v>
      </c>
      <c r="B95" s="55">
        <v>3</v>
      </c>
      <c r="C95" s="55">
        <v>2</v>
      </c>
    </row>
    <row r="96" spans="1:3" x14ac:dyDescent="0.25">
      <c r="A96" s="69" t="s">
        <v>127</v>
      </c>
      <c r="B96" s="55">
        <v>3</v>
      </c>
      <c r="C96" s="55">
        <v>2</v>
      </c>
    </row>
    <row r="97" spans="1:3" x14ac:dyDescent="0.25">
      <c r="A97" s="69" t="s">
        <v>128</v>
      </c>
      <c r="B97" s="55">
        <v>1</v>
      </c>
      <c r="C97" s="55">
        <v>4</v>
      </c>
    </row>
    <row r="98" spans="1:3" x14ac:dyDescent="0.25">
      <c r="A98" s="69" t="s">
        <v>129</v>
      </c>
      <c r="B98" s="55">
        <v>10</v>
      </c>
      <c r="C98" s="55">
        <v>6</v>
      </c>
    </row>
    <row r="99" spans="1:3" x14ac:dyDescent="0.25">
      <c r="A99" s="69" t="s">
        <v>130</v>
      </c>
      <c r="B99" s="55">
        <v>0</v>
      </c>
      <c r="C99" s="55">
        <v>1</v>
      </c>
    </row>
    <row r="100" spans="1:3" x14ac:dyDescent="0.25">
      <c r="A100" s="69" t="s">
        <v>131</v>
      </c>
      <c r="B100" s="55">
        <v>2</v>
      </c>
      <c r="C100" s="55">
        <v>2</v>
      </c>
    </row>
    <row r="101" spans="1:3" x14ac:dyDescent="0.25">
      <c r="A101" s="69" t="s">
        <v>132</v>
      </c>
      <c r="B101" s="55">
        <v>0</v>
      </c>
      <c r="C101" s="55">
        <v>1</v>
      </c>
    </row>
  </sheetData>
  <mergeCells count="2">
    <mergeCell ref="A1:F1"/>
    <mergeCell ref="A2:F2"/>
  </mergeCells>
  <conditionalFormatting sqref="A5:C101">
    <cfRule type="colorScale" priority="2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A3:C101">
    <cfRule type="colorScale" priority="27">
      <colorScale>
        <cfvo type="min"/>
        <cfvo type="percentile" val="50"/>
        <cfvo type="max"/>
        <color rgb="FF5A8AC6"/>
        <color rgb="FFFCFCFF"/>
        <color rgb="FFF8696B"/>
      </colorScale>
    </cfRule>
  </conditionalFormatting>
  <pageMargins left="0.7" right="0.7" top="0.75" bottom="0.75" header="0.3" footer="0.3"/>
  <pageSetup paperSize="9" scale="4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zoomScale="70" zoomScaleNormal="70" workbookViewId="0">
      <selection activeCell="A2" sqref="A2:D2"/>
    </sheetView>
  </sheetViews>
  <sheetFormatPr defaultRowHeight="15" x14ac:dyDescent="0.25"/>
  <cols>
    <col min="1" max="1" width="50.5703125" customWidth="1"/>
    <col min="2" max="2" width="15.42578125" customWidth="1"/>
    <col min="3" max="3" width="21.42578125" customWidth="1"/>
  </cols>
  <sheetData>
    <row r="1" spans="1:9" s="41" customFormat="1" x14ac:dyDescent="0.25">
      <c r="A1" s="87" t="s">
        <v>158</v>
      </c>
      <c r="B1" s="87"/>
      <c r="C1" s="87"/>
      <c r="D1" s="87"/>
    </row>
    <row r="2" spans="1:9" ht="15.75" thickBot="1" x14ac:dyDescent="0.3">
      <c r="A2" s="99" t="s">
        <v>185</v>
      </c>
      <c r="B2" s="88"/>
      <c r="C2" s="88"/>
      <c r="D2" s="88"/>
    </row>
    <row r="3" spans="1:9" ht="15.75" thickBot="1" x14ac:dyDescent="0.3">
      <c r="A3" s="42" t="s">
        <v>134</v>
      </c>
      <c r="B3" s="43" t="s">
        <v>11</v>
      </c>
      <c r="C3" s="42" t="s">
        <v>133</v>
      </c>
    </row>
    <row r="4" spans="1:9" x14ac:dyDescent="0.25">
      <c r="A4" s="89" t="s">
        <v>135</v>
      </c>
      <c r="B4" s="57" t="s">
        <v>38</v>
      </c>
      <c r="C4" s="58" t="s">
        <v>44</v>
      </c>
    </row>
    <row r="5" spans="1:9" x14ac:dyDescent="0.25">
      <c r="A5" s="90"/>
      <c r="B5" s="57" t="s">
        <v>39</v>
      </c>
      <c r="C5" s="92"/>
      <c r="F5" s="41"/>
      <c r="G5" s="41"/>
      <c r="H5" s="41"/>
      <c r="I5" s="41"/>
    </row>
    <row r="6" spans="1:9" x14ac:dyDescent="0.25">
      <c r="A6" s="90"/>
      <c r="B6" s="57" t="s">
        <v>41</v>
      </c>
      <c r="C6" s="92"/>
    </row>
    <row r="7" spans="1:9" x14ac:dyDescent="0.25">
      <c r="A7" s="90"/>
      <c r="B7" s="57" t="s">
        <v>42</v>
      </c>
      <c r="C7" s="92"/>
    </row>
    <row r="8" spans="1:9" x14ac:dyDescent="0.25">
      <c r="A8" s="90"/>
      <c r="B8" s="57" t="s">
        <v>43</v>
      </c>
      <c r="C8" s="92"/>
    </row>
    <row r="9" spans="1:9" x14ac:dyDescent="0.25">
      <c r="A9" s="90"/>
      <c r="B9" s="57" t="s">
        <v>45</v>
      </c>
      <c r="C9" s="92"/>
    </row>
    <row r="10" spans="1:9" x14ac:dyDescent="0.25">
      <c r="A10" s="90"/>
      <c r="B10" s="57" t="s">
        <v>46</v>
      </c>
      <c r="C10" s="92"/>
    </row>
    <row r="11" spans="1:9" ht="15.75" thickBot="1" x14ac:dyDescent="0.3">
      <c r="A11" s="95"/>
      <c r="B11" s="59" t="s">
        <v>47</v>
      </c>
      <c r="C11" s="98"/>
    </row>
    <row r="12" spans="1:9" x14ac:dyDescent="0.25">
      <c r="A12" s="94" t="s">
        <v>136</v>
      </c>
      <c r="B12" s="57" t="s">
        <v>54</v>
      </c>
      <c r="C12" s="58" t="s">
        <v>51</v>
      </c>
    </row>
    <row r="13" spans="1:9" x14ac:dyDescent="0.25">
      <c r="A13" s="90"/>
      <c r="B13" s="57" t="s">
        <v>56</v>
      </c>
      <c r="C13" s="58" t="s">
        <v>52</v>
      </c>
    </row>
    <row r="14" spans="1:9" x14ac:dyDescent="0.25">
      <c r="A14" s="90"/>
      <c r="B14" s="57" t="s">
        <v>57</v>
      </c>
      <c r="C14" s="58" t="s">
        <v>58</v>
      </c>
    </row>
    <row r="15" spans="1:9" x14ac:dyDescent="0.25">
      <c r="A15" s="90"/>
      <c r="B15" s="57" t="s">
        <v>61</v>
      </c>
      <c r="C15" s="58" t="s">
        <v>72</v>
      </c>
    </row>
    <row r="16" spans="1:9" x14ac:dyDescent="0.25">
      <c r="A16" s="90"/>
      <c r="B16" s="57" t="s">
        <v>67</v>
      </c>
      <c r="C16" s="92"/>
    </row>
    <row r="17" spans="1:3" x14ac:dyDescent="0.25">
      <c r="A17" s="90"/>
      <c r="B17" s="57" t="s">
        <v>68</v>
      </c>
      <c r="C17" s="92"/>
    </row>
    <row r="18" spans="1:3" x14ac:dyDescent="0.25">
      <c r="A18" s="90"/>
      <c r="B18" s="57" t="s">
        <v>71</v>
      </c>
      <c r="C18" s="92"/>
    </row>
    <row r="19" spans="1:3" x14ac:dyDescent="0.25">
      <c r="A19" s="90"/>
      <c r="B19" s="57" t="s">
        <v>73</v>
      </c>
      <c r="C19" s="92"/>
    </row>
    <row r="20" spans="1:3" ht="15.75" thickBot="1" x14ac:dyDescent="0.3">
      <c r="A20" s="95"/>
      <c r="B20" s="59" t="s">
        <v>74</v>
      </c>
      <c r="C20" s="98"/>
    </row>
    <row r="21" spans="1:3" x14ac:dyDescent="0.25">
      <c r="A21" s="94" t="s">
        <v>137</v>
      </c>
      <c r="B21" s="57" t="s">
        <v>63</v>
      </c>
      <c r="C21" s="58" t="s">
        <v>65</v>
      </c>
    </row>
    <row r="22" spans="1:3" ht="15.75" thickBot="1" x14ac:dyDescent="0.3">
      <c r="A22" s="90"/>
      <c r="B22" s="60" t="s">
        <v>64</v>
      </c>
      <c r="C22" s="61" t="s">
        <v>66</v>
      </c>
    </row>
    <row r="23" spans="1:3" x14ac:dyDescent="0.25">
      <c r="A23" s="90"/>
      <c r="B23" s="57"/>
      <c r="C23" s="62"/>
    </row>
    <row r="24" spans="1:3" ht="15.75" thickBot="1" x14ac:dyDescent="0.3">
      <c r="A24" s="95"/>
      <c r="B24" s="63"/>
      <c r="C24" s="62"/>
    </row>
    <row r="25" spans="1:3" x14ac:dyDescent="0.25">
      <c r="A25" s="96" t="s">
        <v>183</v>
      </c>
      <c r="B25" s="57" t="s">
        <v>75</v>
      </c>
      <c r="C25" s="97"/>
    </row>
    <row r="26" spans="1:3" x14ac:dyDescent="0.25">
      <c r="A26" s="90"/>
      <c r="B26" s="57" t="s">
        <v>76</v>
      </c>
      <c r="C26" s="92"/>
    </row>
    <row r="27" spans="1:3" ht="15.75" thickBot="1" x14ac:dyDescent="0.3">
      <c r="A27" s="95"/>
      <c r="B27" s="59" t="s">
        <v>77</v>
      </c>
      <c r="C27" s="98"/>
    </row>
    <row r="28" spans="1:3" x14ac:dyDescent="0.25">
      <c r="A28" s="94" t="s">
        <v>138</v>
      </c>
      <c r="B28" s="57" t="s">
        <v>79</v>
      </c>
      <c r="C28" s="58" t="s">
        <v>78</v>
      </c>
    </row>
    <row r="29" spans="1:3" x14ac:dyDescent="0.25">
      <c r="A29" s="90"/>
      <c r="B29" s="57" t="s">
        <v>84</v>
      </c>
      <c r="C29" s="58" t="s">
        <v>82</v>
      </c>
    </row>
    <row r="30" spans="1:3" x14ac:dyDescent="0.25">
      <c r="A30" s="90"/>
      <c r="B30" s="57" t="s">
        <v>85</v>
      </c>
      <c r="C30" s="58" t="s">
        <v>87</v>
      </c>
    </row>
    <row r="31" spans="1:3" x14ac:dyDescent="0.25">
      <c r="A31" s="90"/>
      <c r="B31" s="57" t="s">
        <v>86</v>
      </c>
      <c r="C31" s="58" t="s">
        <v>96</v>
      </c>
    </row>
    <row r="32" spans="1:3" x14ac:dyDescent="0.25">
      <c r="A32" s="90"/>
      <c r="B32" s="57" t="s">
        <v>92</v>
      </c>
      <c r="C32" s="58" t="s">
        <v>100</v>
      </c>
    </row>
    <row r="33" spans="1:3" x14ac:dyDescent="0.25">
      <c r="A33" s="90"/>
      <c r="B33" s="57" t="s">
        <v>97</v>
      </c>
      <c r="C33" s="58" t="s">
        <v>94</v>
      </c>
    </row>
    <row r="34" spans="1:3" x14ac:dyDescent="0.25">
      <c r="A34" s="90"/>
      <c r="B34" s="57" t="s">
        <v>99</v>
      </c>
      <c r="C34" s="92"/>
    </row>
    <row r="35" spans="1:3" ht="15.75" thickBot="1" x14ac:dyDescent="0.3">
      <c r="A35" s="95"/>
      <c r="B35" s="59" t="s">
        <v>98</v>
      </c>
      <c r="C35" s="98"/>
    </row>
    <row r="36" spans="1:3" ht="15.75" thickBot="1" x14ac:dyDescent="0.3">
      <c r="A36" s="44" t="s">
        <v>139</v>
      </c>
      <c r="B36" s="59"/>
      <c r="C36" s="61" t="s">
        <v>101</v>
      </c>
    </row>
    <row r="37" spans="1:3" ht="15.75" thickBot="1" x14ac:dyDescent="0.3">
      <c r="A37" s="44" t="s">
        <v>140</v>
      </c>
      <c r="B37" s="59" t="s">
        <v>89</v>
      </c>
      <c r="C37" s="61" t="s">
        <v>91</v>
      </c>
    </row>
    <row r="38" spans="1:3" ht="15.75" thickBot="1" x14ac:dyDescent="0.3">
      <c r="A38" s="44" t="s">
        <v>141</v>
      </c>
      <c r="B38" s="59" t="s">
        <v>95</v>
      </c>
      <c r="C38" s="61"/>
    </row>
    <row r="39" spans="1:3" ht="15.75" thickBot="1" x14ac:dyDescent="0.3">
      <c r="A39" s="70" t="s">
        <v>182</v>
      </c>
      <c r="B39" s="64"/>
      <c r="C39" s="61" t="s">
        <v>103</v>
      </c>
    </row>
    <row r="40" spans="1:3" ht="15.75" thickBot="1" x14ac:dyDescent="0.3">
      <c r="A40" s="44" t="s">
        <v>184</v>
      </c>
      <c r="B40" s="59" t="s">
        <v>104</v>
      </c>
      <c r="C40" s="61"/>
    </row>
    <row r="41" spans="1:3" x14ac:dyDescent="0.25">
      <c r="A41" s="89" t="s">
        <v>142</v>
      </c>
      <c r="B41" s="57" t="s">
        <v>107</v>
      </c>
      <c r="C41" s="58" t="s">
        <v>106</v>
      </c>
    </row>
    <row r="42" spans="1:3" x14ac:dyDescent="0.25">
      <c r="A42" s="90"/>
      <c r="B42" s="57" t="s">
        <v>109</v>
      </c>
      <c r="C42" s="58" t="s">
        <v>108</v>
      </c>
    </row>
    <row r="43" spans="1:3" x14ac:dyDescent="0.25">
      <c r="A43" s="90"/>
      <c r="B43" s="57" t="s">
        <v>110</v>
      </c>
      <c r="C43" s="58" t="s">
        <v>111</v>
      </c>
    </row>
    <row r="44" spans="1:3" x14ac:dyDescent="0.25">
      <c r="A44" s="90"/>
      <c r="B44" s="57" t="s">
        <v>121</v>
      </c>
      <c r="C44" s="58" t="s">
        <v>114</v>
      </c>
    </row>
    <row r="45" spans="1:3" x14ac:dyDescent="0.25">
      <c r="A45" s="90"/>
      <c r="B45" s="57" t="s">
        <v>123</v>
      </c>
      <c r="C45" s="58" t="s">
        <v>115</v>
      </c>
    </row>
    <row r="46" spans="1:3" x14ac:dyDescent="0.25">
      <c r="A46" s="90"/>
      <c r="B46" s="57" t="s">
        <v>126</v>
      </c>
      <c r="C46" s="58" t="s">
        <v>117</v>
      </c>
    </row>
    <row r="47" spans="1:3" x14ac:dyDescent="0.25">
      <c r="A47" s="90"/>
      <c r="B47" s="57" t="s">
        <v>127</v>
      </c>
      <c r="C47" s="58" t="s">
        <v>118</v>
      </c>
    </row>
    <row r="48" spans="1:3" x14ac:dyDescent="0.25">
      <c r="A48" s="90"/>
      <c r="B48" s="57" t="s">
        <v>129</v>
      </c>
      <c r="C48" s="58" t="s">
        <v>119</v>
      </c>
    </row>
    <row r="49" spans="1:3" x14ac:dyDescent="0.25">
      <c r="A49" s="90"/>
      <c r="B49" s="92"/>
      <c r="C49" s="58" t="s">
        <v>122</v>
      </c>
    </row>
    <row r="50" spans="1:3" x14ac:dyDescent="0.25">
      <c r="A50" s="90"/>
      <c r="B50" s="92"/>
      <c r="C50" s="58" t="s">
        <v>125</v>
      </c>
    </row>
    <row r="51" spans="1:3" x14ac:dyDescent="0.25">
      <c r="A51" s="90"/>
      <c r="B51" s="92"/>
      <c r="C51" s="58" t="s">
        <v>128</v>
      </c>
    </row>
    <row r="52" spans="1:3" x14ac:dyDescent="0.25">
      <c r="A52" s="90"/>
      <c r="B52" s="92"/>
      <c r="C52" s="58" t="s">
        <v>130</v>
      </c>
    </row>
    <row r="53" spans="1:3" ht="15.75" thickBot="1" x14ac:dyDescent="0.3">
      <c r="A53" s="91"/>
      <c r="B53" s="93"/>
      <c r="C53" s="61" t="s">
        <v>132</v>
      </c>
    </row>
  </sheetData>
  <mergeCells count="13">
    <mergeCell ref="A1:D1"/>
    <mergeCell ref="A2:D2"/>
    <mergeCell ref="A4:A11"/>
    <mergeCell ref="C5:C11"/>
    <mergeCell ref="A12:A20"/>
    <mergeCell ref="C16:C20"/>
    <mergeCell ref="A41:A53"/>
    <mergeCell ref="B49:B53"/>
    <mergeCell ref="A21:A24"/>
    <mergeCell ref="A25:A27"/>
    <mergeCell ref="C25:C27"/>
    <mergeCell ref="A28:A35"/>
    <mergeCell ref="C34:C35"/>
  </mergeCells>
  <pageMargins left="0.7" right="0.7" top="0.75" bottom="0.75" header="0.3" footer="0.3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Title page</vt:lpstr>
      <vt:lpstr>Supplementary Table 1</vt:lpstr>
      <vt:lpstr>Supplementary Table 2</vt:lpstr>
      <vt:lpstr>Supplementary Table 3</vt:lpstr>
      <vt:lpstr>'Title page'!Print_Area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Sanmarie</dc:creator>
  <cp:lastModifiedBy>Sanmarie</cp:lastModifiedBy>
  <dcterms:created xsi:type="dcterms:W3CDTF">2021-05-17T07:40:12Z</dcterms:created>
  <dcterms:modified xsi:type="dcterms:W3CDTF">2021-09-19T10:21:27Z</dcterms:modified>
</cp:coreProperties>
</file>