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Articulo documentos\BMC 2DA revision\"/>
    </mc:Choice>
  </mc:AlternateContent>
  <xr:revisionPtr revIDLastSave="0" documentId="13_ncr:1_{C9CFDB8A-C366-4DF9-86E9-E6CFD5227F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dy weight %" sheetId="4" r:id="rId1"/>
    <sheet name="BMI FAT MUSCLE" sheetId="3" r:id="rId2"/>
    <sheet name="BMI Final WEIGHT" sheetId="8" r:id="rId3"/>
    <sheet name="Tumor progression" sheetId="6" r:id="rId4"/>
    <sheet name="cytokines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4" l="1"/>
  <c r="K34" i="4"/>
  <c r="H33" i="4"/>
  <c r="I33" i="4"/>
  <c r="J33" i="4"/>
  <c r="K33" i="4"/>
  <c r="L33" i="4"/>
  <c r="M33" i="4"/>
  <c r="C33" i="4"/>
  <c r="D33" i="4"/>
  <c r="E33" i="4"/>
  <c r="F33" i="4"/>
  <c r="G33" i="4"/>
  <c r="B33" i="4"/>
  <c r="Q34" i="4"/>
  <c r="V34" i="4"/>
  <c r="O33" i="4"/>
  <c r="P33" i="4"/>
  <c r="Q33" i="4"/>
  <c r="R33" i="4"/>
  <c r="S33" i="4"/>
  <c r="T33" i="4"/>
  <c r="U33" i="4"/>
  <c r="V33" i="4"/>
  <c r="W33" i="4"/>
  <c r="X33" i="4"/>
  <c r="N33" i="4"/>
  <c r="S3" i="8"/>
  <c r="S4" i="8"/>
  <c r="S5" i="8"/>
  <c r="S6" i="8"/>
  <c r="S7" i="8"/>
  <c r="Q3" i="8"/>
  <c r="R3" i="8"/>
  <c r="Q4" i="8"/>
  <c r="R4" i="8"/>
  <c r="Q5" i="8"/>
  <c r="R5" i="8"/>
  <c r="Q6" i="8"/>
  <c r="R6" i="8"/>
  <c r="Q7" i="8"/>
  <c r="R7" i="8"/>
  <c r="Q8" i="8"/>
  <c r="R8" i="8"/>
  <c r="P4" i="8"/>
  <c r="P5" i="8"/>
  <c r="P6" i="8"/>
  <c r="P7" i="8"/>
  <c r="P8" i="8"/>
  <c r="P3" i="8"/>
  <c r="I9" i="8"/>
  <c r="H9" i="8"/>
  <c r="G9" i="8"/>
  <c r="F9" i="8"/>
  <c r="D9" i="8"/>
  <c r="C9" i="8"/>
  <c r="B9" i="8"/>
  <c r="A9" i="8"/>
</calcChain>
</file>

<file path=xl/sharedStrings.xml><?xml version="1.0" encoding="utf-8"?>
<sst xmlns="http://schemas.openxmlformats.org/spreadsheetml/2006/main" count="237" uniqueCount="43">
  <si>
    <t>TF</t>
  </si>
  <si>
    <t>Tumor</t>
  </si>
  <si>
    <t>Tumor + SYMP</t>
  </si>
  <si>
    <t>Tumor Free</t>
  </si>
  <si>
    <t>Tumor Free + Sympathectomy</t>
  </si>
  <si>
    <t>Tumor + Sympathectomy</t>
  </si>
  <si>
    <t>DAY</t>
  </si>
  <si>
    <t>TF + SYMP</t>
  </si>
  <si>
    <t>TUMOR</t>
  </si>
  <si>
    <t>TUMOR + SYMP</t>
  </si>
  <si>
    <t xml:space="preserve">%Interscapular </t>
  </si>
  <si>
    <t>%Inguinal</t>
  </si>
  <si>
    <t>%Visceral</t>
  </si>
  <si>
    <t>%Gastrocnemius</t>
  </si>
  <si>
    <t>%HEART</t>
  </si>
  <si>
    <t>Final Tumor weight  (g)</t>
  </si>
  <si>
    <t>M1</t>
  </si>
  <si>
    <t>M2</t>
  </si>
  <si>
    <t>M3</t>
  </si>
  <si>
    <t>M4</t>
  </si>
  <si>
    <t>M5</t>
  </si>
  <si>
    <t>M6</t>
  </si>
  <si>
    <t>MOUSE</t>
  </si>
  <si>
    <t>Tumor volume</t>
  </si>
  <si>
    <t>UCP-1 2DELTA CT</t>
  </si>
  <si>
    <r>
      <rPr>
        <b/>
        <sz val="11"/>
        <color theme="1"/>
        <rFont val="Calibri"/>
        <family val="2"/>
        <scheme val="minor"/>
      </rPr>
      <t>BMI  g/mm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</si>
  <si>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Gapdh</t>
  </si>
  <si>
    <t>Mmp-2</t>
  </si>
  <si>
    <t>Mmp-9</t>
  </si>
  <si>
    <t>Gene 2DDCT</t>
  </si>
  <si>
    <t>ADIPOSOFT</t>
  </si>
  <si>
    <t>IL6 pg/dl</t>
  </si>
  <si>
    <t>TNF-a</t>
  </si>
  <si>
    <t>IFN</t>
  </si>
  <si>
    <t>MCP-1</t>
  </si>
  <si>
    <t>SYMPATHECTOMY</t>
  </si>
  <si>
    <t>TUMOR IMPLANT</t>
  </si>
  <si>
    <t>TUMOR weight corrected</t>
  </si>
  <si>
    <t>FINAL WEIGHT(%)</t>
  </si>
  <si>
    <t>Final weigth (Tumor Corrected)(g)</t>
  </si>
  <si>
    <t>Mouse length (cm)</t>
  </si>
  <si>
    <r>
      <t>BMI  g/cm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</si>
  <si>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Body weight percentage considering day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</si>
</sst>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2A965-CE87-4846-B00F-935D463F333A}">
  <dimension ref="A1:Y34"/>
  <sheetViews>
    <sheetView tabSelected="1" topLeftCell="I10" workbookViewId="0">
      <selection activeCell="Y33" sqref="Y33"/>
    </sheetView>
  </sheetViews>
  <sheetFormatPr baseColWidth="10" defaultRowHeight="14.4" x14ac:dyDescent="0.3"/>
  <sheetData>
    <row r="1" spans="1:25" x14ac:dyDescent="0.3">
      <c r="B1" s="8" t="s">
        <v>3</v>
      </c>
      <c r="C1" s="8"/>
      <c r="D1" s="8"/>
      <c r="E1" s="8"/>
      <c r="F1" s="8"/>
      <c r="G1" s="8"/>
      <c r="H1" s="8" t="s">
        <v>4</v>
      </c>
      <c r="I1" s="8"/>
      <c r="J1" s="8"/>
      <c r="K1" s="8"/>
      <c r="L1" s="8"/>
      <c r="M1" s="8"/>
      <c r="N1" s="9" t="s">
        <v>1</v>
      </c>
      <c r="O1" s="8"/>
      <c r="P1" s="8"/>
      <c r="Q1" s="8"/>
      <c r="R1" s="8"/>
      <c r="S1" s="8"/>
      <c r="T1" s="9" t="s">
        <v>5</v>
      </c>
      <c r="U1" s="8"/>
      <c r="V1" s="8"/>
      <c r="W1" s="8"/>
      <c r="X1" s="8"/>
      <c r="Y1" s="8"/>
    </row>
    <row r="2" spans="1:25" x14ac:dyDescent="0.3">
      <c r="A2" t="s">
        <v>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16</v>
      </c>
      <c r="U2" t="s">
        <v>17</v>
      </c>
      <c r="V2" t="s">
        <v>18</v>
      </c>
      <c r="W2" t="s">
        <v>19</v>
      </c>
      <c r="X2" t="s">
        <v>20</v>
      </c>
    </row>
    <row r="3" spans="1:25" x14ac:dyDescent="0.3">
      <c r="A3" s="3">
        <v>-4</v>
      </c>
      <c r="B3" s="1">
        <v>100</v>
      </c>
      <c r="C3" s="1">
        <v>100</v>
      </c>
      <c r="D3" s="1">
        <v>100</v>
      </c>
      <c r="E3" s="1">
        <v>100</v>
      </c>
      <c r="F3" s="1">
        <v>100</v>
      </c>
      <c r="G3" s="1">
        <v>100</v>
      </c>
      <c r="H3" s="1">
        <v>100</v>
      </c>
      <c r="I3" s="1">
        <v>100</v>
      </c>
      <c r="J3" s="1">
        <v>100</v>
      </c>
      <c r="K3" s="1">
        <v>100</v>
      </c>
      <c r="L3" s="1">
        <v>100</v>
      </c>
      <c r="M3" s="1">
        <v>100</v>
      </c>
      <c r="N3" s="1">
        <v>100</v>
      </c>
      <c r="O3" s="1">
        <v>100</v>
      </c>
      <c r="P3" s="1">
        <v>100</v>
      </c>
      <c r="Q3" s="1">
        <v>100</v>
      </c>
      <c r="R3" s="1">
        <v>100</v>
      </c>
      <c r="S3" s="1">
        <v>100</v>
      </c>
      <c r="T3" s="1">
        <v>100</v>
      </c>
      <c r="U3" s="1">
        <v>100</v>
      </c>
      <c r="V3" s="1">
        <v>100</v>
      </c>
      <c r="W3" s="1">
        <v>100</v>
      </c>
      <c r="X3" s="1">
        <v>100</v>
      </c>
      <c r="Y3" s="1"/>
    </row>
    <row r="4" spans="1:25" x14ac:dyDescent="0.3">
      <c r="A4" s="3">
        <v>-2</v>
      </c>
      <c r="B4" s="1">
        <v>104.8189</v>
      </c>
      <c r="C4" s="1">
        <v>101.3531</v>
      </c>
      <c r="D4" s="1">
        <v>102.46639999999999</v>
      </c>
      <c r="E4" s="1">
        <v>100.8318</v>
      </c>
      <c r="F4" s="1">
        <v>100.3574</v>
      </c>
      <c r="G4" s="1">
        <v>104.38809999999999</v>
      </c>
      <c r="H4" s="1">
        <v>94.00179</v>
      </c>
      <c r="I4" s="1">
        <v>95.728039999999993</v>
      </c>
      <c r="J4" s="1">
        <v>96.239270000000005</v>
      </c>
      <c r="K4" s="1">
        <v>94.637219999999999</v>
      </c>
      <c r="L4" s="1">
        <v>95.342470000000006</v>
      </c>
      <c r="M4" s="1">
        <v>93.333330000000004</v>
      </c>
      <c r="N4" s="1">
        <v>100.3205</v>
      </c>
      <c r="O4" s="1">
        <v>100.1271</v>
      </c>
      <c r="P4" s="1">
        <v>105.1118</v>
      </c>
      <c r="Q4" s="1">
        <v>99.12773</v>
      </c>
      <c r="R4" s="1">
        <v>101.03700000000001</v>
      </c>
      <c r="S4" s="1">
        <v>104</v>
      </c>
      <c r="T4" s="1">
        <v>99.141909999999996</v>
      </c>
      <c r="U4" s="1">
        <v>98.493520000000004</v>
      </c>
      <c r="V4" s="1">
        <v>99.525319999999994</v>
      </c>
      <c r="W4" s="1">
        <v>100.4688</v>
      </c>
      <c r="X4" s="1">
        <v>97.509870000000006</v>
      </c>
      <c r="Y4" s="1"/>
    </row>
    <row r="5" spans="1:25" x14ac:dyDescent="0.3">
      <c r="A5" s="3">
        <v>1</v>
      </c>
      <c r="B5" s="1">
        <v>109.4173</v>
      </c>
      <c r="C5" s="1">
        <v>103.8284</v>
      </c>
      <c r="D5" s="1">
        <v>106.4627</v>
      </c>
      <c r="E5" s="1">
        <v>100.7394</v>
      </c>
      <c r="F5" s="1">
        <v>101.0125</v>
      </c>
      <c r="G5" s="1">
        <v>108.4179</v>
      </c>
      <c r="H5" s="1">
        <v>98.030439999999999</v>
      </c>
      <c r="I5" s="1">
        <v>103.4898</v>
      </c>
      <c r="J5" s="1">
        <v>102.30970000000001</v>
      </c>
      <c r="K5" s="1">
        <v>101.5142</v>
      </c>
      <c r="L5" s="1">
        <v>101.73520000000001</v>
      </c>
      <c r="M5" s="1">
        <v>97.454549999999998</v>
      </c>
      <c r="N5" s="1">
        <v>99.903850000000006</v>
      </c>
      <c r="O5" s="1">
        <v>98.813559999999995</v>
      </c>
      <c r="P5" s="1">
        <v>104.8323</v>
      </c>
      <c r="Q5" s="1">
        <v>99.470399999999998</v>
      </c>
      <c r="R5" s="1">
        <v>103.7037</v>
      </c>
      <c r="S5" s="1">
        <v>112.1818</v>
      </c>
      <c r="T5" s="1">
        <v>104.95050000000001</v>
      </c>
      <c r="U5" s="1">
        <v>101.8379</v>
      </c>
      <c r="V5" s="1">
        <v>104.8734</v>
      </c>
      <c r="W5" s="1">
        <v>105.1875</v>
      </c>
      <c r="X5" s="1">
        <v>102.9456</v>
      </c>
      <c r="Y5" s="1"/>
    </row>
    <row r="6" spans="1:25" x14ac:dyDescent="0.3">
      <c r="A6" s="3">
        <v>3</v>
      </c>
      <c r="B6" s="1">
        <v>110.64570000000001</v>
      </c>
      <c r="C6" s="1">
        <v>100.7261</v>
      </c>
      <c r="D6" s="1">
        <v>107.4618</v>
      </c>
      <c r="E6" s="1">
        <v>100.46210000000001</v>
      </c>
      <c r="F6" s="1">
        <v>104.2287</v>
      </c>
      <c r="G6" s="1">
        <v>108.8955</v>
      </c>
      <c r="H6" s="1">
        <v>86.153390000000002</v>
      </c>
      <c r="I6" s="1">
        <v>93.110709999999997</v>
      </c>
      <c r="J6" s="1">
        <v>89.931889999999996</v>
      </c>
      <c r="K6" s="1">
        <v>91.482650000000007</v>
      </c>
      <c r="L6" s="1">
        <v>98.477930000000001</v>
      </c>
      <c r="M6" s="1">
        <v>84.848479999999995</v>
      </c>
      <c r="N6" s="1">
        <v>102.3077</v>
      </c>
      <c r="O6" s="1">
        <v>103.1356</v>
      </c>
      <c r="P6" s="1">
        <v>101.6374</v>
      </c>
      <c r="Q6" s="1">
        <v>98.598129999999998</v>
      </c>
      <c r="R6" s="1">
        <v>106.4815</v>
      </c>
      <c r="S6" s="1">
        <v>111.2727</v>
      </c>
      <c r="T6" s="1">
        <v>103.2013</v>
      </c>
      <c r="U6" s="1">
        <v>82.554990000000004</v>
      </c>
      <c r="V6" s="1">
        <v>80.981009999999998</v>
      </c>
      <c r="W6" s="1">
        <v>84.96875</v>
      </c>
      <c r="X6" s="1">
        <v>84.117829999999998</v>
      </c>
      <c r="Y6" s="1"/>
    </row>
    <row r="7" spans="1:25" x14ac:dyDescent="0.3">
      <c r="A7" s="3">
        <v>5</v>
      </c>
      <c r="B7" s="1">
        <v>111.2756</v>
      </c>
      <c r="C7" s="1">
        <v>102.97029999999999</v>
      </c>
      <c r="D7" s="1">
        <v>106.15049999999999</v>
      </c>
      <c r="E7" s="1">
        <v>98.860140000000001</v>
      </c>
      <c r="F7" s="1">
        <v>105.2114</v>
      </c>
      <c r="G7" s="1">
        <v>108.3284</v>
      </c>
      <c r="H7" s="1">
        <v>87.018799999999999</v>
      </c>
      <c r="I7" s="1">
        <v>98.225030000000004</v>
      </c>
      <c r="J7" s="1">
        <v>93.13</v>
      </c>
      <c r="K7" s="1">
        <v>86.656149999999997</v>
      </c>
      <c r="L7" s="1">
        <v>101.21769999999999</v>
      </c>
      <c r="M7" s="1">
        <v>78.787880000000001</v>
      </c>
      <c r="N7" s="1">
        <v>103.4615</v>
      </c>
      <c r="O7" s="1">
        <v>108.98309999999999</v>
      </c>
      <c r="P7" s="1">
        <v>106.4297</v>
      </c>
      <c r="Q7" s="1">
        <v>98.411209999999997</v>
      </c>
      <c r="R7" s="1">
        <v>107.2222</v>
      </c>
      <c r="S7" s="1">
        <v>117.2273</v>
      </c>
      <c r="T7" s="1">
        <v>105.3135</v>
      </c>
      <c r="U7" s="1">
        <v>86.08014</v>
      </c>
      <c r="V7" s="1">
        <v>83.10127</v>
      </c>
      <c r="W7" s="1">
        <v>86.625</v>
      </c>
      <c r="X7" s="1">
        <v>85.575460000000007</v>
      </c>
      <c r="Y7" s="1"/>
    </row>
    <row r="8" spans="1:25" x14ac:dyDescent="0.3">
      <c r="A8" s="3">
        <v>7</v>
      </c>
      <c r="B8" s="1">
        <v>107.5591</v>
      </c>
      <c r="C8" s="1">
        <v>105.7756</v>
      </c>
      <c r="D8" s="1">
        <v>104.33969999999999</v>
      </c>
      <c r="E8" s="1">
        <v>101.8484</v>
      </c>
      <c r="F8" s="1">
        <v>105.5688</v>
      </c>
      <c r="G8" s="1">
        <v>108.4478</v>
      </c>
      <c r="H8" s="1">
        <v>92.957329999999999</v>
      </c>
      <c r="I8" s="1">
        <v>98.766549999999995</v>
      </c>
      <c r="J8" s="1">
        <v>94.196029999999993</v>
      </c>
      <c r="K8" s="1">
        <v>95.362780000000001</v>
      </c>
      <c r="L8" s="1">
        <v>105.35769999999999</v>
      </c>
      <c r="M8" s="1">
        <v>82.727270000000004</v>
      </c>
      <c r="N8" s="1">
        <v>99.903850000000006</v>
      </c>
      <c r="O8" s="1">
        <v>98.813559999999995</v>
      </c>
      <c r="P8" s="1">
        <v>104.8323</v>
      </c>
      <c r="Q8" s="1">
        <v>99.470399999999998</v>
      </c>
      <c r="R8" s="1">
        <v>103.7037</v>
      </c>
      <c r="S8" s="1">
        <v>112.1818</v>
      </c>
      <c r="T8" s="1">
        <v>104.95050000000001</v>
      </c>
      <c r="U8" s="1">
        <v>101.8379</v>
      </c>
      <c r="V8" s="1">
        <v>104.8734</v>
      </c>
      <c r="W8" s="1">
        <v>105.1875</v>
      </c>
      <c r="X8" s="1">
        <v>102.9456</v>
      </c>
      <c r="Y8" s="1"/>
    </row>
    <row r="9" spans="1:25" x14ac:dyDescent="0.3">
      <c r="A9" s="3">
        <v>9</v>
      </c>
      <c r="B9" s="1">
        <v>107.7165</v>
      </c>
      <c r="C9" s="1">
        <v>110.495</v>
      </c>
      <c r="D9" s="1">
        <v>105.9632</v>
      </c>
      <c r="E9" s="1">
        <v>103.512</v>
      </c>
      <c r="F9" s="1">
        <v>108.5765</v>
      </c>
      <c r="G9" s="1">
        <v>109.61190000000001</v>
      </c>
      <c r="H9" s="1">
        <v>94.92689</v>
      </c>
      <c r="I9" s="1">
        <v>98.766549999999995</v>
      </c>
      <c r="J9" s="1">
        <v>95.469350000000006</v>
      </c>
      <c r="K9" s="1">
        <v>96.971609999999998</v>
      </c>
      <c r="L9" s="1">
        <v>102.5266</v>
      </c>
      <c r="M9" s="1">
        <v>89.545450000000002</v>
      </c>
      <c r="N9" s="1">
        <v>107.1795</v>
      </c>
      <c r="O9" s="1">
        <v>110.1695</v>
      </c>
      <c r="P9" s="1">
        <v>115.5351</v>
      </c>
      <c r="Q9" s="1">
        <v>102.2118</v>
      </c>
      <c r="R9" s="1">
        <v>111.4444</v>
      </c>
      <c r="S9" s="1">
        <v>122.7273</v>
      </c>
      <c r="T9" s="1">
        <v>108.7129</v>
      </c>
      <c r="U9" s="1">
        <v>90.629710000000003</v>
      </c>
      <c r="V9" s="1">
        <v>91.772149999999996</v>
      </c>
      <c r="W9" s="1">
        <v>106.4516</v>
      </c>
      <c r="X9" s="1">
        <v>90.9375</v>
      </c>
      <c r="Y9" s="1"/>
    </row>
    <row r="10" spans="1:25" x14ac:dyDescent="0.3">
      <c r="A10" s="3">
        <v>11</v>
      </c>
      <c r="B10" s="1">
        <v>109.7008</v>
      </c>
      <c r="C10" s="1">
        <v>109.3069</v>
      </c>
      <c r="D10" s="1">
        <v>107.5866</v>
      </c>
      <c r="E10" s="1">
        <v>104.6519</v>
      </c>
      <c r="F10" s="1">
        <v>109.7677</v>
      </c>
      <c r="G10" s="1">
        <v>113.0746</v>
      </c>
      <c r="H10" s="1">
        <v>95.792299999999997</v>
      </c>
      <c r="I10" s="1">
        <v>95.397109999999998</v>
      </c>
      <c r="J10" s="1">
        <v>98.400949999999995</v>
      </c>
      <c r="K10" s="1">
        <v>98.548900000000003</v>
      </c>
      <c r="L10" s="1">
        <v>100.45659999999999</v>
      </c>
      <c r="M10" s="1">
        <v>96.454549999999998</v>
      </c>
      <c r="N10" s="1">
        <v>110.57689999999999</v>
      </c>
      <c r="O10" s="1">
        <v>108.43219999999999</v>
      </c>
      <c r="P10" s="1">
        <v>121.36579999999999</v>
      </c>
      <c r="Q10" s="1">
        <v>101.99379999999999</v>
      </c>
      <c r="R10" s="1">
        <v>109.9259</v>
      </c>
      <c r="S10" s="1">
        <v>131.22730000000001</v>
      </c>
      <c r="T10" s="1">
        <v>110.462</v>
      </c>
      <c r="U10" s="1">
        <v>95.329920000000001</v>
      </c>
      <c r="V10" s="1">
        <v>94.841769999999997</v>
      </c>
      <c r="W10" s="1">
        <v>96.34375</v>
      </c>
      <c r="X10" s="1">
        <v>93.167320000000004</v>
      </c>
      <c r="Y10" s="1"/>
    </row>
    <row r="11" spans="1:25" x14ac:dyDescent="0.3">
      <c r="A11" s="3">
        <v>13</v>
      </c>
      <c r="B11" s="1">
        <v>110.3937</v>
      </c>
      <c r="C11" s="1">
        <v>107.9538</v>
      </c>
      <c r="D11" s="1">
        <v>107.7427</v>
      </c>
      <c r="E11" s="1">
        <v>106.9316</v>
      </c>
      <c r="F11" s="1">
        <v>111.40560000000001</v>
      </c>
      <c r="G11" s="1">
        <v>113.5522</v>
      </c>
      <c r="H11" s="1">
        <v>96.031040000000004</v>
      </c>
      <c r="I11" s="1">
        <v>92.719610000000003</v>
      </c>
      <c r="J11" s="1">
        <v>97.334909999999994</v>
      </c>
      <c r="K11" s="1">
        <v>96.277600000000007</v>
      </c>
      <c r="L11" s="1">
        <v>98.721459999999993</v>
      </c>
      <c r="M11" s="1">
        <v>95.121210000000005</v>
      </c>
      <c r="N11" s="1">
        <v>111.2821</v>
      </c>
      <c r="O11" s="1">
        <v>119.322</v>
      </c>
      <c r="P11" s="1">
        <v>125.87860000000001</v>
      </c>
      <c r="Q11" s="1">
        <v>108.5981</v>
      </c>
      <c r="R11" s="1">
        <v>115.5556</v>
      </c>
      <c r="S11" s="1">
        <v>134</v>
      </c>
      <c r="T11" s="1">
        <v>113.2013</v>
      </c>
      <c r="U11" s="1">
        <v>103.64570000000001</v>
      </c>
      <c r="V11" s="1">
        <v>99.208860000000001</v>
      </c>
      <c r="W11" s="1">
        <v>115.914</v>
      </c>
      <c r="X11" s="1">
        <v>101.875</v>
      </c>
      <c r="Y11" s="1"/>
    </row>
    <row r="12" spans="1:25" x14ac:dyDescent="0.3">
      <c r="A12" s="3">
        <v>15</v>
      </c>
      <c r="B12" s="1">
        <v>112.2205</v>
      </c>
      <c r="C12" s="1">
        <v>110.33</v>
      </c>
      <c r="D12" s="1">
        <v>108.492</v>
      </c>
      <c r="E12" s="1">
        <v>107.825</v>
      </c>
      <c r="F12" s="1">
        <v>111.1674</v>
      </c>
      <c r="G12" s="1">
        <v>115.5821</v>
      </c>
      <c r="H12" s="1">
        <v>102.0591</v>
      </c>
      <c r="I12" s="1">
        <v>99.638990000000007</v>
      </c>
      <c r="J12" s="1">
        <v>102.0432</v>
      </c>
      <c r="K12" s="1">
        <v>105.205</v>
      </c>
      <c r="L12" s="1">
        <v>104.3227</v>
      </c>
      <c r="M12" s="1">
        <v>98.636359999999996</v>
      </c>
      <c r="N12" s="1">
        <v>115.60899999999999</v>
      </c>
      <c r="O12" s="1">
        <v>125.93219999999999</v>
      </c>
      <c r="P12" s="1">
        <v>121.88500000000001</v>
      </c>
      <c r="Q12" s="1">
        <v>111.43300000000001</v>
      </c>
      <c r="R12" s="1">
        <v>129.37039999999999</v>
      </c>
      <c r="S12" s="1">
        <v>136.13640000000001</v>
      </c>
      <c r="T12" s="1">
        <v>122.6733</v>
      </c>
      <c r="U12" s="1">
        <v>110.1537</v>
      </c>
      <c r="V12" s="1">
        <v>102.1519</v>
      </c>
      <c r="W12" s="1">
        <v>122.5806</v>
      </c>
      <c r="X12" s="1">
        <v>105.8438</v>
      </c>
      <c r="Y12" s="1"/>
    </row>
    <row r="13" spans="1:25" x14ac:dyDescent="0.3">
      <c r="A13" s="3">
        <v>17</v>
      </c>
      <c r="B13" s="1">
        <v>111.30710000000001</v>
      </c>
      <c r="C13" s="1">
        <v>109.934</v>
      </c>
      <c r="D13" s="1">
        <v>111.3019</v>
      </c>
      <c r="E13" s="1">
        <v>110.10469999999999</v>
      </c>
      <c r="F13" s="1">
        <v>111.0185</v>
      </c>
      <c r="G13" s="1">
        <v>117.7313</v>
      </c>
      <c r="H13" s="1">
        <v>102.6559</v>
      </c>
      <c r="I13" s="1">
        <v>105.2046</v>
      </c>
      <c r="J13" s="1">
        <v>103.3462</v>
      </c>
      <c r="K13" s="1">
        <v>107.2555</v>
      </c>
      <c r="L13" s="1">
        <v>106.8493</v>
      </c>
      <c r="M13" s="1">
        <v>102.06059999999999</v>
      </c>
      <c r="N13" s="1">
        <v>114.9038</v>
      </c>
      <c r="O13" s="1">
        <v>137.0763</v>
      </c>
      <c r="P13" s="1">
        <v>126.5575</v>
      </c>
      <c r="Q13" s="1">
        <v>107.6324</v>
      </c>
      <c r="R13" s="1">
        <v>134.81479999999999</v>
      </c>
      <c r="S13" s="1">
        <v>155.31819999999999</v>
      </c>
      <c r="T13" s="1">
        <v>121.55119999999999</v>
      </c>
      <c r="U13" s="1">
        <v>109.4607</v>
      </c>
      <c r="V13" s="1">
        <v>108.6392</v>
      </c>
      <c r="W13" s="1">
        <v>122.0072</v>
      </c>
      <c r="X13" s="1">
        <v>105.5313</v>
      </c>
      <c r="Y13" s="1"/>
    </row>
    <row r="14" spans="1:25" x14ac:dyDescent="0.3">
      <c r="A14" s="3">
        <v>19</v>
      </c>
      <c r="B14" s="1">
        <v>116.378</v>
      </c>
      <c r="C14" s="1">
        <v>111.9472</v>
      </c>
      <c r="D14" s="1">
        <v>113.01900000000001</v>
      </c>
      <c r="E14" s="1">
        <v>109.9507</v>
      </c>
      <c r="F14" s="1">
        <v>113.52</v>
      </c>
      <c r="G14" s="1">
        <v>116.8657</v>
      </c>
      <c r="H14" s="1">
        <v>106.595</v>
      </c>
      <c r="I14" s="1">
        <v>104.30200000000001</v>
      </c>
      <c r="J14" s="1">
        <v>107.55110000000001</v>
      </c>
      <c r="K14" s="1">
        <v>110.9148</v>
      </c>
      <c r="L14" s="1">
        <v>107.79300000000001</v>
      </c>
      <c r="M14" s="1">
        <v>105.1515</v>
      </c>
      <c r="N14" s="1">
        <v>112.1795</v>
      </c>
      <c r="O14" s="1">
        <v>134.322</v>
      </c>
      <c r="P14" s="1">
        <v>128.55430000000001</v>
      </c>
      <c r="Q14" s="1">
        <v>104.3925</v>
      </c>
      <c r="R14" s="1">
        <v>134.4444</v>
      </c>
      <c r="S14" s="1">
        <v>152.0455</v>
      </c>
      <c r="T14" s="1">
        <v>124.8185</v>
      </c>
      <c r="U14" s="1">
        <v>110.1537</v>
      </c>
      <c r="V14" s="1">
        <v>111.4873</v>
      </c>
      <c r="W14" s="1">
        <v>111.1563</v>
      </c>
      <c r="X14" s="1">
        <v>99.908900000000003</v>
      </c>
      <c r="Y14" s="1"/>
    </row>
    <row r="18" spans="1:25" x14ac:dyDescent="0.3">
      <c r="B18" s="8" t="s">
        <v>3</v>
      </c>
      <c r="C18" s="8"/>
      <c r="D18" s="8"/>
      <c r="E18" s="8"/>
      <c r="F18" s="8"/>
      <c r="G18" s="8"/>
      <c r="H18" s="8" t="s">
        <v>4</v>
      </c>
      <c r="I18" s="8"/>
      <c r="J18" s="8"/>
      <c r="K18" s="8"/>
      <c r="L18" s="8"/>
      <c r="M18" s="8"/>
      <c r="N18" s="9" t="s">
        <v>1</v>
      </c>
      <c r="O18" s="8"/>
      <c r="P18" s="8"/>
      <c r="Q18" s="8"/>
      <c r="R18" s="8"/>
      <c r="S18" s="8"/>
      <c r="T18" s="9" t="s">
        <v>5</v>
      </c>
      <c r="U18" s="8"/>
      <c r="V18" s="8"/>
      <c r="W18" s="8"/>
      <c r="X18" s="8"/>
      <c r="Y18" s="8"/>
    </row>
    <row r="19" spans="1:25" x14ac:dyDescent="0.3">
      <c r="A19" t="s">
        <v>6</v>
      </c>
      <c r="B19" t="s">
        <v>16</v>
      </c>
      <c r="C19" t="s">
        <v>17</v>
      </c>
      <c r="D19" t="s">
        <v>18</v>
      </c>
      <c r="E19" t="s">
        <v>19</v>
      </c>
      <c r="F19" t="s">
        <v>20</v>
      </c>
      <c r="G19" t="s">
        <v>21</v>
      </c>
      <c r="H19" t="s">
        <v>16</v>
      </c>
      <c r="I19" t="s">
        <v>17</v>
      </c>
      <c r="J19" t="s">
        <v>18</v>
      </c>
      <c r="K19" t="s">
        <v>19</v>
      </c>
      <c r="L19" t="s">
        <v>20</v>
      </c>
      <c r="M19" t="s">
        <v>21</v>
      </c>
      <c r="N19" t="s">
        <v>16</v>
      </c>
      <c r="O19" t="s">
        <v>17</v>
      </c>
      <c r="P19" t="s">
        <v>18</v>
      </c>
      <c r="Q19" t="s">
        <v>19</v>
      </c>
      <c r="R19" t="s">
        <v>20</v>
      </c>
      <c r="S19" t="s">
        <v>21</v>
      </c>
      <c r="T19" t="s">
        <v>16</v>
      </c>
      <c r="U19" t="s">
        <v>17</v>
      </c>
      <c r="V19" t="s">
        <v>18</v>
      </c>
      <c r="W19" t="s">
        <v>19</v>
      </c>
      <c r="X19" t="s">
        <v>20</v>
      </c>
    </row>
    <row r="20" spans="1:25" x14ac:dyDescent="0.3">
      <c r="A20" s="3">
        <v>-4</v>
      </c>
      <c r="B20">
        <v>31.75</v>
      </c>
      <c r="C20">
        <v>30.3</v>
      </c>
      <c r="D20">
        <v>32.03</v>
      </c>
      <c r="E20">
        <v>32.46</v>
      </c>
      <c r="F20">
        <v>33.58</v>
      </c>
      <c r="G20">
        <v>33.5</v>
      </c>
      <c r="H20">
        <v>33.51</v>
      </c>
      <c r="I20">
        <v>33.24</v>
      </c>
      <c r="J20">
        <v>33.770000000000003</v>
      </c>
      <c r="K20">
        <v>31.7</v>
      </c>
      <c r="L20">
        <v>32.85</v>
      </c>
      <c r="M20">
        <v>33</v>
      </c>
      <c r="N20">
        <v>31.2</v>
      </c>
      <c r="O20">
        <v>23.6</v>
      </c>
      <c r="P20">
        <v>25.04</v>
      </c>
      <c r="Q20">
        <v>32.1</v>
      </c>
      <c r="R20">
        <v>27</v>
      </c>
      <c r="S20">
        <v>22</v>
      </c>
      <c r="T20">
        <v>30.3</v>
      </c>
      <c r="U20">
        <v>33.19</v>
      </c>
      <c r="V20">
        <v>31.6</v>
      </c>
      <c r="W20">
        <v>32</v>
      </c>
      <c r="X20">
        <v>32.93</v>
      </c>
    </row>
    <row r="21" spans="1:25" x14ac:dyDescent="0.3">
      <c r="A21" s="3">
        <v>-2</v>
      </c>
      <c r="B21">
        <v>33.28</v>
      </c>
      <c r="C21">
        <v>30.71</v>
      </c>
      <c r="D21">
        <v>32.82</v>
      </c>
      <c r="E21">
        <v>32.729999999999997</v>
      </c>
      <c r="F21">
        <v>33.700000000000003</v>
      </c>
      <c r="G21">
        <v>34.97</v>
      </c>
      <c r="H21">
        <v>31.5</v>
      </c>
      <c r="I21">
        <v>31.82</v>
      </c>
      <c r="J21">
        <v>32.5</v>
      </c>
      <c r="K21">
        <v>30</v>
      </c>
      <c r="L21">
        <v>31.32</v>
      </c>
      <c r="M21">
        <v>30.8</v>
      </c>
      <c r="N21">
        <v>31.3</v>
      </c>
      <c r="O21">
        <v>23.63</v>
      </c>
      <c r="P21">
        <v>26.32</v>
      </c>
      <c r="Q21">
        <v>31.82</v>
      </c>
      <c r="R21">
        <v>27.28</v>
      </c>
      <c r="S21">
        <v>22.88</v>
      </c>
      <c r="T21">
        <v>30.04</v>
      </c>
      <c r="U21">
        <v>32.69</v>
      </c>
      <c r="V21">
        <v>31.45</v>
      </c>
      <c r="W21">
        <v>32.15</v>
      </c>
      <c r="X21">
        <v>32.11</v>
      </c>
    </row>
    <row r="22" spans="1:25" x14ac:dyDescent="0.3">
      <c r="A22" s="6">
        <v>1</v>
      </c>
      <c r="B22" s="7">
        <v>34.74</v>
      </c>
      <c r="C22" s="7">
        <v>31.46</v>
      </c>
      <c r="D22" s="7">
        <v>34.1</v>
      </c>
      <c r="E22" s="7">
        <v>32.700000000000003</v>
      </c>
      <c r="F22" s="7">
        <v>33.92</v>
      </c>
      <c r="G22" s="7">
        <v>36.32</v>
      </c>
      <c r="H22" s="7">
        <v>32.85</v>
      </c>
      <c r="I22" s="7">
        <v>34.4</v>
      </c>
      <c r="J22" s="7">
        <v>34.549999999999997</v>
      </c>
      <c r="K22" s="7">
        <v>32.18</v>
      </c>
      <c r="L22" s="7">
        <v>33.42</v>
      </c>
      <c r="M22" s="7">
        <v>32.159999999999997</v>
      </c>
      <c r="N22" s="7">
        <v>31.17</v>
      </c>
      <c r="O22" s="7">
        <v>23.32</v>
      </c>
      <c r="P22" s="7">
        <v>26.25</v>
      </c>
      <c r="Q22" s="7">
        <v>31.93</v>
      </c>
      <c r="R22" s="7">
        <v>28</v>
      </c>
      <c r="S22" s="7">
        <v>24.68</v>
      </c>
      <c r="T22" s="7">
        <v>31.8</v>
      </c>
      <c r="U22" s="7">
        <v>33.799999999999997</v>
      </c>
      <c r="V22" s="7">
        <v>33.14</v>
      </c>
      <c r="W22" s="7">
        <v>33.659999999999997</v>
      </c>
      <c r="X22" s="7">
        <v>33.9</v>
      </c>
      <c r="Y22" t="s">
        <v>35</v>
      </c>
    </row>
    <row r="23" spans="1:25" x14ac:dyDescent="0.3">
      <c r="A23" s="3">
        <v>3</v>
      </c>
      <c r="B23">
        <v>35.130000000000003</v>
      </c>
      <c r="C23">
        <v>30.52</v>
      </c>
      <c r="D23">
        <v>34.42</v>
      </c>
      <c r="E23">
        <v>32.61</v>
      </c>
      <c r="F23">
        <v>35</v>
      </c>
      <c r="G23">
        <v>36.479999999999997</v>
      </c>
      <c r="H23">
        <v>28.87</v>
      </c>
      <c r="I23">
        <v>30.95</v>
      </c>
      <c r="J23">
        <v>30.37</v>
      </c>
      <c r="K23">
        <v>29</v>
      </c>
      <c r="L23">
        <v>32.35</v>
      </c>
      <c r="M23">
        <v>28</v>
      </c>
      <c r="N23">
        <v>31.92</v>
      </c>
      <c r="O23">
        <v>24.34</v>
      </c>
      <c r="P23">
        <v>25.45</v>
      </c>
      <c r="Q23">
        <v>31.65</v>
      </c>
      <c r="R23">
        <v>28.75</v>
      </c>
      <c r="S23">
        <v>24.48</v>
      </c>
      <c r="T23">
        <v>31.27</v>
      </c>
      <c r="U23">
        <v>27.4</v>
      </c>
      <c r="V23">
        <v>25.59</v>
      </c>
      <c r="W23">
        <v>27.19</v>
      </c>
      <c r="X23">
        <v>27.7</v>
      </c>
    </row>
    <row r="24" spans="1:25" x14ac:dyDescent="0.3">
      <c r="A24" s="3">
        <v>5</v>
      </c>
      <c r="B24">
        <v>35.33</v>
      </c>
      <c r="C24">
        <v>31.2</v>
      </c>
      <c r="D24">
        <v>34</v>
      </c>
      <c r="E24">
        <v>32.090000000000003</v>
      </c>
      <c r="F24">
        <v>35.33</v>
      </c>
      <c r="G24">
        <v>36.29</v>
      </c>
      <c r="H24">
        <v>29.16</v>
      </c>
      <c r="I24">
        <v>32.65</v>
      </c>
      <c r="J24">
        <v>31.45</v>
      </c>
      <c r="K24">
        <v>27.47</v>
      </c>
      <c r="L24">
        <v>33.25</v>
      </c>
      <c r="M24">
        <v>26</v>
      </c>
      <c r="N24">
        <v>32.28</v>
      </c>
      <c r="O24">
        <v>25.72</v>
      </c>
      <c r="P24">
        <v>26.65</v>
      </c>
      <c r="Q24">
        <v>31.59</v>
      </c>
      <c r="R24">
        <v>28.95</v>
      </c>
      <c r="S24">
        <v>25.79</v>
      </c>
      <c r="T24">
        <v>31.91</v>
      </c>
      <c r="U24">
        <v>28.57</v>
      </c>
      <c r="V24">
        <v>26.26</v>
      </c>
      <c r="W24">
        <v>27.72</v>
      </c>
      <c r="X24">
        <v>28.18</v>
      </c>
    </row>
    <row r="25" spans="1:25" x14ac:dyDescent="0.3">
      <c r="A25" s="3">
        <v>7</v>
      </c>
      <c r="B25">
        <v>34.15</v>
      </c>
      <c r="C25">
        <v>32.049999999999997</v>
      </c>
      <c r="D25">
        <v>33.42</v>
      </c>
      <c r="E25">
        <v>33.06</v>
      </c>
      <c r="F25">
        <v>35.450000000000003</v>
      </c>
      <c r="G25">
        <v>36.33</v>
      </c>
      <c r="H25">
        <v>31.15</v>
      </c>
      <c r="I25">
        <v>32.83</v>
      </c>
      <c r="J25">
        <v>31.81</v>
      </c>
      <c r="K25">
        <v>30.23</v>
      </c>
      <c r="L25">
        <v>34.61</v>
      </c>
      <c r="M25">
        <v>27.3</v>
      </c>
      <c r="N25">
        <v>33</v>
      </c>
      <c r="O25">
        <v>25.88</v>
      </c>
      <c r="P25">
        <v>27.92</v>
      </c>
      <c r="Q25">
        <v>31.85</v>
      </c>
      <c r="R25">
        <v>29.58</v>
      </c>
      <c r="S25">
        <v>25.63</v>
      </c>
      <c r="T25">
        <v>32.590000000000003</v>
      </c>
      <c r="U25">
        <v>29.83</v>
      </c>
      <c r="V25">
        <v>27.29</v>
      </c>
      <c r="W25">
        <v>28.16</v>
      </c>
      <c r="X25">
        <v>28.77</v>
      </c>
    </row>
    <row r="26" spans="1:25" x14ac:dyDescent="0.3">
      <c r="A26" s="6">
        <v>9</v>
      </c>
      <c r="B26" s="7">
        <v>34.200000000000003</v>
      </c>
      <c r="C26" s="7">
        <v>33.479999999999997</v>
      </c>
      <c r="D26" s="7">
        <v>33.94</v>
      </c>
      <c r="E26" s="7">
        <v>33.6</v>
      </c>
      <c r="F26" s="7">
        <v>36.46</v>
      </c>
      <c r="G26" s="7">
        <v>36.72</v>
      </c>
      <c r="H26" s="7">
        <v>31.81</v>
      </c>
      <c r="I26" s="7">
        <v>32.83</v>
      </c>
      <c r="J26" s="7">
        <v>32.24</v>
      </c>
      <c r="K26" s="7">
        <v>30.74</v>
      </c>
      <c r="L26" s="7">
        <v>33.68</v>
      </c>
      <c r="M26" s="7">
        <v>29.55</v>
      </c>
      <c r="N26" s="7">
        <v>33.44</v>
      </c>
      <c r="O26" s="7">
        <v>26</v>
      </c>
      <c r="P26" s="7">
        <v>28.93</v>
      </c>
      <c r="Q26" s="7">
        <v>32.81</v>
      </c>
      <c r="R26" s="7">
        <v>30.09</v>
      </c>
      <c r="S26" s="7">
        <v>27</v>
      </c>
      <c r="T26" s="7">
        <v>32.94</v>
      </c>
      <c r="U26" s="7">
        <v>30.08</v>
      </c>
      <c r="V26" s="7">
        <v>29</v>
      </c>
      <c r="W26" s="7">
        <v>29.7</v>
      </c>
      <c r="X26" s="7">
        <v>29.1</v>
      </c>
      <c r="Y26" t="s">
        <v>36</v>
      </c>
    </row>
    <row r="27" spans="1:25" x14ac:dyDescent="0.3">
      <c r="A27" s="3">
        <v>11</v>
      </c>
      <c r="B27">
        <v>34.83</v>
      </c>
      <c r="C27">
        <v>33.119999999999997</v>
      </c>
      <c r="D27">
        <v>34.46</v>
      </c>
      <c r="E27">
        <v>33.97</v>
      </c>
      <c r="F27">
        <v>36.86</v>
      </c>
      <c r="G27">
        <v>37.880000000000003</v>
      </c>
      <c r="H27">
        <v>32.1</v>
      </c>
      <c r="I27">
        <v>31.71</v>
      </c>
      <c r="J27">
        <v>33.229999999999997</v>
      </c>
      <c r="K27">
        <v>31.24</v>
      </c>
      <c r="L27">
        <v>33</v>
      </c>
      <c r="M27">
        <v>31.83</v>
      </c>
      <c r="N27">
        <v>34.5</v>
      </c>
      <c r="O27">
        <v>25.59</v>
      </c>
      <c r="P27">
        <v>30.39</v>
      </c>
      <c r="Q27">
        <v>32.74</v>
      </c>
      <c r="R27">
        <v>29.68</v>
      </c>
      <c r="S27">
        <v>28.87</v>
      </c>
      <c r="T27">
        <v>33.47</v>
      </c>
      <c r="U27">
        <v>31.64</v>
      </c>
      <c r="V27">
        <v>29.97</v>
      </c>
      <c r="W27">
        <v>30.83</v>
      </c>
      <c r="X27">
        <v>30.68</v>
      </c>
    </row>
    <row r="28" spans="1:25" x14ac:dyDescent="0.3">
      <c r="A28" s="3">
        <v>13</v>
      </c>
      <c r="B28">
        <v>35.049999999999997</v>
      </c>
      <c r="C28">
        <v>32.71</v>
      </c>
      <c r="D28">
        <v>34.51</v>
      </c>
      <c r="E28">
        <v>34.71</v>
      </c>
      <c r="F28">
        <v>37.409999999999997</v>
      </c>
      <c r="G28">
        <v>38.04</v>
      </c>
      <c r="H28">
        <v>32.18</v>
      </c>
      <c r="I28">
        <v>30.82</v>
      </c>
      <c r="J28">
        <v>32.869999999999997</v>
      </c>
      <c r="K28">
        <v>30.52</v>
      </c>
      <c r="L28">
        <v>32.43</v>
      </c>
      <c r="M28">
        <v>31.39</v>
      </c>
      <c r="N28">
        <v>34.72</v>
      </c>
      <c r="O28">
        <v>28.16</v>
      </c>
      <c r="P28">
        <v>31.52</v>
      </c>
      <c r="Q28">
        <v>34.86</v>
      </c>
      <c r="R28">
        <v>31.2</v>
      </c>
      <c r="S28">
        <v>29.48</v>
      </c>
      <c r="T28">
        <v>34.299999999999997</v>
      </c>
      <c r="U28">
        <v>34.4</v>
      </c>
      <c r="V28">
        <v>31.35</v>
      </c>
      <c r="W28">
        <v>32.340000000000003</v>
      </c>
      <c r="X28">
        <v>32.6</v>
      </c>
    </row>
    <row r="29" spans="1:25" x14ac:dyDescent="0.3">
      <c r="A29" s="3">
        <v>15</v>
      </c>
      <c r="B29">
        <v>35.630000000000003</v>
      </c>
      <c r="C29">
        <v>33.43</v>
      </c>
      <c r="D29">
        <v>34.75</v>
      </c>
      <c r="E29">
        <v>35</v>
      </c>
      <c r="F29">
        <v>37.33</v>
      </c>
      <c r="G29">
        <v>38.72</v>
      </c>
      <c r="H29">
        <v>34.200000000000003</v>
      </c>
      <c r="I29">
        <v>33.119999999999997</v>
      </c>
      <c r="J29">
        <v>34.46</v>
      </c>
      <c r="K29">
        <v>33.35</v>
      </c>
      <c r="L29">
        <v>34.270000000000003</v>
      </c>
      <c r="M29">
        <v>32.549999999999997</v>
      </c>
      <c r="N29">
        <v>36.07</v>
      </c>
      <c r="O29">
        <v>29.72</v>
      </c>
      <c r="P29">
        <v>30.52</v>
      </c>
      <c r="Q29">
        <v>35.770000000000003</v>
      </c>
      <c r="R29">
        <v>34.93</v>
      </c>
      <c r="S29">
        <v>29.95</v>
      </c>
      <c r="T29">
        <v>37.17</v>
      </c>
      <c r="U29">
        <v>36.56</v>
      </c>
      <c r="V29">
        <v>32.28</v>
      </c>
      <c r="W29">
        <v>34.200000000000003</v>
      </c>
      <c r="X29">
        <v>33.869999999999997</v>
      </c>
    </row>
    <row r="30" spans="1:25" x14ac:dyDescent="0.3">
      <c r="A30" s="3">
        <v>17</v>
      </c>
      <c r="B30">
        <v>35.340000000000003</v>
      </c>
      <c r="C30">
        <v>33.31</v>
      </c>
      <c r="D30">
        <v>35.65</v>
      </c>
      <c r="E30">
        <v>35.74</v>
      </c>
      <c r="F30">
        <v>37.28</v>
      </c>
      <c r="G30">
        <v>39.44</v>
      </c>
      <c r="H30">
        <v>34.4</v>
      </c>
      <c r="I30">
        <v>34.97</v>
      </c>
      <c r="J30">
        <v>34.9</v>
      </c>
      <c r="K30">
        <v>34</v>
      </c>
      <c r="L30">
        <v>35.1</v>
      </c>
      <c r="M30">
        <v>33.68</v>
      </c>
      <c r="N30">
        <v>35.85</v>
      </c>
      <c r="O30">
        <v>32.35</v>
      </c>
      <c r="P30">
        <v>31.69</v>
      </c>
      <c r="Q30">
        <v>34.549999999999997</v>
      </c>
      <c r="R30">
        <v>36.4</v>
      </c>
      <c r="S30">
        <v>34.17</v>
      </c>
      <c r="T30">
        <v>36.83</v>
      </c>
      <c r="U30">
        <v>36.33</v>
      </c>
      <c r="V30">
        <v>34.33</v>
      </c>
      <c r="W30">
        <v>34.04</v>
      </c>
      <c r="X30">
        <v>33.770000000000003</v>
      </c>
    </row>
    <row r="31" spans="1:25" x14ac:dyDescent="0.3">
      <c r="A31" s="3">
        <v>19</v>
      </c>
      <c r="B31">
        <v>36.46</v>
      </c>
      <c r="C31">
        <v>33.83</v>
      </c>
      <c r="D31">
        <v>36.9</v>
      </c>
      <c r="E31">
        <v>35.47</v>
      </c>
      <c r="F31">
        <v>38.1</v>
      </c>
      <c r="G31">
        <v>39.58</v>
      </c>
      <c r="H31">
        <v>36.119999999999997</v>
      </c>
      <c r="I31">
        <v>35.049999999999997</v>
      </c>
      <c r="J31">
        <v>35.880000000000003</v>
      </c>
      <c r="K31">
        <v>34.5</v>
      </c>
      <c r="L31">
        <v>35.33</v>
      </c>
      <c r="M31">
        <v>34.28</v>
      </c>
      <c r="N31">
        <v>35</v>
      </c>
      <c r="O31">
        <v>31.7</v>
      </c>
      <c r="P31">
        <v>32.19</v>
      </c>
      <c r="Q31">
        <v>33.51</v>
      </c>
      <c r="R31">
        <v>36.299999999999997</v>
      </c>
      <c r="S31">
        <v>33.450000000000003</v>
      </c>
      <c r="T31">
        <v>37.82</v>
      </c>
      <c r="U31">
        <v>36.56</v>
      </c>
      <c r="V31">
        <v>35.229999999999997</v>
      </c>
      <c r="W31">
        <v>35.57</v>
      </c>
      <c r="X31">
        <v>32.9</v>
      </c>
    </row>
    <row r="32" spans="1:25" x14ac:dyDescent="0.3">
      <c r="A32" s="3"/>
      <c r="N32">
        <v>32.9816</v>
      </c>
      <c r="O32">
        <v>27.715599999999998</v>
      </c>
      <c r="P32">
        <v>28.666699999999999</v>
      </c>
      <c r="Q32">
        <v>30.797799999999999</v>
      </c>
      <c r="R32">
        <v>33.1355</v>
      </c>
      <c r="S32">
        <v>31.078300000000002</v>
      </c>
      <c r="T32">
        <v>34</v>
      </c>
      <c r="U32">
        <v>33.944500000000005</v>
      </c>
      <c r="V32">
        <v>32.372999999999998</v>
      </c>
      <c r="W32">
        <v>32.737700000000004</v>
      </c>
      <c r="X32">
        <v>29.616999999999997</v>
      </c>
      <c r="Y32" t="s">
        <v>37</v>
      </c>
    </row>
    <row r="33" spans="2:25" x14ac:dyDescent="0.3">
      <c r="B33">
        <f>B31*100/B26</f>
        <v>106.60818713450291</v>
      </c>
      <c r="C33">
        <f t="shared" ref="C33:M33" si="0">C31*100/C26</f>
        <v>101.04540023894863</v>
      </c>
      <c r="D33">
        <f t="shared" si="0"/>
        <v>108.72127283441368</v>
      </c>
      <c r="E33">
        <f t="shared" si="0"/>
        <v>105.56547619047619</v>
      </c>
      <c r="F33">
        <f t="shared" si="0"/>
        <v>104.49808008776742</v>
      </c>
      <c r="G33">
        <f t="shared" si="0"/>
        <v>107.78867102396515</v>
      </c>
      <c r="H33">
        <f>H31*100/H26</f>
        <v>113.54919836529392</v>
      </c>
      <c r="I33">
        <f t="shared" si="0"/>
        <v>106.7621078282059</v>
      </c>
      <c r="J33">
        <f t="shared" si="0"/>
        <v>111.29032258064517</v>
      </c>
      <c r="K33">
        <f t="shared" si="0"/>
        <v>112.2316200390371</v>
      </c>
      <c r="L33">
        <f t="shared" si="0"/>
        <v>104.89904988123516</v>
      </c>
      <c r="M33">
        <f t="shared" si="0"/>
        <v>116.0067681895093</v>
      </c>
      <c r="N33">
        <f>N32*100/N26</f>
        <v>98.629186602870817</v>
      </c>
      <c r="O33">
        <f t="shared" ref="O33:X33" si="1">O32*100/O26</f>
        <v>106.59846153846154</v>
      </c>
      <c r="P33">
        <f t="shared" si="1"/>
        <v>99.089872105081227</v>
      </c>
      <c r="Q33">
        <f t="shared" si="1"/>
        <v>93.867113684852171</v>
      </c>
      <c r="R33">
        <f t="shared" si="1"/>
        <v>110.12130275839149</v>
      </c>
      <c r="S33">
        <f t="shared" si="1"/>
        <v>115.10481481481483</v>
      </c>
      <c r="T33">
        <f t="shared" si="1"/>
        <v>103.21797207043109</v>
      </c>
      <c r="U33">
        <f t="shared" si="1"/>
        <v>112.84740691489365</v>
      </c>
      <c r="V33">
        <f t="shared" si="1"/>
        <v>111.63103448275861</v>
      </c>
      <c r="W33">
        <f t="shared" si="1"/>
        <v>110.22794612794614</v>
      </c>
      <c r="X33">
        <f t="shared" si="1"/>
        <v>101.77663230240549</v>
      </c>
      <c r="Y33" t="s">
        <v>42</v>
      </c>
    </row>
    <row r="34" spans="2:25" x14ac:dyDescent="0.3">
      <c r="E34">
        <f>AVERAGE(B33:G33)</f>
        <v>105.70451458501232</v>
      </c>
      <c r="K34">
        <f>AVERAGE(H33:M33)</f>
        <v>110.78984448065444</v>
      </c>
      <c r="Q34">
        <f>AVERAGE(N33:S33)</f>
        <v>103.90179191741201</v>
      </c>
      <c r="V34">
        <f>AVERAGE(T33:X33)</f>
        <v>107.94019837968699</v>
      </c>
    </row>
  </sheetData>
  <mergeCells count="8">
    <mergeCell ref="B18:G18"/>
    <mergeCell ref="H18:M18"/>
    <mergeCell ref="N18:S18"/>
    <mergeCell ref="T18:Y18"/>
    <mergeCell ref="B1:G1"/>
    <mergeCell ref="H1:M1"/>
    <mergeCell ref="N1:S1"/>
    <mergeCell ref="T1:Y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2A0C5-E00A-4AF7-BA03-14B2030BD656}">
  <dimension ref="A1:V41"/>
  <sheetViews>
    <sheetView workbookViewId="0">
      <selection sqref="A1:E8"/>
    </sheetView>
  </sheetViews>
  <sheetFormatPr baseColWidth="10" defaultRowHeight="14.4" x14ac:dyDescent="0.3"/>
  <sheetData>
    <row r="1" spans="1:22" ht="16.2" x14ac:dyDescent="0.3">
      <c r="D1" s="4" t="s">
        <v>25</v>
      </c>
      <c r="I1" s="4" t="s">
        <v>10</v>
      </c>
      <c r="O1" s="4" t="s">
        <v>11</v>
      </c>
      <c r="T1" s="4" t="s">
        <v>12</v>
      </c>
    </row>
    <row r="2" spans="1:22" x14ac:dyDescent="0.3">
      <c r="A2" t="s">
        <v>22</v>
      </c>
      <c r="B2" t="s">
        <v>0</v>
      </c>
      <c r="C2" t="s">
        <v>7</v>
      </c>
      <c r="D2" t="s">
        <v>8</v>
      </c>
      <c r="E2" t="s">
        <v>9</v>
      </c>
      <c r="G2" t="s">
        <v>22</v>
      </c>
      <c r="H2" t="s">
        <v>0</v>
      </c>
      <c r="I2" t="s">
        <v>7</v>
      </c>
      <c r="J2" t="s">
        <v>8</v>
      </c>
      <c r="K2" t="s">
        <v>9</v>
      </c>
      <c r="M2" t="s">
        <v>22</v>
      </c>
      <c r="N2" t="s">
        <v>0</v>
      </c>
      <c r="O2" t="s">
        <v>7</v>
      </c>
      <c r="P2" t="s">
        <v>8</v>
      </c>
      <c r="Q2" t="s">
        <v>9</v>
      </c>
      <c r="S2" t="s">
        <v>0</v>
      </c>
      <c r="T2" t="s">
        <v>7</v>
      </c>
      <c r="U2" t="s">
        <v>8</v>
      </c>
      <c r="V2" t="s">
        <v>9</v>
      </c>
    </row>
    <row r="3" spans="1:22" x14ac:dyDescent="0.3">
      <c r="A3" t="s">
        <v>16</v>
      </c>
      <c r="B3" s="2">
        <v>0.43076599999999998</v>
      </c>
      <c r="C3" s="2">
        <v>0.40878199999999998</v>
      </c>
      <c r="D3" s="2">
        <v>0.38133400000000001</v>
      </c>
      <c r="E3" s="2">
        <v>0.43905</v>
      </c>
      <c r="F3" s="2"/>
      <c r="G3" t="s">
        <v>16</v>
      </c>
      <c r="H3" s="2">
        <v>1.0271950000000001</v>
      </c>
      <c r="I3" s="2">
        <v>1.3380399999999999</v>
      </c>
      <c r="J3" s="2">
        <v>0.68462400000000001</v>
      </c>
      <c r="K3" s="2">
        <v>0.59941199999999994</v>
      </c>
      <c r="L3" s="2"/>
      <c r="M3" t="s">
        <v>16</v>
      </c>
      <c r="N3" s="2">
        <v>0.91752900000000004</v>
      </c>
      <c r="O3" s="2">
        <v>1.3075859999999999</v>
      </c>
      <c r="P3" s="2">
        <v>0.79135</v>
      </c>
      <c r="Q3" s="2">
        <v>0.710588</v>
      </c>
      <c r="S3" s="2">
        <v>1.798108</v>
      </c>
      <c r="T3" s="2">
        <v>1.7386490000000001</v>
      </c>
      <c r="U3" s="2">
        <v>0.916875</v>
      </c>
      <c r="V3" s="2">
        <v>1.230882</v>
      </c>
    </row>
    <row r="4" spans="1:22" x14ac:dyDescent="0.3">
      <c r="A4" t="s">
        <v>17</v>
      </c>
      <c r="B4" s="2">
        <v>0.38286599999999998</v>
      </c>
      <c r="C4" s="2">
        <v>0.43271599999999999</v>
      </c>
      <c r="D4" s="2">
        <v>0.35789799999999999</v>
      </c>
      <c r="E4" s="2">
        <v>0.43833299999999997</v>
      </c>
      <c r="F4" s="2"/>
      <c r="G4" t="s">
        <v>17</v>
      </c>
      <c r="H4" s="2">
        <v>1.1322490000000001</v>
      </c>
      <c r="I4" s="2">
        <v>1.448502</v>
      </c>
      <c r="J4" s="2">
        <v>0.55275700000000005</v>
      </c>
      <c r="K4" s="2">
        <v>0.74327200000000004</v>
      </c>
      <c r="L4" s="2"/>
      <c r="M4" t="s">
        <v>17</v>
      </c>
      <c r="N4" s="2">
        <v>1.2655829999999999</v>
      </c>
      <c r="O4" s="2">
        <v>1.2895859999999999</v>
      </c>
      <c r="P4" s="2">
        <v>0.35250900000000002</v>
      </c>
      <c r="Q4" s="2">
        <v>0.656366</v>
      </c>
      <c r="S4" s="2">
        <v>1.4607049999999999</v>
      </c>
      <c r="T4" s="2">
        <v>1.455635</v>
      </c>
      <c r="U4" s="2">
        <v>1.1260810000000001</v>
      </c>
      <c r="V4" s="2">
        <v>1.239671</v>
      </c>
    </row>
    <row r="5" spans="1:22" x14ac:dyDescent="0.3">
      <c r="A5" t="s">
        <v>18</v>
      </c>
      <c r="B5" s="2">
        <v>0.41760999999999998</v>
      </c>
      <c r="C5" s="2">
        <v>0.42391299999999998</v>
      </c>
      <c r="D5" s="2">
        <v>0.36190800000000001</v>
      </c>
      <c r="E5" s="2">
        <v>0.448069</v>
      </c>
      <c r="F5" s="2"/>
      <c r="G5" t="s">
        <v>18</v>
      </c>
      <c r="H5" s="2">
        <v>1.068791</v>
      </c>
      <c r="I5" s="2">
        <v>1.3043480000000001</v>
      </c>
      <c r="J5" s="2">
        <v>0.45662700000000001</v>
      </c>
      <c r="K5" s="2">
        <v>0.75464100000000001</v>
      </c>
      <c r="L5" s="2"/>
      <c r="M5" t="s">
        <v>18</v>
      </c>
      <c r="N5" s="2">
        <v>1.4572879999999999</v>
      </c>
      <c r="O5" s="2">
        <v>1.03874</v>
      </c>
      <c r="P5" s="2">
        <v>5.3720999999999998E-2</v>
      </c>
      <c r="Q5" s="2">
        <v>0.13591600000000001</v>
      </c>
      <c r="S5" s="2">
        <v>1.72512</v>
      </c>
      <c r="T5" s="2">
        <v>1.7290970000000001</v>
      </c>
      <c r="U5" s="2">
        <v>0.92651099999999997</v>
      </c>
      <c r="V5" s="2">
        <v>1.919192</v>
      </c>
    </row>
    <row r="6" spans="1:22" x14ac:dyDescent="0.3">
      <c r="A6" t="s">
        <v>19</v>
      </c>
      <c r="B6" s="2">
        <v>0.45803199999999999</v>
      </c>
      <c r="C6" s="2">
        <v>0.41661599999999999</v>
      </c>
      <c r="D6" s="2">
        <v>0.39769900000000002</v>
      </c>
      <c r="E6" s="2">
        <v>0.43252299999999999</v>
      </c>
      <c r="F6" s="2"/>
      <c r="G6" t="s">
        <v>19</v>
      </c>
      <c r="H6" s="2">
        <v>1.055118</v>
      </c>
      <c r="I6" s="2">
        <v>1.369275</v>
      </c>
      <c r="J6" s="2">
        <v>0.59647099999999997</v>
      </c>
      <c r="K6" s="2">
        <v>0.90262900000000001</v>
      </c>
      <c r="L6" s="2"/>
      <c r="M6" t="s">
        <v>19</v>
      </c>
      <c r="N6" s="2">
        <v>1.1818900000000001</v>
      </c>
      <c r="O6" s="2">
        <v>1.5127539999999999</v>
      </c>
      <c r="P6" s="2">
        <v>0.83512500000000001</v>
      </c>
      <c r="Q6" s="2">
        <v>0.49820199999999998</v>
      </c>
      <c r="S6" s="2">
        <v>1.585302</v>
      </c>
      <c r="T6" s="2">
        <v>1.9855069999999999</v>
      </c>
      <c r="U6" s="2">
        <v>0.87571200000000005</v>
      </c>
      <c r="V6" s="2">
        <v>1.2609319999999999</v>
      </c>
    </row>
    <row r="7" spans="1:22" x14ac:dyDescent="0.3">
      <c r="A7" t="s">
        <v>20</v>
      </c>
      <c r="B7" s="2">
        <v>0.42216100000000001</v>
      </c>
      <c r="C7" s="2">
        <v>0.42663899999999999</v>
      </c>
      <c r="D7" s="2">
        <v>0.42788599999999999</v>
      </c>
      <c r="E7" s="2">
        <v>0.40992400000000001</v>
      </c>
      <c r="F7" s="2"/>
      <c r="G7" t="s">
        <v>20</v>
      </c>
      <c r="H7" s="2">
        <v>0.82112200000000002</v>
      </c>
      <c r="I7" s="2">
        <v>1.663176</v>
      </c>
      <c r="J7" s="2">
        <v>0.71433999999999997</v>
      </c>
      <c r="K7" s="2">
        <v>0.78772299999999995</v>
      </c>
      <c r="L7" s="2"/>
      <c r="M7" t="s">
        <v>20</v>
      </c>
      <c r="N7" s="2">
        <v>1.3607880000000001</v>
      </c>
      <c r="O7" s="2">
        <v>1.559015</v>
      </c>
      <c r="P7" s="2">
        <v>0.58517300000000005</v>
      </c>
      <c r="Q7" s="2">
        <v>0.57399500000000003</v>
      </c>
      <c r="S7" s="2">
        <v>1.2675590000000001</v>
      </c>
      <c r="T7" s="2">
        <v>2.4718369999999998</v>
      </c>
      <c r="U7" s="2">
        <v>1.0034559999999999</v>
      </c>
      <c r="V7" s="2">
        <v>1.501503</v>
      </c>
    </row>
    <row r="8" spans="1:22" x14ac:dyDescent="0.3">
      <c r="A8" t="s">
        <v>21</v>
      </c>
      <c r="B8" s="2">
        <v>0.43856000000000001</v>
      </c>
      <c r="C8" s="2">
        <v>0.38795800000000003</v>
      </c>
      <c r="D8" s="2">
        <v>0.41060000000000002</v>
      </c>
      <c r="E8" s="2"/>
      <c r="F8" s="2"/>
      <c r="G8" t="s">
        <v>21</v>
      </c>
      <c r="H8" s="2">
        <v>1.326111</v>
      </c>
      <c r="I8" s="2">
        <v>0.92765500000000001</v>
      </c>
      <c r="J8" s="2">
        <v>0.67635599999999996</v>
      </c>
      <c r="K8" s="2"/>
      <c r="L8" s="2"/>
      <c r="M8" t="s">
        <v>21</v>
      </c>
      <c r="N8" s="2">
        <v>1.713659</v>
      </c>
      <c r="O8" s="2">
        <v>1.1589849999999999</v>
      </c>
      <c r="P8" s="2">
        <v>0.78221799999999997</v>
      </c>
      <c r="Q8" s="2"/>
      <c r="S8" s="2">
        <v>2.2196929999999999</v>
      </c>
      <c r="T8" s="2">
        <v>1.375146</v>
      </c>
      <c r="U8" s="2">
        <v>1.09015</v>
      </c>
      <c r="V8" s="2"/>
    </row>
    <row r="12" spans="1:22" x14ac:dyDescent="0.3">
      <c r="C12" s="4" t="s">
        <v>24</v>
      </c>
      <c r="I12" s="4" t="s">
        <v>13</v>
      </c>
      <c r="O12" s="4" t="s">
        <v>14</v>
      </c>
    </row>
    <row r="13" spans="1:22" x14ac:dyDescent="0.3">
      <c r="A13" t="s">
        <v>22</v>
      </c>
      <c r="B13" t="s">
        <v>0</v>
      </c>
      <c r="C13" t="s">
        <v>7</v>
      </c>
      <c r="D13" t="s">
        <v>8</v>
      </c>
      <c r="E13" t="s">
        <v>9</v>
      </c>
      <c r="G13" t="s">
        <v>22</v>
      </c>
      <c r="H13" t="s">
        <v>0</v>
      </c>
      <c r="I13" t="s">
        <v>7</v>
      </c>
      <c r="J13" t="s">
        <v>8</v>
      </c>
      <c r="K13" t="s">
        <v>9</v>
      </c>
      <c r="M13" t="s">
        <v>22</v>
      </c>
      <c r="N13" t="s">
        <v>0</v>
      </c>
      <c r="O13" t="s">
        <v>7</v>
      </c>
      <c r="P13" t="s">
        <v>8</v>
      </c>
      <c r="Q13" t="s">
        <v>9</v>
      </c>
    </row>
    <row r="14" spans="1:22" x14ac:dyDescent="0.3">
      <c r="A14" t="s">
        <v>16</v>
      </c>
      <c r="B14" s="2">
        <v>1</v>
      </c>
      <c r="C14" s="2">
        <v>0.39076602999999999</v>
      </c>
      <c r="D14" s="2">
        <v>8.1166053099951085</v>
      </c>
      <c r="E14" s="2">
        <v>0.1691309</v>
      </c>
      <c r="G14" t="s">
        <v>16</v>
      </c>
      <c r="H14" s="2">
        <v>0.306363</v>
      </c>
      <c r="I14" s="2">
        <v>0.285437</v>
      </c>
      <c r="J14" s="2">
        <v>0.63338300000000003</v>
      </c>
      <c r="K14" s="2">
        <v>0.39735300000000001</v>
      </c>
      <c r="L14" s="2"/>
      <c r="M14" t="s">
        <v>16</v>
      </c>
      <c r="N14" s="2">
        <v>0.42238100000000001</v>
      </c>
      <c r="O14" s="2">
        <v>0.47093000000000002</v>
      </c>
      <c r="P14" s="2">
        <v>0.53757200000000005</v>
      </c>
      <c r="Q14" s="2">
        <v>0.47411799999999998</v>
      </c>
    </row>
    <row r="15" spans="1:22" x14ac:dyDescent="0.3">
      <c r="A15" t="s">
        <v>17</v>
      </c>
      <c r="B15" s="2">
        <v>1</v>
      </c>
      <c r="C15" s="2">
        <v>9.0455350000000004E-2</v>
      </c>
      <c r="D15" s="2">
        <v>1.5238553793376359</v>
      </c>
      <c r="E15" s="2">
        <v>2.9918979800000001</v>
      </c>
      <c r="G15" t="s">
        <v>17</v>
      </c>
      <c r="H15" s="2">
        <v>0.29530000000000001</v>
      </c>
      <c r="I15" s="2">
        <v>0.57632000000000005</v>
      </c>
      <c r="J15" s="2">
        <v>0.49214200000000002</v>
      </c>
      <c r="K15" s="2">
        <v>0.77066999999999997</v>
      </c>
      <c r="L15" s="2"/>
      <c r="M15" t="s">
        <v>17</v>
      </c>
      <c r="N15" s="2">
        <v>0.51137999999999995</v>
      </c>
      <c r="O15" s="2">
        <v>0.479601</v>
      </c>
      <c r="P15" s="2">
        <v>0.507656</v>
      </c>
      <c r="Q15" s="2">
        <v>0.64517100000000005</v>
      </c>
    </row>
    <row r="16" spans="1:22" x14ac:dyDescent="0.3">
      <c r="A16" t="s">
        <v>18</v>
      </c>
      <c r="B16" s="2">
        <v>1</v>
      </c>
      <c r="C16" s="2">
        <v>4.8787126299999999</v>
      </c>
      <c r="D16" s="2">
        <v>3.073477635624442</v>
      </c>
      <c r="E16" s="2">
        <v>4.7725789999999997E-2</v>
      </c>
      <c r="G16" t="s">
        <v>18</v>
      </c>
      <c r="H16" s="2">
        <v>0.63983699999999999</v>
      </c>
      <c r="I16" s="2">
        <v>0.42837199999999998</v>
      </c>
      <c r="J16" s="2">
        <v>0.61604599999999998</v>
      </c>
      <c r="K16" s="2">
        <v>0.474161</v>
      </c>
      <c r="L16" s="2"/>
      <c r="M16" t="s">
        <v>18</v>
      </c>
      <c r="N16" s="2">
        <v>0.42059600000000003</v>
      </c>
      <c r="O16" s="2">
        <v>0.38991100000000001</v>
      </c>
      <c r="P16" s="2">
        <v>0.42662699999999998</v>
      </c>
      <c r="Q16" s="2">
        <v>0.87912800000000002</v>
      </c>
    </row>
    <row r="17" spans="1:17" x14ac:dyDescent="0.3">
      <c r="A17" t="s">
        <v>19</v>
      </c>
      <c r="B17" s="2">
        <v>1</v>
      </c>
      <c r="C17" s="2"/>
      <c r="D17" s="2">
        <v>7.740310916987565</v>
      </c>
      <c r="E17" s="2"/>
      <c r="G17" t="s">
        <v>19</v>
      </c>
      <c r="H17" s="2">
        <v>0.49337500000000001</v>
      </c>
      <c r="I17" s="2">
        <v>0.49768099999999998</v>
      </c>
      <c r="J17" s="2">
        <v>0.50360700000000003</v>
      </c>
      <c r="K17" s="2">
        <v>0.52447200000000005</v>
      </c>
      <c r="L17" s="2"/>
      <c r="M17" t="s">
        <v>19</v>
      </c>
      <c r="N17" s="2">
        <v>0.423738</v>
      </c>
      <c r="O17" s="2">
        <v>0.42463800000000002</v>
      </c>
      <c r="P17" s="2">
        <v>0.65004600000000001</v>
      </c>
      <c r="Q17" s="2">
        <v>0.51378100000000004</v>
      </c>
    </row>
    <row r="18" spans="1:17" x14ac:dyDescent="0.3">
      <c r="A18" t="s">
        <v>20</v>
      </c>
      <c r="B18" s="2">
        <v>1</v>
      </c>
      <c r="C18" s="2"/>
      <c r="D18" s="2">
        <v>10.991180319535074</v>
      </c>
      <c r="E18" s="2"/>
      <c r="G18" t="s">
        <v>20</v>
      </c>
      <c r="H18" s="2">
        <v>0.57217799999999996</v>
      </c>
      <c r="I18" s="2">
        <v>0.662327</v>
      </c>
      <c r="J18" s="2">
        <v>0.50338799999999995</v>
      </c>
      <c r="K18" s="2">
        <v>0.61957700000000004</v>
      </c>
      <c r="L18" s="2"/>
      <c r="M18" t="s">
        <v>20</v>
      </c>
      <c r="N18" s="2">
        <v>0.493176</v>
      </c>
      <c r="O18" s="2">
        <v>0.43362600000000001</v>
      </c>
      <c r="P18" s="2">
        <v>0.50338799999999995</v>
      </c>
      <c r="Q18" s="2">
        <v>0.65975600000000001</v>
      </c>
    </row>
    <row r="19" spans="1:17" x14ac:dyDescent="0.3">
      <c r="A19" t="s">
        <v>21</v>
      </c>
      <c r="G19" t="s">
        <v>21</v>
      </c>
      <c r="H19" s="2">
        <v>0.45199600000000001</v>
      </c>
      <c r="I19" s="2">
        <v>0.407526</v>
      </c>
      <c r="J19" s="2">
        <v>0.388374</v>
      </c>
      <c r="K19" s="2"/>
      <c r="L19" s="2"/>
      <c r="M19" t="s">
        <v>21</v>
      </c>
      <c r="N19" s="2">
        <v>0.41106599999999999</v>
      </c>
      <c r="O19" s="2">
        <v>0.40810999999999997</v>
      </c>
      <c r="P19" s="2">
        <v>0.34750900000000001</v>
      </c>
      <c r="Q19" s="2"/>
    </row>
    <row r="22" spans="1:17" x14ac:dyDescent="0.3">
      <c r="C22" s="4" t="s">
        <v>30</v>
      </c>
    </row>
    <row r="23" spans="1:17" x14ac:dyDescent="0.3">
      <c r="B23" t="s">
        <v>0</v>
      </c>
      <c r="C23" t="s">
        <v>7</v>
      </c>
      <c r="D23" t="s">
        <v>8</v>
      </c>
      <c r="E23" t="s">
        <v>9</v>
      </c>
    </row>
    <row r="24" spans="1:17" x14ac:dyDescent="0.3">
      <c r="B24">
        <v>31712.473509933774</v>
      </c>
      <c r="C24" s="2">
        <v>31712.47351</v>
      </c>
      <c r="D24" s="2">
        <v>11641.58195</v>
      </c>
      <c r="E24" s="2">
        <v>8343.7254900000007</v>
      </c>
    </row>
    <row r="25" spans="1:17" x14ac:dyDescent="0.3">
      <c r="B25">
        <v>37594.772727272728</v>
      </c>
      <c r="C25" s="2">
        <v>37594.772729999997</v>
      </c>
      <c r="D25" s="2">
        <v>13310.95961</v>
      </c>
      <c r="E25" s="2">
        <v>8138.7938260000001</v>
      </c>
    </row>
    <row r="26" spans="1:17" x14ac:dyDescent="0.3">
      <c r="B26">
        <v>35626.092783505155</v>
      </c>
      <c r="C26" s="2">
        <v>35626.092779999999</v>
      </c>
      <c r="D26" s="2">
        <v>11009.163350000001</v>
      </c>
      <c r="E26" s="2">
        <v>9010.8270859999993</v>
      </c>
    </row>
    <row r="27" spans="1:17" x14ac:dyDescent="0.3">
      <c r="B27">
        <v>40071.03515625</v>
      </c>
      <c r="C27" s="2">
        <v>40071.035159999999</v>
      </c>
      <c r="D27" s="2">
        <v>5295.5447409999997</v>
      </c>
      <c r="E27" s="2">
        <v>8699.8667640000003</v>
      </c>
    </row>
    <row r="28" spans="1:17" x14ac:dyDescent="0.3">
      <c r="B28">
        <v>42753.602564102563</v>
      </c>
      <c r="C28" s="2">
        <v>42753.602559999999</v>
      </c>
      <c r="D28" s="2">
        <v>5631.5364810000001</v>
      </c>
      <c r="E28" s="2">
        <v>7808.6497799999997</v>
      </c>
    </row>
    <row r="29" spans="1:17" x14ac:dyDescent="0.3">
      <c r="B29">
        <v>36669.256302521011</v>
      </c>
      <c r="C29" s="2">
        <v>36669.256300000001</v>
      </c>
      <c r="D29" s="2">
        <v>5258.6769109999996</v>
      </c>
      <c r="E29" s="2">
        <v>10290.42632</v>
      </c>
    </row>
    <row r="30" spans="1:17" x14ac:dyDescent="0.3">
      <c r="B30">
        <v>53391.256830601094</v>
      </c>
      <c r="C30" s="2">
        <v>53391.256829999998</v>
      </c>
      <c r="D30" s="2">
        <v>9090.7281440000006</v>
      </c>
      <c r="E30" s="2">
        <v>19914.14286</v>
      </c>
    </row>
    <row r="31" spans="1:17" x14ac:dyDescent="0.3">
      <c r="B31">
        <v>50440.994652406414</v>
      </c>
      <c r="C31" s="2">
        <v>50440.994650000001</v>
      </c>
      <c r="D31" s="2">
        <v>6867.6425209999998</v>
      </c>
      <c r="E31" s="2">
        <v>21157.45088</v>
      </c>
    </row>
    <row r="32" spans="1:17" x14ac:dyDescent="0.3">
      <c r="B32">
        <v>47552.8883248731</v>
      </c>
      <c r="C32" s="2">
        <v>47552.888319999998</v>
      </c>
      <c r="D32" s="2">
        <v>9753.8618499999993</v>
      </c>
      <c r="E32" s="2">
        <v>22356.923269999999</v>
      </c>
    </row>
    <row r="33" spans="2:5" x14ac:dyDescent="0.3">
      <c r="B33">
        <v>48297.263565891473</v>
      </c>
      <c r="C33" s="2">
        <v>48297.263570000003</v>
      </c>
      <c r="D33" s="2"/>
      <c r="E33" s="2">
        <v>7911.6501099999996</v>
      </c>
    </row>
    <row r="34" spans="2:5" x14ac:dyDescent="0.3">
      <c r="B34">
        <v>43760.957746478874</v>
      </c>
      <c r="C34" s="2">
        <v>43760.957750000001</v>
      </c>
      <c r="D34" s="2"/>
      <c r="E34" s="2">
        <v>7972.8123569999998</v>
      </c>
    </row>
    <row r="35" spans="2:5" x14ac:dyDescent="0.3">
      <c r="B35">
        <v>58118.285714285717</v>
      </c>
      <c r="C35" s="2">
        <v>58118.285709999996</v>
      </c>
      <c r="D35" s="2"/>
      <c r="E35" s="2">
        <v>7985.1971519999997</v>
      </c>
    </row>
    <row r="36" spans="2:5" x14ac:dyDescent="0.3">
      <c r="B36">
        <v>57495.878048780491</v>
      </c>
      <c r="C36" s="2">
        <v>57495.878049999999</v>
      </c>
      <c r="D36" s="2"/>
      <c r="E36" s="2">
        <v>9417.7067860000006</v>
      </c>
    </row>
    <row r="37" spans="2:5" x14ac:dyDescent="0.3">
      <c r="B37">
        <v>24615.227722772277</v>
      </c>
      <c r="C37" s="2">
        <v>24615.227719999999</v>
      </c>
      <c r="D37" s="2"/>
      <c r="E37" s="2">
        <v>24340.731800000001</v>
      </c>
    </row>
    <row r="38" spans="2:5" x14ac:dyDescent="0.3">
      <c r="B38">
        <v>19582.006696428572</v>
      </c>
      <c r="C38" s="2">
        <v>19582.006700000002</v>
      </c>
      <c r="D38" s="2"/>
      <c r="E38" s="2">
        <v>9915.3719999999994</v>
      </c>
    </row>
    <row r="39" spans="2:5" x14ac:dyDescent="0.3">
      <c r="B39">
        <v>29640.605363984676</v>
      </c>
      <c r="C39" s="2">
        <v>29640.605360000001</v>
      </c>
      <c r="D39" s="2"/>
      <c r="E39" s="2">
        <v>13836.763999999999</v>
      </c>
    </row>
    <row r="40" spans="2:5" x14ac:dyDescent="0.3">
      <c r="B40" s="2"/>
      <c r="C40" s="2"/>
      <c r="D40" s="2"/>
      <c r="E40" s="2">
        <v>14856.679749999999</v>
      </c>
    </row>
    <row r="41" spans="2:5" x14ac:dyDescent="0.3">
      <c r="B41" s="2"/>
      <c r="C41" s="2"/>
      <c r="D41" s="2"/>
      <c r="E41" s="2">
        <v>14817.26923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4246C-2DFA-4ACF-820E-F854C2BD9F04}">
  <dimension ref="A1:S9"/>
  <sheetViews>
    <sheetView workbookViewId="0">
      <selection activeCell="N14" sqref="N14"/>
    </sheetView>
  </sheetViews>
  <sheetFormatPr baseColWidth="10" defaultRowHeight="14.4" x14ac:dyDescent="0.3"/>
  <sheetData>
    <row r="1" spans="1:19" ht="16.2" x14ac:dyDescent="0.3">
      <c r="B1" t="s">
        <v>38</v>
      </c>
      <c r="G1" t="s">
        <v>39</v>
      </c>
      <c r="L1" t="s">
        <v>40</v>
      </c>
      <c r="R1" s="4" t="s">
        <v>41</v>
      </c>
    </row>
    <row r="2" spans="1:19" x14ac:dyDescent="0.3">
      <c r="A2" t="s">
        <v>0</v>
      </c>
      <c r="B2" t="s">
        <v>7</v>
      </c>
      <c r="C2" t="s">
        <v>8</v>
      </c>
      <c r="D2" t="s">
        <v>9</v>
      </c>
      <c r="F2" t="s">
        <v>0</v>
      </c>
      <c r="G2" t="s">
        <v>7</v>
      </c>
      <c r="H2" t="s">
        <v>8</v>
      </c>
      <c r="I2" t="s">
        <v>9</v>
      </c>
      <c r="K2" t="s">
        <v>0</v>
      </c>
      <c r="L2" t="s">
        <v>7</v>
      </c>
      <c r="M2" t="s">
        <v>8</v>
      </c>
      <c r="N2" t="s">
        <v>9</v>
      </c>
      <c r="P2" t="s">
        <v>0</v>
      </c>
      <c r="Q2" t="s">
        <v>7</v>
      </c>
      <c r="R2" t="s">
        <v>8</v>
      </c>
      <c r="S2" t="s">
        <v>9</v>
      </c>
    </row>
    <row r="3" spans="1:19" x14ac:dyDescent="0.3">
      <c r="A3" s="1">
        <v>116.378</v>
      </c>
      <c r="B3" s="1">
        <v>106.595</v>
      </c>
      <c r="C3" s="1">
        <v>112.1795</v>
      </c>
      <c r="D3" s="1">
        <v>124.8185</v>
      </c>
      <c r="F3">
        <v>36.46</v>
      </c>
      <c r="G3">
        <v>36.119999999999997</v>
      </c>
      <c r="H3">
        <v>32.9816</v>
      </c>
      <c r="I3">
        <v>34</v>
      </c>
      <c r="K3">
        <v>9.1999999999999993</v>
      </c>
      <c r="L3">
        <v>9.4</v>
      </c>
      <c r="M3">
        <v>9.3000000000000007</v>
      </c>
      <c r="N3">
        <v>8.8000000000000007</v>
      </c>
      <c r="P3">
        <f>F3/(K3^2)</f>
        <v>0.43076559546313808</v>
      </c>
      <c r="Q3">
        <f t="shared" ref="Q3:S8" si="0">G3/(L3^2)</f>
        <v>0.40878225441376181</v>
      </c>
      <c r="R3">
        <f t="shared" si="0"/>
        <v>0.38133425829575668</v>
      </c>
      <c r="S3">
        <f>I3/(N3^2)</f>
        <v>0.43904958677685946</v>
      </c>
    </row>
    <row r="4" spans="1:19" x14ac:dyDescent="0.3">
      <c r="A4" s="1">
        <v>111.9472</v>
      </c>
      <c r="B4" s="1">
        <v>104.30200000000001</v>
      </c>
      <c r="C4" s="1">
        <v>134.322</v>
      </c>
      <c r="D4" s="1">
        <v>110.1537</v>
      </c>
      <c r="F4">
        <v>33.83</v>
      </c>
      <c r="G4">
        <v>35.049999999999997</v>
      </c>
      <c r="H4">
        <v>27.715599999999998</v>
      </c>
      <c r="I4">
        <v>33.944500000000005</v>
      </c>
      <c r="K4">
        <v>9.4</v>
      </c>
      <c r="L4">
        <v>9</v>
      </c>
      <c r="M4">
        <v>8.8000000000000007</v>
      </c>
      <c r="N4">
        <v>8.8000000000000007</v>
      </c>
      <c r="P4">
        <f t="shared" ref="P4:P8" si="1">F4/(K4^2)</f>
        <v>0.38286555002263462</v>
      </c>
      <c r="Q4">
        <f t="shared" si="0"/>
        <v>0.43271604938271602</v>
      </c>
      <c r="R4">
        <f t="shared" si="0"/>
        <v>0.35789772727272717</v>
      </c>
      <c r="S4">
        <f t="shared" si="0"/>
        <v>0.43833290289256199</v>
      </c>
    </row>
    <row r="5" spans="1:19" x14ac:dyDescent="0.3">
      <c r="A5" s="1">
        <v>113.01900000000001</v>
      </c>
      <c r="B5" s="1">
        <v>107.55110000000001</v>
      </c>
      <c r="C5" s="1">
        <v>128.55430000000001</v>
      </c>
      <c r="D5" s="1">
        <v>111.4873</v>
      </c>
      <c r="F5">
        <v>36.9</v>
      </c>
      <c r="G5">
        <v>35.880000000000003</v>
      </c>
      <c r="H5">
        <v>28.666699999999999</v>
      </c>
      <c r="I5">
        <v>32.372999999999998</v>
      </c>
      <c r="K5">
        <v>9.4</v>
      </c>
      <c r="L5">
        <v>9.1999999999999993</v>
      </c>
      <c r="M5">
        <v>8.9</v>
      </c>
      <c r="N5">
        <v>8.5</v>
      </c>
      <c r="P5">
        <f t="shared" si="1"/>
        <v>0.41760977818017192</v>
      </c>
      <c r="Q5">
        <f t="shared" si="0"/>
        <v>0.42391304347826098</v>
      </c>
      <c r="R5">
        <f t="shared" si="0"/>
        <v>0.36190758742583001</v>
      </c>
      <c r="S5">
        <f t="shared" si="0"/>
        <v>0.4480692041522491</v>
      </c>
    </row>
    <row r="6" spans="1:19" x14ac:dyDescent="0.3">
      <c r="A6" s="1">
        <v>109.9507</v>
      </c>
      <c r="B6" s="1">
        <v>110.9148</v>
      </c>
      <c r="C6" s="1">
        <v>104.3925</v>
      </c>
      <c r="D6" s="1">
        <v>111.1563</v>
      </c>
      <c r="F6">
        <v>35.47</v>
      </c>
      <c r="G6">
        <v>34.5</v>
      </c>
      <c r="H6">
        <v>30.797799999999999</v>
      </c>
      <c r="I6">
        <v>32.737700000000004</v>
      </c>
      <c r="K6">
        <v>8.8000000000000007</v>
      </c>
      <c r="L6">
        <v>9.1</v>
      </c>
      <c r="M6">
        <v>8.8000000000000007</v>
      </c>
      <c r="N6">
        <v>8.6999999999999993</v>
      </c>
      <c r="P6">
        <f t="shared" si="1"/>
        <v>0.45803202479338834</v>
      </c>
      <c r="Q6">
        <f t="shared" si="0"/>
        <v>0.41661635068228481</v>
      </c>
      <c r="R6">
        <f t="shared" si="0"/>
        <v>0.39769886363636353</v>
      </c>
      <c r="S6">
        <f t="shared" si="0"/>
        <v>0.4325234509182192</v>
      </c>
    </row>
    <row r="7" spans="1:19" x14ac:dyDescent="0.3">
      <c r="A7" s="1">
        <v>113.52</v>
      </c>
      <c r="B7" s="1">
        <v>107.79300000000001</v>
      </c>
      <c r="C7" s="1">
        <v>134.4444</v>
      </c>
      <c r="D7" s="1">
        <v>99.908900000000003</v>
      </c>
      <c r="F7">
        <v>38.1</v>
      </c>
      <c r="G7">
        <v>35.33</v>
      </c>
      <c r="H7">
        <v>33.1355</v>
      </c>
      <c r="I7">
        <v>29.616999999999997</v>
      </c>
      <c r="K7">
        <v>9.5</v>
      </c>
      <c r="L7">
        <v>9.1</v>
      </c>
      <c r="M7">
        <v>8.8000000000000007</v>
      </c>
      <c r="N7">
        <v>8.5</v>
      </c>
      <c r="P7">
        <f t="shared" si="1"/>
        <v>0.42216066481994463</v>
      </c>
      <c r="Q7">
        <f t="shared" si="0"/>
        <v>0.42663929477116297</v>
      </c>
      <c r="R7">
        <f t="shared" si="0"/>
        <v>0.42788610537190075</v>
      </c>
      <c r="S7">
        <f t="shared" si="0"/>
        <v>0.4099238754325259</v>
      </c>
    </row>
    <row r="8" spans="1:19" x14ac:dyDescent="0.3">
      <c r="A8" s="1">
        <v>116.8657</v>
      </c>
      <c r="B8" s="1">
        <v>105.1515</v>
      </c>
      <c r="C8" s="1">
        <v>152.0455</v>
      </c>
      <c r="F8">
        <v>39.58</v>
      </c>
      <c r="G8">
        <v>34.28</v>
      </c>
      <c r="H8">
        <v>31.078300000000002</v>
      </c>
      <c r="K8">
        <v>9.5</v>
      </c>
      <c r="L8">
        <v>9.4</v>
      </c>
      <c r="M8">
        <v>8.6999999999999993</v>
      </c>
      <c r="P8">
        <f t="shared" si="1"/>
        <v>0.43855955678670361</v>
      </c>
      <c r="Q8">
        <f t="shared" si="0"/>
        <v>0.38795835219556357</v>
      </c>
      <c r="R8">
        <f t="shared" si="0"/>
        <v>0.41059981503501136</v>
      </c>
    </row>
    <row r="9" spans="1:19" x14ac:dyDescent="0.3">
      <c r="A9">
        <f>AVERAGE(A3:A8)</f>
        <v>113.61343333333332</v>
      </c>
      <c r="B9">
        <f t="shared" ref="B9:C9" si="2">AVERAGE(B3:B8)</f>
        <v>107.05123333333331</v>
      </c>
      <c r="C9">
        <f t="shared" si="2"/>
        <v>127.65636666666667</v>
      </c>
      <c r="D9">
        <f>AVERAGE(D3:D8)</f>
        <v>111.50493999999999</v>
      </c>
      <c r="F9">
        <f>AVERAGE(F3:F8)</f>
        <v>36.723333333333329</v>
      </c>
      <c r="G9">
        <f t="shared" ref="G9:I9" si="3">AVERAGE(G3:G8)</f>
        <v>35.193333333333335</v>
      </c>
      <c r="H9">
        <f t="shared" si="3"/>
        <v>30.729250000000004</v>
      </c>
      <c r="I9">
        <f t="shared" si="3"/>
        <v>32.534440000000004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43BD4-CADF-4BDA-9F0D-DCBAB5CF981D}">
  <dimension ref="A1:Q16"/>
  <sheetViews>
    <sheetView workbookViewId="0">
      <selection activeCell="C3" sqref="C3:C7"/>
    </sheetView>
  </sheetViews>
  <sheetFormatPr baseColWidth="10" defaultRowHeight="14.4" x14ac:dyDescent="0.3"/>
  <sheetData>
    <row r="1" spans="1:17" x14ac:dyDescent="0.3">
      <c r="B1" s="4" t="s">
        <v>15</v>
      </c>
      <c r="K1" s="4" t="s">
        <v>23</v>
      </c>
    </row>
    <row r="2" spans="1:17" x14ac:dyDescent="0.3">
      <c r="B2" t="s">
        <v>8</v>
      </c>
      <c r="C2" t="s">
        <v>9</v>
      </c>
      <c r="I2" t="s">
        <v>8</v>
      </c>
      <c r="N2" t="s">
        <v>2</v>
      </c>
    </row>
    <row r="3" spans="1:17" x14ac:dyDescent="0.3">
      <c r="A3" t="s">
        <v>16</v>
      </c>
      <c r="B3" s="2">
        <v>2.0184000000000002</v>
      </c>
      <c r="C3" s="2">
        <v>3.82</v>
      </c>
      <c r="F3" t="s">
        <v>6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16</v>
      </c>
      <c r="N3" t="s">
        <v>17</v>
      </c>
      <c r="O3" t="s">
        <v>18</v>
      </c>
      <c r="P3" t="s">
        <v>19</v>
      </c>
      <c r="Q3" t="s">
        <v>20</v>
      </c>
    </row>
    <row r="4" spans="1:17" x14ac:dyDescent="0.3">
      <c r="A4" t="s">
        <v>17</v>
      </c>
      <c r="B4" s="2">
        <v>3.9843999999999999</v>
      </c>
      <c r="C4" s="2">
        <v>2.6154999999999999</v>
      </c>
      <c r="F4" s="3">
        <v>14</v>
      </c>
      <c r="G4" s="2">
        <v>269.00099999999998</v>
      </c>
      <c r="H4" s="2">
        <v>109.512</v>
      </c>
      <c r="I4" s="2">
        <v>368.55</v>
      </c>
      <c r="J4" s="2">
        <v>277.72449999999998</v>
      </c>
      <c r="K4" s="2">
        <v>225</v>
      </c>
      <c r="L4" s="2">
        <v>119.072</v>
      </c>
      <c r="M4" s="2">
        <v>194.5085</v>
      </c>
      <c r="N4" s="2">
        <v>231.04</v>
      </c>
      <c r="O4" s="2">
        <v>192.23750000000001</v>
      </c>
      <c r="P4" s="2">
        <v>127.008</v>
      </c>
      <c r="Q4" s="2">
        <v>120.6</v>
      </c>
    </row>
    <row r="5" spans="1:17" x14ac:dyDescent="0.3">
      <c r="A5" t="s">
        <v>18</v>
      </c>
      <c r="B5" s="2">
        <v>3.5232999999999999</v>
      </c>
      <c r="C5" s="2">
        <v>2.8570000000000002</v>
      </c>
      <c r="F5" s="3">
        <v>16</v>
      </c>
      <c r="G5" s="2">
        <v>268.8</v>
      </c>
      <c r="H5" s="2">
        <v>791.678</v>
      </c>
      <c r="I5" s="2">
        <v>750.2</v>
      </c>
      <c r="J5" s="2">
        <v>629.21600000000001</v>
      </c>
      <c r="K5" s="2">
        <v>664.04200000000003</v>
      </c>
      <c r="L5" s="2">
        <v>460.8</v>
      </c>
      <c r="M5" s="2">
        <v>589.83749999999998</v>
      </c>
      <c r="N5" s="2">
        <v>606.74400000000003</v>
      </c>
      <c r="O5" s="2">
        <v>288.8</v>
      </c>
      <c r="P5" s="2">
        <v>268.8</v>
      </c>
      <c r="Q5" s="2">
        <v>719.95</v>
      </c>
    </row>
    <row r="6" spans="1:17" x14ac:dyDescent="0.3">
      <c r="A6" t="s">
        <v>19</v>
      </c>
      <c r="B6" s="2">
        <v>2.7122000000000002</v>
      </c>
      <c r="C6" s="2">
        <v>2.8323</v>
      </c>
      <c r="F6" s="3">
        <v>18</v>
      </c>
      <c r="G6" s="2">
        <v>752.64</v>
      </c>
      <c r="H6" s="2">
        <v>1568</v>
      </c>
      <c r="I6" s="2">
        <v>1548.4</v>
      </c>
      <c r="J6" s="2">
        <v>1380.69</v>
      </c>
      <c r="K6" s="2">
        <v>1555.2</v>
      </c>
      <c r="L6" s="2">
        <v>1145.1590000000001</v>
      </c>
      <c r="M6" s="2">
        <v>1494.954</v>
      </c>
      <c r="N6" s="2">
        <v>1048.385</v>
      </c>
      <c r="O6" s="2">
        <v>1161.288</v>
      </c>
      <c r="P6" s="2">
        <v>1472.3920000000001</v>
      </c>
      <c r="Q6" s="2">
        <v>1070.3130000000001</v>
      </c>
    </row>
    <row r="7" spans="1:17" x14ac:dyDescent="0.3">
      <c r="A7" t="s">
        <v>20</v>
      </c>
      <c r="B7" s="2">
        <v>3.1644999999999999</v>
      </c>
      <c r="C7" s="2">
        <v>3.2829999999999999</v>
      </c>
    </row>
    <row r="8" spans="1:17" x14ac:dyDescent="0.3">
      <c r="A8" t="s">
        <v>21</v>
      </c>
      <c r="B8" s="2">
        <v>2.3717000000000001</v>
      </c>
      <c r="C8" s="2"/>
    </row>
    <row r="10" spans="1:17" x14ac:dyDescent="0.3">
      <c r="D10" s="4" t="s">
        <v>29</v>
      </c>
    </row>
    <row r="11" spans="1:17" x14ac:dyDescent="0.3">
      <c r="C11" s="5" t="s">
        <v>26</v>
      </c>
      <c r="D11" s="5" t="s">
        <v>27</v>
      </c>
      <c r="E11" s="5" t="s">
        <v>28</v>
      </c>
    </row>
    <row r="12" spans="1:17" x14ac:dyDescent="0.3">
      <c r="B12" t="s">
        <v>16</v>
      </c>
      <c r="C12" s="2">
        <v>1</v>
      </c>
      <c r="D12" s="2">
        <v>1.951076</v>
      </c>
      <c r="E12" s="2">
        <v>5.8229999999999997E-2</v>
      </c>
    </row>
    <row r="13" spans="1:17" x14ac:dyDescent="0.3">
      <c r="B13" t="s">
        <v>17</v>
      </c>
      <c r="C13" s="2">
        <v>1</v>
      </c>
      <c r="D13" s="2">
        <v>0.44629000000000002</v>
      </c>
      <c r="E13" s="2">
        <v>0.72883399999999998</v>
      </c>
    </row>
    <row r="14" spans="1:17" x14ac:dyDescent="0.3">
      <c r="B14" t="s">
        <v>18</v>
      </c>
      <c r="C14" s="2">
        <v>1</v>
      </c>
      <c r="D14" s="2">
        <v>0.59117200000000003</v>
      </c>
      <c r="E14" s="2">
        <v>9.6439999999999998E-2</v>
      </c>
    </row>
    <row r="15" spans="1:17" x14ac:dyDescent="0.3">
      <c r="B15" t="s">
        <v>19</v>
      </c>
      <c r="C15" s="2">
        <v>1</v>
      </c>
      <c r="D15" s="2">
        <v>1.610439</v>
      </c>
      <c r="E15" s="2">
        <v>0.34121499999999999</v>
      </c>
    </row>
    <row r="16" spans="1:17" x14ac:dyDescent="0.3">
      <c r="B16" t="s">
        <v>20</v>
      </c>
      <c r="C16" s="2">
        <v>1</v>
      </c>
      <c r="D16" s="2">
        <v>2.9029940000000001</v>
      </c>
      <c r="E16" s="2">
        <v>0.64672399999999997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118A3-1853-4E53-9AAD-60C53DEC55E6}">
  <dimension ref="A1:O18"/>
  <sheetViews>
    <sheetView workbookViewId="0">
      <selection activeCell="Q13" sqref="Q13"/>
    </sheetView>
  </sheetViews>
  <sheetFormatPr baseColWidth="10" defaultRowHeight="14.4" x14ac:dyDescent="0.3"/>
  <sheetData>
    <row r="1" spans="1:15" x14ac:dyDescent="0.3">
      <c r="B1" t="s">
        <v>31</v>
      </c>
      <c r="H1" t="s">
        <v>32</v>
      </c>
      <c r="M1" t="s">
        <v>33</v>
      </c>
    </row>
    <row r="2" spans="1:15" x14ac:dyDescent="0.3">
      <c r="A2" t="s">
        <v>22</v>
      </c>
      <c r="B2" t="s">
        <v>0</v>
      </c>
      <c r="C2" t="s">
        <v>7</v>
      </c>
      <c r="D2" t="s">
        <v>8</v>
      </c>
      <c r="E2" t="s">
        <v>9</v>
      </c>
      <c r="G2" t="s">
        <v>0</v>
      </c>
      <c r="H2" t="s">
        <v>7</v>
      </c>
      <c r="I2" t="s">
        <v>8</v>
      </c>
      <c r="J2" t="s">
        <v>9</v>
      </c>
      <c r="L2" t="s">
        <v>0</v>
      </c>
      <c r="M2" t="s">
        <v>7</v>
      </c>
      <c r="N2" t="s">
        <v>8</v>
      </c>
      <c r="O2" t="s">
        <v>9</v>
      </c>
    </row>
    <row r="3" spans="1:15" x14ac:dyDescent="0.3">
      <c r="A3" t="s">
        <v>16</v>
      </c>
      <c r="B3" s="2">
        <v>0</v>
      </c>
      <c r="C3" s="2">
        <v>0</v>
      </c>
      <c r="D3" s="2">
        <v>32.57</v>
      </c>
      <c r="E3" s="2">
        <v>21.77</v>
      </c>
      <c r="G3" s="2">
        <v>3.04</v>
      </c>
      <c r="H3" s="2">
        <v>7.6</v>
      </c>
      <c r="I3" s="2">
        <v>4.28</v>
      </c>
      <c r="J3" s="2">
        <v>8.4499999999999993</v>
      </c>
      <c r="L3" s="2">
        <v>3.69</v>
      </c>
      <c r="M3" s="2">
        <v>8.24</v>
      </c>
      <c r="N3" s="2">
        <v>50.7</v>
      </c>
      <c r="O3" s="2">
        <v>107.39</v>
      </c>
    </row>
    <row r="4" spans="1:15" x14ac:dyDescent="0.3">
      <c r="A4" t="s">
        <v>17</v>
      </c>
      <c r="B4" s="2">
        <v>0</v>
      </c>
      <c r="C4" s="2">
        <v>0</v>
      </c>
      <c r="D4" s="2">
        <v>187.79</v>
      </c>
      <c r="E4" s="2">
        <v>82.73</v>
      </c>
      <c r="G4" s="2">
        <v>4.92</v>
      </c>
      <c r="H4" s="2">
        <v>9.6</v>
      </c>
      <c r="I4" s="2">
        <v>9.07</v>
      </c>
      <c r="J4" s="2">
        <v>15.81</v>
      </c>
      <c r="L4" s="2">
        <v>5.61</v>
      </c>
      <c r="M4" s="2">
        <v>14.4</v>
      </c>
      <c r="N4" s="2">
        <v>39.03</v>
      </c>
      <c r="O4" s="2">
        <v>57.25</v>
      </c>
    </row>
    <row r="5" spans="1:15" x14ac:dyDescent="0.3">
      <c r="A5" t="s">
        <v>18</v>
      </c>
      <c r="B5" s="2">
        <v>0</v>
      </c>
      <c r="C5" s="2">
        <v>0</v>
      </c>
      <c r="D5" s="2">
        <v>35.28</v>
      </c>
      <c r="E5" s="2">
        <v>210.94</v>
      </c>
      <c r="G5" s="2">
        <v>5.72</v>
      </c>
      <c r="H5" s="2">
        <v>9.0399999999999991</v>
      </c>
      <c r="I5" s="2">
        <v>10.77</v>
      </c>
      <c r="J5" s="2">
        <v>8.64</v>
      </c>
      <c r="L5" s="2">
        <v>4.9400000000000004</v>
      </c>
      <c r="M5" s="2">
        <v>10.55</v>
      </c>
      <c r="N5" s="2">
        <v>65.67</v>
      </c>
      <c r="O5" s="2">
        <v>56.92</v>
      </c>
    </row>
    <row r="6" spans="1:15" x14ac:dyDescent="0.3">
      <c r="A6" t="s">
        <v>19</v>
      </c>
      <c r="B6" s="2">
        <v>0</v>
      </c>
      <c r="C6" s="2">
        <v>0</v>
      </c>
      <c r="D6" s="2">
        <v>35.71</v>
      </c>
      <c r="E6" s="2">
        <v>53.55</v>
      </c>
      <c r="G6" s="2">
        <v>7.83</v>
      </c>
      <c r="H6" s="2">
        <v>8.8699999999999992</v>
      </c>
      <c r="I6" s="2">
        <v>7.43</v>
      </c>
      <c r="J6" s="2">
        <v>8.24</v>
      </c>
      <c r="L6" s="2">
        <v>6.77</v>
      </c>
      <c r="M6" s="2">
        <v>8.59</v>
      </c>
      <c r="N6" s="2">
        <v>74.040000000000006</v>
      </c>
      <c r="O6" s="2">
        <v>72.13</v>
      </c>
    </row>
    <row r="7" spans="1:15" x14ac:dyDescent="0.3">
      <c r="A7" t="s">
        <v>20</v>
      </c>
      <c r="B7" s="2">
        <v>0</v>
      </c>
      <c r="C7" s="2">
        <v>0</v>
      </c>
      <c r="D7" s="2">
        <v>32.020000000000003</v>
      </c>
      <c r="E7" s="2">
        <v>58.95</v>
      </c>
      <c r="G7" s="2">
        <v>6.89</v>
      </c>
      <c r="H7" s="2">
        <v>5.92</v>
      </c>
      <c r="I7" s="2">
        <v>8.4499999999999993</v>
      </c>
      <c r="J7" s="2">
        <v>7.41</v>
      </c>
      <c r="L7" s="2">
        <v>7.95</v>
      </c>
      <c r="M7" s="2">
        <v>5.08</v>
      </c>
      <c r="N7" s="2">
        <v>37.729999999999997</v>
      </c>
      <c r="O7" s="2">
        <v>55.62</v>
      </c>
    </row>
    <row r="8" spans="1:15" x14ac:dyDescent="0.3">
      <c r="A8" t="s">
        <v>21</v>
      </c>
      <c r="B8" s="2">
        <v>0</v>
      </c>
      <c r="C8" s="2">
        <v>0</v>
      </c>
      <c r="D8" s="2">
        <v>0</v>
      </c>
      <c r="E8" s="2"/>
      <c r="G8" s="2">
        <v>6.39</v>
      </c>
      <c r="H8" s="2">
        <v>4.9400000000000004</v>
      </c>
      <c r="I8" s="2">
        <v>9.99</v>
      </c>
      <c r="J8" s="2"/>
      <c r="L8" s="2">
        <v>7.23</v>
      </c>
      <c r="M8" s="2">
        <v>7.06</v>
      </c>
      <c r="N8" s="2">
        <v>67.44</v>
      </c>
      <c r="O8" s="2"/>
    </row>
    <row r="11" spans="1:15" x14ac:dyDescent="0.3">
      <c r="B11" t="s">
        <v>34</v>
      </c>
    </row>
    <row r="12" spans="1:15" x14ac:dyDescent="0.3">
      <c r="A12" t="s">
        <v>22</v>
      </c>
      <c r="B12" t="s">
        <v>0</v>
      </c>
      <c r="C12" t="s">
        <v>7</v>
      </c>
      <c r="D12" t="s">
        <v>8</v>
      </c>
      <c r="E12" t="s">
        <v>9</v>
      </c>
      <c r="G12" t="s">
        <v>0</v>
      </c>
      <c r="H12" t="s">
        <v>7</v>
      </c>
      <c r="I12" t="s">
        <v>8</v>
      </c>
      <c r="J12" t="s">
        <v>9</v>
      </c>
      <c r="L12" t="s">
        <v>0</v>
      </c>
      <c r="M12" t="s">
        <v>7</v>
      </c>
      <c r="N12" t="s">
        <v>8</v>
      </c>
      <c r="O12" t="s">
        <v>9</v>
      </c>
    </row>
    <row r="13" spans="1:15" x14ac:dyDescent="0.3">
      <c r="A13" t="s">
        <v>16</v>
      </c>
      <c r="B13" s="2">
        <v>2.42</v>
      </c>
      <c r="C13" s="2">
        <v>10.18</v>
      </c>
      <c r="D13" s="2">
        <v>9.7799999999999994</v>
      </c>
      <c r="E13" s="2">
        <v>6.74</v>
      </c>
      <c r="G13" s="2">
        <v>0</v>
      </c>
      <c r="H13" s="2">
        <v>4.01</v>
      </c>
      <c r="I13" s="2">
        <v>2.58</v>
      </c>
      <c r="J13" s="2">
        <v>2.75</v>
      </c>
      <c r="L13" s="2">
        <v>2.84</v>
      </c>
      <c r="M13" s="2">
        <v>6.69</v>
      </c>
      <c r="N13" s="2">
        <v>1.19</v>
      </c>
      <c r="O13" s="2">
        <v>5.51</v>
      </c>
    </row>
    <row r="14" spans="1:15" x14ac:dyDescent="0.3">
      <c r="A14" t="s">
        <v>17</v>
      </c>
      <c r="B14" s="2">
        <v>4.21</v>
      </c>
      <c r="C14" s="2">
        <v>9.7200000000000006</v>
      </c>
      <c r="D14" s="2">
        <v>6.97</v>
      </c>
      <c r="E14" s="2">
        <v>7.85</v>
      </c>
      <c r="G14" s="2">
        <v>0</v>
      </c>
      <c r="H14" s="2">
        <v>3.83</v>
      </c>
      <c r="I14" s="2">
        <v>5.32</v>
      </c>
      <c r="J14" s="2">
        <v>3.27</v>
      </c>
      <c r="L14" s="2">
        <v>3.38</v>
      </c>
      <c r="M14" s="2">
        <v>6.8</v>
      </c>
      <c r="N14" s="2">
        <v>6.88</v>
      </c>
      <c r="O14" s="2">
        <v>5.98</v>
      </c>
    </row>
    <row r="15" spans="1:15" x14ac:dyDescent="0.3">
      <c r="A15" t="s">
        <v>18</v>
      </c>
      <c r="B15" s="2">
        <v>3.27</v>
      </c>
      <c r="C15" s="2">
        <v>9.17</v>
      </c>
      <c r="D15" s="2">
        <v>6.14</v>
      </c>
      <c r="E15" s="2">
        <v>6.82</v>
      </c>
      <c r="G15" s="2">
        <v>0</v>
      </c>
      <c r="H15" s="2">
        <v>6.49</v>
      </c>
      <c r="I15" s="2">
        <v>0</v>
      </c>
      <c r="J15" s="2">
        <v>0</v>
      </c>
      <c r="L15" s="2">
        <v>3.97</v>
      </c>
      <c r="M15" s="2">
        <v>5.77</v>
      </c>
      <c r="N15" s="2">
        <v>1.81</v>
      </c>
      <c r="O15" s="2">
        <v>2.5499999999999998</v>
      </c>
    </row>
    <row r="16" spans="1:15" x14ac:dyDescent="0.3">
      <c r="A16" t="s">
        <v>19</v>
      </c>
      <c r="B16" s="2">
        <v>10.52</v>
      </c>
      <c r="C16" s="2">
        <v>7.58</v>
      </c>
      <c r="D16" s="2">
        <v>6.02</v>
      </c>
      <c r="E16" s="2">
        <v>7.85</v>
      </c>
      <c r="G16" s="2">
        <v>1.7</v>
      </c>
      <c r="H16" s="2">
        <v>2.66</v>
      </c>
      <c r="I16" s="2">
        <v>1.45</v>
      </c>
      <c r="J16" s="2">
        <v>3.67</v>
      </c>
      <c r="L16" s="2">
        <v>7.51</v>
      </c>
      <c r="M16" s="2">
        <v>6.57</v>
      </c>
      <c r="N16" s="2">
        <v>4.12</v>
      </c>
      <c r="O16" s="2">
        <v>7.15</v>
      </c>
    </row>
    <row r="17" spans="1:15" x14ac:dyDescent="0.3">
      <c r="A17" t="s">
        <v>20</v>
      </c>
      <c r="B17" s="2">
        <v>7.79</v>
      </c>
      <c r="C17" s="2">
        <v>3.73</v>
      </c>
      <c r="D17" s="2">
        <v>6.79</v>
      </c>
      <c r="E17" s="2">
        <v>6.02</v>
      </c>
      <c r="G17" s="2">
        <v>2.15</v>
      </c>
      <c r="H17" s="2">
        <v>0</v>
      </c>
      <c r="I17" s="2">
        <v>2.12</v>
      </c>
      <c r="J17" s="2">
        <v>1.36</v>
      </c>
      <c r="L17" s="2">
        <v>5.88</v>
      </c>
      <c r="M17" s="2">
        <v>4.1100000000000003</v>
      </c>
      <c r="N17" s="2">
        <v>6.57</v>
      </c>
      <c r="O17" s="2">
        <v>5.27</v>
      </c>
    </row>
    <row r="18" spans="1:15" x14ac:dyDescent="0.3">
      <c r="A18" t="s">
        <v>21</v>
      </c>
      <c r="B18" s="2">
        <v>6.11</v>
      </c>
      <c r="C18" s="2">
        <v>6.39</v>
      </c>
      <c r="D18" s="2">
        <v>7.85</v>
      </c>
      <c r="E18" s="2"/>
      <c r="G18" s="2">
        <v>1.29</v>
      </c>
      <c r="H18" s="2">
        <v>0.14000000000000001</v>
      </c>
      <c r="I18" s="2">
        <v>1.7</v>
      </c>
      <c r="J18" s="2"/>
      <c r="L18" s="2">
        <v>4.5199999999999996</v>
      </c>
      <c r="M18" s="2">
        <v>6.07</v>
      </c>
      <c r="N18" s="2">
        <v>4.5199999999999996</v>
      </c>
      <c r="O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Body weight %</vt:lpstr>
      <vt:lpstr>BMI FAT MUSCLE</vt:lpstr>
      <vt:lpstr>BMI Final WEIGHT</vt:lpstr>
      <vt:lpstr>Tumor progression</vt:lpstr>
      <vt:lpstr>cytokines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Isaias Gutierrez</dc:creator>
  <cp:lastModifiedBy>Isaias Gutierrez</cp:lastModifiedBy>
  <dcterms:created xsi:type="dcterms:W3CDTF">2015-06-05T18:19:34Z</dcterms:created>
  <dcterms:modified xsi:type="dcterms:W3CDTF">2024-07-15T23:15:07Z</dcterms:modified>
</cp:coreProperties>
</file>