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440" yWindow="-360" windowWidth="34400" windowHeight="2148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7" i="1"/>
  <c r="H26"/>
  <c r="H25"/>
  <c r="H15"/>
  <c r="H14"/>
  <c r="H13"/>
  <c r="H24"/>
  <c r="H23"/>
  <c r="H22"/>
  <c r="H21"/>
  <c r="H20"/>
  <c r="H19"/>
  <c r="H18"/>
  <c r="H17"/>
  <c r="H16"/>
  <c r="H12"/>
  <c r="H11"/>
  <c r="H10"/>
  <c r="H9"/>
  <c r="H8"/>
  <c r="H7"/>
  <c r="H6"/>
  <c r="H5"/>
  <c r="H4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</calcChain>
</file>

<file path=xl/sharedStrings.xml><?xml version="1.0" encoding="utf-8"?>
<sst xmlns="http://schemas.openxmlformats.org/spreadsheetml/2006/main" count="126" uniqueCount="63">
  <si>
    <t>c=number of TRFLP peaks in Sample A that are shared with Sample B</t>
    <phoneticPr fontId="4" type="noConversion"/>
  </si>
  <si>
    <t>b=number of TRFLP peaks in the Comparison Sample B</t>
    <phoneticPr fontId="4" type="noConversion"/>
  </si>
  <si>
    <t>a=number of TRFLP peaks in Sample A</t>
    <phoneticPr fontId="4" type="noConversion"/>
  </si>
  <si>
    <t>P(b,c)=(1/314)^c*[b!/(b-c)!]*a</t>
    <phoneticPr fontId="4" type="noConversion"/>
  </si>
  <si>
    <t>P=(1/314)^c*[(b)*(b-1)*(b-2)…]*a</t>
    <phoneticPr fontId="4" type="noConversion"/>
  </si>
  <si>
    <t>Figure</t>
    <phoneticPr fontId="4" type="noConversion"/>
  </si>
  <si>
    <t xml:space="preserve">Derivation 3: If Sample B has 40 TRFLP available, then the probability by random chance that it will share TWO common TRFLP peaks as Sample A containing one TRFLP peak equals: [(1/314 * 40 peaks) x (1/314 * 39 remaining peaks)] *1 =  0.016 </t>
    <phoneticPr fontId="4" type="noConversion"/>
  </si>
  <si>
    <t xml:space="preserve">Derivation 4: If Sample B has 40 TRFLP available, then the probability by random chance that it will share TWO common TRFLP peaks as Sample A containing FIVE TRFLP peak equals: [(1/314 * 40 peaks) x (1/314 * 39 remaining peaks)] * 5 =  0.080 </t>
    <phoneticPr fontId="4" type="noConversion"/>
  </si>
  <si>
    <t>Significant at p=0.05</t>
    <phoneticPr fontId="4" type="noConversion"/>
  </si>
  <si>
    <t>Probability* of sharing peaks by random chance</t>
    <phoneticPr fontId="4" type="noConversion"/>
  </si>
  <si>
    <t>Yes</t>
    <phoneticPr fontId="4" type="noConversion"/>
  </si>
  <si>
    <t>No</t>
    <phoneticPr fontId="4" type="noConversion"/>
  </si>
  <si>
    <t>Borderline</t>
    <phoneticPr fontId="4" type="noConversion"/>
  </si>
  <si>
    <t>Parviglumis roots on Mexican soil</t>
    <phoneticPr fontId="4" type="noConversion"/>
  </si>
  <si>
    <t>Yes</t>
    <phoneticPr fontId="4" type="noConversion"/>
  </si>
  <si>
    <t>*Probability formula derivation</t>
    <phoneticPr fontId="4" type="noConversion"/>
  </si>
  <si>
    <t>Premise 2: Though there are up to 314 TRFLP peaks possible, each sample has 36-196 unique TRFLP peaks, represented by variable X, which represents the number of TRFLP peaks (chances) present in that sample</t>
    <phoneticPr fontId="4" type="noConversion"/>
  </si>
  <si>
    <t>Parviglumis roots on Mexican Soil</t>
  </si>
  <si>
    <t>Mixteco roots on Mexican Soil</t>
  </si>
  <si>
    <t>Pioneer roots on Mexican Soil</t>
  </si>
  <si>
    <t>Canadian Soil</t>
  </si>
  <si>
    <t>Parviglumis roots on Canadian soil</t>
  </si>
  <si>
    <t>Parviglumis roots on Canadian soil</t>
    <phoneticPr fontId="4" type="noConversion"/>
  </si>
  <si>
    <t>Additional file 6. Table S3: Statistical probability that TRFLP peaks could be shared between different samples by random chance, when multiple microbial species share the same TRFLP peak size.</t>
    <phoneticPr fontId="4" type="noConversion"/>
  </si>
  <si>
    <t>Premise 1: Number of different TRFLP peaks observed in all samples in the experiment: 314</t>
    <phoneticPr fontId="4" type="noConversion"/>
  </si>
  <si>
    <t>where:</t>
    <phoneticPr fontId="4" type="noConversion"/>
  </si>
  <si>
    <t>2. EQUATION: Rewritten, the above probability logic can be represented by the following equation:</t>
    <phoneticPr fontId="4" type="noConversion"/>
  </si>
  <si>
    <t>1. LOGIC</t>
    <phoneticPr fontId="4" type="noConversion"/>
  </si>
  <si>
    <t>% Shared</t>
    <phoneticPr fontId="4" type="noConversion"/>
  </si>
  <si>
    <t>Mixteco roots on Canadian soil</t>
  </si>
  <si>
    <t>Mixteco roots on Mexican soil</t>
  </si>
  <si>
    <t>Pioneer roots on Canadian soil</t>
  </si>
  <si>
    <t>Pioneer roots on Mexican soil</t>
  </si>
  <si>
    <t>Parviglumis roots on Sterile Sand</t>
  </si>
  <si>
    <t>Mixteco roots on Sterile Sand</t>
  </si>
  <si>
    <t>Pioneer roots on Sterile Sand</t>
  </si>
  <si>
    <t>Assumption 1: Each peak can represent 10 different bacterial strains, hence the measurable microbiome by TRFLP in this study equals 3140 strains</t>
  </si>
  <si>
    <t>Derivation 1: Probability that if Strain 1 is present in Sample A, then it will be shared in Sample B by random chance, equals 1/3140</t>
  </si>
  <si>
    <t>Derivation 2: Probability that if Strain 1 is present in Sample A, then it will show up as a common TRFLP peak in Sample B by random chance, equals 1/3140 x 10 = 1/314</t>
  </si>
  <si>
    <t>Parviglumis seeds</t>
  </si>
  <si>
    <t>Mixteco seeds</t>
  </si>
  <si>
    <t>Pioneer seeds</t>
  </si>
  <si>
    <t>Mexican Soil</t>
  </si>
  <si>
    <t>^=to the power of</t>
    <phoneticPr fontId="4" type="noConversion"/>
  </si>
  <si>
    <t>* = multiply</t>
    <phoneticPr fontId="4" type="noConversion"/>
  </si>
  <si>
    <t>The fixed integer 314 represents the total number of empirically observed TRFLP peaks in the experiment</t>
    <phoneticPr fontId="4" type="noConversion"/>
  </si>
  <si>
    <t xml:space="preserve">which can be rewritten as: </t>
    <phoneticPr fontId="4" type="noConversion"/>
  </si>
  <si>
    <t>Fig 4A</t>
    <phoneticPr fontId="4" type="noConversion"/>
  </si>
  <si>
    <t>Fig 4B</t>
    <phoneticPr fontId="4" type="noConversion"/>
  </si>
  <si>
    <t>Fig 4C</t>
    <phoneticPr fontId="4" type="noConversion"/>
  </si>
  <si>
    <t>Fig 4D</t>
    <phoneticPr fontId="4" type="noConversion"/>
  </si>
  <si>
    <t>Fig 4E</t>
    <phoneticPr fontId="4" type="noConversion"/>
  </si>
  <si>
    <t>Fig 4F</t>
    <phoneticPr fontId="4" type="noConversion"/>
  </si>
  <si>
    <t>Fig 4G</t>
    <phoneticPr fontId="4" type="noConversion"/>
  </si>
  <si>
    <t>Fig 4H</t>
    <phoneticPr fontId="4" type="noConversion"/>
  </si>
  <si>
    <t>Fig 4I</t>
    <phoneticPr fontId="4" type="noConversion"/>
  </si>
  <si>
    <t>Fig 4E</t>
    <phoneticPr fontId="4" type="noConversion"/>
  </si>
  <si>
    <t>Fig 4F</t>
    <phoneticPr fontId="4" type="noConversion"/>
  </si>
  <si>
    <t>Sample A</t>
    <phoneticPr fontId="4" type="noConversion"/>
  </si>
  <si>
    <t>Sample B</t>
    <phoneticPr fontId="4" type="noConversion"/>
  </si>
  <si>
    <t>#Sample A TRFLP peaks</t>
    <phoneticPr fontId="4" type="noConversion"/>
  </si>
  <si>
    <t>#Sample A peaks shared with Sample B</t>
    <phoneticPr fontId="4" type="noConversion"/>
  </si>
  <si>
    <t>#Sample B peaks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</si>
</sst>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E+00;"/>
  </numFmts>
  <fonts count="7">
    <font>
      <sz val="10"/>
      <name val="Verdana"/>
    </font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sz val="10"/>
      <color indexed="10"/>
      <name val="Verdana"/>
    </font>
    <font>
      <sz val="13"/>
      <color indexed="9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2" fillId="0" borderId="0" xfId="0" applyFont="1"/>
    <xf numFmtId="11" fontId="6" fillId="0" borderId="0" xfId="0" applyNumberFormat="1" applyFont="1"/>
    <xf numFmtId="0" fontId="3" fillId="2" borderId="1" xfId="0" applyFont="1" applyFill="1" applyBorder="1"/>
    <xf numFmtId="0" fontId="3" fillId="3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5" fontId="1" fillId="3" borderId="1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53"/>
  <sheetViews>
    <sheetView tabSelected="1" topLeftCell="A17" zoomScale="150" workbookViewId="0">
      <selection activeCell="B51" sqref="B51"/>
    </sheetView>
  </sheetViews>
  <sheetFormatPr baseColWidth="10" defaultColWidth="11" defaultRowHeight="13"/>
  <cols>
    <col min="1" max="1" width="6" customWidth="1"/>
    <col min="2" max="2" width="26.42578125" customWidth="1"/>
    <col min="3" max="3" width="26.140625" customWidth="1"/>
    <col min="4" max="4" width="20.140625" customWidth="1"/>
    <col min="5" max="5" width="14.5703125" customWidth="1"/>
    <col min="6" max="6" width="32.85546875" customWidth="1"/>
    <col min="7" max="7" width="8.7109375" customWidth="1"/>
    <col min="8" max="8" width="39.7109375" customWidth="1"/>
    <col min="9" max="9" width="18.140625" customWidth="1"/>
  </cols>
  <sheetData>
    <row r="1" spans="1:9">
      <c r="A1" s="6" t="s">
        <v>23</v>
      </c>
      <c r="B1" s="6"/>
      <c r="C1" s="6"/>
      <c r="D1" s="6"/>
      <c r="E1" s="6"/>
    </row>
    <row r="3" spans="1:9" s="3" customFormat="1">
      <c r="A3" s="8" t="s">
        <v>5</v>
      </c>
      <c r="B3" s="9" t="s">
        <v>58</v>
      </c>
      <c r="C3" s="8" t="s">
        <v>59</v>
      </c>
      <c r="D3" s="9" t="s">
        <v>60</v>
      </c>
      <c r="E3" s="9" t="s">
        <v>62</v>
      </c>
      <c r="F3" s="9" t="s">
        <v>61</v>
      </c>
      <c r="G3" s="8" t="s">
        <v>28</v>
      </c>
      <c r="H3" s="9" t="s">
        <v>9</v>
      </c>
      <c r="I3" s="8" t="s">
        <v>8</v>
      </c>
    </row>
    <row r="4" spans="1:9" s="22" customFormat="1">
      <c r="A4" s="15" t="s">
        <v>47</v>
      </c>
      <c r="B4" s="16" t="s">
        <v>22</v>
      </c>
      <c r="C4" s="15" t="s">
        <v>13</v>
      </c>
      <c r="D4" s="16">
        <v>37</v>
      </c>
      <c r="E4" s="15">
        <v>40</v>
      </c>
      <c r="F4" s="17">
        <v>27</v>
      </c>
      <c r="G4" s="18">
        <f t="shared" ref="G4:G27" si="0">F4/D4*100</f>
        <v>72.972972972972968</v>
      </c>
      <c r="H4" s="19">
        <f t="shared" ref="H4:H12" si="1">(1/314)^F4*(FACT(E4)/FACT(E4-F4))*D4</f>
        <v>1.8555214442675266E-28</v>
      </c>
      <c r="I4" s="15" t="s">
        <v>14</v>
      </c>
    </row>
    <row r="5" spans="1:9" s="22" customFormat="1">
      <c r="A5" s="15" t="s">
        <v>48</v>
      </c>
      <c r="B5" s="16" t="s">
        <v>29</v>
      </c>
      <c r="C5" s="15" t="s">
        <v>30</v>
      </c>
      <c r="D5" s="16">
        <v>47</v>
      </c>
      <c r="E5" s="15">
        <v>43</v>
      </c>
      <c r="F5" s="17">
        <v>27</v>
      </c>
      <c r="G5" s="18">
        <f t="shared" si="0"/>
        <v>57.446808510638306</v>
      </c>
      <c r="H5" s="19">
        <f t="shared" si="1"/>
        <v>5.194268999778767E-27</v>
      </c>
      <c r="I5" s="15" t="s">
        <v>10</v>
      </c>
    </row>
    <row r="6" spans="1:9" s="22" customFormat="1">
      <c r="A6" s="15" t="s">
        <v>49</v>
      </c>
      <c r="B6" s="16" t="s">
        <v>31</v>
      </c>
      <c r="C6" s="15" t="s">
        <v>32</v>
      </c>
      <c r="D6" s="16">
        <v>36</v>
      </c>
      <c r="E6" s="15">
        <v>38</v>
      </c>
      <c r="F6" s="17">
        <v>18</v>
      </c>
      <c r="G6" s="18">
        <f t="shared" si="0"/>
        <v>50</v>
      </c>
      <c r="H6" s="19">
        <f t="shared" si="1"/>
        <v>8.7895104815104112E-18</v>
      </c>
      <c r="I6" s="15" t="s">
        <v>10</v>
      </c>
    </row>
    <row r="7" spans="1:9" s="22" customFormat="1">
      <c r="A7" s="15" t="s">
        <v>50</v>
      </c>
      <c r="B7" s="16" t="s">
        <v>22</v>
      </c>
      <c r="C7" s="15" t="s">
        <v>33</v>
      </c>
      <c r="D7" s="16">
        <v>37</v>
      </c>
      <c r="E7" s="15">
        <v>44</v>
      </c>
      <c r="F7" s="17">
        <v>14</v>
      </c>
      <c r="G7" s="18">
        <f t="shared" si="0"/>
        <v>37.837837837837839</v>
      </c>
      <c r="H7" s="19">
        <f t="shared" si="1"/>
        <v>4.0937934184712367E-12</v>
      </c>
      <c r="I7" s="15" t="s">
        <v>10</v>
      </c>
    </row>
    <row r="8" spans="1:9" s="21" customFormat="1">
      <c r="A8" s="15" t="s">
        <v>56</v>
      </c>
      <c r="B8" s="16" t="s">
        <v>29</v>
      </c>
      <c r="C8" s="15" t="s">
        <v>34</v>
      </c>
      <c r="D8" s="16">
        <v>47</v>
      </c>
      <c r="E8" s="15">
        <v>42</v>
      </c>
      <c r="F8" s="17">
        <v>14</v>
      </c>
      <c r="G8" s="18">
        <f t="shared" si="0"/>
        <v>29.787234042553191</v>
      </c>
      <c r="H8" s="19">
        <f t="shared" si="1"/>
        <v>2.3912235426731173E-12</v>
      </c>
      <c r="I8" s="15" t="s">
        <v>10</v>
      </c>
    </row>
    <row r="9" spans="1:9" s="21" customFormat="1">
      <c r="A9" s="15" t="s">
        <v>57</v>
      </c>
      <c r="B9" s="16" t="s">
        <v>31</v>
      </c>
      <c r="C9" s="15" t="s">
        <v>35</v>
      </c>
      <c r="D9" s="16">
        <v>36</v>
      </c>
      <c r="E9" s="15">
        <v>51</v>
      </c>
      <c r="F9" s="17">
        <v>12</v>
      </c>
      <c r="G9" s="18">
        <f t="shared" si="0"/>
        <v>33.333333333333329</v>
      </c>
      <c r="H9" s="19">
        <f t="shared" si="1"/>
        <v>2.9799343448866621E-9</v>
      </c>
      <c r="I9" s="15" t="s">
        <v>10</v>
      </c>
    </row>
    <row r="10" spans="1:9" s="20" customFormat="1">
      <c r="A10" s="15" t="s">
        <v>50</v>
      </c>
      <c r="B10" s="16" t="s">
        <v>22</v>
      </c>
      <c r="C10" s="15" t="s">
        <v>39</v>
      </c>
      <c r="D10" s="16">
        <v>37</v>
      </c>
      <c r="E10" s="15">
        <v>57</v>
      </c>
      <c r="F10" s="17">
        <v>12</v>
      </c>
      <c r="G10" s="18">
        <f t="shared" si="0"/>
        <v>32.432432432432435</v>
      </c>
      <c r="H10" s="19">
        <f t="shared" si="1"/>
        <v>1.3645130070237462E-8</v>
      </c>
      <c r="I10" s="15" t="s">
        <v>10</v>
      </c>
    </row>
    <row r="11" spans="1:9" s="20" customFormat="1">
      <c r="A11" s="15" t="s">
        <v>51</v>
      </c>
      <c r="B11" s="16" t="s">
        <v>29</v>
      </c>
      <c r="C11" s="15" t="s">
        <v>40</v>
      </c>
      <c r="D11" s="16">
        <v>47</v>
      </c>
      <c r="E11" s="15">
        <v>46</v>
      </c>
      <c r="F11" s="17">
        <v>7</v>
      </c>
      <c r="G11" s="18">
        <f t="shared" si="0"/>
        <v>14.893617021276595</v>
      </c>
      <c r="H11" s="19">
        <f t="shared" si="1"/>
        <v>4.2128397291471044E-5</v>
      </c>
      <c r="I11" s="15" t="s">
        <v>10</v>
      </c>
    </row>
    <row r="12" spans="1:9" s="20" customFormat="1">
      <c r="A12" s="15" t="s">
        <v>52</v>
      </c>
      <c r="B12" s="16" t="s">
        <v>31</v>
      </c>
      <c r="C12" s="15" t="s">
        <v>41</v>
      </c>
      <c r="D12" s="16">
        <v>36</v>
      </c>
      <c r="E12" s="15">
        <v>56</v>
      </c>
      <c r="F12" s="17">
        <v>15</v>
      </c>
      <c r="G12" s="18">
        <f t="shared" si="0"/>
        <v>41.666666666666671</v>
      </c>
      <c r="H12" s="19">
        <f t="shared" si="1"/>
        <v>2.6902806807801186E-11</v>
      </c>
      <c r="I12" s="15" t="s">
        <v>10</v>
      </c>
    </row>
    <row r="13" spans="1:9" s="2" customFormat="1">
      <c r="A13" s="10" t="s">
        <v>50</v>
      </c>
      <c r="B13" s="11" t="s">
        <v>22</v>
      </c>
      <c r="C13" s="10" t="s">
        <v>20</v>
      </c>
      <c r="D13" s="11">
        <v>37</v>
      </c>
      <c r="E13" s="10">
        <v>196</v>
      </c>
      <c r="F13" s="12">
        <v>18</v>
      </c>
      <c r="G13" s="13">
        <f t="shared" si="0"/>
        <v>48.648648648648653</v>
      </c>
      <c r="H13" s="14">
        <f>(1/314)^F13*H28*D13</f>
        <v>3.4237048778049638E-3</v>
      </c>
      <c r="I13" s="10" t="s">
        <v>10</v>
      </c>
    </row>
    <row r="14" spans="1:9" s="2" customFormat="1">
      <c r="A14" s="10" t="s">
        <v>51</v>
      </c>
      <c r="B14" s="11" t="s">
        <v>29</v>
      </c>
      <c r="C14" s="10" t="s">
        <v>20</v>
      </c>
      <c r="D14" s="11">
        <v>47</v>
      </c>
      <c r="E14" s="10">
        <v>196</v>
      </c>
      <c r="F14" s="12">
        <v>21</v>
      </c>
      <c r="G14" s="13">
        <f t="shared" si="0"/>
        <v>44.680851063829785</v>
      </c>
      <c r="H14" s="14">
        <f>(1/314)^F14*H29*D14</f>
        <v>7.7894975977474976E-4</v>
      </c>
      <c r="I14" s="10" t="s">
        <v>10</v>
      </c>
    </row>
    <row r="15" spans="1:9" s="2" customFormat="1">
      <c r="A15" s="10" t="s">
        <v>52</v>
      </c>
      <c r="B15" s="11" t="s">
        <v>31</v>
      </c>
      <c r="C15" s="10" t="s">
        <v>20</v>
      </c>
      <c r="D15" s="11">
        <v>36</v>
      </c>
      <c r="E15" s="10">
        <v>196</v>
      </c>
      <c r="F15" s="12">
        <v>19</v>
      </c>
      <c r="G15" s="13">
        <f t="shared" si="0"/>
        <v>52.777777777777779</v>
      </c>
      <c r="H15" s="14">
        <f>(1/314)^F15*H30*D15</f>
        <v>1.8883715662742476E-3</v>
      </c>
      <c r="I15" s="10" t="s">
        <v>10</v>
      </c>
    </row>
    <row r="16" spans="1:9" s="20" customFormat="1">
      <c r="A16" s="15" t="s">
        <v>53</v>
      </c>
      <c r="B16" s="16" t="s">
        <v>17</v>
      </c>
      <c r="C16" s="15" t="s">
        <v>21</v>
      </c>
      <c r="D16" s="16">
        <v>40</v>
      </c>
      <c r="E16" s="15">
        <v>37</v>
      </c>
      <c r="F16" s="17">
        <v>27</v>
      </c>
      <c r="G16" s="18">
        <f t="shared" si="0"/>
        <v>67.5</v>
      </c>
      <c r="H16" s="19">
        <f t="shared" ref="H16:H24" si="2">(1/314)^F16*(FACT(E16)/FACT(E16-F16))*D16</f>
        <v>5.8067527416622423E-30</v>
      </c>
      <c r="I16" s="15" t="s">
        <v>10</v>
      </c>
    </row>
    <row r="17" spans="1:9" s="20" customFormat="1">
      <c r="A17" s="15" t="s">
        <v>54</v>
      </c>
      <c r="B17" s="16" t="s">
        <v>18</v>
      </c>
      <c r="C17" s="15" t="s">
        <v>29</v>
      </c>
      <c r="D17" s="16">
        <v>43</v>
      </c>
      <c r="E17" s="15">
        <v>47</v>
      </c>
      <c r="F17" s="17">
        <v>27</v>
      </c>
      <c r="G17" s="18">
        <f t="shared" si="0"/>
        <v>62.790697674418603</v>
      </c>
      <c r="H17" s="19">
        <f t="shared" si="2"/>
        <v>1.7494876919069105E-25</v>
      </c>
      <c r="I17" s="15" t="s">
        <v>10</v>
      </c>
    </row>
    <row r="18" spans="1:9" s="20" customFormat="1">
      <c r="A18" s="15" t="s">
        <v>55</v>
      </c>
      <c r="B18" s="16" t="s">
        <v>19</v>
      </c>
      <c r="C18" s="15" t="s">
        <v>31</v>
      </c>
      <c r="D18" s="16">
        <v>38</v>
      </c>
      <c r="E18" s="15">
        <v>36</v>
      </c>
      <c r="F18" s="17">
        <v>18</v>
      </c>
      <c r="G18" s="18">
        <f t="shared" si="0"/>
        <v>47.368421052631575</v>
      </c>
      <c r="H18" s="19">
        <f t="shared" si="2"/>
        <v>2.5075180052357041E-18</v>
      </c>
      <c r="I18" s="15" t="s">
        <v>10</v>
      </c>
    </row>
    <row r="19" spans="1:9" s="20" customFormat="1">
      <c r="A19" s="15" t="s">
        <v>53</v>
      </c>
      <c r="B19" s="16" t="s">
        <v>17</v>
      </c>
      <c r="C19" s="15" t="s">
        <v>33</v>
      </c>
      <c r="D19" s="16">
        <v>40</v>
      </c>
      <c r="E19" s="15">
        <v>44</v>
      </c>
      <c r="F19" s="17">
        <v>17</v>
      </c>
      <c r="G19" s="18">
        <f t="shared" si="0"/>
        <v>42.5</v>
      </c>
      <c r="H19" s="19">
        <f t="shared" si="2"/>
        <v>3.4823508973880824E-15</v>
      </c>
      <c r="I19" s="15" t="s">
        <v>10</v>
      </c>
    </row>
    <row r="20" spans="1:9" s="20" customFormat="1">
      <c r="A20" s="15" t="s">
        <v>54</v>
      </c>
      <c r="B20" s="16" t="s">
        <v>18</v>
      </c>
      <c r="C20" s="15" t="s">
        <v>34</v>
      </c>
      <c r="D20" s="16">
        <v>43</v>
      </c>
      <c r="E20" s="15">
        <v>42</v>
      </c>
      <c r="F20" s="17">
        <v>14</v>
      </c>
      <c r="G20" s="18">
        <f t="shared" si="0"/>
        <v>32.558139534883722</v>
      </c>
      <c r="H20" s="19">
        <f t="shared" si="2"/>
        <v>2.1877151560626393E-12</v>
      </c>
      <c r="I20" s="15" t="s">
        <v>10</v>
      </c>
    </row>
    <row r="21" spans="1:9" s="20" customFormat="1">
      <c r="A21" s="15" t="s">
        <v>55</v>
      </c>
      <c r="B21" s="16" t="s">
        <v>19</v>
      </c>
      <c r="C21" s="15" t="s">
        <v>35</v>
      </c>
      <c r="D21" s="16">
        <v>38</v>
      </c>
      <c r="E21" s="15">
        <v>51</v>
      </c>
      <c r="F21" s="17">
        <v>12</v>
      </c>
      <c r="G21" s="18">
        <f t="shared" si="0"/>
        <v>31.578947368421051</v>
      </c>
      <c r="H21" s="19">
        <f t="shared" si="2"/>
        <v>3.1454862529359209E-9</v>
      </c>
      <c r="I21" s="15" t="s">
        <v>10</v>
      </c>
    </row>
    <row r="22" spans="1:9" s="20" customFormat="1">
      <c r="A22" s="15" t="s">
        <v>53</v>
      </c>
      <c r="B22" s="16" t="s">
        <v>17</v>
      </c>
      <c r="C22" s="15" t="s">
        <v>39</v>
      </c>
      <c r="D22" s="16">
        <v>40</v>
      </c>
      <c r="E22" s="15">
        <v>57</v>
      </c>
      <c r="F22" s="17">
        <v>13</v>
      </c>
      <c r="G22" s="18">
        <f t="shared" si="0"/>
        <v>32.5</v>
      </c>
      <c r="H22" s="19">
        <f t="shared" si="2"/>
        <v>2.1140673202295939E-9</v>
      </c>
      <c r="I22" s="15" t="s">
        <v>10</v>
      </c>
    </row>
    <row r="23" spans="1:9" s="20" customFormat="1">
      <c r="A23" s="15" t="s">
        <v>54</v>
      </c>
      <c r="B23" s="16" t="s">
        <v>18</v>
      </c>
      <c r="C23" s="15" t="s">
        <v>40</v>
      </c>
      <c r="D23" s="16">
        <v>43</v>
      </c>
      <c r="E23" s="15">
        <v>46</v>
      </c>
      <c r="F23" s="17">
        <v>7</v>
      </c>
      <c r="G23" s="18">
        <f t="shared" si="0"/>
        <v>16.279069767441861</v>
      </c>
      <c r="H23" s="19">
        <f t="shared" si="2"/>
        <v>3.8543001777303294E-5</v>
      </c>
      <c r="I23" s="15" t="s">
        <v>10</v>
      </c>
    </row>
    <row r="24" spans="1:9" s="20" customFormat="1">
      <c r="A24" s="15" t="s">
        <v>55</v>
      </c>
      <c r="B24" s="16" t="s">
        <v>19</v>
      </c>
      <c r="C24" s="15" t="s">
        <v>41</v>
      </c>
      <c r="D24" s="16">
        <v>38</v>
      </c>
      <c r="E24" s="15">
        <v>56</v>
      </c>
      <c r="F24" s="17">
        <v>12</v>
      </c>
      <c r="G24" s="18">
        <f t="shared" si="0"/>
        <v>31.578947368421051</v>
      </c>
      <c r="H24" s="19">
        <f t="shared" si="2"/>
        <v>1.1063618975868203E-8</v>
      </c>
      <c r="I24" s="15" t="s">
        <v>10</v>
      </c>
    </row>
    <row r="25" spans="1:9" s="2" customFormat="1">
      <c r="A25" s="15" t="s">
        <v>53</v>
      </c>
      <c r="B25" s="11" t="s">
        <v>17</v>
      </c>
      <c r="C25" s="10" t="s">
        <v>42</v>
      </c>
      <c r="D25" s="11">
        <v>40</v>
      </c>
      <c r="E25" s="10">
        <v>183</v>
      </c>
      <c r="F25" s="12">
        <v>11</v>
      </c>
      <c r="G25" s="13">
        <f t="shared" si="0"/>
        <v>27.500000000000004</v>
      </c>
      <c r="H25" s="14">
        <f>(1/314)^F25*H31*D25</f>
        <v>7.7571071020836435E-2</v>
      </c>
      <c r="I25" s="10" t="s">
        <v>11</v>
      </c>
    </row>
    <row r="26" spans="1:9" s="2" customFormat="1">
      <c r="A26" s="15" t="s">
        <v>54</v>
      </c>
      <c r="B26" s="11" t="s">
        <v>18</v>
      </c>
      <c r="C26" s="10" t="s">
        <v>42</v>
      </c>
      <c r="D26" s="11">
        <v>43</v>
      </c>
      <c r="E26" s="10">
        <v>183</v>
      </c>
      <c r="F26" s="12">
        <v>12</v>
      </c>
      <c r="G26" s="13">
        <f t="shared" si="0"/>
        <v>27.906976744186046</v>
      </c>
      <c r="H26" s="14">
        <f>(1/314)^F26*H32*D26</f>
        <v>4.5677996916409745E-2</v>
      </c>
      <c r="I26" s="10" t="s">
        <v>12</v>
      </c>
    </row>
    <row r="27" spans="1:9" s="2" customFormat="1">
      <c r="A27" s="15" t="s">
        <v>55</v>
      </c>
      <c r="B27" s="11" t="s">
        <v>19</v>
      </c>
      <c r="C27" s="10" t="s">
        <v>42</v>
      </c>
      <c r="D27" s="11">
        <v>38</v>
      </c>
      <c r="E27" s="10">
        <v>183</v>
      </c>
      <c r="F27" s="12">
        <v>13</v>
      </c>
      <c r="G27" s="13">
        <f t="shared" si="0"/>
        <v>34.210526315789473</v>
      </c>
      <c r="H27" s="14">
        <f>(1/314)^F27*H33*D27</f>
        <v>2.1983085762318853E-2</v>
      </c>
      <c r="I27" s="10" t="s">
        <v>10</v>
      </c>
    </row>
    <row r="28" spans="1:9" ht="17">
      <c r="A28" s="4"/>
      <c r="B28" s="4"/>
      <c r="C28" s="4"/>
      <c r="D28" s="4"/>
      <c r="E28" s="4"/>
      <c r="F28" s="4"/>
      <c r="G28" s="5"/>
      <c r="H28" s="7">
        <v>8.1475730472737098E+40</v>
      </c>
    </row>
    <row r="29" spans="1:9" ht="17">
      <c r="A29" s="4"/>
      <c r="B29" s="4"/>
      <c r="C29" s="4"/>
      <c r="D29" s="4"/>
      <c r="E29" s="4"/>
      <c r="F29" s="4"/>
      <c r="G29" s="5"/>
      <c r="H29" s="7">
        <v>4.5178748811223397E+47</v>
      </c>
    </row>
    <row r="30" spans="1:9" ht="17">
      <c r="A30" s="1" t="s">
        <v>15</v>
      </c>
      <c r="H30" s="7">
        <v>1.45026800241472E+43</v>
      </c>
    </row>
    <row r="31" spans="1:9" ht="17">
      <c r="A31" t="s">
        <v>27</v>
      </c>
      <c r="H31" s="7">
        <v>5.6736942092083404E+24</v>
      </c>
    </row>
    <row r="32" spans="1:9" ht="17">
      <c r="A32" t="s">
        <v>24</v>
      </c>
      <c r="H32" s="7">
        <v>9.75875403983835E+26</v>
      </c>
    </row>
    <row r="33" spans="1:8" ht="17">
      <c r="A33" t="s">
        <v>36</v>
      </c>
      <c r="H33" s="7">
        <v>1.6687469408123501E+29</v>
      </c>
    </row>
    <row r="34" spans="1:8">
      <c r="A34" t="s">
        <v>37</v>
      </c>
    </row>
    <row r="35" spans="1:8">
      <c r="A35" t="s">
        <v>38</v>
      </c>
    </row>
    <row r="36" spans="1:8">
      <c r="A36" t="s">
        <v>16</v>
      </c>
    </row>
    <row r="37" spans="1:8">
      <c r="A37" t="s">
        <v>6</v>
      </c>
    </row>
    <row r="38" spans="1:8">
      <c r="A38" t="s">
        <v>7</v>
      </c>
    </row>
    <row r="40" spans="1:8">
      <c r="A40" t="s">
        <v>26</v>
      </c>
    </row>
    <row r="41" spans="1:8">
      <c r="A41" t="s">
        <v>4</v>
      </c>
    </row>
    <row r="42" spans="1:8">
      <c r="A42" t="s">
        <v>46</v>
      </c>
    </row>
    <row r="43" spans="1:8">
      <c r="A43" s="6" t="s">
        <v>3</v>
      </c>
    </row>
    <row r="44" spans="1:8">
      <c r="A44" t="s">
        <v>25</v>
      </c>
      <c r="B44" s="2"/>
    </row>
    <row r="45" spans="1:8">
      <c r="A45" t="s">
        <v>45</v>
      </c>
      <c r="B45" s="2"/>
    </row>
    <row r="46" spans="1:8">
      <c r="A46" t="s">
        <v>2</v>
      </c>
    </row>
    <row r="47" spans="1:8">
      <c r="A47" t="s">
        <v>1</v>
      </c>
    </row>
    <row r="48" spans="1:8">
      <c r="A48" t="s">
        <v>0</v>
      </c>
      <c r="B48" s="2"/>
    </row>
    <row r="49" spans="1:2">
      <c r="A49" t="s">
        <v>43</v>
      </c>
      <c r="B49" s="2"/>
    </row>
    <row r="50" spans="1:2">
      <c r="A50" t="s">
        <v>44</v>
      </c>
      <c r="B50" s="2"/>
    </row>
    <row r="51" spans="1:2">
      <c r="A51" s="2"/>
    </row>
    <row r="53" spans="1:2">
      <c r="A53" s="2"/>
    </row>
  </sheetData>
  <phoneticPr fontId="4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Guelph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Raizada</dc:creator>
  <cp:lastModifiedBy>Manish Raizada</cp:lastModifiedBy>
  <dcterms:created xsi:type="dcterms:W3CDTF">2014-07-27T19:03:06Z</dcterms:created>
  <dcterms:modified xsi:type="dcterms:W3CDTF">2014-08-02T16:39:45Z</dcterms:modified>
</cp:coreProperties>
</file>