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Contents" sheetId="1" r:id="rId1"/>
    <sheet name="Table S2-1 G. hirsutum " sheetId="2" r:id="rId2"/>
    <sheet name="Table S2-2 G. barbadense " sheetId="3" r:id="rId3"/>
    <sheet name="Table S2-3 G. raimondii " sheetId="4" r:id="rId4"/>
    <sheet name="Table S2-4 G. arboreum 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5" l="1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3" i="5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3" i="4"/>
  <c r="H74" i="3" l="1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3" i="2"/>
</calcChain>
</file>

<file path=xl/sharedStrings.xml><?xml version="1.0" encoding="utf-8"?>
<sst xmlns="http://schemas.openxmlformats.org/spreadsheetml/2006/main" count="1579" uniqueCount="327">
  <si>
    <t>Contents</t>
    <phoneticPr fontId="1" type="noConversion"/>
  </si>
  <si>
    <t>SRA Run ID</t>
    <phoneticPr fontId="1" type="noConversion"/>
  </si>
  <si>
    <t>SRR1695160</t>
  </si>
  <si>
    <t>SRR1695161</t>
  </si>
  <si>
    <t>SRR1695162</t>
  </si>
  <si>
    <t>SRR1695163</t>
  </si>
  <si>
    <t>SRR1695164</t>
  </si>
  <si>
    <t>SRR1695165</t>
  </si>
  <si>
    <t>SRR1695166</t>
  </si>
  <si>
    <t>SRR1695167</t>
  </si>
  <si>
    <t>SRR1695168</t>
  </si>
  <si>
    <t>SRR1695169</t>
  </si>
  <si>
    <t>SRR1695170</t>
  </si>
  <si>
    <t>SRR1695171</t>
  </si>
  <si>
    <t>SRR1695172</t>
  </si>
  <si>
    <t>SRR1695173</t>
  </si>
  <si>
    <t>SRR1695174</t>
  </si>
  <si>
    <t>SRR1695175</t>
  </si>
  <si>
    <t>SRR1695176</t>
  </si>
  <si>
    <t>SRR1695177</t>
  </si>
  <si>
    <t>SRR1695178</t>
  </si>
  <si>
    <t>SRR1695179</t>
  </si>
  <si>
    <t>SRR1695180</t>
  </si>
  <si>
    <t>SRR1695181</t>
  </si>
  <si>
    <t>SRR1695182</t>
  </si>
  <si>
    <t>SRR1695183</t>
  </si>
  <si>
    <t>SRR1695184</t>
  </si>
  <si>
    <t>SRR1695185</t>
  </si>
  <si>
    <t>SRR1695186</t>
  </si>
  <si>
    <t>SRR1695187</t>
  </si>
  <si>
    <t>SRR1695188</t>
  </si>
  <si>
    <t>SRR1695189</t>
  </si>
  <si>
    <t>SRR1695190</t>
  </si>
  <si>
    <t>SRR1695191</t>
  </si>
  <si>
    <t>SRR1695192</t>
  </si>
  <si>
    <t>SRR1695193</t>
  </si>
  <si>
    <t>SRR1695194</t>
  </si>
  <si>
    <t>SRR1768504</t>
  </si>
  <si>
    <t>SRR1768505</t>
  </si>
  <si>
    <t>SRR1768506</t>
  </si>
  <si>
    <t>SRR1768507</t>
  </si>
  <si>
    <t>SRR1768508</t>
  </si>
  <si>
    <t>SRR1768509</t>
  </si>
  <si>
    <t>SRR1768510</t>
  </si>
  <si>
    <t>SRR1768511</t>
  </si>
  <si>
    <t>SRR1768512</t>
  </si>
  <si>
    <t>SRR1768513</t>
  </si>
  <si>
    <t>SRR1768514</t>
  </si>
  <si>
    <t>SRR1768515</t>
  </si>
  <si>
    <t>SRR1768516</t>
  </si>
  <si>
    <t>SRR1768517</t>
  </si>
  <si>
    <t>SRR1768518</t>
  </si>
  <si>
    <t>SRR1768519</t>
  </si>
  <si>
    <t>SRR1768521</t>
  </si>
  <si>
    <t>SRR1768522</t>
  </si>
  <si>
    <t>SRR1768523</t>
  </si>
  <si>
    <t>SRR1768524</t>
  </si>
  <si>
    <t>SRR1298775</t>
  </si>
  <si>
    <t>SRR1298776</t>
  </si>
  <si>
    <t>SRR1298777</t>
  </si>
  <si>
    <t>SRR1299180</t>
  </si>
  <si>
    <t>SRA Study ID</t>
    <phoneticPr fontId="1" type="noConversion"/>
  </si>
  <si>
    <t>SRP044705</t>
  </si>
  <si>
    <t>SRP042128</t>
  </si>
  <si>
    <t>Center Name</t>
    <phoneticPr fontId="1" type="noConversion"/>
  </si>
  <si>
    <t>NANJING AGRICULTURAL UNIVERSITY</t>
  </si>
  <si>
    <t>SHANXI AGRICULTURAL UNIVERSITY</t>
  </si>
  <si>
    <t>PAIRED</t>
  </si>
  <si>
    <t>Library Layout</t>
    <phoneticPr fontId="1" type="noConversion"/>
  </si>
  <si>
    <t>Read Length (bp)</t>
    <phoneticPr fontId="1" type="noConversion"/>
  </si>
  <si>
    <t>Raw Bases (MB)</t>
    <phoneticPr fontId="1" type="noConversion"/>
  </si>
  <si>
    <t>Filtered Bases (MB)</t>
    <phoneticPr fontId="1" type="noConversion"/>
  </si>
  <si>
    <t>Coverage (X)</t>
    <phoneticPr fontId="1" type="noConversion"/>
  </si>
  <si>
    <t>Tissue</t>
    <phoneticPr fontId="1" type="noConversion"/>
  </si>
  <si>
    <t>seed</t>
  </si>
  <si>
    <t>cotyledon</t>
  </si>
  <si>
    <t>root</t>
  </si>
  <si>
    <t>stem</t>
  </si>
  <si>
    <t>leaf</t>
  </si>
  <si>
    <t>torus</t>
  </si>
  <si>
    <t>petal</t>
  </si>
  <si>
    <t>stamen</t>
  </si>
  <si>
    <t>pistil</t>
  </si>
  <si>
    <t>calycle</t>
  </si>
  <si>
    <t>ovule</t>
  </si>
  <si>
    <t>fiber</t>
  </si>
  <si>
    <t>floral buds</t>
  </si>
  <si>
    <t>Stage</t>
  </si>
  <si>
    <t>Seed soaking in water at 0 hour</t>
  </si>
  <si>
    <t>Seed soaking in water after 5 hours</t>
  </si>
  <si>
    <t>Seed soaking in water after 10 hours</t>
  </si>
  <si>
    <t>Seed soaking in water after 24 hours</t>
  </si>
  <si>
    <t>Seed soaking in water after 48 hours</t>
  </si>
  <si>
    <t>Seed soaking in water after 72 hours</t>
  </si>
  <si>
    <t>Seed soaking in water after 96 hours</t>
  </si>
  <si>
    <t>Seed soaking in water after 120 hours</t>
  </si>
  <si>
    <t>2-week</t>
  </si>
  <si>
    <t>whole mature flower</t>
  </si>
  <si>
    <t>3 days before-anthesis</t>
  </si>
  <si>
    <t>1 day before-anthesis</t>
  </si>
  <si>
    <t>At anthesis</t>
  </si>
  <si>
    <t>1 day post-anthesis</t>
  </si>
  <si>
    <t>3 days post-anthesis</t>
  </si>
  <si>
    <t>5 days post-anthesis</t>
  </si>
  <si>
    <t>10 days post-anthesis</t>
  </si>
  <si>
    <t>20 days post-anthesis</t>
  </si>
  <si>
    <t>25 days post-anthesis</t>
  </si>
  <si>
    <t>35 days post-anthesis</t>
  </si>
  <si>
    <t>-</t>
    <phoneticPr fontId="1" type="noConversion"/>
  </si>
  <si>
    <t>Sporogenous cell stage</t>
  </si>
  <si>
    <t>Microsporocyte cell stage</t>
  </si>
  <si>
    <t>strain</t>
    <phoneticPr fontId="1" type="noConversion"/>
  </si>
  <si>
    <t>Tm-1</t>
    <phoneticPr fontId="1" type="noConversion"/>
  </si>
  <si>
    <t>JA-CMS</t>
  </si>
  <si>
    <t>JB</t>
    <phoneticPr fontId="1" type="noConversion"/>
  </si>
  <si>
    <t>Microsporocyte cell stage</t>
    <phoneticPr fontId="1" type="noConversion"/>
  </si>
  <si>
    <t>Treatment</t>
    <phoneticPr fontId="1" type="noConversion"/>
  </si>
  <si>
    <t>-</t>
    <phoneticPr fontId="1" type="noConversion"/>
  </si>
  <si>
    <t>Control Group</t>
  </si>
  <si>
    <t>Cold Treated, 4°C, 1 hour</t>
  </si>
  <si>
    <t>Cold Treated, 4°C, 3 hours</t>
  </si>
  <si>
    <t>Cold Treated, 4°C, 6 hours</t>
  </si>
  <si>
    <t>Cold Treated, 4°C, 12 hours</t>
  </si>
  <si>
    <t>Hot Treated, 38°C, 1 hour</t>
  </si>
  <si>
    <t>Hot Treated, 38°C, 3 hours</t>
  </si>
  <si>
    <t>Hot Treated, 38°C, 6 hours</t>
  </si>
  <si>
    <t>Hot Treated, 38°C, 12 hours</t>
  </si>
  <si>
    <t>PEG(Drought) treated, 20% PEG, 1 hour</t>
  </si>
  <si>
    <t>PEG(Drought) treated, 20% PEG, 3 hours</t>
  </si>
  <si>
    <t>PEG(Drought) treated, 20% PEG, 6 hours</t>
  </si>
  <si>
    <t>PEG(Drought) treated, 20% PEG, 12 hours</t>
  </si>
  <si>
    <t>Salt treated, 400mM NaCl, 1 hour</t>
  </si>
  <si>
    <t>Salt treated, 400mM NaCl, 3 hours</t>
  </si>
  <si>
    <t>Salt treated, 400mM NaCl, 6 hours</t>
  </si>
  <si>
    <t>Salt treated, 400mM NaCl, 12 hours</t>
  </si>
  <si>
    <t>Experiment</t>
    <phoneticPr fontId="1" type="noConversion"/>
  </si>
  <si>
    <t>Seed germination, time-series &amp; organ comparison</t>
    <phoneticPr fontId="1" type="noConversion"/>
  </si>
  <si>
    <t>Ovule development, time-series</t>
  </si>
  <si>
    <t>Fiber development, time-series</t>
  </si>
  <si>
    <t>Stress experiment, compare in time-series &amp; with control group</t>
    <phoneticPr fontId="1" type="noConversion"/>
  </si>
  <si>
    <t>Tissue and Organ</t>
  </si>
  <si>
    <t>Cytoplasmic male sterility (CMS) study</t>
  </si>
  <si>
    <t>Percentage of Properly Mapped Reads</t>
    <phoneticPr fontId="1" type="noConversion"/>
  </si>
  <si>
    <t>Map NAU assembly</t>
    <phoneticPr fontId="1" type="noConversion"/>
  </si>
  <si>
    <t>Map BGI assembly</t>
    <phoneticPr fontId="1" type="noConversion"/>
  </si>
  <si>
    <t>SRR2032431</t>
  </si>
  <si>
    <t>SRR2032432</t>
  </si>
  <si>
    <t>SRR2032433</t>
  </si>
  <si>
    <t>SRR2032434</t>
  </si>
  <si>
    <t>SRR2032435</t>
  </si>
  <si>
    <t>SRR2032436</t>
  </si>
  <si>
    <t>SRR2032437</t>
  </si>
  <si>
    <t>SRR2032438</t>
  </si>
  <si>
    <t>SRR2032439</t>
  </si>
  <si>
    <t>SRR2032440</t>
  </si>
  <si>
    <t>SRR2032441</t>
  </si>
  <si>
    <t>SRR2032442</t>
  </si>
  <si>
    <t>SRR2032443</t>
  </si>
  <si>
    <t>SRR2032444</t>
  </si>
  <si>
    <t>SRR2032445</t>
  </si>
  <si>
    <t>SRR2032446</t>
  </si>
  <si>
    <t>SRR2032447</t>
  </si>
  <si>
    <t>SRR2032448</t>
  </si>
  <si>
    <t>SRR1652328</t>
  </si>
  <si>
    <t>SRR1652331</t>
  </si>
  <si>
    <t>SRR1652333</t>
  </si>
  <si>
    <t>SRR1652334</t>
  </si>
  <si>
    <t>SRR1652335</t>
  </si>
  <si>
    <t>SRR1652336</t>
  </si>
  <si>
    <t>SRR1652337</t>
  </si>
  <si>
    <t>SRR1652338</t>
  </si>
  <si>
    <t>SRR1652339</t>
  </si>
  <si>
    <t>SRR1633046</t>
  </si>
  <si>
    <t>SRR1633047</t>
  </si>
  <si>
    <t>SRR1633048</t>
  </si>
  <si>
    <t>SRR1633049</t>
  </si>
  <si>
    <t>SRR1633050</t>
  </si>
  <si>
    <t>SRR1633051</t>
  </si>
  <si>
    <t>SRR1633052</t>
  </si>
  <si>
    <t>SRR1633053</t>
  </si>
  <si>
    <t>SRR1633063</t>
  </si>
  <si>
    <t>SRR1633064</t>
  </si>
  <si>
    <t>SRR1633065</t>
  </si>
  <si>
    <t>SRR1633066</t>
  </si>
  <si>
    <t>SRR1633067</t>
  </si>
  <si>
    <t>SRR1633068</t>
  </si>
  <si>
    <t>SRR1633069</t>
  </si>
  <si>
    <t>SRR1633070</t>
  </si>
  <si>
    <t>SRR1633071</t>
  </si>
  <si>
    <t>SRR1633081</t>
  </si>
  <si>
    <t>SRR1633082</t>
  </si>
  <si>
    <t>SRR1633083</t>
  </si>
  <si>
    <t>SRR1633084</t>
  </si>
  <si>
    <t>SRR1633085</t>
  </si>
  <si>
    <t>SRR1633086</t>
  </si>
  <si>
    <t>SRR1633087</t>
  </si>
  <si>
    <t>SRR1633088</t>
  </si>
  <si>
    <t>SRR1633089</t>
  </si>
  <si>
    <t>SRR1633099</t>
  </si>
  <si>
    <t>SRR1633100</t>
  </si>
  <si>
    <t>SRR1633101</t>
  </si>
  <si>
    <t>SRR1633102</t>
  </si>
  <si>
    <t>SRR1633103</t>
  </si>
  <si>
    <t>SRR1633104</t>
  </si>
  <si>
    <t>SRR1633105</t>
  </si>
  <si>
    <t>SRR1633106</t>
  </si>
  <si>
    <t>SRR1633107</t>
  </si>
  <si>
    <t>SRR1633117</t>
  </si>
  <si>
    <t>SRR1633118</t>
  </si>
  <si>
    <t>SRR1633119</t>
  </si>
  <si>
    <t>SRR1633120</t>
  </si>
  <si>
    <t>SRR1633121</t>
  </si>
  <si>
    <t>SRR1633122</t>
  </si>
  <si>
    <t>SRR1633123</t>
  </si>
  <si>
    <t>SRR1633124</t>
  </si>
  <si>
    <t>SRR1633125</t>
  </si>
  <si>
    <t>SRR1635401</t>
  </si>
  <si>
    <t>SRP058480</t>
  </si>
  <si>
    <t>SRP049330</t>
  </si>
  <si>
    <t>SRP049496</t>
  </si>
  <si>
    <t>Chongqing University of Posts and Telecommunications</t>
    <phoneticPr fontId="1" type="noConversion"/>
  </si>
  <si>
    <t>Huazhong Agricultural University</t>
    <phoneticPr fontId="1" type="noConversion"/>
  </si>
  <si>
    <t>North Carolina State University</t>
    <phoneticPr fontId="1" type="noConversion"/>
  </si>
  <si>
    <t>Hai1</t>
  </si>
  <si>
    <t>Xinhai16</t>
  </si>
  <si>
    <t>Seedling stage, have two pieces of leaf</t>
  </si>
  <si>
    <t>Pre-budding stage,about eight pieces of leaf</t>
  </si>
  <si>
    <t>Pre-budding stage,about six pieces of leaf</t>
  </si>
  <si>
    <t>Budding stage, eleven pieces of leaf</t>
  </si>
  <si>
    <t>Budding stage, nine pieces of leaf</t>
  </si>
  <si>
    <t>shoot apical</t>
  </si>
  <si>
    <t>3-79</t>
    <phoneticPr fontId="1" type="noConversion"/>
  </si>
  <si>
    <t>Root</t>
  </si>
  <si>
    <t>Stem</t>
  </si>
  <si>
    <t>Leaf</t>
  </si>
  <si>
    <t>Petal</t>
  </si>
  <si>
    <t>Anther</t>
  </si>
  <si>
    <t>Stigma</t>
  </si>
  <si>
    <t>Ovule</t>
    <phoneticPr fontId="1" type="noConversion"/>
  </si>
  <si>
    <t>Fiber</t>
  </si>
  <si>
    <t>Fiber</t>
    <phoneticPr fontId="1" type="noConversion"/>
  </si>
  <si>
    <t>Fiber</t>
    <phoneticPr fontId="1" type="noConversion"/>
  </si>
  <si>
    <t>in anthesis</t>
  </si>
  <si>
    <t>in 10 days post-anthesis</t>
  </si>
  <si>
    <t>in 20 days post-anthesis</t>
  </si>
  <si>
    <t>PHY800</t>
  </si>
  <si>
    <t>Fiber in 10 days post-anthesis</t>
  </si>
  <si>
    <t>Fiber in 15 days post-anthesis</t>
    <phoneticPr fontId="1" type="noConversion"/>
  </si>
  <si>
    <t>Fiber in 18 days post-anthesis</t>
    <phoneticPr fontId="1" type="noConversion"/>
  </si>
  <si>
    <t>Fiber in 21 days post-anthesis</t>
  </si>
  <si>
    <t>Fiber in 28 days post-anthesis</t>
  </si>
  <si>
    <t>Fiber development, time-series</t>
    <phoneticPr fontId="1" type="noConversion"/>
  </si>
  <si>
    <t>Tissue and Organ &amp; Fiber development, time-series</t>
    <phoneticPr fontId="1" type="noConversion"/>
  </si>
  <si>
    <t>Branch development, time-series &amp; Branch development, sample compare</t>
    <phoneticPr fontId="1" type="noConversion"/>
  </si>
  <si>
    <t>Map JGI assembly</t>
    <phoneticPr fontId="1" type="noConversion"/>
  </si>
  <si>
    <t>SRR616994</t>
  </si>
  <si>
    <t>SRR617006</t>
  </si>
  <si>
    <t>SRR617007</t>
  </si>
  <si>
    <t>SRR617008</t>
  </si>
  <si>
    <t>SRR617009</t>
  </si>
  <si>
    <t>SRR617010</t>
  </si>
  <si>
    <t>SRR617011</t>
  </si>
  <si>
    <t>SRR617012</t>
  </si>
  <si>
    <t>SRR617013</t>
  </si>
  <si>
    <t>SRR617014</t>
  </si>
  <si>
    <t>SRR617015</t>
  </si>
  <si>
    <t>SRR203250</t>
  </si>
  <si>
    <t>SRR389182</t>
  </si>
  <si>
    <t>SRR389183</t>
  </si>
  <si>
    <t>SRP017168</t>
  </si>
  <si>
    <t>SRP001603</t>
  </si>
  <si>
    <t>SRP009820</t>
  </si>
  <si>
    <t>ARO-VOLCANI CENTER</t>
  </si>
  <si>
    <t>BYU-DNASC-UL</t>
  </si>
  <si>
    <t>PEKING UNIVERSITY, COLLEGE OF LIFE SCIENCES</t>
  </si>
  <si>
    <t>SINGLE</t>
  </si>
  <si>
    <t>SRR616993</t>
    <phoneticPr fontId="1" type="noConversion"/>
  </si>
  <si>
    <t>SRR203240</t>
    <phoneticPr fontId="1" type="noConversion"/>
  </si>
  <si>
    <t>SRR389181</t>
    <phoneticPr fontId="1" type="noConversion"/>
  </si>
  <si>
    <t>-</t>
    <phoneticPr fontId="1" type="noConversion"/>
  </si>
  <si>
    <t>Seed</t>
  </si>
  <si>
    <t>Fiber</t>
    <phoneticPr fontId="1" type="noConversion"/>
  </si>
  <si>
    <t>Ovule</t>
  </si>
  <si>
    <t>Leaf</t>
    <phoneticPr fontId="1" type="noConversion"/>
  </si>
  <si>
    <t>10 days post-anthesis</t>
    <phoneticPr fontId="1" type="noConversion"/>
  </si>
  <si>
    <t>20 days post-anthesis</t>
    <phoneticPr fontId="1" type="noConversion"/>
  </si>
  <si>
    <t>30 days post-anthesis</t>
  </si>
  <si>
    <t>30 days post-anthesis</t>
    <phoneticPr fontId="1" type="noConversion"/>
  </si>
  <si>
    <t>40 days post-anthesis</t>
  </si>
  <si>
    <t>40 days post-anthesis</t>
    <phoneticPr fontId="1" type="noConversion"/>
  </si>
  <si>
    <t>at anthesis</t>
    <phoneticPr fontId="1" type="noConversion"/>
  </si>
  <si>
    <t>3 days post-anthesis</t>
    <phoneticPr fontId="1" type="noConversion"/>
  </si>
  <si>
    <t>Seed development, time-series</t>
  </si>
  <si>
    <t>Ovule development, time-series; Tissue and Organ</t>
    <phoneticPr fontId="1" type="noConversion"/>
  </si>
  <si>
    <t>Ovule development, time-series; Tissue and Organ</t>
    <phoneticPr fontId="1" type="noConversion"/>
  </si>
  <si>
    <t>Tissue and Organ</t>
    <phoneticPr fontId="1" type="noConversion"/>
  </si>
  <si>
    <t>SRR617065</t>
  </si>
  <si>
    <t>SRR617066</t>
  </si>
  <si>
    <t>SRR617067</t>
  </si>
  <si>
    <t>SRR617068</t>
  </si>
  <si>
    <t>SRR617069</t>
  </si>
  <si>
    <t>SRR617070</t>
  </si>
  <si>
    <t>SRR617071</t>
  </si>
  <si>
    <t>SRR617072</t>
  </si>
  <si>
    <t>SRR617073</t>
  </si>
  <si>
    <t>SRR617074</t>
  </si>
  <si>
    <t>SRR617075</t>
  </si>
  <si>
    <t>SRR617076</t>
  </si>
  <si>
    <t>SRR203241</t>
  </si>
  <si>
    <t>SRR203245</t>
  </si>
  <si>
    <t>SRR935848</t>
  </si>
  <si>
    <t>SRR935849</t>
  </si>
  <si>
    <t>SRR935850</t>
  </si>
  <si>
    <t>SRR935851</t>
  </si>
  <si>
    <t>SRR935852</t>
  </si>
  <si>
    <t>SRR935853</t>
  </si>
  <si>
    <t>SRP001603</t>
    <phoneticPr fontId="1" type="noConversion"/>
  </si>
  <si>
    <t>SRP027533</t>
    <phoneticPr fontId="1" type="noConversion"/>
  </si>
  <si>
    <t>Single</t>
  </si>
  <si>
    <t>Seed after 05 hours gemination</t>
  </si>
  <si>
    <t>Seed after 15 hours gemination</t>
  </si>
  <si>
    <t>Seed after 30 hours gemination</t>
  </si>
  <si>
    <t>Seed gemination, time-series</t>
  </si>
  <si>
    <r>
      <t xml:space="preserve">Table S2-1:  RNA-seq datasets for </t>
    </r>
    <r>
      <rPr>
        <i/>
        <sz val="11"/>
        <color theme="1"/>
        <rFont val="Arial Unicode MS"/>
        <family val="2"/>
        <charset val="134"/>
      </rPr>
      <t>G. hirsutum</t>
    </r>
    <r>
      <rPr>
        <sz val="11"/>
        <color theme="1"/>
        <rFont val="Arial Unicode MS"/>
        <family val="2"/>
        <charset val="134"/>
      </rPr>
      <t>： 59 analyses, 8 experiment groups</t>
    </r>
    <phoneticPr fontId="1" type="noConversion"/>
  </si>
  <si>
    <r>
      <t xml:space="preserve">Table S2-2:  RNA-seq datasets for </t>
    </r>
    <r>
      <rPr>
        <i/>
        <sz val="11"/>
        <color theme="1"/>
        <rFont val="Arial Unicode MS"/>
        <family val="2"/>
        <charset val="134"/>
      </rPr>
      <t xml:space="preserve">G. barbadense </t>
    </r>
    <r>
      <rPr>
        <sz val="11"/>
        <color theme="1"/>
        <rFont val="Arial Unicode MS"/>
        <family val="2"/>
        <charset val="134"/>
      </rPr>
      <t>: 72 analyses, 5 experiment groups</t>
    </r>
    <phoneticPr fontId="1" type="noConversion"/>
  </si>
  <si>
    <r>
      <t xml:space="preserve">Table S2-3:  RNA-seq datasets for </t>
    </r>
    <r>
      <rPr>
        <i/>
        <sz val="11"/>
        <color theme="1"/>
        <rFont val="Arial Unicode MS"/>
        <family val="2"/>
        <charset val="134"/>
      </rPr>
      <t xml:space="preserve">G. raimondii </t>
    </r>
    <r>
      <rPr>
        <sz val="11"/>
        <color theme="1"/>
        <rFont val="Arial Unicode MS"/>
        <family val="2"/>
        <charset val="134"/>
      </rPr>
      <t>: 17 analyses, 4 experiment groups</t>
    </r>
    <phoneticPr fontId="1" type="noConversion"/>
  </si>
  <si>
    <r>
      <t xml:space="preserve">Table S2-4:  RNA-seq datasets for </t>
    </r>
    <r>
      <rPr>
        <i/>
        <sz val="11"/>
        <color theme="1"/>
        <rFont val="Arial Unicode MS"/>
        <family val="2"/>
        <charset val="134"/>
      </rPr>
      <t xml:space="preserve">G. arboreum </t>
    </r>
    <r>
      <rPr>
        <sz val="11"/>
        <color theme="1"/>
        <rFont val="Arial Unicode MS"/>
        <family val="2"/>
        <charset val="134"/>
      </rPr>
      <t>: 20 analyses, 3 experiment groups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</si>
</sst>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0.0_ "/>
    <numFmt numFmtId="178" formatCode="0.0_);[Red]\(0.0\)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 Unicode MS"/>
      <family val="2"/>
      <charset val="134"/>
    </font>
    <font>
      <sz val="11"/>
      <color theme="1"/>
      <name val="Arial Unicode MS"/>
      <family val="2"/>
      <charset val="134"/>
    </font>
    <font>
      <i/>
      <sz val="11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/>
    <xf numFmtId="58" fontId="3" fillId="0" borderId="0" xfId="0" quotePrefix="1" applyNumberFormat="1" applyFont="1"/>
    <xf numFmtId="176" fontId="3" fillId="0" borderId="0" xfId="0" applyNumberFormat="1" applyFont="1"/>
    <xf numFmtId="177" fontId="3" fillId="0" borderId="0" xfId="0" applyNumberFormat="1" applyFont="1"/>
    <xf numFmtId="0" fontId="3" fillId="0" borderId="0" xfId="0" quotePrefix="1" applyFont="1"/>
    <xf numFmtId="177" fontId="3" fillId="0" borderId="0" xfId="0" applyNumberFormat="1" applyFont="1" applyAlignment="1">
      <alignment horizontal="center"/>
    </xf>
    <xf numFmtId="177" fontId="3" fillId="0" borderId="0" xfId="0" applyNumberFormat="1" applyFont="1" applyAlignment="1">
      <alignment horizontal="center"/>
    </xf>
    <xf numFmtId="10" fontId="3" fillId="0" borderId="0" xfId="0" applyNumberFormat="1" applyFont="1"/>
    <xf numFmtId="178" fontId="3" fillId="0" borderId="0" xfId="0" applyNumberFormat="1" applyFont="1"/>
    <xf numFmtId="177" fontId="3" fillId="0" borderId="0" xfId="0" applyNumberFormat="1" applyFont="1" applyAlignment="1"/>
    <xf numFmtId="0" fontId="3" fillId="0" borderId="0" xfId="0" applyFont="1" applyAlignment="1">
      <alignment horizontal="center"/>
    </xf>
    <xf numFmtId="177" fontId="3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center"/>
    </xf>
    <xf numFmtId="178" fontId="3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8" sqref="A8"/>
    </sheetView>
  </sheetViews>
  <sheetFormatPr defaultRowHeight="16.5" x14ac:dyDescent="0.3"/>
  <cols>
    <col min="1" max="1" width="67.75" style="3" customWidth="1"/>
    <col min="2" max="16384" width="9" style="3"/>
  </cols>
  <sheetData>
    <row r="1" spans="1:4" x14ac:dyDescent="0.3">
      <c r="A1" s="1" t="s">
        <v>0</v>
      </c>
      <c r="B1" s="2"/>
      <c r="C1" s="2"/>
      <c r="D1" s="2"/>
    </row>
    <row r="3" spans="1:4" x14ac:dyDescent="0.3">
      <c r="A3" s="4" t="s">
        <v>323</v>
      </c>
    </row>
    <row r="4" spans="1:4" x14ac:dyDescent="0.3">
      <c r="A4" s="4" t="s">
        <v>324</v>
      </c>
    </row>
    <row r="5" spans="1:4" x14ac:dyDescent="0.3">
      <c r="A5" s="3" t="s">
        <v>325</v>
      </c>
    </row>
    <row r="6" spans="1:4" x14ac:dyDescent="0.3">
      <c r="A6" s="3" t="s">
        <v>326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opLeftCell="D1" workbookViewId="0">
      <selection activeCell="N11" sqref="N11"/>
    </sheetView>
  </sheetViews>
  <sheetFormatPr defaultRowHeight="16.5" x14ac:dyDescent="0.3"/>
  <cols>
    <col min="1" max="1" width="12.75" style="3" customWidth="1"/>
    <col min="2" max="2" width="12.625" style="3" customWidth="1"/>
    <col min="3" max="3" width="35.875" style="3" customWidth="1"/>
    <col min="4" max="4" width="12.625" style="3" customWidth="1"/>
    <col min="5" max="5" width="15.625" style="3" customWidth="1"/>
    <col min="6" max="6" width="16.25" style="3" customWidth="1"/>
    <col min="7" max="7" width="17.75" style="3" customWidth="1"/>
    <col min="8" max="8" width="12.875" style="6" customWidth="1"/>
    <col min="9" max="9" width="18.5" style="6" customWidth="1"/>
    <col min="10" max="10" width="18.75" style="6" customWidth="1"/>
    <col min="11" max="11" width="12.875" style="6" customWidth="1"/>
    <col min="12" max="12" width="10.5" style="3" bestFit="1" customWidth="1"/>
    <col min="13" max="13" width="33.125" style="3" customWidth="1"/>
    <col min="14" max="14" width="36" style="3" customWidth="1"/>
    <col min="15" max="15" width="54.75" style="3" customWidth="1"/>
    <col min="16" max="16384" width="9" style="3"/>
  </cols>
  <sheetData>
    <row r="1" spans="1:15" ht="18" customHeight="1" x14ac:dyDescent="0.3">
      <c r="A1" s="13" t="s">
        <v>1</v>
      </c>
      <c r="B1" s="13" t="s">
        <v>61</v>
      </c>
      <c r="C1" s="13" t="s">
        <v>64</v>
      </c>
      <c r="D1" s="13" t="s">
        <v>68</v>
      </c>
      <c r="E1" s="13" t="s">
        <v>69</v>
      </c>
      <c r="F1" s="13" t="s">
        <v>70</v>
      </c>
      <c r="G1" s="13" t="s">
        <v>71</v>
      </c>
      <c r="H1" s="14" t="s">
        <v>72</v>
      </c>
      <c r="I1" s="14" t="s">
        <v>142</v>
      </c>
      <c r="J1" s="14"/>
      <c r="K1" s="14" t="s">
        <v>111</v>
      </c>
      <c r="L1" s="13" t="s">
        <v>73</v>
      </c>
      <c r="M1" s="13" t="s">
        <v>87</v>
      </c>
      <c r="N1" s="13" t="s">
        <v>116</v>
      </c>
      <c r="O1" s="13" t="s">
        <v>135</v>
      </c>
    </row>
    <row r="2" spans="1:15" ht="18" customHeight="1" x14ac:dyDescent="0.3">
      <c r="A2" s="13"/>
      <c r="B2" s="13"/>
      <c r="C2" s="13"/>
      <c r="D2" s="13"/>
      <c r="E2" s="13"/>
      <c r="F2" s="13"/>
      <c r="G2" s="13"/>
      <c r="H2" s="14"/>
      <c r="I2" s="6" t="s">
        <v>143</v>
      </c>
      <c r="J2" s="6" t="s">
        <v>144</v>
      </c>
      <c r="K2" s="14"/>
      <c r="L2" s="13"/>
      <c r="M2" s="13"/>
      <c r="N2" s="13"/>
      <c r="O2" s="13"/>
    </row>
    <row r="3" spans="1:15" x14ac:dyDescent="0.3">
      <c r="A3" s="3" t="s">
        <v>2</v>
      </c>
      <c r="B3" s="3" t="s">
        <v>62</v>
      </c>
      <c r="C3" s="3" t="s">
        <v>65</v>
      </c>
      <c r="D3" s="3" t="s">
        <v>67</v>
      </c>
      <c r="E3" s="3">
        <v>100</v>
      </c>
      <c r="F3" s="3">
        <v>6304</v>
      </c>
      <c r="G3" s="5">
        <v>4028.8608610000001</v>
      </c>
      <c r="H3" s="6">
        <f>G3/83.14</f>
        <v>48.458754642771233</v>
      </c>
      <c r="I3" s="10">
        <v>0.64400000000000002</v>
      </c>
      <c r="J3" s="10">
        <v>0.58599999999999997</v>
      </c>
      <c r="K3" s="6" t="s">
        <v>112</v>
      </c>
      <c r="L3" s="5" t="s">
        <v>74</v>
      </c>
      <c r="M3" s="3" t="s">
        <v>88</v>
      </c>
      <c r="N3" s="7" t="s">
        <v>117</v>
      </c>
      <c r="O3" s="3" t="s">
        <v>136</v>
      </c>
    </row>
    <row r="4" spans="1:15" x14ac:dyDescent="0.3">
      <c r="A4" s="3" t="s">
        <v>3</v>
      </c>
      <c r="B4" s="3" t="s">
        <v>62</v>
      </c>
      <c r="C4" s="3" t="s">
        <v>65</v>
      </c>
      <c r="D4" s="3" t="s">
        <v>67</v>
      </c>
      <c r="E4" s="3">
        <v>100</v>
      </c>
      <c r="F4" s="3">
        <v>5278</v>
      </c>
      <c r="G4" s="5">
        <v>3454.49269</v>
      </c>
      <c r="H4" s="6">
        <f t="shared" ref="H4:H61" si="0">G4/83.14</f>
        <v>41.550308996872744</v>
      </c>
      <c r="I4" s="10">
        <v>0.65100000000000002</v>
      </c>
      <c r="J4" s="10">
        <v>0.58499999999999996</v>
      </c>
      <c r="K4" s="6" t="s">
        <v>112</v>
      </c>
      <c r="L4" s="5" t="s">
        <v>74</v>
      </c>
      <c r="M4" s="3" t="s">
        <v>89</v>
      </c>
      <c r="N4" s="7" t="s">
        <v>117</v>
      </c>
      <c r="O4" s="3" t="s">
        <v>136</v>
      </c>
    </row>
    <row r="5" spans="1:15" x14ac:dyDescent="0.3">
      <c r="A5" s="3" t="s">
        <v>4</v>
      </c>
      <c r="B5" s="3" t="s">
        <v>62</v>
      </c>
      <c r="C5" s="3" t="s">
        <v>65</v>
      </c>
      <c r="D5" s="3" t="s">
        <v>67</v>
      </c>
      <c r="E5" s="3">
        <v>100</v>
      </c>
      <c r="F5" s="3">
        <v>4807</v>
      </c>
      <c r="G5" s="5">
        <v>4307.7291059999998</v>
      </c>
      <c r="H5" s="6">
        <f t="shared" si="0"/>
        <v>51.812955328361795</v>
      </c>
      <c r="I5" s="10">
        <v>0.79400000000000004</v>
      </c>
      <c r="J5" s="10">
        <v>0.77400000000000002</v>
      </c>
      <c r="K5" s="6" t="s">
        <v>112</v>
      </c>
      <c r="L5" s="5" t="s">
        <v>74</v>
      </c>
      <c r="M5" s="3" t="s">
        <v>90</v>
      </c>
      <c r="N5" s="7" t="s">
        <v>117</v>
      </c>
      <c r="O5" s="3" t="s">
        <v>136</v>
      </c>
    </row>
    <row r="6" spans="1:15" x14ac:dyDescent="0.3">
      <c r="A6" s="3" t="s">
        <v>5</v>
      </c>
      <c r="B6" s="3" t="s">
        <v>62</v>
      </c>
      <c r="C6" s="3" t="s">
        <v>65</v>
      </c>
      <c r="D6" s="3" t="s">
        <v>67</v>
      </c>
      <c r="E6" s="3">
        <v>100</v>
      </c>
      <c r="F6" s="3">
        <v>6778</v>
      </c>
      <c r="G6" s="5">
        <v>4432.3545340000001</v>
      </c>
      <c r="H6" s="6">
        <f t="shared" si="0"/>
        <v>53.311938104402216</v>
      </c>
      <c r="I6" s="10">
        <v>0.65</v>
      </c>
      <c r="J6" s="10">
        <v>0.57799999999999996</v>
      </c>
      <c r="K6" s="6" t="s">
        <v>112</v>
      </c>
      <c r="L6" s="5" t="s">
        <v>75</v>
      </c>
      <c r="M6" s="3" t="s">
        <v>91</v>
      </c>
      <c r="N6" s="7" t="s">
        <v>117</v>
      </c>
      <c r="O6" s="3" t="s">
        <v>136</v>
      </c>
    </row>
    <row r="7" spans="1:15" x14ac:dyDescent="0.3">
      <c r="A7" s="3" t="s">
        <v>6</v>
      </c>
      <c r="B7" s="3" t="s">
        <v>62</v>
      </c>
      <c r="C7" s="3" t="s">
        <v>65</v>
      </c>
      <c r="D7" s="3" t="s">
        <v>67</v>
      </c>
      <c r="E7" s="3">
        <v>100</v>
      </c>
      <c r="F7" s="3">
        <v>8132</v>
      </c>
      <c r="G7" s="5">
        <v>6363.7426480000004</v>
      </c>
      <c r="H7" s="6">
        <f t="shared" si="0"/>
        <v>76.542490353620408</v>
      </c>
      <c r="I7" s="10">
        <v>0.70799999999999996</v>
      </c>
      <c r="J7" s="10">
        <v>0.65100000000000002</v>
      </c>
      <c r="K7" s="6" t="s">
        <v>112</v>
      </c>
      <c r="L7" s="5" t="s">
        <v>75</v>
      </c>
      <c r="M7" s="3" t="s">
        <v>92</v>
      </c>
      <c r="N7" s="7" t="s">
        <v>117</v>
      </c>
      <c r="O7" s="3" t="s">
        <v>136</v>
      </c>
    </row>
    <row r="8" spans="1:15" x14ac:dyDescent="0.3">
      <c r="A8" s="3" t="s">
        <v>7</v>
      </c>
      <c r="B8" s="3" t="s">
        <v>62</v>
      </c>
      <c r="C8" s="3" t="s">
        <v>65</v>
      </c>
      <c r="D8" s="3" t="s">
        <v>67</v>
      </c>
      <c r="E8" s="3">
        <v>100</v>
      </c>
      <c r="F8" s="3">
        <v>5452</v>
      </c>
      <c r="G8" s="5">
        <v>3160.1369079999999</v>
      </c>
      <c r="H8" s="6">
        <f t="shared" si="0"/>
        <v>38.009825691604519</v>
      </c>
      <c r="I8" s="10">
        <v>0.56799999999999995</v>
      </c>
      <c r="J8" s="10">
        <v>0.53900000000000003</v>
      </c>
      <c r="K8" s="6" t="s">
        <v>112</v>
      </c>
      <c r="L8" s="5" t="s">
        <v>75</v>
      </c>
      <c r="M8" s="3" t="s">
        <v>93</v>
      </c>
      <c r="N8" s="7" t="s">
        <v>117</v>
      </c>
      <c r="O8" s="3" t="s">
        <v>136</v>
      </c>
    </row>
    <row r="9" spans="1:15" x14ac:dyDescent="0.3">
      <c r="A9" s="3" t="s">
        <v>8</v>
      </c>
      <c r="B9" s="3" t="s">
        <v>62</v>
      </c>
      <c r="C9" s="3" t="s">
        <v>65</v>
      </c>
      <c r="D9" s="3" t="s">
        <v>67</v>
      </c>
      <c r="E9" s="3">
        <v>100</v>
      </c>
      <c r="F9" s="3">
        <v>5837</v>
      </c>
      <c r="G9" s="5">
        <v>3675.6207639999998</v>
      </c>
      <c r="H9" s="6">
        <f t="shared" si="0"/>
        <v>44.21001640606206</v>
      </c>
      <c r="I9" s="10">
        <v>0.61499999999999999</v>
      </c>
      <c r="J9" s="10">
        <v>0.57199999999999995</v>
      </c>
      <c r="K9" s="6" t="s">
        <v>112</v>
      </c>
      <c r="L9" s="5" t="s">
        <v>75</v>
      </c>
      <c r="M9" s="3" t="s">
        <v>94</v>
      </c>
      <c r="N9" s="7" t="s">
        <v>117</v>
      </c>
      <c r="O9" s="3" t="s">
        <v>136</v>
      </c>
    </row>
    <row r="10" spans="1:15" x14ac:dyDescent="0.3">
      <c r="A10" s="3" t="s">
        <v>9</v>
      </c>
      <c r="B10" s="3" t="s">
        <v>62</v>
      </c>
      <c r="C10" s="3" t="s">
        <v>65</v>
      </c>
      <c r="D10" s="3" t="s">
        <v>67</v>
      </c>
      <c r="E10" s="3">
        <v>100</v>
      </c>
      <c r="F10" s="3">
        <v>7263</v>
      </c>
      <c r="G10" s="5">
        <v>4322.1887429999997</v>
      </c>
      <c r="H10" s="6">
        <f t="shared" si="0"/>
        <v>51.986874464758237</v>
      </c>
      <c r="I10" s="10">
        <v>0.59</v>
      </c>
      <c r="J10" s="10">
        <v>0.54400000000000004</v>
      </c>
      <c r="K10" s="6" t="s">
        <v>112</v>
      </c>
      <c r="L10" s="5" t="s">
        <v>75</v>
      </c>
      <c r="M10" s="3" t="s">
        <v>95</v>
      </c>
      <c r="N10" s="7" t="s">
        <v>117</v>
      </c>
      <c r="O10" s="3" t="s">
        <v>136</v>
      </c>
    </row>
    <row r="11" spans="1:15" x14ac:dyDescent="0.3">
      <c r="A11" s="3" t="s">
        <v>10</v>
      </c>
      <c r="B11" s="3" t="s">
        <v>62</v>
      </c>
      <c r="C11" s="3" t="s">
        <v>65</v>
      </c>
      <c r="D11" s="3" t="s">
        <v>67</v>
      </c>
      <c r="E11" s="3">
        <v>100</v>
      </c>
      <c r="F11" s="3">
        <v>4782</v>
      </c>
      <c r="G11" s="5">
        <v>2333.171758</v>
      </c>
      <c r="H11" s="6">
        <f t="shared" si="0"/>
        <v>28.06316764493625</v>
      </c>
      <c r="I11" s="10">
        <v>0.51600000000000001</v>
      </c>
      <c r="J11" s="10">
        <v>0.46100000000000002</v>
      </c>
      <c r="K11" s="6" t="s">
        <v>112</v>
      </c>
      <c r="L11" s="5" t="s">
        <v>76</v>
      </c>
      <c r="M11" s="3" t="s">
        <v>91</v>
      </c>
      <c r="N11" s="7" t="s">
        <v>117</v>
      </c>
      <c r="O11" s="3" t="s">
        <v>136</v>
      </c>
    </row>
    <row r="12" spans="1:15" x14ac:dyDescent="0.3">
      <c r="A12" s="3" t="s">
        <v>11</v>
      </c>
      <c r="B12" s="3" t="s">
        <v>62</v>
      </c>
      <c r="C12" s="3" t="s">
        <v>65</v>
      </c>
      <c r="D12" s="3" t="s">
        <v>67</v>
      </c>
      <c r="E12" s="3">
        <v>100</v>
      </c>
      <c r="F12" s="3">
        <v>3594</v>
      </c>
      <c r="G12" s="5">
        <v>3294.689316</v>
      </c>
      <c r="H12" s="6">
        <f t="shared" si="0"/>
        <v>39.628209237430838</v>
      </c>
      <c r="I12" s="10">
        <v>0.85099999999999998</v>
      </c>
      <c r="J12" s="10">
        <v>0.77</v>
      </c>
      <c r="K12" s="6" t="s">
        <v>112</v>
      </c>
      <c r="L12" s="5" t="s">
        <v>76</v>
      </c>
      <c r="M12" s="3" t="s">
        <v>92</v>
      </c>
      <c r="N12" s="7" t="s">
        <v>117</v>
      </c>
      <c r="O12" s="3" t="s">
        <v>136</v>
      </c>
    </row>
    <row r="13" spans="1:15" x14ac:dyDescent="0.3">
      <c r="A13" s="3" t="s">
        <v>12</v>
      </c>
      <c r="B13" s="3" t="s">
        <v>62</v>
      </c>
      <c r="C13" s="3" t="s">
        <v>65</v>
      </c>
      <c r="D13" s="3" t="s">
        <v>67</v>
      </c>
      <c r="E13" s="3">
        <v>100</v>
      </c>
      <c r="F13" s="3">
        <v>3964</v>
      </c>
      <c r="G13" s="5">
        <v>3652.4988309999999</v>
      </c>
      <c r="H13" s="6">
        <f t="shared" si="0"/>
        <v>43.931907998556653</v>
      </c>
      <c r="I13" s="10">
        <v>0.86499999999999999</v>
      </c>
      <c r="J13" s="10">
        <v>0.78</v>
      </c>
      <c r="K13" s="6" t="s">
        <v>112</v>
      </c>
      <c r="L13" s="5" t="s">
        <v>76</v>
      </c>
      <c r="M13" s="3" t="s">
        <v>93</v>
      </c>
      <c r="N13" s="7" t="s">
        <v>117</v>
      </c>
      <c r="O13" s="3" t="s">
        <v>136</v>
      </c>
    </row>
    <row r="14" spans="1:15" x14ac:dyDescent="0.3">
      <c r="A14" s="3" t="s">
        <v>13</v>
      </c>
      <c r="B14" s="3" t="s">
        <v>62</v>
      </c>
      <c r="C14" s="3" t="s">
        <v>65</v>
      </c>
      <c r="D14" s="3" t="s">
        <v>67</v>
      </c>
      <c r="E14" s="3">
        <v>100</v>
      </c>
      <c r="F14" s="3">
        <v>4322</v>
      </c>
      <c r="G14" s="5">
        <v>2166.8196039999998</v>
      </c>
      <c r="H14" s="6">
        <f t="shared" si="0"/>
        <v>26.062299783497711</v>
      </c>
      <c r="I14" s="10">
        <v>0.47899999999999998</v>
      </c>
      <c r="J14" s="10">
        <v>0.42499999999999999</v>
      </c>
      <c r="K14" s="6" t="s">
        <v>112</v>
      </c>
      <c r="L14" s="5" t="s">
        <v>76</v>
      </c>
      <c r="M14" s="3" t="s">
        <v>94</v>
      </c>
      <c r="N14" s="7" t="s">
        <v>117</v>
      </c>
      <c r="O14" s="3" t="s">
        <v>136</v>
      </c>
    </row>
    <row r="15" spans="1:15" x14ac:dyDescent="0.3">
      <c r="A15" s="3" t="s">
        <v>14</v>
      </c>
      <c r="B15" s="3" t="s">
        <v>62</v>
      </c>
      <c r="C15" s="3" t="s">
        <v>65</v>
      </c>
      <c r="D15" s="3" t="s">
        <v>67</v>
      </c>
      <c r="E15" s="3">
        <v>100</v>
      </c>
      <c r="F15" s="3">
        <v>3858</v>
      </c>
      <c r="G15" s="5">
        <v>3534.5804659999999</v>
      </c>
      <c r="H15" s="6">
        <f t="shared" si="0"/>
        <v>42.513597137358673</v>
      </c>
      <c r="I15" s="10">
        <v>0.85299999999999998</v>
      </c>
      <c r="J15" s="10">
        <v>0.77100000000000002</v>
      </c>
      <c r="K15" s="6" t="s">
        <v>112</v>
      </c>
      <c r="L15" s="5" t="s">
        <v>76</v>
      </c>
      <c r="M15" s="3" t="s">
        <v>95</v>
      </c>
      <c r="N15" s="7" t="s">
        <v>117</v>
      </c>
      <c r="O15" s="3" t="s">
        <v>136</v>
      </c>
    </row>
    <row r="16" spans="1:15" x14ac:dyDescent="0.3">
      <c r="A16" s="3" t="s">
        <v>15</v>
      </c>
      <c r="B16" s="3" t="s">
        <v>62</v>
      </c>
      <c r="C16" s="3" t="s">
        <v>65</v>
      </c>
      <c r="D16" s="3" t="s">
        <v>67</v>
      </c>
      <c r="E16" s="3">
        <v>100</v>
      </c>
      <c r="F16" s="3">
        <v>7224</v>
      </c>
      <c r="G16" s="5">
        <v>4197.3138710000003</v>
      </c>
      <c r="H16" s="6">
        <f t="shared" si="0"/>
        <v>50.484891400048113</v>
      </c>
      <c r="I16" s="10">
        <v>0.56799999999999995</v>
      </c>
      <c r="J16" s="10">
        <v>0.51500000000000001</v>
      </c>
      <c r="K16" s="6" t="s">
        <v>112</v>
      </c>
      <c r="L16" s="5" t="s">
        <v>76</v>
      </c>
      <c r="M16" s="3" t="s">
        <v>96</v>
      </c>
      <c r="N16" s="7" t="s">
        <v>117</v>
      </c>
      <c r="O16" s="3" t="s">
        <v>140</v>
      </c>
    </row>
    <row r="17" spans="1:15" x14ac:dyDescent="0.3">
      <c r="A17" s="3" t="s">
        <v>16</v>
      </c>
      <c r="B17" s="3" t="s">
        <v>62</v>
      </c>
      <c r="C17" s="3" t="s">
        <v>65</v>
      </c>
      <c r="D17" s="3" t="s">
        <v>67</v>
      </c>
      <c r="E17" s="3">
        <v>100</v>
      </c>
      <c r="F17" s="3">
        <v>2333</v>
      </c>
      <c r="G17" s="5">
        <v>2120.2334019999998</v>
      </c>
      <c r="H17" s="6">
        <f t="shared" si="0"/>
        <v>25.501965383690159</v>
      </c>
      <c r="I17" s="10">
        <v>0.82299999999999995</v>
      </c>
      <c r="J17" s="10">
        <v>0.75</v>
      </c>
      <c r="K17" s="6" t="s">
        <v>112</v>
      </c>
      <c r="L17" s="5" t="s">
        <v>77</v>
      </c>
      <c r="M17" s="3" t="s">
        <v>96</v>
      </c>
      <c r="N17" s="7" t="s">
        <v>117</v>
      </c>
      <c r="O17" s="3" t="s">
        <v>140</v>
      </c>
    </row>
    <row r="18" spans="1:15" x14ac:dyDescent="0.3">
      <c r="A18" s="3" t="s">
        <v>17</v>
      </c>
      <c r="B18" s="3" t="s">
        <v>62</v>
      </c>
      <c r="C18" s="3" t="s">
        <v>65</v>
      </c>
      <c r="D18" s="3" t="s">
        <v>67</v>
      </c>
      <c r="E18" s="3">
        <v>100</v>
      </c>
      <c r="F18" s="3">
        <v>2203</v>
      </c>
      <c r="G18" s="5">
        <v>2012.182198</v>
      </c>
      <c r="H18" s="6">
        <f t="shared" si="0"/>
        <v>24.202335795044501</v>
      </c>
      <c r="I18" s="10">
        <v>0.84799999999999998</v>
      </c>
      <c r="J18" s="10">
        <v>0.77100000000000002</v>
      </c>
      <c r="K18" s="6" t="s">
        <v>112</v>
      </c>
      <c r="L18" s="5" t="s">
        <v>78</v>
      </c>
      <c r="M18" s="3" t="s">
        <v>96</v>
      </c>
      <c r="N18" s="7" t="s">
        <v>117</v>
      </c>
      <c r="O18" s="3" t="s">
        <v>140</v>
      </c>
    </row>
    <row r="19" spans="1:15" x14ac:dyDescent="0.3">
      <c r="A19" s="3" t="s">
        <v>18</v>
      </c>
      <c r="B19" s="3" t="s">
        <v>62</v>
      </c>
      <c r="C19" s="3" t="s">
        <v>65</v>
      </c>
      <c r="D19" s="3" t="s">
        <v>67</v>
      </c>
      <c r="E19" s="3">
        <v>100</v>
      </c>
      <c r="F19" s="3">
        <v>2252</v>
      </c>
      <c r="G19" s="5">
        <v>2065.3256769999998</v>
      </c>
      <c r="H19" s="6">
        <f t="shared" si="0"/>
        <v>24.841540497955254</v>
      </c>
      <c r="I19" s="10">
        <v>0.83799999999999997</v>
      </c>
      <c r="J19" s="10">
        <v>0.76</v>
      </c>
      <c r="K19" s="6" t="s">
        <v>112</v>
      </c>
      <c r="L19" s="5" t="s">
        <v>79</v>
      </c>
      <c r="M19" s="3" t="s">
        <v>97</v>
      </c>
      <c r="N19" s="7" t="s">
        <v>117</v>
      </c>
      <c r="O19" s="3" t="s">
        <v>140</v>
      </c>
    </row>
    <row r="20" spans="1:15" x14ac:dyDescent="0.3">
      <c r="A20" s="3" t="s">
        <v>19</v>
      </c>
      <c r="B20" s="3" t="s">
        <v>62</v>
      </c>
      <c r="C20" s="3" t="s">
        <v>65</v>
      </c>
      <c r="D20" s="3" t="s">
        <v>67</v>
      </c>
      <c r="E20" s="3">
        <v>100</v>
      </c>
      <c r="F20" s="3">
        <v>2374</v>
      </c>
      <c r="G20" s="5">
        <v>2154.989086</v>
      </c>
      <c r="H20" s="6">
        <f t="shared" si="0"/>
        <v>25.920003439980757</v>
      </c>
      <c r="I20" s="10">
        <v>0.86899999999999999</v>
      </c>
      <c r="J20" s="10">
        <v>0.78900000000000003</v>
      </c>
      <c r="K20" s="6" t="s">
        <v>112</v>
      </c>
      <c r="L20" s="5" t="s">
        <v>80</v>
      </c>
      <c r="M20" s="3" t="s">
        <v>97</v>
      </c>
      <c r="N20" s="7" t="s">
        <v>117</v>
      </c>
      <c r="O20" s="3" t="s">
        <v>140</v>
      </c>
    </row>
    <row r="21" spans="1:15" x14ac:dyDescent="0.3">
      <c r="A21" s="3" t="s">
        <v>20</v>
      </c>
      <c r="B21" s="3" t="s">
        <v>62</v>
      </c>
      <c r="C21" s="3" t="s">
        <v>65</v>
      </c>
      <c r="D21" s="3" t="s">
        <v>67</v>
      </c>
      <c r="E21" s="3">
        <v>100</v>
      </c>
      <c r="F21" s="3">
        <v>1890</v>
      </c>
      <c r="G21" s="5">
        <v>1704.662887</v>
      </c>
      <c r="H21" s="6">
        <f t="shared" si="0"/>
        <v>20.503522816935288</v>
      </c>
      <c r="I21" s="10">
        <v>0.84299999999999997</v>
      </c>
      <c r="J21" s="10">
        <v>0.76600000000000001</v>
      </c>
      <c r="K21" s="6" t="s">
        <v>112</v>
      </c>
      <c r="L21" s="5" t="s">
        <v>81</v>
      </c>
      <c r="M21" s="3" t="s">
        <v>97</v>
      </c>
      <c r="N21" s="7" t="s">
        <v>117</v>
      </c>
      <c r="O21" s="3" t="s">
        <v>140</v>
      </c>
    </row>
    <row r="22" spans="1:15" x14ac:dyDescent="0.3">
      <c r="A22" s="3" t="s">
        <v>21</v>
      </c>
      <c r="B22" s="3" t="s">
        <v>62</v>
      </c>
      <c r="C22" s="3" t="s">
        <v>65</v>
      </c>
      <c r="D22" s="3" t="s">
        <v>67</v>
      </c>
      <c r="E22" s="3">
        <v>100</v>
      </c>
      <c r="F22" s="3">
        <v>2375</v>
      </c>
      <c r="G22" s="5">
        <v>2173.391615</v>
      </c>
      <c r="H22" s="6">
        <f t="shared" si="0"/>
        <v>26.141347305749338</v>
      </c>
      <c r="I22" s="10">
        <v>0.84399999999999997</v>
      </c>
      <c r="J22" s="10">
        <v>0.76900000000000002</v>
      </c>
      <c r="K22" s="6" t="s">
        <v>112</v>
      </c>
      <c r="L22" s="5" t="s">
        <v>82</v>
      </c>
      <c r="M22" s="3" t="s">
        <v>97</v>
      </c>
      <c r="N22" s="7" t="s">
        <v>117</v>
      </c>
      <c r="O22" s="3" t="s">
        <v>140</v>
      </c>
    </row>
    <row r="23" spans="1:15" x14ac:dyDescent="0.3">
      <c r="A23" s="3" t="s">
        <v>22</v>
      </c>
      <c r="B23" s="3" t="s">
        <v>62</v>
      </c>
      <c r="C23" s="3" t="s">
        <v>65</v>
      </c>
      <c r="D23" s="3" t="s">
        <v>67</v>
      </c>
      <c r="E23" s="3">
        <v>100</v>
      </c>
      <c r="F23" s="3">
        <v>7383</v>
      </c>
      <c r="G23" s="5">
        <v>3782.492491</v>
      </c>
      <c r="H23" s="6">
        <f t="shared" si="0"/>
        <v>45.495459357709883</v>
      </c>
      <c r="I23" s="10">
        <v>0.49199999999999999</v>
      </c>
      <c r="J23" s="10">
        <v>0.44</v>
      </c>
      <c r="K23" s="6" t="s">
        <v>112</v>
      </c>
      <c r="L23" s="5" t="s">
        <v>83</v>
      </c>
      <c r="M23" s="3" t="s">
        <v>97</v>
      </c>
      <c r="N23" s="7" t="s">
        <v>117</v>
      </c>
      <c r="O23" s="3" t="s">
        <v>140</v>
      </c>
    </row>
    <row r="24" spans="1:15" x14ac:dyDescent="0.3">
      <c r="A24" s="3" t="s">
        <v>23</v>
      </c>
      <c r="B24" s="3" t="s">
        <v>62</v>
      </c>
      <c r="C24" s="3" t="s">
        <v>65</v>
      </c>
      <c r="D24" s="3" t="s">
        <v>67</v>
      </c>
      <c r="E24" s="3">
        <v>100</v>
      </c>
      <c r="F24" s="3">
        <v>3960</v>
      </c>
      <c r="G24" s="5">
        <v>1867.9091330000001</v>
      </c>
      <c r="H24" s="6">
        <f t="shared" si="0"/>
        <v>22.467033112821749</v>
      </c>
      <c r="I24" s="10">
        <v>0.501</v>
      </c>
      <c r="J24" s="10">
        <v>0.44800000000000001</v>
      </c>
      <c r="K24" s="6" t="s">
        <v>112</v>
      </c>
      <c r="L24" s="5" t="s">
        <v>84</v>
      </c>
      <c r="M24" s="3" t="s">
        <v>98</v>
      </c>
      <c r="N24" s="7" t="s">
        <v>117</v>
      </c>
      <c r="O24" s="3" t="s">
        <v>137</v>
      </c>
    </row>
    <row r="25" spans="1:15" x14ac:dyDescent="0.3">
      <c r="A25" s="3" t="s">
        <v>24</v>
      </c>
      <c r="B25" s="3" t="s">
        <v>62</v>
      </c>
      <c r="C25" s="3" t="s">
        <v>65</v>
      </c>
      <c r="D25" s="3" t="s">
        <v>67</v>
      </c>
      <c r="E25" s="3">
        <v>100</v>
      </c>
      <c r="F25" s="3">
        <v>4769</v>
      </c>
      <c r="G25" s="5">
        <v>2767.9479369999999</v>
      </c>
      <c r="H25" s="6">
        <f t="shared" si="0"/>
        <v>33.292614108732259</v>
      </c>
      <c r="I25" s="10">
        <v>0.61299999999999999</v>
      </c>
      <c r="J25" s="10">
        <v>0.55100000000000005</v>
      </c>
      <c r="K25" s="6" t="s">
        <v>112</v>
      </c>
      <c r="L25" s="5" t="s">
        <v>84</v>
      </c>
      <c r="M25" s="3" t="s">
        <v>99</v>
      </c>
      <c r="N25" s="7" t="s">
        <v>117</v>
      </c>
      <c r="O25" s="3" t="s">
        <v>137</v>
      </c>
    </row>
    <row r="26" spans="1:15" x14ac:dyDescent="0.3">
      <c r="A26" s="3" t="s">
        <v>25</v>
      </c>
      <c r="B26" s="3" t="s">
        <v>62</v>
      </c>
      <c r="C26" s="3" t="s">
        <v>65</v>
      </c>
      <c r="D26" s="3" t="s">
        <v>67</v>
      </c>
      <c r="E26" s="3">
        <v>100</v>
      </c>
      <c r="F26" s="3">
        <v>6426</v>
      </c>
      <c r="G26" s="5">
        <v>3853.2328910000001</v>
      </c>
      <c r="H26" s="6">
        <f t="shared" si="0"/>
        <v>46.346318150108253</v>
      </c>
      <c r="I26" s="10">
        <v>0.58899999999999997</v>
      </c>
      <c r="J26" s="10">
        <v>0.53200000000000003</v>
      </c>
      <c r="K26" s="6" t="s">
        <v>112</v>
      </c>
      <c r="L26" s="5" t="s">
        <v>84</v>
      </c>
      <c r="M26" s="3" t="s">
        <v>100</v>
      </c>
      <c r="N26" s="7" t="s">
        <v>117</v>
      </c>
      <c r="O26" s="3" t="s">
        <v>137</v>
      </c>
    </row>
    <row r="27" spans="1:15" x14ac:dyDescent="0.3">
      <c r="A27" s="3" t="s">
        <v>26</v>
      </c>
      <c r="B27" s="3" t="s">
        <v>62</v>
      </c>
      <c r="C27" s="3" t="s">
        <v>65</v>
      </c>
      <c r="D27" s="3" t="s">
        <v>67</v>
      </c>
      <c r="E27" s="3">
        <v>100</v>
      </c>
      <c r="F27" s="3">
        <v>6955</v>
      </c>
      <c r="G27" s="5">
        <v>4127.320952</v>
      </c>
      <c r="H27" s="6">
        <f t="shared" si="0"/>
        <v>49.643023237911954</v>
      </c>
      <c r="I27" s="10">
        <v>0.59899999999999998</v>
      </c>
      <c r="J27" s="10">
        <v>0.54</v>
      </c>
      <c r="K27" s="6" t="s">
        <v>112</v>
      </c>
      <c r="L27" s="5" t="s">
        <v>84</v>
      </c>
      <c r="M27" s="3" t="s">
        <v>101</v>
      </c>
      <c r="N27" s="7" t="s">
        <v>117</v>
      </c>
      <c r="O27" s="3" t="s">
        <v>137</v>
      </c>
    </row>
    <row r="28" spans="1:15" x14ac:dyDescent="0.3">
      <c r="A28" s="3" t="s">
        <v>27</v>
      </c>
      <c r="B28" s="3" t="s">
        <v>62</v>
      </c>
      <c r="C28" s="3" t="s">
        <v>65</v>
      </c>
      <c r="D28" s="3" t="s">
        <v>67</v>
      </c>
      <c r="E28" s="3">
        <v>100</v>
      </c>
      <c r="F28" s="3">
        <v>9101</v>
      </c>
      <c r="G28" s="5">
        <v>6620.4800210000003</v>
      </c>
      <c r="H28" s="6">
        <f t="shared" si="0"/>
        <v>79.630503019004095</v>
      </c>
      <c r="I28" s="10">
        <v>0.71399999999999997</v>
      </c>
      <c r="J28" s="10">
        <v>0.64500000000000002</v>
      </c>
      <c r="K28" s="6" t="s">
        <v>112</v>
      </c>
      <c r="L28" s="5" t="s">
        <v>84</v>
      </c>
      <c r="M28" s="3" t="s">
        <v>102</v>
      </c>
      <c r="N28" s="7" t="s">
        <v>117</v>
      </c>
      <c r="O28" s="3" t="s">
        <v>137</v>
      </c>
    </row>
    <row r="29" spans="1:15" x14ac:dyDescent="0.3">
      <c r="A29" s="3" t="s">
        <v>28</v>
      </c>
      <c r="B29" s="3" t="s">
        <v>62</v>
      </c>
      <c r="C29" s="3" t="s">
        <v>65</v>
      </c>
      <c r="D29" s="3" t="s">
        <v>67</v>
      </c>
      <c r="E29" s="3">
        <v>100</v>
      </c>
      <c r="F29" s="3">
        <v>2025</v>
      </c>
      <c r="G29" s="5">
        <v>1853.6647680000001</v>
      </c>
      <c r="H29" s="6">
        <f t="shared" si="0"/>
        <v>22.295703247534281</v>
      </c>
      <c r="I29" s="10">
        <v>0.83199999999999996</v>
      </c>
      <c r="J29" s="10">
        <v>0.78900000000000003</v>
      </c>
      <c r="K29" s="6" t="s">
        <v>112</v>
      </c>
      <c r="L29" s="5" t="s">
        <v>84</v>
      </c>
      <c r="M29" s="3" t="s">
        <v>103</v>
      </c>
      <c r="N29" s="7" t="s">
        <v>117</v>
      </c>
      <c r="O29" s="3" t="s">
        <v>137</v>
      </c>
    </row>
    <row r="30" spans="1:15" x14ac:dyDescent="0.3">
      <c r="A30" s="3" t="s">
        <v>29</v>
      </c>
      <c r="B30" s="3" t="s">
        <v>62</v>
      </c>
      <c r="C30" s="3" t="s">
        <v>65</v>
      </c>
      <c r="D30" s="3" t="s">
        <v>67</v>
      </c>
      <c r="E30" s="3">
        <v>100</v>
      </c>
      <c r="F30" s="3">
        <v>2055</v>
      </c>
      <c r="G30" s="5">
        <v>1859.5786800000001</v>
      </c>
      <c r="H30" s="6">
        <f t="shared" si="0"/>
        <v>22.366835217705077</v>
      </c>
      <c r="I30" s="10">
        <v>0.84399999999999997</v>
      </c>
      <c r="J30" s="10">
        <v>0.77</v>
      </c>
      <c r="K30" s="6" t="s">
        <v>112</v>
      </c>
      <c r="L30" s="5" t="s">
        <v>84</v>
      </c>
      <c r="M30" s="3" t="s">
        <v>104</v>
      </c>
      <c r="N30" s="7" t="s">
        <v>117</v>
      </c>
      <c r="O30" s="3" t="s">
        <v>137</v>
      </c>
    </row>
    <row r="31" spans="1:15" x14ac:dyDescent="0.3">
      <c r="A31" s="3" t="s">
        <v>30</v>
      </c>
      <c r="B31" s="3" t="s">
        <v>62</v>
      </c>
      <c r="C31" s="3" t="s">
        <v>65</v>
      </c>
      <c r="D31" s="3" t="s">
        <v>67</v>
      </c>
      <c r="E31" s="3">
        <v>100</v>
      </c>
      <c r="F31" s="3">
        <v>5076</v>
      </c>
      <c r="G31" s="5">
        <v>2554.1584579999999</v>
      </c>
      <c r="H31" s="6">
        <f t="shared" si="0"/>
        <v>30.721174621120998</v>
      </c>
      <c r="I31" s="10">
        <v>0.48799999999999999</v>
      </c>
      <c r="J31" s="10">
        <v>0.44</v>
      </c>
      <c r="K31" s="6" t="s">
        <v>112</v>
      </c>
      <c r="L31" s="5" t="s">
        <v>84</v>
      </c>
      <c r="M31" s="3" t="s">
        <v>105</v>
      </c>
      <c r="N31" s="7" t="s">
        <v>117</v>
      </c>
      <c r="O31" s="3" t="s">
        <v>137</v>
      </c>
    </row>
    <row r="32" spans="1:15" x14ac:dyDescent="0.3">
      <c r="A32" s="3" t="s">
        <v>31</v>
      </c>
      <c r="B32" s="3" t="s">
        <v>62</v>
      </c>
      <c r="C32" s="3" t="s">
        <v>65</v>
      </c>
      <c r="D32" s="3" t="s">
        <v>67</v>
      </c>
      <c r="E32" s="3">
        <v>100</v>
      </c>
      <c r="F32" s="3">
        <v>2534</v>
      </c>
      <c r="G32" s="5">
        <v>1200.318352</v>
      </c>
      <c r="H32" s="6">
        <f t="shared" si="0"/>
        <v>14.437314794322829</v>
      </c>
      <c r="I32" s="10">
        <v>0.505</v>
      </c>
      <c r="J32" s="10">
        <v>0.46600000000000003</v>
      </c>
      <c r="K32" s="6" t="s">
        <v>112</v>
      </c>
      <c r="L32" s="5" t="s">
        <v>84</v>
      </c>
      <c r="M32" s="3" t="s">
        <v>106</v>
      </c>
      <c r="N32" s="7" t="s">
        <v>117</v>
      </c>
      <c r="O32" s="3" t="s">
        <v>137</v>
      </c>
    </row>
    <row r="33" spans="1:15" x14ac:dyDescent="0.3">
      <c r="A33" s="3" t="s">
        <v>32</v>
      </c>
      <c r="B33" s="3" t="s">
        <v>62</v>
      </c>
      <c r="C33" s="3" t="s">
        <v>65</v>
      </c>
      <c r="D33" s="3" t="s">
        <v>67</v>
      </c>
      <c r="E33" s="3">
        <v>100</v>
      </c>
      <c r="F33" s="3">
        <v>3981</v>
      </c>
      <c r="G33" s="5">
        <v>1830.995856</v>
      </c>
      <c r="H33" s="6">
        <f t="shared" si="0"/>
        <v>22.02304373346163</v>
      </c>
      <c r="I33" s="10">
        <v>0.51800000000000002</v>
      </c>
      <c r="J33" s="10">
        <v>0.47699999999999998</v>
      </c>
      <c r="K33" s="6" t="s">
        <v>112</v>
      </c>
      <c r="L33" s="5" t="s">
        <v>84</v>
      </c>
      <c r="M33" s="3" t="s">
        <v>107</v>
      </c>
      <c r="N33" s="7" t="s">
        <v>117</v>
      </c>
      <c r="O33" s="3" t="s">
        <v>137</v>
      </c>
    </row>
    <row r="34" spans="1:15" x14ac:dyDescent="0.3">
      <c r="A34" s="3" t="s">
        <v>33</v>
      </c>
      <c r="B34" s="3" t="s">
        <v>62</v>
      </c>
      <c r="C34" s="3" t="s">
        <v>65</v>
      </c>
      <c r="D34" s="3" t="s">
        <v>67</v>
      </c>
      <c r="E34" s="3">
        <v>100</v>
      </c>
      <c r="F34" s="3">
        <v>7522</v>
      </c>
      <c r="G34" s="5">
        <v>3701.9818839999998</v>
      </c>
      <c r="H34" s="6">
        <f t="shared" si="0"/>
        <v>44.527085446235262</v>
      </c>
      <c r="I34" s="10">
        <v>0.54600000000000004</v>
      </c>
      <c r="J34" s="10">
        <v>0.48199999999999998</v>
      </c>
      <c r="K34" s="6" t="s">
        <v>112</v>
      </c>
      <c r="L34" s="5" t="s">
        <v>85</v>
      </c>
      <c r="M34" s="3" t="s">
        <v>103</v>
      </c>
      <c r="N34" s="7" t="s">
        <v>117</v>
      </c>
      <c r="O34" s="3" t="s">
        <v>138</v>
      </c>
    </row>
    <row r="35" spans="1:15" x14ac:dyDescent="0.3">
      <c r="A35" s="3" t="s">
        <v>34</v>
      </c>
      <c r="B35" s="3" t="s">
        <v>62</v>
      </c>
      <c r="C35" s="3" t="s">
        <v>65</v>
      </c>
      <c r="D35" s="3" t="s">
        <v>67</v>
      </c>
      <c r="E35" s="3">
        <v>100</v>
      </c>
      <c r="F35" s="3">
        <v>5525</v>
      </c>
      <c r="G35" s="5">
        <v>2703.0621390000001</v>
      </c>
      <c r="H35" s="6">
        <f t="shared" si="0"/>
        <v>32.512173911474619</v>
      </c>
      <c r="I35" s="10">
        <v>0.49199999999999999</v>
      </c>
      <c r="J35" s="10">
        <v>0.434</v>
      </c>
      <c r="K35" s="6" t="s">
        <v>112</v>
      </c>
      <c r="L35" s="5" t="s">
        <v>85</v>
      </c>
      <c r="M35" s="3" t="s">
        <v>104</v>
      </c>
      <c r="N35" s="7" t="s">
        <v>117</v>
      </c>
      <c r="O35" s="3" t="s">
        <v>138</v>
      </c>
    </row>
    <row r="36" spans="1:15" x14ac:dyDescent="0.3">
      <c r="A36" s="3" t="s">
        <v>35</v>
      </c>
      <c r="B36" s="3" t="s">
        <v>62</v>
      </c>
      <c r="C36" s="3" t="s">
        <v>65</v>
      </c>
      <c r="D36" s="3" t="s">
        <v>67</v>
      </c>
      <c r="E36" s="3">
        <v>100</v>
      </c>
      <c r="F36" s="3">
        <v>3530</v>
      </c>
      <c r="G36" s="5">
        <v>2626.6345390000001</v>
      </c>
      <c r="H36" s="6">
        <f t="shared" si="0"/>
        <v>31.592910019244648</v>
      </c>
      <c r="I36" s="10">
        <v>0.58699999999999997</v>
      </c>
      <c r="J36" s="10">
        <v>0.59799999999999998</v>
      </c>
      <c r="K36" s="6" t="s">
        <v>112</v>
      </c>
      <c r="L36" s="5" t="s">
        <v>85</v>
      </c>
      <c r="M36" s="3" t="s">
        <v>105</v>
      </c>
      <c r="N36" s="7" t="s">
        <v>117</v>
      </c>
      <c r="O36" s="3" t="s">
        <v>138</v>
      </c>
    </row>
    <row r="37" spans="1:15" x14ac:dyDescent="0.3">
      <c r="A37" s="3" t="s">
        <v>36</v>
      </c>
      <c r="B37" s="3" t="s">
        <v>62</v>
      </c>
      <c r="C37" s="3" t="s">
        <v>65</v>
      </c>
      <c r="D37" s="3" t="s">
        <v>67</v>
      </c>
      <c r="E37" s="3">
        <v>100</v>
      </c>
      <c r="F37" s="3">
        <v>6092</v>
      </c>
      <c r="G37" s="5">
        <v>4763.4153310000002</v>
      </c>
      <c r="H37" s="6">
        <f t="shared" si="0"/>
        <v>57.293905833533799</v>
      </c>
      <c r="I37" s="10">
        <v>0.69</v>
      </c>
      <c r="J37" s="10">
        <v>0.64700000000000002</v>
      </c>
      <c r="K37" s="6" t="s">
        <v>112</v>
      </c>
      <c r="L37" s="5" t="s">
        <v>85</v>
      </c>
      <c r="M37" s="3" t="s">
        <v>106</v>
      </c>
      <c r="N37" s="7" t="s">
        <v>117</v>
      </c>
      <c r="O37" s="3" t="s">
        <v>138</v>
      </c>
    </row>
    <row r="38" spans="1:15" x14ac:dyDescent="0.3">
      <c r="A38" s="3" t="s">
        <v>37</v>
      </c>
      <c r="B38" s="3" t="s">
        <v>62</v>
      </c>
      <c r="C38" s="3" t="s">
        <v>65</v>
      </c>
      <c r="D38" s="3" t="s">
        <v>67</v>
      </c>
      <c r="E38" s="3">
        <v>150</v>
      </c>
      <c r="F38" s="3">
        <v>7293</v>
      </c>
      <c r="G38" s="5">
        <v>6650.8567149999999</v>
      </c>
      <c r="H38" s="6">
        <f t="shared" si="0"/>
        <v>79.995871000721678</v>
      </c>
      <c r="I38" s="10">
        <v>0.69399999999999995</v>
      </c>
      <c r="J38" s="10">
        <v>0.63300000000000001</v>
      </c>
      <c r="K38" s="6" t="s">
        <v>112</v>
      </c>
      <c r="L38" s="5" t="s">
        <v>78</v>
      </c>
      <c r="M38" s="7" t="s">
        <v>108</v>
      </c>
      <c r="N38" s="3" t="s">
        <v>119</v>
      </c>
      <c r="O38" s="3" t="s">
        <v>139</v>
      </c>
    </row>
    <row r="39" spans="1:15" x14ac:dyDescent="0.3">
      <c r="A39" s="3" t="s">
        <v>38</v>
      </c>
      <c r="B39" s="3" t="s">
        <v>62</v>
      </c>
      <c r="C39" s="3" t="s">
        <v>65</v>
      </c>
      <c r="D39" s="3" t="s">
        <v>67</v>
      </c>
      <c r="E39" s="3">
        <v>150</v>
      </c>
      <c r="F39" s="3">
        <v>7092</v>
      </c>
      <c r="G39" s="5">
        <v>5727.8838219999998</v>
      </c>
      <c r="H39" s="6">
        <f t="shared" si="0"/>
        <v>68.894440967043536</v>
      </c>
      <c r="I39" s="10">
        <v>0.64200000000000002</v>
      </c>
      <c r="J39" s="10">
        <v>0.57499999999999996</v>
      </c>
      <c r="K39" s="6" t="s">
        <v>112</v>
      </c>
      <c r="L39" s="5" t="s">
        <v>78</v>
      </c>
      <c r="M39" s="7" t="s">
        <v>108</v>
      </c>
      <c r="N39" s="3" t="s">
        <v>120</v>
      </c>
      <c r="O39" s="3" t="s">
        <v>139</v>
      </c>
    </row>
    <row r="40" spans="1:15" x14ac:dyDescent="0.3">
      <c r="A40" s="3" t="s">
        <v>39</v>
      </c>
      <c r="B40" s="3" t="s">
        <v>62</v>
      </c>
      <c r="C40" s="3" t="s">
        <v>65</v>
      </c>
      <c r="D40" s="3" t="s">
        <v>67</v>
      </c>
      <c r="E40" s="3">
        <v>150</v>
      </c>
      <c r="F40" s="3">
        <v>2577</v>
      </c>
      <c r="G40" s="5">
        <v>2001.8934039999999</v>
      </c>
      <c r="H40" s="6">
        <f t="shared" si="0"/>
        <v>24.078583160933363</v>
      </c>
      <c r="I40" s="10">
        <v>0.71299999999999997</v>
      </c>
      <c r="J40" s="10">
        <v>0.67400000000000004</v>
      </c>
      <c r="K40" s="6" t="s">
        <v>112</v>
      </c>
      <c r="L40" s="5" t="s">
        <v>78</v>
      </c>
      <c r="M40" s="7" t="s">
        <v>108</v>
      </c>
      <c r="N40" s="3" t="s">
        <v>121</v>
      </c>
      <c r="O40" s="3" t="s">
        <v>139</v>
      </c>
    </row>
    <row r="41" spans="1:15" x14ac:dyDescent="0.3">
      <c r="A41" s="3" t="s">
        <v>40</v>
      </c>
      <c r="B41" s="3" t="s">
        <v>62</v>
      </c>
      <c r="C41" s="3" t="s">
        <v>65</v>
      </c>
      <c r="D41" s="3" t="s">
        <v>67</v>
      </c>
      <c r="E41" s="3">
        <v>150</v>
      </c>
      <c r="F41" s="3">
        <v>6314</v>
      </c>
      <c r="G41" s="5">
        <v>5164.5808189999998</v>
      </c>
      <c r="H41" s="6">
        <f t="shared" si="0"/>
        <v>62.119086107770023</v>
      </c>
      <c r="I41" s="10">
        <v>0.53700000000000003</v>
      </c>
      <c r="J41" s="10">
        <v>0.53300000000000003</v>
      </c>
      <c r="K41" s="6" t="s">
        <v>112</v>
      </c>
      <c r="L41" s="5" t="s">
        <v>78</v>
      </c>
      <c r="M41" s="7" t="s">
        <v>108</v>
      </c>
      <c r="N41" s="3" t="s">
        <v>122</v>
      </c>
      <c r="O41" s="3" t="s">
        <v>139</v>
      </c>
    </row>
    <row r="42" spans="1:15" x14ac:dyDescent="0.3">
      <c r="A42" s="3" t="s">
        <v>41</v>
      </c>
      <c r="B42" s="3" t="s">
        <v>62</v>
      </c>
      <c r="C42" s="3" t="s">
        <v>65</v>
      </c>
      <c r="D42" s="3" t="s">
        <v>67</v>
      </c>
      <c r="E42" s="3">
        <v>150</v>
      </c>
      <c r="F42" s="3">
        <v>4766</v>
      </c>
      <c r="G42" s="5">
        <v>3659.7960170000001</v>
      </c>
      <c r="H42" s="6">
        <f t="shared" si="0"/>
        <v>44.019677856627375</v>
      </c>
      <c r="I42" s="10">
        <v>0.54500000000000004</v>
      </c>
      <c r="J42" s="10">
        <v>0.57599999999999996</v>
      </c>
      <c r="K42" s="6" t="s">
        <v>112</v>
      </c>
      <c r="L42" s="5" t="s">
        <v>78</v>
      </c>
      <c r="M42" s="7" t="s">
        <v>108</v>
      </c>
      <c r="N42" s="3" t="s">
        <v>123</v>
      </c>
      <c r="O42" s="3" t="s">
        <v>139</v>
      </c>
    </row>
    <row r="43" spans="1:15" x14ac:dyDescent="0.3">
      <c r="A43" s="3" t="s">
        <v>42</v>
      </c>
      <c r="B43" s="3" t="s">
        <v>62</v>
      </c>
      <c r="C43" s="3" t="s">
        <v>65</v>
      </c>
      <c r="D43" s="3" t="s">
        <v>67</v>
      </c>
      <c r="E43" s="3">
        <v>150</v>
      </c>
      <c r="F43" s="3">
        <v>4781</v>
      </c>
      <c r="G43" s="5">
        <v>3967.0208240000002</v>
      </c>
      <c r="H43" s="6">
        <f t="shared" si="0"/>
        <v>47.71494856867934</v>
      </c>
      <c r="I43" s="10">
        <v>0.72499999999999998</v>
      </c>
      <c r="J43" s="10">
        <v>0.65700000000000003</v>
      </c>
      <c r="K43" s="6" t="s">
        <v>112</v>
      </c>
      <c r="L43" s="5" t="s">
        <v>78</v>
      </c>
      <c r="M43" s="7" t="s">
        <v>108</v>
      </c>
      <c r="N43" s="3" t="s">
        <v>124</v>
      </c>
      <c r="O43" s="3" t="s">
        <v>139</v>
      </c>
    </row>
    <row r="44" spans="1:15" x14ac:dyDescent="0.3">
      <c r="A44" s="3" t="s">
        <v>43</v>
      </c>
      <c r="B44" s="3" t="s">
        <v>62</v>
      </c>
      <c r="C44" s="3" t="s">
        <v>65</v>
      </c>
      <c r="D44" s="3" t="s">
        <v>67</v>
      </c>
      <c r="E44" s="3">
        <v>150</v>
      </c>
      <c r="F44" s="3">
        <v>4400</v>
      </c>
      <c r="G44" s="5">
        <v>3676.7089289999999</v>
      </c>
      <c r="H44" s="6">
        <f t="shared" si="0"/>
        <v>44.223104751022369</v>
      </c>
      <c r="I44" s="10">
        <v>0.56599999999999995</v>
      </c>
      <c r="J44" s="10">
        <v>0.52100000000000002</v>
      </c>
      <c r="K44" s="6" t="s">
        <v>112</v>
      </c>
      <c r="L44" s="5" t="s">
        <v>78</v>
      </c>
      <c r="M44" s="7" t="s">
        <v>108</v>
      </c>
      <c r="N44" s="3" t="s">
        <v>125</v>
      </c>
      <c r="O44" s="3" t="s">
        <v>139</v>
      </c>
    </row>
    <row r="45" spans="1:15" x14ac:dyDescent="0.3">
      <c r="A45" s="3" t="s">
        <v>44</v>
      </c>
      <c r="B45" s="3" t="s">
        <v>62</v>
      </c>
      <c r="C45" s="3" t="s">
        <v>65</v>
      </c>
      <c r="D45" s="3" t="s">
        <v>67</v>
      </c>
      <c r="E45" s="3">
        <v>150</v>
      </c>
      <c r="F45" s="3">
        <v>4192</v>
      </c>
      <c r="G45" s="5">
        <v>3384.1120000000001</v>
      </c>
      <c r="H45" s="6">
        <f t="shared" si="0"/>
        <v>40.703776762088047</v>
      </c>
      <c r="I45" s="10">
        <v>0.746</v>
      </c>
      <c r="J45" s="10">
        <v>0.66700000000000004</v>
      </c>
      <c r="K45" s="6" t="s">
        <v>112</v>
      </c>
      <c r="L45" s="5" t="s">
        <v>78</v>
      </c>
      <c r="M45" s="7" t="s">
        <v>108</v>
      </c>
      <c r="N45" s="3" t="s">
        <v>126</v>
      </c>
      <c r="O45" s="3" t="s">
        <v>139</v>
      </c>
    </row>
    <row r="46" spans="1:15" x14ac:dyDescent="0.3">
      <c r="A46" s="3" t="s">
        <v>45</v>
      </c>
      <c r="B46" s="3" t="s">
        <v>62</v>
      </c>
      <c r="C46" s="3" t="s">
        <v>65</v>
      </c>
      <c r="D46" s="3" t="s">
        <v>67</v>
      </c>
      <c r="E46" s="3">
        <v>150</v>
      </c>
      <c r="F46" s="3">
        <v>4597</v>
      </c>
      <c r="G46" s="5">
        <v>3974.5213220000001</v>
      </c>
      <c r="H46" s="6">
        <f t="shared" si="0"/>
        <v>47.805163844118354</v>
      </c>
      <c r="I46" s="10">
        <v>0.70499999999999996</v>
      </c>
      <c r="J46" s="10">
        <v>0.63400000000000001</v>
      </c>
      <c r="K46" s="6" t="s">
        <v>112</v>
      </c>
      <c r="L46" s="5" t="s">
        <v>78</v>
      </c>
      <c r="M46" s="7" t="s">
        <v>108</v>
      </c>
      <c r="N46" s="3" t="s">
        <v>131</v>
      </c>
      <c r="O46" s="3" t="s">
        <v>139</v>
      </c>
    </row>
    <row r="47" spans="1:15" x14ac:dyDescent="0.3">
      <c r="A47" s="3" t="s">
        <v>46</v>
      </c>
      <c r="B47" s="3" t="s">
        <v>62</v>
      </c>
      <c r="C47" s="3" t="s">
        <v>65</v>
      </c>
      <c r="D47" s="3" t="s">
        <v>67</v>
      </c>
      <c r="E47" s="3">
        <v>150</v>
      </c>
      <c r="F47" s="3">
        <v>7665</v>
      </c>
      <c r="G47" s="5">
        <v>6607.6501029999999</v>
      </c>
      <c r="H47" s="6">
        <f t="shared" si="0"/>
        <v>79.476185987490979</v>
      </c>
      <c r="I47" s="10">
        <v>0.73699999999999999</v>
      </c>
      <c r="J47" s="10">
        <v>0.66200000000000003</v>
      </c>
      <c r="K47" s="6" t="s">
        <v>112</v>
      </c>
      <c r="L47" s="5" t="s">
        <v>78</v>
      </c>
      <c r="M47" s="7" t="s">
        <v>108</v>
      </c>
      <c r="N47" s="3" t="s">
        <v>132</v>
      </c>
      <c r="O47" s="3" t="s">
        <v>139</v>
      </c>
    </row>
    <row r="48" spans="1:15" x14ac:dyDescent="0.3">
      <c r="A48" s="3" t="s">
        <v>47</v>
      </c>
      <c r="B48" s="3" t="s">
        <v>62</v>
      </c>
      <c r="C48" s="3" t="s">
        <v>65</v>
      </c>
      <c r="D48" s="3" t="s">
        <v>67</v>
      </c>
      <c r="E48" s="3">
        <v>150</v>
      </c>
      <c r="F48" s="3">
        <v>5189</v>
      </c>
      <c r="G48" s="5">
        <v>4356.7544500000004</v>
      </c>
      <c r="H48" s="6">
        <f t="shared" si="0"/>
        <v>52.402627495790234</v>
      </c>
      <c r="I48" s="10">
        <v>0.68899999999999995</v>
      </c>
      <c r="J48" s="10">
        <v>0.64</v>
      </c>
      <c r="K48" s="6" t="s">
        <v>112</v>
      </c>
      <c r="L48" s="5" t="s">
        <v>78</v>
      </c>
      <c r="M48" s="7" t="s">
        <v>108</v>
      </c>
      <c r="N48" s="3" t="s">
        <v>133</v>
      </c>
      <c r="O48" s="3" t="s">
        <v>139</v>
      </c>
    </row>
    <row r="49" spans="1:15" x14ac:dyDescent="0.3">
      <c r="A49" s="3" t="s">
        <v>48</v>
      </c>
      <c r="B49" s="3" t="s">
        <v>62</v>
      </c>
      <c r="C49" s="3" t="s">
        <v>65</v>
      </c>
      <c r="D49" s="3" t="s">
        <v>67</v>
      </c>
      <c r="E49" s="3">
        <v>150</v>
      </c>
      <c r="F49" s="3">
        <v>5133</v>
      </c>
      <c r="G49" s="5">
        <v>4280.2020419999999</v>
      </c>
      <c r="H49" s="6">
        <f t="shared" si="0"/>
        <v>51.481862424825593</v>
      </c>
      <c r="I49" s="10">
        <v>0.73799999999999999</v>
      </c>
      <c r="J49" s="10">
        <v>0.65300000000000002</v>
      </c>
      <c r="K49" s="6" t="s">
        <v>112</v>
      </c>
      <c r="L49" s="5" t="s">
        <v>78</v>
      </c>
      <c r="M49" s="7" t="s">
        <v>108</v>
      </c>
      <c r="N49" s="3" t="s">
        <v>134</v>
      </c>
      <c r="O49" s="3" t="s">
        <v>139</v>
      </c>
    </row>
    <row r="50" spans="1:15" x14ac:dyDescent="0.3">
      <c r="A50" s="3" t="s">
        <v>49</v>
      </c>
      <c r="B50" s="3" t="s">
        <v>62</v>
      </c>
      <c r="C50" s="3" t="s">
        <v>65</v>
      </c>
      <c r="D50" s="3" t="s">
        <v>67</v>
      </c>
      <c r="E50" s="3">
        <v>150</v>
      </c>
      <c r="F50" s="3">
        <v>7918</v>
      </c>
      <c r="G50" s="5">
        <v>6459.7255230000001</v>
      </c>
      <c r="H50" s="6">
        <f t="shared" si="0"/>
        <v>77.696963230695218</v>
      </c>
      <c r="I50" s="10">
        <v>0.60699999999999998</v>
      </c>
      <c r="J50" s="10">
        <v>0.54600000000000004</v>
      </c>
      <c r="K50" s="6" t="s">
        <v>112</v>
      </c>
      <c r="L50" s="5" t="s">
        <v>78</v>
      </c>
      <c r="M50" s="7" t="s">
        <v>108</v>
      </c>
      <c r="N50" s="3" t="s">
        <v>127</v>
      </c>
      <c r="O50" s="3" t="s">
        <v>139</v>
      </c>
    </row>
    <row r="51" spans="1:15" x14ac:dyDescent="0.3">
      <c r="A51" s="3" t="s">
        <v>50</v>
      </c>
      <c r="B51" s="3" t="s">
        <v>62</v>
      </c>
      <c r="C51" s="3" t="s">
        <v>65</v>
      </c>
      <c r="D51" s="3" t="s">
        <v>67</v>
      </c>
      <c r="E51" s="3">
        <v>150</v>
      </c>
      <c r="F51" s="3">
        <v>5679</v>
      </c>
      <c r="G51" s="5">
        <v>4876.8710279999996</v>
      </c>
      <c r="H51" s="6">
        <f t="shared" si="0"/>
        <v>58.658540149146013</v>
      </c>
      <c r="I51" s="10">
        <v>0.67800000000000005</v>
      </c>
      <c r="J51" s="10">
        <v>0.61199999999999999</v>
      </c>
      <c r="K51" s="6" t="s">
        <v>112</v>
      </c>
      <c r="L51" s="5" t="s">
        <v>78</v>
      </c>
      <c r="M51" s="7" t="s">
        <v>108</v>
      </c>
      <c r="N51" s="3" t="s">
        <v>128</v>
      </c>
      <c r="O51" s="3" t="s">
        <v>139</v>
      </c>
    </row>
    <row r="52" spans="1:15" x14ac:dyDescent="0.3">
      <c r="A52" s="3" t="s">
        <v>51</v>
      </c>
      <c r="B52" s="3" t="s">
        <v>62</v>
      </c>
      <c r="C52" s="3" t="s">
        <v>65</v>
      </c>
      <c r="D52" s="3" t="s">
        <v>67</v>
      </c>
      <c r="E52" s="3">
        <v>150</v>
      </c>
      <c r="F52" s="3">
        <v>6303</v>
      </c>
      <c r="G52" s="5">
        <v>5380.6826970000002</v>
      </c>
      <c r="H52" s="6">
        <f t="shared" si="0"/>
        <v>64.718338910271839</v>
      </c>
      <c r="I52" s="10">
        <v>0.68</v>
      </c>
      <c r="J52" s="10">
        <v>0.63300000000000001</v>
      </c>
      <c r="K52" s="6" t="s">
        <v>112</v>
      </c>
      <c r="L52" s="5" t="s">
        <v>78</v>
      </c>
      <c r="M52" s="7" t="s">
        <v>108</v>
      </c>
      <c r="N52" s="3" t="s">
        <v>129</v>
      </c>
      <c r="O52" s="3" t="s">
        <v>139</v>
      </c>
    </row>
    <row r="53" spans="1:15" x14ac:dyDescent="0.3">
      <c r="A53" s="3" t="s">
        <v>52</v>
      </c>
      <c r="B53" s="3" t="s">
        <v>62</v>
      </c>
      <c r="C53" s="3" t="s">
        <v>65</v>
      </c>
      <c r="D53" s="3" t="s">
        <v>67</v>
      </c>
      <c r="E53" s="3">
        <v>150</v>
      </c>
      <c r="F53" s="3">
        <v>7496</v>
      </c>
      <c r="G53" s="5">
        <v>5847.170024</v>
      </c>
      <c r="H53" s="6">
        <f t="shared" si="0"/>
        <v>70.329204041375988</v>
      </c>
      <c r="I53" s="10">
        <v>0.71799999999999997</v>
      </c>
      <c r="J53" s="10">
        <v>0.64300000000000002</v>
      </c>
      <c r="K53" s="6" t="s">
        <v>112</v>
      </c>
      <c r="L53" s="5" t="s">
        <v>78</v>
      </c>
      <c r="M53" s="7" t="s">
        <v>108</v>
      </c>
      <c r="N53" s="3" t="s">
        <v>130</v>
      </c>
      <c r="O53" s="3" t="s">
        <v>139</v>
      </c>
    </row>
    <row r="54" spans="1:15" x14ac:dyDescent="0.3">
      <c r="A54" s="3" t="s">
        <v>53</v>
      </c>
      <c r="B54" s="3" t="s">
        <v>62</v>
      </c>
      <c r="C54" s="3" t="s">
        <v>65</v>
      </c>
      <c r="D54" s="3" t="s">
        <v>67</v>
      </c>
      <c r="E54" s="3">
        <v>150</v>
      </c>
      <c r="F54" s="3">
        <v>6757</v>
      </c>
      <c r="G54" s="5">
        <v>5482.0953170000003</v>
      </c>
      <c r="H54" s="6">
        <f t="shared" si="0"/>
        <v>65.938120242963677</v>
      </c>
      <c r="I54" s="10">
        <v>0.68300000000000005</v>
      </c>
      <c r="J54" s="10">
        <v>0.61699999999999999</v>
      </c>
      <c r="K54" s="6" t="s">
        <v>112</v>
      </c>
      <c r="L54" s="5" t="s">
        <v>78</v>
      </c>
      <c r="M54" s="7" t="s">
        <v>108</v>
      </c>
      <c r="N54" s="3" t="s">
        <v>118</v>
      </c>
      <c r="O54" s="3" t="s">
        <v>139</v>
      </c>
    </row>
    <row r="55" spans="1:15" x14ac:dyDescent="0.3">
      <c r="A55" s="3" t="s">
        <v>54</v>
      </c>
      <c r="B55" s="3" t="s">
        <v>62</v>
      </c>
      <c r="C55" s="3" t="s">
        <v>65</v>
      </c>
      <c r="D55" s="3" t="s">
        <v>67</v>
      </c>
      <c r="E55" s="3">
        <v>150</v>
      </c>
      <c r="F55" s="3">
        <v>3316</v>
      </c>
      <c r="G55" s="5">
        <v>2557.9921300000001</v>
      </c>
      <c r="H55" s="6">
        <f t="shared" si="0"/>
        <v>30.767285662737553</v>
      </c>
      <c r="I55" s="10">
        <v>0.71199999999999997</v>
      </c>
      <c r="J55" s="10">
        <v>0.63700000000000001</v>
      </c>
      <c r="K55" s="6" t="s">
        <v>112</v>
      </c>
      <c r="L55" s="5" t="s">
        <v>78</v>
      </c>
      <c r="M55" s="7" t="s">
        <v>108</v>
      </c>
      <c r="N55" s="3" t="s">
        <v>118</v>
      </c>
      <c r="O55" s="3" t="s">
        <v>139</v>
      </c>
    </row>
    <row r="56" spans="1:15" x14ac:dyDescent="0.3">
      <c r="A56" s="3" t="s">
        <v>55</v>
      </c>
      <c r="B56" s="3" t="s">
        <v>62</v>
      </c>
      <c r="C56" s="3" t="s">
        <v>65</v>
      </c>
      <c r="D56" s="3" t="s">
        <v>67</v>
      </c>
      <c r="E56" s="3">
        <v>150</v>
      </c>
      <c r="F56" s="3">
        <v>3317</v>
      </c>
      <c r="G56" s="5">
        <v>2907.302565</v>
      </c>
      <c r="H56" s="6">
        <f t="shared" si="0"/>
        <v>34.968758299254269</v>
      </c>
      <c r="I56" s="10">
        <v>0.68</v>
      </c>
      <c r="J56" s="10">
        <v>0.61299999999999999</v>
      </c>
      <c r="K56" s="6" t="s">
        <v>112</v>
      </c>
      <c r="L56" s="5" t="s">
        <v>78</v>
      </c>
      <c r="M56" s="7" t="s">
        <v>108</v>
      </c>
      <c r="N56" s="3" t="s">
        <v>118</v>
      </c>
      <c r="O56" s="3" t="s">
        <v>139</v>
      </c>
    </row>
    <row r="57" spans="1:15" x14ac:dyDescent="0.3">
      <c r="A57" s="3" t="s">
        <v>56</v>
      </c>
      <c r="B57" s="3" t="s">
        <v>62</v>
      </c>
      <c r="C57" s="3" t="s">
        <v>65</v>
      </c>
      <c r="D57" s="3" t="s">
        <v>67</v>
      </c>
      <c r="E57" s="3">
        <v>150</v>
      </c>
      <c r="F57" s="3">
        <v>5215</v>
      </c>
      <c r="G57" s="5">
        <v>4617.8958739999998</v>
      </c>
      <c r="H57" s="6">
        <f t="shared" si="0"/>
        <v>55.543611667067594</v>
      </c>
      <c r="I57" s="10">
        <v>0.63900000000000001</v>
      </c>
      <c r="J57" s="10">
        <v>0.57199999999999995</v>
      </c>
      <c r="K57" s="6" t="s">
        <v>112</v>
      </c>
      <c r="L57" s="5" t="s">
        <v>78</v>
      </c>
      <c r="M57" s="7" t="s">
        <v>108</v>
      </c>
      <c r="N57" s="3" t="s">
        <v>118</v>
      </c>
      <c r="O57" s="3" t="s">
        <v>139</v>
      </c>
    </row>
    <row r="58" spans="1:15" x14ac:dyDescent="0.3">
      <c r="A58" s="3" t="s">
        <v>57</v>
      </c>
      <c r="B58" s="3" t="s">
        <v>63</v>
      </c>
      <c r="C58" s="3" t="s">
        <v>66</v>
      </c>
      <c r="D58" s="3" t="s">
        <v>67</v>
      </c>
      <c r="E58" s="3">
        <v>100</v>
      </c>
      <c r="F58" s="3">
        <v>7438</v>
      </c>
      <c r="G58" s="5">
        <v>7361.3692000000001</v>
      </c>
      <c r="H58" s="6">
        <f t="shared" si="0"/>
        <v>88.54184748616791</v>
      </c>
      <c r="I58" s="10">
        <v>0.88600000000000001</v>
      </c>
      <c r="J58" s="10">
        <v>0.79100000000000004</v>
      </c>
      <c r="K58" s="6" t="s">
        <v>113</v>
      </c>
      <c r="L58" s="5" t="s">
        <v>86</v>
      </c>
      <c r="M58" s="3" t="s">
        <v>115</v>
      </c>
      <c r="N58" s="7" t="s">
        <v>117</v>
      </c>
      <c r="O58" s="3" t="s">
        <v>141</v>
      </c>
    </row>
    <row r="59" spans="1:15" x14ac:dyDescent="0.3">
      <c r="A59" s="3" t="s">
        <v>58</v>
      </c>
      <c r="B59" s="3" t="s">
        <v>63</v>
      </c>
      <c r="C59" s="3" t="s">
        <v>66</v>
      </c>
      <c r="D59" s="3" t="s">
        <v>67</v>
      </c>
      <c r="E59" s="3">
        <v>100</v>
      </c>
      <c r="F59" s="3">
        <v>6796</v>
      </c>
      <c r="G59" s="5">
        <v>6759.7592519999998</v>
      </c>
      <c r="H59" s="6">
        <f t="shared" si="0"/>
        <v>81.305740341592497</v>
      </c>
      <c r="I59" s="10">
        <v>0.89</v>
      </c>
      <c r="J59" s="10">
        <v>0.79500000000000004</v>
      </c>
      <c r="K59" s="6" t="s">
        <v>114</v>
      </c>
      <c r="L59" s="5" t="s">
        <v>86</v>
      </c>
      <c r="M59" s="3" t="s">
        <v>109</v>
      </c>
      <c r="N59" s="7" t="s">
        <v>117</v>
      </c>
      <c r="O59" s="3" t="s">
        <v>141</v>
      </c>
    </row>
    <row r="60" spans="1:15" x14ac:dyDescent="0.3">
      <c r="A60" s="3" t="s">
        <v>59</v>
      </c>
      <c r="B60" s="3" t="s">
        <v>63</v>
      </c>
      <c r="C60" s="3" t="s">
        <v>66</v>
      </c>
      <c r="D60" s="3" t="s">
        <v>67</v>
      </c>
      <c r="E60" s="3">
        <v>100</v>
      </c>
      <c r="F60" s="3">
        <v>5987</v>
      </c>
      <c r="G60" s="5">
        <v>5977.0187990000004</v>
      </c>
      <c r="H60" s="6">
        <f t="shared" si="0"/>
        <v>71.891012737551122</v>
      </c>
      <c r="I60" s="10">
        <v>0.89700000000000002</v>
      </c>
      <c r="J60" s="10">
        <v>0.8</v>
      </c>
      <c r="K60" s="6" t="s">
        <v>114</v>
      </c>
      <c r="L60" s="5" t="s">
        <v>86</v>
      </c>
      <c r="M60" s="3" t="s">
        <v>110</v>
      </c>
      <c r="N60" s="7" t="s">
        <v>117</v>
      </c>
      <c r="O60" s="3" t="s">
        <v>141</v>
      </c>
    </row>
    <row r="61" spans="1:15" x14ac:dyDescent="0.3">
      <c r="A61" s="3" t="s">
        <v>60</v>
      </c>
      <c r="B61" s="3" t="s">
        <v>63</v>
      </c>
      <c r="C61" s="3" t="s">
        <v>66</v>
      </c>
      <c r="D61" s="3" t="s">
        <v>67</v>
      </c>
      <c r="E61" s="3">
        <v>100</v>
      </c>
      <c r="F61" s="3">
        <v>6360</v>
      </c>
      <c r="G61" s="5">
        <v>6314.4607340000002</v>
      </c>
      <c r="H61" s="6">
        <f t="shared" si="0"/>
        <v>75.949732186673089</v>
      </c>
      <c r="I61" s="10">
        <v>0.88400000000000001</v>
      </c>
      <c r="J61" s="10">
        <v>0.79100000000000004</v>
      </c>
      <c r="K61" s="6" t="s">
        <v>113</v>
      </c>
      <c r="L61" s="5" t="s">
        <v>86</v>
      </c>
      <c r="M61" s="3" t="s">
        <v>109</v>
      </c>
      <c r="N61" s="7" t="s">
        <v>117</v>
      </c>
      <c r="O61" s="3" t="s">
        <v>141</v>
      </c>
    </row>
  </sheetData>
  <mergeCells count="14">
    <mergeCell ref="F1:F2"/>
    <mergeCell ref="A1:A2"/>
    <mergeCell ref="B1:B2"/>
    <mergeCell ref="C1:C2"/>
    <mergeCell ref="D1:D2"/>
    <mergeCell ref="E1:E2"/>
    <mergeCell ref="N1:N2"/>
    <mergeCell ref="O1:O2"/>
    <mergeCell ref="G1:G2"/>
    <mergeCell ref="H1:H2"/>
    <mergeCell ref="I1:J1"/>
    <mergeCell ref="K1:K2"/>
    <mergeCell ref="L1:L2"/>
    <mergeCell ref="M1:M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workbookViewId="0">
      <selection activeCell="C31" sqref="C31"/>
    </sheetView>
  </sheetViews>
  <sheetFormatPr defaultRowHeight="16.5" x14ac:dyDescent="0.3"/>
  <cols>
    <col min="1" max="1" width="13.125" style="3" customWidth="1"/>
    <col min="2" max="2" width="12.375" style="3" customWidth="1"/>
    <col min="3" max="3" width="47.375" style="3" customWidth="1"/>
    <col min="4" max="4" width="13" style="3" customWidth="1"/>
    <col min="5" max="5" width="16.125" style="3" customWidth="1"/>
    <col min="6" max="6" width="16" style="3" customWidth="1"/>
    <col min="7" max="7" width="18.875" style="5" customWidth="1"/>
    <col min="8" max="8" width="12" style="11" customWidth="1"/>
    <col min="9" max="9" width="34.375" style="3" customWidth="1"/>
    <col min="10" max="10" width="9" style="3"/>
    <col min="11" max="11" width="11.375" style="3" customWidth="1"/>
    <col min="12" max="12" width="37.25" style="3" customWidth="1"/>
    <col min="13" max="13" width="11.25" style="3" customWidth="1"/>
    <col min="14" max="14" width="63.375" style="3" customWidth="1"/>
    <col min="15" max="16384" width="9" style="3"/>
  </cols>
  <sheetData>
    <row r="1" spans="1:14" ht="18" customHeight="1" x14ac:dyDescent="0.3">
      <c r="A1" s="13" t="s">
        <v>1</v>
      </c>
      <c r="B1" s="13" t="s">
        <v>61</v>
      </c>
      <c r="C1" s="13" t="s">
        <v>64</v>
      </c>
      <c r="D1" s="13" t="s">
        <v>68</v>
      </c>
      <c r="E1" s="13" t="s">
        <v>69</v>
      </c>
      <c r="F1" s="13" t="s">
        <v>70</v>
      </c>
      <c r="G1" s="15" t="s">
        <v>71</v>
      </c>
      <c r="H1" s="16" t="s">
        <v>72</v>
      </c>
      <c r="I1" s="12" t="s">
        <v>142</v>
      </c>
      <c r="J1" s="14" t="s">
        <v>111</v>
      </c>
      <c r="K1" s="13" t="s">
        <v>73</v>
      </c>
      <c r="L1" s="13" t="s">
        <v>87</v>
      </c>
      <c r="M1" s="13" t="s">
        <v>116</v>
      </c>
      <c r="N1" s="13" t="s">
        <v>135</v>
      </c>
    </row>
    <row r="2" spans="1:14" ht="18" customHeight="1" x14ac:dyDescent="0.3">
      <c r="A2" s="13"/>
      <c r="B2" s="13"/>
      <c r="C2" s="13"/>
      <c r="D2" s="13"/>
      <c r="E2" s="13"/>
      <c r="F2" s="13"/>
      <c r="G2" s="15"/>
      <c r="H2" s="16"/>
      <c r="I2" s="8" t="s">
        <v>143</v>
      </c>
      <c r="J2" s="14"/>
      <c r="K2" s="13"/>
      <c r="L2" s="13"/>
      <c r="M2" s="13"/>
      <c r="N2" s="13"/>
    </row>
    <row r="3" spans="1:14" x14ac:dyDescent="0.3">
      <c r="A3" s="3" t="s">
        <v>145</v>
      </c>
      <c r="B3" s="3" t="s">
        <v>217</v>
      </c>
      <c r="C3" s="3" t="s">
        <v>220</v>
      </c>
      <c r="D3" s="3" t="s">
        <v>67</v>
      </c>
      <c r="E3" s="3">
        <v>90</v>
      </c>
      <c r="F3" s="5">
        <v>4757.7738600000002</v>
      </c>
      <c r="G3" s="5">
        <v>4674.4100060000001</v>
      </c>
      <c r="H3" s="11">
        <f>G3/87.79</f>
        <v>53.245358309602459</v>
      </c>
      <c r="I3" s="10">
        <v>0.86199999999999999</v>
      </c>
      <c r="J3" s="3" t="s">
        <v>223</v>
      </c>
      <c r="K3" s="3" t="s">
        <v>230</v>
      </c>
      <c r="L3" s="3" t="s">
        <v>225</v>
      </c>
      <c r="M3" s="7" t="s">
        <v>117</v>
      </c>
      <c r="N3" s="3" t="s">
        <v>253</v>
      </c>
    </row>
    <row r="4" spans="1:14" x14ac:dyDescent="0.3">
      <c r="A4" s="3" t="s">
        <v>146</v>
      </c>
      <c r="B4" s="3" t="s">
        <v>217</v>
      </c>
      <c r="C4" s="3" t="s">
        <v>220</v>
      </c>
      <c r="D4" s="3" t="s">
        <v>67</v>
      </c>
      <c r="E4" s="3">
        <v>90</v>
      </c>
      <c r="F4" s="5">
        <v>4676.60394</v>
      </c>
      <c r="G4" s="5">
        <v>4591.8658409999998</v>
      </c>
      <c r="H4" s="11">
        <f t="shared" ref="H4:H67" si="0">G4/87.79</f>
        <v>52.305112666590723</v>
      </c>
      <c r="I4" s="10">
        <v>0.86499999999999999</v>
      </c>
      <c r="J4" s="3" t="s">
        <v>223</v>
      </c>
      <c r="K4" s="3" t="s">
        <v>230</v>
      </c>
      <c r="L4" s="3" t="s">
        <v>225</v>
      </c>
      <c r="M4" s="7" t="s">
        <v>117</v>
      </c>
      <c r="N4" s="3" t="s">
        <v>253</v>
      </c>
    </row>
    <row r="5" spans="1:14" x14ac:dyDescent="0.3">
      <c r="A5" s="3" t="s">
        <v>147</v>
      </c>
      <c r="B5" s="3" t="s">
        <v>217</v>
      </c>
      <c r="C5" s="3" t="s">
        <v>220</v>
      </c>
      <c r="D5" s="3" t="s">
        <v>67</v>
      </c>
      <c r="E5" s="3">
        <v>90</v>
      </c>
      <c r="F5" s="5">
        <v>4772.9894400000003</v>
      </c>
      <c r="G5" s="5">
        <v>4688.5440010000002</v>
      </c>
      <c r="H5" s="11">
        <f t="shared" si="0"/>
        <v>53.406356088392755</v>
      </c>
      <c r="I5" s="10">
        <v>0.86299999999999999</v>
      </c>
      <c r="J5" s="3" t="s">
        <v>223</v>
      </c>
      <c r="K5" s="3" t="s">
        <v>230</v>
      </c>
      <c r="L5" s="3" t="s">
        <v>225</v>
      </c>
      <c r="M5" s="7" t="s">
        <v>117</v>
      </c>
      <c r="N5" s="3" t="s">
        <v>253</v>
      </c>
    </row>
    <row r="6" spans="1:14" x14ac:dyDescent="0.3">
      <c r="A6" s="3" t="s">
        <v>148</v>
      </c>
      <c r="B6" s="3" t="s">
        <v>217</v>
      </c>
      <c r="C6" s="3" t="s">
        <v>220</v>
      </c>
      <c r="D6" s="3" t="s">
        <v>67</v>
      </c>
      <c r="E6" s="3">
        <v>90</v>
      </c>
      <c r="F6" s="5">
        <v>4782.1625999999997</v>
      </c>
      <c r="G6" s="5">
        <v>4678.1651419999998</v>
      </c>
      <c r="H6" s="11">
        <f t="shared" si="0"/>
        <v>53.288132384098411</v>
      </c>
      <c r="I6" s="10">
        <v>0.85699999999999998</v>
      </c>
      <c r="J6" s="3" t="s">
        <v>224</v>
      </c>
      <c r="K6" s="3" t="s">
        <v>230</v>
      </c>
      <c r="L6" s="3" t="s">
        <v>225</v>
      </c>
      <c r="M6" s="7" t="s">
        <v>117</v>
      </c>
      <c r="N6" s="3" t="s">
        <v>253</v>
      </c>
    </row>
    <row r="7" spans="1:14" x14ac:dyDescent="0.3">
      <c r="A7" s="3" t="s">
        <v>149</v>
      </c>
      <c r="B7" s="3" t="s">
        <v>217</v>
      </c>
      <c r="C7" s="3" t="s">
        <v>220</v>
      </c>
      <c r="D7" s="3" t="s">
        <v>67</v>
      </c>
      <c r="E7" s="3">
        <v>90</v>
      </c>
      <c r="F7" s="5">
        <v>4901.8190400000003</v>
      </c>
      <c r="G7" s="5">
        <v>4814.2216989999997</v>
      </c>
      <c r="H7" s="11">
        <f t="shared" si="0"/>
        <v>54.837927998633091</v>
      </c>
      <c r="I7" s="10">
        <v>0.85799999999999998</v>
      </c>
      <c r="J7" s="3" t="s">
        <v>224</v>
      </c>
      <c r="K7" s="3" t="s">
        <v>230</v>
      </c>
      <c r="L7" s="3" t="s">
        <v>225</v>
      </c>
      <c r="M7" s="7" t="s">
        <v>117</v>
      </c>
      <c r="N7" s="3" t="s">
        <v>253</v>
      </c>
    </row>
    <row r="8" spans="1:14" x14ac:dyDescent="0.3">
      <c r="A8" s="3" t="s">
        <v>150</v>
      </c>
      <c r="B8" s="3" t="s">
        <v>217</v>
      </c>
      <c r="C8" s="3" t="s">
        <v>220</v>
      </c>
      <c r="D8" s="3" t="s">
        <v>67</v>
      </c>
      <c r="E8" s="3">
        <v>90</v>
      </c>
      <c r="F8" s="5">
        <v>4627.3296600000003</v>
      </c>
      <c r="G8" s="5">
        <v>4547.2325380000002</v>
      </c>
      <c r="H8" s="11">
        <f t="shared" si="0"/>
        <v>51.796702790750651</v>
      </c>
      <c r="I8" s="10">
        <v>0.86699999999999999</v>
      </c>
      <c r="J8" s="3" t="s">
        <v>224</v>
      </c>
      <c r="K8" s="3" t="s">
        <v>230</v>
      </c>
      <c r="L8" s="3" t="s">
        <v>225</v>
      </c>
      <c r="M8" s="7" t="s">
        <v>117</v>
      </c>
      <c r="N8" s="3" t="s">
        <v>253</v>
      </c>
    </row>
    <row r="9" spans="1:14" x14ac:dyDescent="0.3">
      <c r="A9" s="3" t="s">
        <v>151</v>
      </c>
      <c r="B9" s="3" t="s">
        <v>217</v>
      </c>
      <c r="C9" s="3" t="s">
        <v>220</v>
      </c>
      <c r="D9" s="3" t="s">
        <v>67</v>
      </c>
      <c r="E9" s="3">
        <v>90</v>
      </c>
      <c r="F9" s="5">
        <v>4703.9049000000005</v>
      </c>
      <c r="G9" s="5">
        <v>4611.4530930000001</v>
      </c>
      <c r="H9" s="11">
        <f t="shared" si="0"/>
        <v>52.528227508827882</v>
      </c>
      <c r="I9" s="10">
        <v>0.85799999999999998</v>
      </c>
      <c r="J9" s="3" t="s">
        <v>223</v>
      </c>
      <c r="K9" s="3" t="s">
        <v>230</v>
      </c>
      <c r="L9" s="3" t="s">
        <v>226</v>
      </c>
      <c r="M9" s="7" t="s">
        <v>117</v>
      </c>
      <c r="N9" s="3" t="s">
        <v>253</v>
      </c>
    </row>
    <row r="10" spans="1:14" x14ac:dyDescent="0.3">
      <c r="A10" s="3" t="s">
        <v>152</v>
      </c>
      <c r="B10" s="3" t="s">
        <v>217</v>
      </c>
      <c r="C10" s="3" t="s">
        <v>220</v>
      </c>
      <c r="D10" s="3" t="s">
        <v>67</v>
      </c>
      <c r="E10" s="3">
        <v>90</v>
      </c>
      <c r="F10" s="5">
        <v>4982.03658</v>
      </c>
      <c r="G10" s="5">
        <v>4880.2390699999996</v>
      </c>
      <c r="H10" s="11">
        <f t="shared" si="0"/>
        <v>55.589919922542421</v>
      </c>
      <c r="I10" s="10">
        <v>0.85899999999999999</v>
      </c>
      <c r="J10" s="3" t="s">
        <v>223</v>
      </c>
      <c r="K10" s="3" t="s">
        <v>230</v>
      </c>
      <c r="L10" s="3" t="s">
        <v>226</v>
      </c>
      <c r="M10" s="7" t="s">
        <v>117</v>
      </c>
      <c r="N10" s="3" t="s">
        <v>253</v>
      </c>
    </row>
    <row r="11" spans="1:14" x14ac:dyDescent="0.3">
      <c r="A11" s="3" t="s">
        <v>153</v>
      </c>
      <c r="B11" s="3" t="s">
        <v>217</v>
      </c>
      <c r="C11" s="3" t="s">
        <v>220</v>
      </c>
      <c r="D11" s="3" t="s">
        <v>67</v>
      </c>
      <c r="E11" s="3">
        <v>90</v>
      </c>
      <c r="F11" s="5">
        <v>4939.2620999999999</v>
      </c>
      <c r="G11" s="5">
        <v>4845.574423</v>
      </c>
      <c r="H11" s="11">
        <f t="shared" si="0"/>
        <v>55.195061202870484</v>
      </c>
      <c r="I11" s="10">
        <v>0.86</v>
      </c>
      <c r="J11" s="3" t="s">
        <v>223</v>
      </c>
      <c r="K11" s="3" t="s">
        <v>230</v>
      </c>
      <c r="L11" s="3" t="s">
        <v>226</v>
      </c>
      <c r="M11" s="7" t="s">
        <v>117</v>
      </c>
      <c r="N11" s="3" t="s">
        <v>253</v>
      </c>
    </row>
    <row r="12" spans="1:14" x14ac:dyDescent="0.3">
      <c r="A12" s="3" t="s">
        <v>154</v>
      </c>
      <c r="B12" s="3" t="s">
        <v>217</v>
      </c>
      <c r="C12" s="3" t="s">
        <v>220</v>
      </c>
      <c r="D12" s="3" t="s">
        <v>67</v>
      </c>
      <c r="E12" s="3">
        <v>90</v>
      </c>
      <c r="F12" s="5">
        <v>4942.5501599999998</v>
      </c>
      <c r="G12" s="5">
        <v>4828.8982779999997</v>
      </c>
      <c r="H12" s="11">
        <f t="shared" si="0"/>
        <v>55.005106253559624</v>
      </c>
      <c r="I12" s="10">
        <v>0.85499999999999998</v>
      </c>
      <c r="J12" s="3" t="s">
        <v>224</v>
      </c>
      <c r="K12" s="3" t="s">
        <v>230</v>
      </c>
      <c r="L12" s="3" t="s">
        <v>227</v>
      </c>
      <c r="M12" s="7" t="s">
        <v>117</v>
      </c>
      <c r="N12" s="3" t="s">
        <v>253</v>
      </c>
    </row>
    <row r="13" spans="1:14" x14ac:dyDescent="0.3">
      <c r="A13" s="3" t="s">
        <v>155</v>
      </c>
      <c r="B13" s="3" t="s">
        <v>217</v>
      </c>
      <c r="C13" s="3" t="s">
        <v>220</v>
      </c>
      <c r="D13" s="3" t="s">
        <v>67</v>
      </c>
      <c r="E13" s="3">
        <v>90</v>
      </c>
      <c r="F13" s="5">
        <v>4996.5962399999999</v>
      </c>
      <c r="G13" s="5">
        <v>4883.3090849999999</v>
      </c>
      <c r="H13" s="11">
        <f t="shared" si="0"/>
        <v>55.624889907734364</v>
      </c>
      <c r="I13" s="10">
        <v>0.85599999999999998</v>
      </c>
      <c r="J13" s="3" t="s">
        <v>224</v>
      </c>
      <c r="K13" s="3" t="s">
        <v>230</v>
      </c>
      <c r="L13" s="3" t="s">
        <v>227</v>
      </c>
      <c r="M13" s="7" t="s">
        <v>117</v>
      </c>
      <c r="N13" s="3" t="s">
        <v>253</v>
      </c>
    </row>
    <row r="14" spans="1:14" x14ac:dyDescent="0.3">
      <c r="A14" s="3" t="s">
        <v>156</v>
      </c>
      <c r="B14" s="3" t="s">
        <v>217</v>
      </c>
      <c r="C14" s="3" t="s">
        <v>220</v>
      </c>
      <c r="D14" s="3" t="s">
        <v>67</v>
      </c>
      <c r="E14" s="3">
        <v>90</v>
      </c>
      <c r="F14" s="5">
        <v>4849.2539999999999</v>
      </c>
      <c r="G14" s="5">
        <v>4735.574286</v>
      </c>
      <c r="H14" s="11">
        <f t="shared" si="0"/>
        <v>53.942069552340811</v>
      </c>
      <c r="I14" s="10">
        <v>0.85099999999999998</v>
      </c>
      <c r="J14" s="3" t="s">
        <v>224</v>
      </c>
      <c r="K14" s="3" t="s">
        <v>230</v>
      </c>
      <c r="L14" s="3" t="s">
        <v>227</v>
      </c>
      <c r="M14" s="7" t="s">
        <v>117</v>
      </c>
      <c r="N14" s="3" t="s">
        <v>253</v>
      </c>
    </row>
    <row r="15" spans="1:14" x14ac:dyDescent="0.3">
      <c r="A15" s="3" t="s">
        <v>157</v>
      </c>
      <c r="B15" s="3" t="s">
        <v>217</v>
      </c>
      <c r="C15" s="3" t="s">
        <v>220</v>
      </c>
      <c r="D15" s="3" t="s">
        <v>67</v>
      </c>
      <c r="E15" s="3">
        <v>90</v>
      </c>
      <c r="F15" s="5">
        <v>4947.4571400000004</v>
      </c>
      <c r="G15" s="5">
        <v>4850.9076420000001</v>
      </c>
      <c r="H15" s="11">
        <f t="shared" si="0"/>
        <v>55.25581093518624</v>
      </c>
      <c r="I15" s="10">
        <v>0.86199999999999999</v>
      </c>
      <c r="J15" s="3" t="s">
        <v>223</v>
      </c>
      <c r="K15" s="3" t="s">
        <v>230</v>
      </c>
      <c r="L15" s="3" t="s">
        <v>228</v>
      </c>
      <c r="M15" s="7" t="s">
        <v>117</v>
      </c>
      <c r="N15" s="3" t="s">
        <v>253</v>
      </c>
    </row>
    <row r="16" spans="1:14" x14ac:dyDescent="0.3">
      <c r="A16" s="3" t="s">
        <v>158</v>
      </c>
      <c r="B16" s="3" t="s">
        <v>217</v>
      </c>
      <c r="C16" s="3" t="s">
        <v>220</v>
      </c>
      <c r="D16" s="3" t="s">
        <v>67</v>
      </c>
      <c r="E16" s="3">
        <v>90</v>
      </c>
      <c r="F16" s="5">
        <v>4912.4363400000002</v>
      </c>
      <c r="G16" s="5">
        <v>4796.9721479999998</v>
      </c>
      <c r="H16" s="11">
        <f t="shared" si="0"/>
        <v>54.64144148536279</v>
      </c>
      <c r="I16" s="10">
        <v>0.85299999999999998</v>
      </c>
      <c r="J16" s="3" t="s">
        <v>223</v>
      </c>
      <c r="K16" s="3" t="s">
        <v>230</v>
      </c>
      <c r="L16" s="3" t="s">
        <v>228</v>
      </c>
      <c r="M16" s="7" t="s">
        <v>117</v>
      </c>
      <c r="N16" s="3" t="s">
        <v>253</v>
      </c>
    </row>
    <row r="17" spans="1:14" x14ac:dyDescent="0.3">
      <c r="A17" s="3" t="s">
        <v>159</v>
      </c>
      <c r="B17" s="3" t="s">
        <v>217</v>
      </c>
      <c r="C17" s="3" t="s">
        <v>220</v>
      </c>
      <c r="D17" s="3" t="s">
        <v>67</v>
      </c>
      <c r="E17" s="3">
        <v>90</v>
      </c>
      <c r="F17" s="5">
        <v>4648.7152800000003</v>
      </c>
      <c r="G17" s="5">
        <v>4537.4614389999997</v>
      </c>
      <c r="H17" s="11">
        <f t="shared" si="0"/>
        <v>51.685401970611679</v>
      </c>
      <c r="I17" s="10">
        <v>0.85199999999999998</v>
      </c>
      <c r="J17" s="3" t="s">
        <v>223</v>
      </c>
      <c r="K17" s="3" t="s">
        <v>230</v>
      </c>
      <c r="L17" s="3" t="s">
        <v>228</v>
      </c>
      <c r="M17" s="7" t="s">
        <v>117</v>
      </c>
      <c r="N17" s="3" t="s">
        <v>253</v>
      </c>
    </row>
    <row r="18" spans="1:14" x14ac:dyDescent="0.3">
      <c r="A18" s="3" t="s">
        <v>160</v>
      </c>
      <c r="B18" s="3" t="s">
        <v>217</v>
      </c>
      <c r="C18" s="3" t="s">
        <v>220</v>
      </c>
      <c r="D18" s="3" t="s">
        <v>67</v>
      </c>
      <c r="E18" s="3">
        <v>90</v>
      </c>
      <c r="F18" s="5">
        <v>4842.1161000000002</v>
      </c>
      <c r="G18" s="5">
        <v>4752.1336590000001</v>
      </c>
      <c r="H18" s="11">
        <f t="shared" si="0"/>
        <v>54.130694372935409</v>
      </c>
      <c r="I18" s="10">
        <v>0.86199999999999999</v>
      </c>
      <c r="J18" s="3" t="s">
        <v>224</v>
      </c>
      <c r="K18" s="3" t="s">
        <v>230</v>
      </c>
      <c r="L18" s="3" t="s">
        <v>229</v>
      </c>
      <c r="M18" s="7" t="s">
        <v>117</v>
      </c>
      <c r="N18" s="3" t="s">
        <v>253</v>
      </c>
    </row>
    <row r="19" spans="1:14" x14ac:dyDescent="0.3">
      <c r="A19" s="3" t="s">
        <v>161</v>
      </c>
      <c r="B19" s="3" t="s">
        <v>217</v>
      </c>
      <c r="C19" s="3" t="s">
        <v>220</v>
      </c>
      <c r="D19" s="3" t="s">
        <v>67</v>
      </c>
      <c r="E19" s="3">
        <v>90</v>
      </c>
      <c r="F19" s="5">
        <v>4621.7273400000004</v>
      </c>
      <c r="G19" s="5">
        <v>4533.0508499999996</v>
      </c>
      <c r="H19" s="11">
        <f t="shared" si="0"/>
        <v>51.635161749629788</v>
      </c>
      <c r="I19" s="10">
        <v>0.86099999999999999</v>
      </c>
      <c r="J19" s="3" t="s">
        <v>224</v>
      </c>
      <c r="K19" s="3" t="s">
        <v>230</v>
      </c>
      <c r="L19" s="3" t="s">
        <v>229</v>
      </c>
      <c r="M19" s="7" t="s">
        <v>117</v>
      </c>
      <c r="N19" s="3" t="s">
        <v>253</v>
      </c>
    </row>
    <row r="20" spans="1:14" x14ac:dyDescent="0.3">
      <c r="A20" s="3" t="s">
        <v>162</v>
      </c>
      <c r="B20" s="3" t="s">
        <v>217</v>
      </c>
      <c r="C20" s="3" t="s">
        <v>220</v>
      </c>
      <c r="D20" s="3" t="s">
        <v>67</v>
      </c>
      <c r="E20" s="3">
        <v>90</v>
      </c>
      <c r="F20" s="5">
        <v>4668.5102399999996</v>
      </c>
      <c r="G20" s="5">
        <v>4577.4228839999996</v>
      </c>
      <c r="H20" s="11">
        <f t="shared" si="0"/>
        <v>52.140595557580582</v>
      </c>
      <c r="I20" s="10">
        <v>0.86</v>
      </c>
      <c r="J20" s="3" t="s">
        <v>224</v>
      </c>
      <c r="K20" s="3" t="s">
        <v>230</v>
      </c>
      <c r="L20" s="3" t="s">
        <v>229</v>
      </c>
      <c r="M20" s="7" t="s">
        <v>117</v>
      </c>
      <c r="N20" s="3" t="s">
        <v>253</v>
      </c>
    </row>
    <row r="21" spans="1:14" x14ac:dyDescent="0.3">
      <c r="A21" s="3" t="s">
        <v>163</v>
      </c>
      <c r="B21" s="3" t="s">
        <v>219</v>
      </c>
      <c r="C21" s="3" t="s">
        <v>221</v>
      </c>
      <c r="D21" s="3" t="s">
        <v>67</v>
      </c>
      <c r="E21" s="3">
        <v>101</v>
      </c>
      <c r="F21" s="5">
        <v>12538.069502</v>
      </c>
      <c r="G21" s="5">
        <v>12012.892415</v>
      </c>
      <c r="H21" s="11">
        <f t="shared" si="0"/>
        <v>136.8366831643695</v>
      </c>
      <c r="I21" s="10">
        <v>0.69099999999999995</v>
      </c>
      <c r="J21" s="7" t="s">
        <v>231</v>
      </c>
      <c r="K21" s="3" t="s">
        <v>232</v>
      </c>
      <c r="L21" s="7" t="s">
        <v>117</v>
      </c>
      <c r="M21" s="7" t="s">
        <v>117</v>
      </c>
      <c r="N21" s="3" t="s">
        <v>140</v>
      </c>
    </row>
    <row r="22" spans="1:14" x14ac:dyDescent="0.3">
      <c r="A22" s="3" t="s">
        <v>164</v>
      </c>
      <c r="B22" s="3" t="s">
        <v>219</v>
      </c>
      <c r="C22" s="3" t="s">
        <v>221</v>
      </c>
      <c r="D22" s="3" t="s">
        <v>67</v>
      </c>
      <c r="E22" s="3">
        <v>101</v>
      </c>
      <c r="F22" s="5">
        <v>11200.695374000001</v>
      </c>
      <c r="G22" s="5">
        <v>10705.002007999999</v>
      </c>
      <c r="H22" s="11">
        <f t="shared" si="0"/>
        <v>121.93874026654515</v>
      </c>
      <c r="I22" s="10">
        <v>0.69599999999999995</v>
      </c>
      <c r="J22" s="7" t="s">
        <v>231</v>
      </c>
      <c r="K22" s="3" t="s">
        <v>233</v>
      </c>
      <c r="L22" s="7" t="s">
        <v>117</v>
      </c>
      <c r="M22" s="7" t="s">
        <v>117</v>
      </c>
      <c r="N22" s="3" t="s">
        <v>140</v>
      </c>
    </row>
    <row r="23" spans="1:14" x14ac:dyDescent="0.3">
      <c r="A23" s="3" t="s">
        <v>165</v>
      </c>
      <c r="B23" s="3" t="s">
        <v>219</v>
      </c>
      <c r="C23" s="3" t="s">
        <v>221</v>
      </c>
      <c r="D23" s="3" t="s">
        <v>67</v>
      </c>
      <c r="E23" s="3">
        <v>101</v>
      </c>
      <c r="F23" s="5">
        <v>11838.089809999999</v>
      </c>
      <c r="G23" s="5">
        <v>11149.449947999999</v>
      </c>
      <c r="H23" s="11">
        <f t="shared" si="0"/>
        <v>127.00136630595739</v>
      </c>
      <c r="I23" s="10">
        <v>0.73799999999999999</v>
      </c>
      <c r="J23" s="7" t="s">
        <v>231</v>
      </c>
      <c r="K23" s="3" t="s">
        <v>234</v>
      </c>
      <c r="L23" s="7" t="s">
        <v>117</v>
      </c>
      <c r="M23" s="7" t="s">
        <v>117</v>
      </c>
      <c r="N23" s="3" t="s">
        <v>140</v>
      </c>
    </row>
    <row r="24" spans="1:14" x14ac:dyDescent="0.3">
      <c r="A24" s="3" t="s">
        <v>166</v>
      </c>
      <c r="B24" s="3" t="s">
        <v>219</v>
      </c>
      <c r="C24" s="3" t="s">
        <v>221</v>
      </c>
      <c r="D24" s="3" t="s">
        <v>67</v>
      </c>
      <c r="E24" s="3">
        <v>101</v>
      </c>
      <c r="F24" s="5">
        <v>12029.635906</v>
      </c>
      <c r="G24" s="5">
        <v>11263.789257</v>
      </c>
      <c r="H24" s="11">
        <f t="shared" si="0"/>
        <v>128.30378467934844</v>
      </c>
      <c r="I24" s="10">
        <v>0.73799999999999999</v>
      </c>
      <c r="J24" s="7" t="s">
        <v>231</v>
      </c>
      <c r="K24" s="3" t="s">
        <v>235</v>
      </c>
      <c r="L24" s="7" t="s">
        <v>117</v>
      </c>
      <c r="M24" s="7" t="s">
        <v>117</v>
      </c>
      <c r="N24" s="3" t="s">
        <v>140</v>
      </c>
    </row>
    <row r="25" spans="1:14" x14ac:dyDescent="0.3">
      <c r="A25" s="3" t="s">
        <v>167</v>
      </c>
      <c r="B25" s="3" t="s">
        <v>219</v>
      </c>
      <c r="C25" s="3" t="s">
        <v>221</v>
      </c>
      <c r="D25" s="3" t="s">
        <v>67</v>
      </c>
      <c r="E25" s="3">
        <v>101</v>
      </c>
      <c r="F25" s="5">
        <v>11279.273374</v>
      </c>
      <c r="G25" s="5">
        <v>10803.930318000001</v>
      </c>
      <c r="H25" s="11">
        <f t="shared" si="0"/>
        <v>123.06561473971979</v>
      </c>
      <c r="I25" s="10">
        <v>0.72699999999999998</v>
      </c>
      <c r="J25" s="7" t="s">
        <v>231</v>
      </c>
      <c r="K25" s="3" t="s">
        <v>236</v>
      </c>
      <c r="L25" s="7" t="s">
        <v>117</v>
      </c>
      <c r="M25" s="7" t="s">
        <v>117</v>
      </c>
      <c r="N25" s="3" t="s">
        <v>140</v>
      </c>
    </row>
    <row r="26" spans="1:14" x14ac:dyDescent="0.3">
      <c r="A26" s="3" t="s">
        <v>168</v>
      </c>
      <c r="B26" s="3" t="s">
        <v>219</v>
      </c>
      <c r="C26" s="3" t="s">
        <v>221</v>
      </c>
      <c r="D26" s="3" t="s">
        <v>67</v>
      </c>
      <c r="E26" s="3">
        <v>101</v>
      </c>
      <c r="F26" s="5">
        <v>13062.952968</v>
      </c>
      <c r="G26" s="5">
        <v>12268.722361</v>
      </c>
      <c r="H26" s="11">
        <f t="shared" si="0"/>
        <v>139.75079577400615</v>
      </c>
      <c r="I26" s="10">
        <v>0.75800000000000001</v>
      </c>
      <c r="J26" s="7" t="s">
        <v>231</v>
      </c>
      <c r="K26" s="3" t="s">
        <v>237</v>
      </c>
      <c r="L26" s="7" t="s">
        <v>117</v>
      </c>
      <c r="M26" s="7" t="s">
        <v>117</v>
      </c>
      <c r="N26" s="3" t="s">
        <v>140</v>
      </c>
    </row>
    <row r="27" spans="1:14" x14ac:dyDescent="0.3">
      <c r="A27" s="3" t="s">
        <v>169</v>
      </c>
      <c r="B27" s="3" t="s">
        <v>219</v>
      </c>
      <c r="C27" s="3" t="s">
        <v>221</v>
      </c>
      <c r="D27" s="3" t="s">
        <v>67</v>
      </c>
      <c r="E27" s="3">
        <v>101</v>
      </c>
      <c r="F27" s="5">
        <v>12297.056232000001</v>
      </c>
      <c r="G27" s="5">
        <v>11352.697714</v>
      </c>
      <c r="H27" s="11">
        <f t="shared" si="0"/>
        <v>129.31652482059459</v>
      </c>
      <c r="I27" s="10">
        <v>0.74299999999999999</v>
      </c>
      <c r="J27" s="7" t="s">
        <v>231</v>
      </c>
      <c r="K27" s="3" t="s">
        <v>238</v>
      </c>
      <c r="L27" s="3" t="s">
        <v>242</v>
      </c>
      <c r="M27" s="7" t="s">
        <v>117</v>
      </c>
      <c r="N27" s="3" t="s">
        <v>252</v>
      </c>
    </row>
    <row r="28" spans="1:14" x14ac:dyDescent="0.3">
      <c r="A28" s="3" t="s">
        <v>170</v>
      </c>
      <c r="B28" s="3" t="s">
        <v>219</v>
      </c>
      <c r="C28" s="3" t="s">
        <v>221</v>
      </c>
      <c r="D28" s="3" t="s">
        <v>67</v>
      </c>
      <c r="E28" s="3">
        <v>101</v>
      </c>
      <c r="F28" s="5">
        <v>14326.318133999999</v>
      </c>
      <c r="G28" s="5">
        <v>13390.828808</v>
      </c>
      <c r="H28" s="11">
        <f t="shared" si="0"/>
        <v>152.53250721038842</v>
      </c>
      <c r="I28" s="10">
        <v>0.71399999999999997</v>
      </c>
      <c r="J28" s="7" t="s">
        <v>231</v>
      </c>
      <c r="K28" s="3" t="s">
        <v>240</v>
      </c>
      <c r="L28" s="3" t="s">
        <v>243</v>
      </c>
      <c r="M28" s="7" t="s">
        <v>117</v>
      </c>
      <c r="N28" s="3" t="s">
        <v>252</v>
      </c>
    </row>
    <row r="29" spans="1:14" x14ac:dyDescent="0.3">
      <c r="A29" s="3" t="s">
        <v>171</v>
      </c>
      <c r="B29" s="3" t="s">
        <v>219</v>
      </c>
      <c r="C29" s="3" t="s">
        <v>221</v>
      </c>
      <c r="D29" s="3" t="s">
        <v>67</v>
      </c>
      <c r="E29" s="3">
        <v>101</v>
      </c>
      <c r="F29" s="5">
        <v>12540.33675</v>
      </c>
      <c r="G29" s="5">
        <v>11702.002769999999</v>
      </c>
      <c r="H29" s="11">
        <f t="shared" si="0"/>
        <v>133.29539548923566</v>
      </c>
      <c r="I29" s="10">
        <v>0.72399999999999998</v>
      </c>
      <c r="J29" s="7" t="s">
        <v>231</v>
      </c>
      <c r="K29" s="3" t="s">
        <v>241</v>
      </c>
      <c r="L29" s="3" t="s">
        <v>244</v>
      </c>
      <c r="M29" s="7" t="s">
        <v>117</v>
      </c>
      <c r="N29" s="3" t="s">
        <v>252</v>
      </c>
    </row>
    <row r="30" spans="1:14" x14ac:dyDescent="0.3">
      <c r="A30" s="3" t="s">
        <v>172</v>
      </c>
      <c r="B30" s="3" t="s">
        <v>218</v>
      </c>
      <c r="C30" s="3" t="s">
        <v>222</v>
      </c>
      <c r="D30" s="3" t="s">
        <v>67</v>
      </c>
      <c r="E30" s="3">
        <v>101</v>
      </c>
      <c r="F30" s="5">
        <v>7850.2567140000001</v>
      </c>
      <c r="G30" s="5">
        <v>7045.1533200000003</v>
      </c>
      <c r="H30" s="11">
        <f t="shared" si="0"/>
        <v>80.250066294566579</v>
      </c>
      <c r="I30" s="10">
        <v>0.84199999999999997</v>
      </c>
      <c r="J30" s="3" t="s">
        <v>245</v>
      </c>
      <c r="K30" s="3" t="s">
        <v>239</v>
      </c>
      <c r="L30" s="3" t="s">
        <v>247</v>
      </c>
      <c r="M30" s="7" t="s">
        <v>108</v>
      </c>
      <c r="N30" s="3" t="s">
        <v>251</v>
      </c>
    </row>
    <row r="31" spans="1:14" x14ac:dyDescent="0.3">
      <c r="A31" s="3" t="s">
        <v>173</v>
      </c>
      <c r="B31" s="3" t="s">
        <v>218</v>
      </c>
      <c r="C31" s="3" t="s">
        <v>222</v>
      </c>
      <c r="D31" s="3" t="s">
        <v>67</v>
      </c>
      <c r="E31" s="3">
        <v>101</v>
      </c>
      <c r="F31" s="5">
        <v>6977.8837579999999</v>
      </c>
      <c r="G31" s="5">
        <v>6107.3607709999997</v>
      </c>
      <c r="H31" s="11">
        <f t="shared" si="0"/>
        <v>69.56784110946576</v>
      </c>
      <c r="I31" s="10">
        <v>0.86</v>
      </c>
      <c r="J31" s="3" t="s">
        <v>245</v>
      </c>
      <c r="K31" s="3" t="s">
        <v>239</v>
      </c>
      <c r="L31" s="3" t="s">
        <v>247</v>
      </c>
      <c r="M31" s="7" t="s">
        <v>108</v>
      </c>
      <c r="N31" s="3" t="s">
        <v>251</v>
      </c>
    </row>
    <row r="32" spans="1:14" x14ac:dyDescent="0.3">
      <c r="A32" s="3" t="s">
        <v>174</v>
      </c>
      <c r="B32" s="3" t="s">
        <v>218</v>
      </c>
      <c r="C32" s="3" t="s">
        <v>222</v>
      </c>
      <c r="D32" s="3" t="s">
        <v>67</v>
      </c>
      <c r="E32" s="3">
        <v>101</v>
      </c>
      <c r="F32" s="5">
        <v>8390.8297220000004</v>
      </c>
      <c r="G32" s="5">
        <v>7591.5414780000001</v>
      </c>
      <c r="H32" s="11">
        <f t="shared" si="0"/>
        <v>86.473874906025742</v>
      </c>
      <c r="I32" s="10">
        <v>0.77</v>
      </c>
      <c r="J32" s="3" t="s">
        <v>245</v>
      </c>
      <c r="K32" s="3" t="s">
        <v>239</v>
      </c>
      <c r="L32" s="3" t="s">
        <v>247</v>
      </c>
      <c r="M32" s="7" t="s">
        <v>108</v>
      </c>
      <c r="N32" s="3" t="s">
        <v>251</v>
      </c>
    </row>
    <row r="33" spans="1:14" x14ac:dyDescent="0.3">
      <c r="A33" s="3" t="s">
        <v>175</v>
      </c>
      <c r="B33" s="3" t="s">
        <v>218</v>
      </c>
      <c r="C33" s="3" t="s">
        <v>222</v>
      </c>
      <c r="D33" s="3" t="s">
        <v>67</v>
      </c>
      <c r="E33" s="3">
        <v>101</v>
      </c>
      <c r="F33" s="5">
        <v>9640.6859359999999</v>
      </c>
      <c r="G33" s="5">
        <v>8733.1891840000008</v>
      </c>
      <c r="H33" s="11">
        <f t="shared" si="0"/>
        <v>99.478177286706909</v>
      </c>
      <c r="I33" s="10">
        <v>0.84499999999999997</v>
      </c>
      <c r="J33" s="3" t="s">
        <v>245</v>
      </c>
      <c r="K33" s="3" t="s">
        <v>239</v>
      </c>
      <c r="L33" s="3" t="s">
        <v>247</v>
      </c>
      <c r="M33" s="7" t="s">
        <v>108</v>
      </c>
      <c r="N33" s="3" t="s">
        <v>251</v>
      </c>
    </row>
    <row r="34" spans="1:14" x14ac:dyDescent="0.3">
      <c r="A34" s="3" t="s">
        <v>176</v>
      </c>
      <c r="B34" s="3" t="s">
        <v>218</v>
      </c>
      <c r="C34" s="3" t="s">
        <v>222</v>
      </c>
      <c r="D34" s="3" t="s">
        <v>67</v>
      </c>
      <c r="E34" s="3">
        <v>101</v>
      </c>
      <c r="F34" s="5">
        <v>8446.4681980000005</v>
      </c>
      <c r="G34" s="5">
        <v>7445.4742050000004</v>
      </c>
      <c r="H34" s="11">
        <f t="shared" si="0"/>
        <v>84.810049037475792</v>
      </c>
      <c r="I34" s="10">
        <v>0.86199999999999999</v>
      </c>
      <c r="J34" s="3" t="s">
        <v>245</v>
      </c>
      <c r="K34" s="3" t="s">
        <v>239</v>
      </c>
      <c r="L34" s="3" t="s">
        <v>247</v>
      </c>
      <c r="M34" s="7" t="s">
        <v>108</v>
      </c>
      <c r="N34" s="3" t="s">
        <v>251</v>
      </c>
    </row>
    <row r="35" spans="1:14" x14ac:dyDescent="0.3">
      <c r="A35" s="3" t="s">
        <v>177</v>
      </c>
      <c r="B35" s="3" t="s">
        <v>218</v>
      </c>
      <c r="C35" s="3" t="s">
        <v>222</v>
      </c>
      <c r="D35" s="3" t="s">
        <v>67</v>
      </c>
      <c r="E35" s="3">
        <v>101</v>
      </c>
      <c r="F35" s="5">
        <v>6819.5135360000004</v>
      </c>
      <c r="G35" s="5">
        <v>6168.0040589999999</v>
      </c>
      <c r="H35" s="11">
        <f t="shared" si="0"/>
        <v>70.258617826631735</v>
      </c>
      <c r="I35" s="10">
        <v>0.77700000000000002</v>
      </c>
      <c r="J35" s="3" t="s">
        <v>245</v>
      </c>
      <c r="K35" s="3" t="s">
        <v>239</v>
      </c>
      <c r="L35" s="3" t="s">
        <v>247</v>
      </c>
      <c r="M35" s="7" t="s">
        <v>108</v>
      </c>
      <c r="N35" s="3" t="s">
        <v>251</v>
      </c>
    </row>
    <row r="36" spans="1:14" x14ac:dyDescent="0.3">
      <c r="A36" s="3" t="s">
        <v>178</v>
      </c>
      <c r="B36" s="3" t="s">
        <v>218</v>
      </c>
      <c r="C36" s="3" t="s">
        <v>222</v>
      </c>
      <c r="D36" s="3" t="s">
        <v>67</v>
      </c>
      <c r="E36" s="3">
        <v>101</v>
      </c>
      <c r="F36" s="5">
        <v>7215.2634520000001</v>
      </c>
      <c r="G36" s="5">
        <v>6552.5500410000004</v>
      </c>
      <c r="H36" s="11">
        <f t="shared" si="0"/>
        <v>74.63891150472719</v>
      </c>
      <c r="I36" s="10">
        <v>0.84899999999999998</v>
      </c>
      <c r="J36" s="3" t="s">
        <v>245</v>
      </c>
      <c r="K36" s="3" t="s">
        <v>239</v>
      </c>
      <c r="L36" s="3" t="s">
        <v>247</v>
      </c>
      <c r="M36" s="7" t="s">
        <v>108</v>
      </c>
      <c r="N36" s="3" t="s">
        <v>251</v>
      </c>
    </row>
    <row r="37" spans="1:14" x14ac:dyDescent="0.3">
      <c r="A37" s="3" t="s">
        <v>179</v>
      </c>
      <c r="B37" s="3" t="s">
        <v>218</v>
      </c>
      <c r="C37" s="3" t="s">
        <v>222</v>
      </c>
      <c r="D37" s="3" t="s">
        <v>67</v>
      </c>
      <c r="E37" s="3">
        <v>101</v>
      </c>
      <c r="F37" s="5">
        <v>6389.9463960000003</v>
      </c>
      <c r="G37" s="5">
        <v>5624.6838170000001</v>
      </c>
      <c r="H37" s="11">
        <f t="shared" si="0"/>
        <v>64.06975529103542</v>
      </c>
      <c r="I37" s="10">
        <v>0.86499999999999999</v>
      </c>
      <c r="J37" s="3" t="s">
        <v>245</v>
      </c>
      <c r="K37" s="3" t="s">
        <v>239</v>
      </c>
      <c r="L37" s="3" t="s">
        <v>247</v>
      </c>
      <c r="M37" s="7" t="s">
        <v>108</v>
      </c>
      <c r="N37" s="3" t="s">
        <v>251</v>
      </c>
    </row>
    <row r="38" spans="1:14" x14ac:dyDescent="0.3">
      <c r="A38" s="3" t="s">
        <v>180</v>
      </c>
      <c r="B38" s="3" t="s">
        <v>218</v>
      </c>
      <c r="C38" s="3" t="s">
        <v>222</v>
      </c>
      <c r="D38" s="3" t="s">
        <v>67</v>
      </c>
      <c r="E38" s="3">
        <v>101</v>
      </c>
      <c r="F38" s="5">
        <v>6306.6531100000002</v>
      </c>
      <c r="G38" s="5">
        <v>5537.0950990000001</v>
      </c>
      <c r="H38" s="11">
        <f t="shared" si="0"/>
        <v>63.072048057865359</v>
      </c>
      <c r="I38" s="10">
        <v>0.85599999999999998</v>
      </c>
      <c r="J38" s="3" t="s">
        <v>245</v>
      </c>
      <c r="K38" s="3" t="s">
        <v>239</v>
      </c>
      <c r="L38" s="3" t="s">
        <v>250</v>
      </c>
      <c r="M38" s="7" t="s">
        <v>108</v>
      </c>
      <c r="N38" s="3" t="s">
        <v>251</v>
      </c>
    </row>
    <row r="39" spans="1:14" x14ac:dyDescent="0.3">
      <c r="A39" s="3" t="s">
        <v>181</v>
      </c>
      <c r="B39" s="3" t="s">
        <v>218</v>
      </c>
      <c r="C39" s="3" t="s">
        <v>222</v>
      </c>
      <c r="D39" s="3" t="s">
        <v>67</v>
      </c>
      <c r="E39" s="3">
        <v>101</v>
      </c>
      <c r="F39" s="5">
        <v>6418.8863300000003</v>
      </c>
      <c r="G39" s="5">
        <v>5677.111089</v>
      </c>
      <c r="H39" s="11">
        <f t="shared" si="0"/>
        <v>64.666944857045223</v>
      </c>
      <c r="I39" s="10">
        <v>0.85699999999999998</v>
      </c>
      <c r="J39" s="3" t="s">
        <v>245</v>
      </c>
      <c r="K39" s="3" t="s">
        <v>239</v>
      </c>
      <c r="L39" s="3" t="s">
        <v>250</v>
      </c>
      <c r="M39" s="7" t="s">
        <v>108</v>
      </c>
      <c r="N39" s="3" t="s">
        <v>251</v>
      </c>
    </row>
    <row r="40" spans="1:14" x14ac:dyDescent="0.3">
      <c r="A40" s="3" t="s">
        <v>182</v>
      </c>
      <c r="B40" s="3" t="s">
        <v>218</v>
      </c>
      <c r="C40" s="3" t="s">
        <v>222</v>
      </c>
      <c r="D40" s="3" t="s">
        <v>67</v>
      </c>
      <c r="E40" s="3">
        <v>101</v>
      </c>
      <c r="F40" s="5">
        <v>4988.904595</v>
      </c>
      <c r="G40" s="5">
        <v>4303.3775830000004</v>
      </c>
      <c r="H40" s="11">
        <f t="shared" si="0"/>
        <v>49.018995136120289</v>
      </c>
      <c r="I40" s="10">
        <v>0.85899999999999999</v>
      </c>
      <c r="J40" s="3" t="s">
        <v>245</v>
      </c>
      <c r="K40" s="3" t="s">
        <v>239</v>
      </c>
      <c r="L40" s="3" t="s">
        <v>250</v>
      </c>
      <c r="M40" s="7" t="s">
        <v>108</v>
      </c>
      <c r="N40" s="3" t="s">
        <v>251</v>
      </c>
    </row>
    <row r="41" spans="1:14" x14ac:dyDescent="0.3">
      <c r="A41" s="3" t="s">
        <v>183</v>
      </c>
      <c r="B41" s="3" t="s">
        <v>218</v>
      </c>
      <c r="C41" s="3" t="s">
        <v>222</v>
      </c>
      <c r="D41" s="3" t="s">
        <v>67</v>
      </c>
      <c r="E41" s="3">
        <v>101</v>
      </c>
      <c r="F41" s="5">
        <v>5851.3346060000003</v>
      </c>
      <c r="G41" s="5">
        <v>5353.0241210000004</v>
      </c>
      <c r="H41" s="11">
        <f t="shared" si="0"/>
        <v>60.975328864335346</v>
      </c>
      <c r="I41" s="10">
        <v>0.85399999999999998</v>
      </c>
      <c r="J41" s="3" t="s">
        <v>245</v>
      </c>
      <c r="K41" s="3" t="s">
        <v>239</v>
      </c>
      <c r="L41" s="3" t="s">
        <v>250</v>
      </c>
      <c r="M41" s="7" t="s">
        <v>108</v>
      </c>
      <c r="N41" s="3" t="s">
        <v>251</v>
      </c>
    </row>
    <row r="42" spans="1:14" x14ac:dyDescent="0.3">
      <c r="A42" s="3" t="s">
        <v>184</v>
      </c>
      <c r="B42" s="3" t="s">
        <v>218</v>
      </c>
      <c r="C42" s="3" t="s">
        <v>222</v>
      </c>
      <c r="D42" s="3" t="s">
        <v>67</v>
      </c>
      <c r="E42" s="3">
        <v>101</v>
      </c>
      <c r="F42" s="5">
        <v>5806.0274200000003</v>
      </c>
      <c r="G42" s="5">
        <v>5335.6746579999999</v>
      </c>
      <c r="H42" s="11">
        <f t="shared" si="0"/>
        <v>60.77770427155712</v>
      </c>
      <c r="I42" s="10">
        <v>0.85399999999999998</v>
      </c>
      <c r="J42" s="3" t="s">
        <v>245</v>
      </c>
      <c r="K42" s="3" t="s">
        <v>239</v>
      </c>
      <c r="L42" s="3" t="s">
        <v>250</v>
      </c>
      <c r="M42" s="7" t="s">
        <v>108</v>
      </c>
      <c r="N42" s="3" t="s">
        <v>251</v>
      </c>
    </row>
    <row r="43" spans="1:14" x14ac:dyDescent="0.3">
      <c r="A43" s="3" t="s">
        <v>185</v>
      </c>
      <c r="B43" s="3" t="s">
        <v>218</v>
      </c>
      <c r="C43" s="3" t="s">
        <v>222</v>
      </c>
      <c r="D43" s="3" t="s">
        <v>67</v>
      </c>
      <c r="E43" s="3">
        <v>101</v>
      </c>
      <c r="F43" s="5">
        <v>4580.0617460000003</v>
      </c>
      <c r="G43" s="5">
        <v>4152.677334</v>
      </c>
      <c r="H43" s="11">
        <f t="shared" si="0"/>
        <v>47.302395876523519</v>
      </c>
      <c r="I43" s="10">
        <v>0.85599999999999998</v>
      </c>
      <c r="J43" s="3" t="s">
        <v>245</v>
      </c>
      <c r="K43" s="3" t="s">
        <v>239</v>
      </c>
      <c r="L43" s="3" t="s">
        <v>250</v>
      </c>
      <c r="M43" s="7" t="s">
        <v>108</v>
      </c>
      <c r="N43" s="3" t="s">
        <v>251</v>
      </c>
    </row>
    <row r="44" spans="1:14" x14ac:dyDescent="0.3">
      <c r="A44" s="3" t="s">
        <v>186</v>
      </c>
      <c r="B44" s="3" t="s">
        <v>218</v>
      </c>
      <c r="C44" s="3" t="s">
        <v>222</v>
      </c>
      <c r="D44" s="3" t="s">
        <v>67</v>
      </c>
      <c r="E44" s="3">
        <v>101</v>
      </c>
      <c r="F44" s="5">
        <v>4546.8115360000002</v>
      </c>
      <c r="G44" s="5">
        <v>4184.8859389999998</v>
      </c>
      <c r="H44" s="11">
        <f t="shared" si="0"/>
        <v>47.669278266317342</v>
      </c>
      <c r="I44" s="10">
        <v>0.85699999999999998</v>
      </c>
      <c r="J44" s="3" t="s">
        <v>245</v>
      </c>
      <c r="K44" s="3" t="s">
        <v>239</v>
      </c>
      <c r="L44" s="3" t="s">
        <v>250</v>
      </c>
      <c r="M44" s="7" t="s">
        <v>108</v>
      </c>
      <c r="N44" s="3" t="s">
        <v>251</v>
      </c>
    </row>
    <row r="45" spans="1:14" x14ac:dyDescent="0.3">
      <c r="A45" s="3" t="s">
        <v>187</v>
      </c>
      <c r="B45" s="3" t="s">
        <v>218</v>
      </c>
      <c r="C45" s="3" t="s">
        <v>222</v>
      </c>
      <c r="D45" s="3" t="s">
        <v>67</v>
      </c>
      <c r="E45" s="3">
        <v>101</v>
      </c>
      <c r="F45" s="5">
        <v>4865.892554</v>
      </c>
      <c r="G45" s="5">
        <v>4494.9056170000003</v>
      </c>
      <c r="H45" s="11">
        <f t="shared" si="0"/>
        <v>51.200656304818317</v>
      </c>
      <c r="I45" s="10">
        <v>0.85699999999999998</v>
      </c>
      <c r="J45" s="3" t="s">
        <v>245</v>
      </c>
      <c r="K45" s="3" t="s">
        <v>239</v>
      </c>
      <c r="L45" s="3" t="s">
        <v>250</v>
      </c>
      <c r="M45" s="7" t="s">
        <v>108</v>
      </c>
      <c r="N45" s="3" t="s">
        <v>251</v>
      </c>
    </row>
    <row r="46" spans="1:14" x14ac:dyDescent="0.3">
      <c r="A46" s="3" t="s">
        <v>188</v>
      </c>
      <c r="B46" s="3" t="s">
        <v>218</v>
      </c>
      <c r="C46" s="3" t="s">
        <v>222</v>
      </c>
      <c r="D46" s="3" t="s">
        <v>67</v>
      </c>
      <c r="E46" s="3">
        <v>101</v>
      </c>
      <c r="F46" s="5">
        <v>3629.0948320000002</v>
      </c>
      <c r="G46" s="5">
        <v>3310.0967599999999</v>
      </c>
      <c r="H46" s="11">
        <f t="shared" si="0"/>
        <v>37.704713065269388</v>
      </c>
      <c r="I46" s="10">
        <v>0.85899999999999999</v>
      </c>
      <c r="J46" s="3" t="s">
        <v>245</v>
      </c>
      <c r="K46" s="3" t="s">
        <v>239</v>
      </c>
      <c r="L46" s="3" t="s">
        <v>250</v>
      </c>
      <c r="M46" s="7" t="s">
        <v>108</v>
      </c>
      <c r="N46" s="3" t="s">
        <v>251</v>
      </c>
    </row>
    <row r="47" spans="1:14" x14ac:dyDescent="0.3">
      <c r="A47" s="3" t="s">
        <v>189</v>
      </c>
      <c r="B47" s="3" t="s">
        <v>218</v>
      </c>
      <c r="C47" s="3" t="s">
        <v>222</v>
      </c>
      <c r="D47" s="3" t="s">
        <v>67</v>
      </c>
      <c r="E47" s="3">
        <v>101</v>
      </c>
      <c r="F47" s="5">
        <v>7715.8212700000004</v>
      </c>
      <c r="G47" s="5">
        <v>7163.8443379999999</v>
      </c>
      <c r="H47" s="11">
        <f t="shared" si="0"/>
        <v>81.602054197516793</v>
      </c>
      <c r="I47" s="10">
        <v>0.85199999999999998</v>
      </c>
      <c r="J47" s="3" t="s">
        <v>245</v>
      </c>
      <c r="K47" s="3" t="s">
        <v>239</v>
      </c>
      <c r="L47" s="3" t="s">
        <v>246</v>
      </c>
      <c r="M47" s="7" t="s">
        <v>108</v>
      </c>
      <c r="N47" s="3" t="s">
        <v>251</v>
      </c>
    </row>
    <row r="48" spans="1:14" x14ac:dyDescent="0.3">
      <c r="A48" s="3" t="s">
        <v>190</v>
      </c>
      <c r="B48" s="3" t="s">
        <v>218</v>
      </c>
      <c r="C48" s="3" t="s">
        <v>222</v>
      </c>
      <c r="D48" s="3" t="s">
        <v>67</v>
      </c>
      <c r="E48" s="3">
        <v>101</v>
      </c>
      <c r="F48" s="5">
        <v>7355.2885999999999</v>
      </c>
      <c r="G48" s="5">
        <v>6663.3375889999998</v>
      </c>
      <c r="H48" s="11">
        <f t="shared" si="0"/>
        <v>75.900872411436367</v>
      </c>
      <c r="I48" s="10">
        <v>0.82199999999999995</v>
      </c>
      <c r="J48" s="3" t="s">
        <v>245</v>
      </c>
      <c r="K48" s="3" t="s">
        <v>239</v>
      </c>
      <c r="L48" s="3" t="s">
        <v>246</v>
      </c>
      <c r="M48" s="7" t="s">
        <v>108</v>
      </c>
      <c r="N48" s="3" t="s">
        <v>251</v>
      </c>
    </row>
    <row r="49" spans="1:14" x14ac:dyDescent="0.3">
      <c r="A49" s="3" t="s">
        <v>191</v>
      </c>
      <c r="B49" s="3" t="s">
        <v>218</v>
      </c>
      <c r="C49" s="3" t="s">
        <v>222</v>
      </c>
      <c r="D49" s="3" t="s">
        <v>67</v>
      </c>
      <c r="E49" s="3">
        <v>101</v>
      </c>
      <c r="F49" s="5">
        <v>7411.2143599999999</v>
      </c>
      <c r="G49" s="5">
        <v>6469.0677409999998</v>
      </c>
      <c r="H49" s="11">
        <f t="shared" si="0"/>
        <v>73.687979735732995</v>
      </c>
      <c r="I49" s="10">
        <v>0.84299999999999997</v>
      </c>
      <c r="J49" s="3" t="s">
        <v>245</v>
      </c>
      <c r="K49" s="3" t="s">
        <v>239</v>
      </c>
      <c r="L49" s="3" t="s">
        <v>246</v>
      </c>
      <c r="M49" s="7" t="s">
        <v>108</v>
      </c>
      <c r="N49" s="3" t="s">
        <v>251</v>
      </c>
    </row>
    <row r="50" spans="1:14" x14ac:dyDescent="0.3">
      <c r="A50" s="3" t="s">
        <v>192</v>
      </c>
      <c r="B50" s="3" t="s">
        <v>218</v>
      </c>
      <c r="C50" s="3" t="s">
        <v>222</v>
      </c>
      <c r="D50" s="3" t="s">
        <v>67</v>
      </c>
      <c r="E50" s="3">
        <v>101</v>
      </c>
      <c r="F50" s="5">
        <v>7940.1117679999998</v>
      </c>
      <c r="G50" s="5">
        <v>7370.245919</v>
      </c>
      <c r="H50" s="11">
        <f t="shared" si="0"/>
        <v>83.95313724797812</v>
      </c>
      <c r="I50" s="10">
        <v>0.84699999999999998</v>
      </c>
      <c r="J50" s="3" t="s">
        <v>245</v>
      </c>
      <c r="K50" s="3" t="s">
        <v>239</v>
      </c>
      <c r="L50" s="3" t="s">
        <v>246</v>
      </c>
      <c r="M50" s="7" t="s">
        <v>108</v>
      </c>
      <c r="N50" s="3" t="s">
        <v>251</v>
      </c>
    </row>
    <row r="51" spans="1:14" x14ac:dyDescent="0.3">
      <c r="A51" s="3" t="s">
        <v>193</v>
      </c>
      <c r="B51" s="3" t="s">
        <v>218</v>
      </c>
      <c r="C51" s="3" t="s">
        <v>222</v>
      </c>
      <c r="D51" s="3" t="s">
        <v>67</v>
      </c>
      <c r="E51" s="3">
        <v>101</v>
      </c>
      <c r="F51" s="5">
        <v>7599.5537999999997</v>
      </c>
      <c r="G51" s="5">
        <v>6883.5030559999996</v>
      </c>
      <c r="H51" s="11">
        <f t="shared" si="0"/>
        <v>78.408737396058768</v>
      </c>
      <c r="I51" s="10">
        <v>0.81699999999999995</v>
      </c>
      <c r="J51" s="3" t="s">
        <v>245</v>
      </c>
      <c r="K51" s="3" t="s">
        <v>239</v>
      </c>
      <c r="L51" s="3" t="s">
        <v>246</v>
      </c>
      <c r="M51" s="7" t="s">
        <v>108</v>
      </c>
      <c r="N51" s="3" t="s">
        <v>251</v>
      </c>
    </row>
    <row r="52" spans="1:14" x14ac:dyDescent="0.3">
      <c r="A52" s="3" t="s">
        <v>194</v>
      </c>
      <c r="B52" s="3" t="s">
        <v>218</v>
      </c>
      <c r="C52" s="3" t="s">
        <v>222</v>
      </c>
      <c r="D52" s="3" t="s">
        <v>67</v>
      </c>
      <c r="E52" s="3">
        <v>101</v>
      </c>
      <c r="F52" s="5">
        <v>7631.5559599999997</v>
      </c>
      <c r="G52" s="5">
        <v>6662.8981180000001</v>
      </c>
      <c r="H52" s="11">
        <f t="shared" si="0"/>
        <v>75.895866476819677</v>
      </c>
      <c r="I52" s="10">
        <v>0.83899999999999997</v>
      </c>
      <c r="J52" s="3" t="s">
        <v>245</v>
      </c>
      <c r="K52" s="3" t="s">
        <v>239</v>
      </c>
      <c r="L52" s="3" t="s">
        <v>246</v>
      </c>
      <c r="M52" s="7" t="s">
        <v>108</v>
      </c>
      <c r="N52" s="3" t="s">
        <v>251</v>
      </c>
    </row>
    <row r="53" spans="1:14" x14ac:dyDescent="0.3">
      <c r="A53" s="3" t="s">
        <v>195</v>
      </c>
      <c r="B53" s="3" t="s">
        <v>218</v>
      </c>
      <c r="C53" s="3" t="s">
        <v>222</v>
      </c>
      <c r="D53" s="3" t="s">
        <v>67</v>
      </c>
      <c r="E53" s="3">
        <v>101</v>
      </c>
      <c r="F53" s="5">
        <v>7621.1430620000001</v>
      </c>
      <c r="G53" s="5">
        <v>7091.388903</v>
      </c>
      <c r="H53" s="11">
        <f t="shared" si="0"/>
        <v>80.776727451873782</v>
      </c>
      <c r="I53" s="10">
        <v>0.84599999999999997</v>
      </c>
      <c r="J53" s="3" t="s">
        <v>245</v>
      </c>
      <c r="K53" s="3" t="s">
        <v>239</v>
      </c>
      <c r="L53" s="3" t="s">
        <v>246</v>
      </c>
      <c r="M53" s="7" t="s">
        <v>108</v>
      </c>
      <c r="N53" s="3" t="s">
        <v>251</v>
      </c>
    </row>
    <row r="54" spans="1:14" x14ac:dyDescent="0.3">
      <c r="A54" s="3" t="s">
        <v>196</v>
      </c>
      <c r="B54" s="3" t="s">
        <v>218</v>
      </c>
      <c r="C54" s="3" t="s">
        <v>222</v>
      </c>
      <c r="D54" s="3" t="s">
        <v>67</v>
      </c>
      <c r="E54" s="3">
        <v>101</v>
      </c>
      <c r="F54" s="5">
        <v>7372.5504000000001</v>
      </c>
      <c r="G54" s="5">
        <v>6698.1406459999998</v>
      </c>
      <c r="H54" s="11">
        <f t="shared" si="0"/>
        <v>76.2973077343661</v>
      </c>
      <c r="I54" s="10">
        <v>0.81699999999999995</v>
      </c>
      <c r="J54" s="3" t="s">
        <v>245</v>
      </c>
      <c r="K54" s="3" t="s">
        <v>239</v>
      </c>
      <c r="L54" s="3" t="s">
        <v>246</v>
      </c>
      <c r="M54" s="7" t="s">
        <v>108</v>
      </c>
      <c r="N54" s="3" t="s">
        <v>251</v>
      </c>
    </row>
    <row r="55" spans="1:14" x14ac:dyDescent="0.3">
      <c r="A55" s="3" t="s">
        <v>197</v>
      </c>
      <c r="B55" s="3" t="s">
        <v>218</v>
      </c>
      <c r="C55" s="3" t="s">
        <v>222</v>
      </c>
      <c r="D55" s="3" t="s">
        <v>67</v>
      </c>
      <c r="E55" s="3">
        <v>101</v>
      </c>
      <c r="F55" s="5">
        <v>7413.9346939999996</v>
      </c>
      <c r="G55" s="5">
        <v>6467.2318619999996</v>
      </c>
      <c r="H55" s="11">
        <f t="shared" si="0"/>
        <v>73.667067570338304</v>
      </c>
      <c r="I55" s="10">
        <v>0.83799999999999997</v>
      </c>
      <c r="J55" s="3" t="s">
        <v>245</v>
      </c>
      <c r="K55" s="3" t="s">
        <v>239</v>
      </c>
      <c r="L55" s="3" t="s">
        <v>246</v>
      </c>
      <c r="M55" s="7" t="s">
        <v>108</v>
      </c>
      <c r="N55" s="3" t="s">
        <v>251</v>
      </c>
    </row>
    <row r="56" spans="1:14" x14ac:dyDescent="0.3">
      <c r="A56" s="3" t="s">
        <v>198</v>
      </c>
      <c r="B56" s="3" t="s">
        <v>218</v>
      </c>
      <c r="C56" s="3" t="s">
        <v>222</v>
      </c>
      <c r="D56" s="3" t="s">
        <v>67</v>
      </c>
      <c r="E56" s="3">
        <v>101</v>
      </c>
      <c r="F56" s="5">
        <v>7471.4705560000002</v>
      </c>
      <c r="G56" s="5">
        <v>6122.0269600000001</v>
      </c>
      <c r="H56" s="11">
        <f t="shared" si="0"/>
        <v>69.734901013782888</v>
      </c>
      <c r="I56" s="10">
        <v>0.83899999999999997</v>
      </c>
      <c r="J56" s="3" t="s">
        <v>245</v>
      </c>
      <c r="K56" s="3" t="s">
        <v>239</v>
      </c>
      <c r="L56" s="3" t="s">
        <v>248</v>
      </c>
      <c r="M56" s="7" t="s">
        <v>108</v>
      </c>
      <c r="N56" s="3" t="s">
        <v>251</v>
      </c>
    </row>
    <row r="57" spans="1:14" x14ac:dyDescent="0.3">
      <c r="A57" s="3" t="s">
        <v>199</v>
      </c>
      <c r="B57" s="3" t="s">
        <v>218</v>
      </c>
      <c r="C57" s="3" t="s">
        <v>222</v>
      </c>
      <c r="D57" s="3" t="s">
        <v>67</v>
      </c>
      <c r="E57" s="3">
        <v>101</v>
      </c>
      <c r="F57" s="5">
        <v>7450.9864429999998</v>
      </c>
      <c r="G57" s="5">
        <v>5733.3481570000004</v>
      </c>
      <c r="H57" s="11">
        <f t="shared" si="0"/>
        <v>65.30753111971751</v>
      </c>
      <c r="I57" s="10">
        <v>0.83699999999999997</v>
      </c>
      <c r="J57" s="3" t="s">
        <v>245</v>
      </c>
      <c r="K57" s="3" t="s">
        <v>239</v>
      </c>
      <c r="L57" s="3" t="s">
        <v>248</v>
      </c>
      <c r="M57" s="7" t="s">
        <v>108</v>
      </c>
      <c r="N57" s="3" t="s">
        <v>251</v>
      </c>
    </row>
    <row r="58" spans="1:14" x14ac:dyDescent="0.3">
      <c r="A58" s="3" t="s">
        <v>200</v>
      </c>
      <c r="B58" s="3" t="s">
        <v>218</v>
      </c>
      <c r="C58" s="3" t="s">
        <v>222</v>
      </c>
      <c r="D58" s="3" t="s">
        <v>67</v>
      </c>
      <c r="E58" s="3">
        <v>101</v>
      </c>
      <c r="F58" s="5">
        <v>7018.5602959999997</v>
      </c>
      <c r="G58" s="5">
        <v>5830.9392449999996</v>
      </c>
      <c r="H58" s="11">
        <f t="shared" si="0"/>
        <v>66.419173539127456</v>
      </c>
      <c r="I58" s="10">
        <v>0.83899999999999997</v>
      </c>
      <c r="J58" s="3" t="s">
        <v>245</v>
      </c>
      <c r="K58" s="3" t="s">
        <v>239</v>
      </c>
      <c r="L58" s="3" t="s">
        <v>248</v>
      </c>
      <c r="M58" s="7" t="s">
        <v>108</v>
      </c>
      <c r="N58" s="3" t="s">
        <v>251</v>
      </c>
    </row>
    <row r="59" spans="1:14" x14ac:dyDescent="0.3">
      <c r="A59" s="3" t="s">
        <v>201</v>
      </c>
      <c r="B59" s="3" t="s">
        <v>218</v>
      </c>
      <c r="C59" s="3" t="s">
        <v>222</v>
      </c>
      <c r="D59" s="3" t="s">
        <v>67</v>
      </c>
      <c r="E59" s="3">
        <v>101</v>
      </c>
      <c r="F59" s="5">
        <v>6726.5341479999997</v>
      </c>
      <c r="G59" s="5">
        <v>6188.9409930000002</v>
      </c>
      <c r="H59" s="11">
        <f t="shared" si="0"/>
        <v>70.497106652238287</v>
      </c>
      <c r="I59" s="10">
        <v>0.84299999999999997</v>
      </c>
      <c r="J59" s="3" t="s">
        <v>245</v>
      </c>
      <c r="K59" s="3" t="s">
        <v>239</v>
      </c>
      <c r="L59" s="3" t="s">
        <v>248</v>
      </c>
      <c r="M59" s="7" t="s">
        <v>108</v>
      </c>
      <c r="N59" s="3" t="s">
        <v>251</v>
      </c>
    </row>
    <row r="60" spans="1:14" x14ac:dyDescent="0.3">
      <c r="A60" s="3" t="s">
        <v>202</v>
      </c>
      <c r="B60" s="3" t="s">
        <v>218</v>
      </c>
      <c r="C60" s="3" t="s">
        <v>222</v>
      </c>
      <c r="D60" s="3" t="s">
        <v>67</v>
      </c>
      <c r="E60" s="3">
        <v>101</v>
      </c>
      <c r="F60" s="5">
        <v>6700.3727239999998</v>
      </c>
      <c r="G60" s="5">
        <v>5792.556904</v>
      </c>
      <c r="H60" s="11">
        <f t="shared" si="0"/>
        <v>65.98196724000455</v>
      </c>
      <c r="I60" s="10">
        <v>0.84099999999999997</v>
      </c>
      <c r="J60" s="3" t="s">
        <v>245</v>
      </c>
      <c r="K60" s="3" t="s">
        <v>239</v>
      </c>
      <c r="L60" s="3" t="s">
        <v>248</v>
      </c>
      <c r="M60" s="7" t="s">
        <v>108</v>
      </c>
      <c r="N60" s="3" t="s">
        <v>251</v>
      </c>
    </row>
    <row r="61" spans="1:14" x14ac:dyDescent="0.3">
      <c r="A61" s="3" t="s">
        <v>203</v>
      </c>
      <c r="B61" s="3" t="s">
        <v>218</v>
      </c>
      <c r="C61" s="3" t="s">
        <v>222</v>
      </c>
      <c r="D61" s="3" t="s">
        <v>67</v>
      </c>
      <c r="E61" s="3">
        <v>101</v>
      </c>
      <c r="F61" s="5">
        <v>6711.4930260000001</v>
      </c>
      <c r="G61" s="5">
        <v>5879.101103</v>
      </c>
      <c r="H61" s="11">
        <f t="shared" si="0"/>
        <v>66.967776546303668</v>
      </c>
      <c r="I61" s="10">
        <v>0.84299999999999997</v>
      </c>
      <c r="J61" s="3" t="s">
        <v>245</v>
      </c>
      <c r="K61" s="3" t="s">
        <v>239</v>
      </c>
      <c r="L61" s="3" t="s">
        <v>248</v>
      </c>
      <c r="M61" s="7" t="s">
        <v>108</v>
      </c>
      <c r="N61" s="3" t="s">
        <v>251</v>
      </c>
    </row>
    <row r="62" spans="1:14" x14ac:dyDescent="0.3">
      <c r="A62" s="3" t="s">
        <v>204</v>
      </c>
      <c r="B62" s="3" t="s">
        <v>218</v>
      </c>
      <c r="C62" s="3" t="s">
        <v>222</v>
      </c>
      <c r="D62" s="3" t="s">
        <v>67</v>
      </c>
      <c r="E62" s="3">
        <v>101</v>
      </c>
      <c r="F62" s="5">
        <v>6543.2192489999998</v>
      </c>
      <c r="G62" s="5">
        <v>5420.4843440000004</v>
      </c>
      <c r="H62" s="11">
        <f t="shared" si="0"/>
        <v>61.743756054220299</v>
      </c>
      <c r="I62" s="10">
        <v>0.84199999999999997</v>
      </c>
      <c r="J62" s="3" t="s">
        <v>245</v>
      </c>
      <c r="K62" s="3" t="s">
        <v>239</v>
      </c>
      <c r="L62" s="3" t="s">
        <v>248</v>
      </c>
      <c r="M62" s="7" t="s">
        <v>108</v>
      </c>
      <c r="N62" s="3" t="s">
        <v>251</v>
      </c>
    </row>
    <row r="63" spans="1:14" x14ac:dyDescent="0.3">
      <c r="A63" s="3" t="s">
        <v>205</v>
      </c>
      <c r="B63" s="3" t="s">
        <v>218</v>
      </c>
      <c r="C63" s="3" t="s">
        <v>222</v>
      </c>
      <c r="D63" s="3" t="s">
        <v>67</v>
      </c>
      <c r="E63" s="3">
        <v>101</v>
      </c>
      <c r="F63" s="5">
        <v>5877.4214920000004</v>
      </c>
      <c r="G63" s="5">
        <v>5107.7708720000001</v>
      </c>
      <c r="H63" s="11">
        <f t="shared" si="0"/>
        <v>58.181693495842346</v>
      </c>
      <c r="I63" s="10">
        <v>0.84</v>
      </c>
      <c r="J63" s="3" t="s">
        <v>245</v>
      </c>
      <c r="K63" s="3" t="s">
        <v>239</v>
      </c>
      <c r="L63" s="3" t="s">
        <v>248</v>
      </c>
      <c r="M63" s="7" t="s">
        <v>108</v>
      </c>
      <c r="N63" s="3" t="s">
        <v>251</v>
      </c>
    </row>
    <row r="64" spans="1:14" x14ac:dyDescent="0.3">
      <c r="A64" s="3" t="s">
        <v>206</v>
      </c>
      <c r="B64" s="3" t="s">
        <v>218</v>
      </c>
      <c r="C64" s="3" t="s">
        <v>222</v>
      </c>
      <c r="D64" s="3" t="s">
        <v>67</v>
      </c>
      <c r="E64" s="3">
        <v>101</v>
      </c>
      <c r="F64" s="5">
        <v>5857.3237040000004</v>
      </c>
      <c r="G64" s="5">
        <v>5153.5400300000001</v>
      </c>
      <c r="H64" s="11">
        <f t="shared" si="0"/>
        <v>58.703041690397534</v>
      </c>
      <c r="I64" s="10">
        <v>0.84299999999999997</v>
      </c>
      <c r="J64" s="3" t="s">
        <v>245</v>
      </c>
      <c r="K64" s="3" t="s">
        <v>239</v>
      </c>
      <c r="L64" s="3" t="s">
        <v>248</v>
      </c>
      <c r="M64" s="7" t="s">
        <v>108</v>
      </c>
      <c r="N64" s="3" t="s">
        <v>251</v>
      </c>
    </row>
    <row r="65" spans="1:14" x14ac:dyDescent="0.3">
      <c r="A65" s="3" t="s">
        <v>207</v>
      </c>
      <c r="B65" s="3" t="s">
        <v>218</v>
      </c>
      <c r="C65" s="3" t="s">
        <v>222</v>
      </c>
      <c r="D65" s="3" t="s">
        <v>67</v>
      </c>
      <c r="E65" s="3">
        <v>101</v>
      </c>
      <c r="F65" s="5">
        <v>7558.3705520000003</v>
      </c>
      <c r="G65" s="5">
        <v>6819.2541789999996</v>
      </c>
      <c r="H65" s="11">
        <f t="shared" si="0"/>
        <v>77.676890067205818</v>
      </c>
      <c r="I65" s="10">
        <v>0.84499999999999997</v>
      </c>
      <c r="J65" s="3" t="s">
        <v>245</v>
      </c>
      <c r="K65" s="3" t="s">
        <v>239</v>
      </c>
      <c r="L65" s="3" t="s">
        <v>249</v>
      </c>
      <c r="M65" s="7" t="s">
        <v>108</v>
      </c>
      <c r="N65" s="3" t="s">
        <v>251</v>
      </c>
    </row>
    <row r="66" spans="1:14" x14ac:dyDescent="0.3">
      <c r="A66" s="3" t="s">
        <v>208</v>
      </c>
      <c r="B66" s="3" t="s">
        <v>218</v>
      </c>
      <c r="C66" s="3" t="s">
        <v>222</v>
      </c>
      <c r="D66" s="3" t="s">
        <v>67</v>
      </c>
      <c r="E66" s="3">
        <v>101</v>
      </c>
      <c r="F66" s="5">
        <v>7663.8434379999999</v>
      </c>
      <c r="G66" s="5">
        <v>6535.0578949999999</v>
      </c>
      <c r="H66" s="11">
        <f t="shared" si="0"/>
        <v>74.439661635721606</v>
      </c>
      <c r="I66" s="10">
        <v>0.84599999999999997</v>
      </c>
      <c r="J66" s="3" t="s">
        <v>245</v>
      </c>
      <c r="K66" s="3" t="s">
        <v>239</v>
      </c>
      <c r="L66" s="3" t="s">
        <v>249</v>
      </c>
      <c r="M66" s="7" t="s">
        <v>108</v>
      </c>
      <c r="N66" s="3" t="s">
        <v>251</v>
      </c>
    </row>
    <row r="67" spans="1:14" x14ac:dyDescent="0.3">
      <c r="A67" s="3" t="s">
        <v>209</v>
      </c>
      <c r="B67" s="3" t="s">
        <v>218</v>
      </c>
      <c r="C67" s="3" t="s">
        <v>222</v>
      </c>
      <c r="D67" s="3" t="s">
        <v>67</v>
      </c>
      <c r="E67" s="3">
        <v>101</v>
      </c>
      <c r="F67" s="5">
        <v>8159.286212</v>
      </c>
      <c r="G67" s="5">
        <v>7221.614885</v>
      </c>
      <c r="H67" s="11">
        <f t="shared" si="0"/>
        <v>82.260108041918201</v>
      </c>
      <c r="I67" s="10">
        <v>0.84599999999999997</v>
      </c>
      <c r="J67" s="3" t="s">
        <v>245</v>
      </c>
      <c r="K67" s="3" t="s">
        <v>239</v>
      </c>
      <c r="L67" s="3" t="s">
        <v>249</v>
      </c>
      <c r="M67" s="7" t="s">
        <v>108</v>
      </c>
      <c r="N67" s="3" t="s">
        <v>251</v>
      </c>
    </row>
    <row r="68" spans="1:14" x14ac:dyDescent="0.3">
      <c r="A68" s="3" t="s">
        <v>210</v>
      </c>
      <c r="B68" s="3" t="s">
        <v>218</v>
      </c>
      <c r="C68" s="3" t="s">
        <v>222</v>
      </c>
      <c r="D68" s="3" t="s">
        <v>67</v>
      </c>
      <c r="E68" s="3">
        <v>101</v>
      </c>
      <c r="F68" s="5">
        <v>8745.0847979999999</v>
      </c>
      <c r="G68" s="5">
        <v>8221.7415569999994</v>
      </c>
      <c r="H68" s="11">
        <f t="shared" ref="H68:H74" si="1">G68/87.79</f>
        <v>93.652369939628642</v>
      </c>
      <c r="I68" s="10">
        <v>0.84399999999999997</v>
      </c>
      <c r="J68" s="3" t="s">
        <v>245</v>
      </c>
      <c r="K68" s="3" t="s">
        <v>239</v>
      </c>
      <c r="L68" s="3" t="s">
        <v>249</v>
      </c>
      <c r="M68" s="7" t="s">
        <v>108</v>
      </c>
      <c r="N68" s="3" t="s">
        <v>251</v>
      </c>
    </row>
    <row r="69" spans="1:14" x14ac:dyDescent="0.3">
      <c r="A69" s="3" t="s">
        <v>211</v>
      </c>
      <c r="B69" s="3" t="s">
        <v>218</v>
      </c>
      <c r="C69" s="3" t="s">
        <v>222</v>
      </c>
      <c r="D69" s="3" t="s">
        <v>67</v>
      </c>
      <c r="E69" s="3">
        <v>101</v>
      </c>
      <c r="F69" s="5">
        <v>8941.0276259999991</v>
      </c>
      <c r="G69" s="5">
        <v>8034.6377759999996</v>
      </c>
      <c r="H69" s="11">
        <f t="shared" si="1"/>
        <v>91.521104636063328</v>
      </c>
      <c r="I69" s="10">
        <v>0.84599999999999997</v>
      </c>
      <c r="J69" s="3" t="s">
        <v>245</v>
      </c>
      <c r="K69" s="3" t="s">
        <v>239</v>
      </c>
      <c r="L69" s="3" t="s">
        <v>249</v>
      </c>
      <c r="M69" s="7" t="s">
        <v>108</v>
      </c>
      <c r="N69" s="3" t="s">
        <v>251</v>
      </c>
    </row>
    <row r="70" spans="1:14" x14ac:dyDescent="0.3">
      <c r="A70" s="3" t="s">
        <v>212</v>
      </c>
      <c r="B70" s="3" t="s">
        <v>218</v>
      </c>
      <c r="C70" s="3" t="s">
        <v>222</v>
      </c>
      <c r="D70" s="3" t="s">
        <v>67</v>
      </c>
      <c r="E70" s="3">
        <v>101</v>
      </c>
      <c r="F70" s="5">
        <v>9065.3614539999999</v>
      </c>
      <c r="G70" s="5">
        <v>8032.3480970000001</v>
      </c>
      <c r="H70" s="11">
        <f t="shared" si="1"/>
        <v>91.495023317006485</v>
      </c>
      <c r="I70" s="10">
        <v>0.84499999999999997</v>
      </c>
      <c r="J70" s="3" t="s">
        <v>245</v>
      </c>
      <c r="K70" s="3" t="s">
        <v>239</v>
      </c>
      <c r="L70" s="3" t="s">
        <v>249</v>
      </c>
      <c r="M70" s="7" t="s">
        <v>108</v>
      </c>
      <c r="N70" s="3" t="s">
        <v>251</v>
      </c>
    </row>
    <row r="71" spans="1:14" x14ac:dyDescent="0.3">
      <c r="A71" s="3" t="s">
        <v>213</v>
      </c>
      <c r="B71" s="3" t="s">
        <v>218</v>
      </c>
      <c r="C71" s="3" t="s">
        <v>222</v>
      </c>
      <c r="D71" s="3" t="s">
        <v>67</v>
      </c>
      <c r="E71" s="3">
        <v>101</v>
      </c>
      <c r="F71" s="5">
        <v>7254.5474020000001</v>
      </c>
      <c r="G71" s="5">
        <v>6820.338291</v>
      </c>
      <c r="H71" s="11">
        <f t="shared" si="1"/>
        <v>77.689238990773433</v>
      </c>
      <c r="I71" s="10">
        <v>0.84599999999999997</v>
      </c>
      <c r="J71" s="3" t="s">
        <v>245</v>
      </c>
      <c r="K71" s="3" t="s">
        <v>239</v>
      </c>
      <c r="L71" s="3" t="s">
        <v>249</v>
      </c>
      <c r="M71" s="7" t="s">
        <v>108</v>
      </c>
      <c r="N71" s="3" t="s">
        <v>251</v>
      </c>
    </row>
    <row r="72" spans="1:14" x14ac:dyDescent="0.3">
      <c r="A72" s="3" t="s">
        <v>214</v>
      </c>
      <c r="B72" s="3" t="s">
        <v>218</v>
      </c>
      <c r="C72" s="3" t="s">
        <v>222</v>
      </c>
      <c r="D72" s="3" t="s">
        <v>67</v>
      </c>
      <c r="E72" s="3">
        <v>101</v>
      </c>
      <c r="F72" s="5">
        <v>7527.4256670000004</v>
      </c>
      <c r="G72" s="5">
        <v>6538.645743</v>
      </c>
      <c r="H72" s="11">
        <f t="shared" si="1"/>
        <v>74.480530162888712</v>
      </c>
      <c r="I72" s="10">
        <v>0.84799999999999998</v>
      </c>
      <c r="J72" s="3" t="s">
        <v>245</v>
      </c>
      <c r="K72" s="3" t="s">
        <v>239</v>
      </c>
      <c r="L72" s="3" t="s">
        <v>249</v>
      </c>
      <c r="M72" s="7" t="s">
        <v>108</v>
      </c>
      <c r="N72" s="3" t="s">
        <v>251</v>
      </c>
    </row>
    <row r="73" spans="1:14" x14ac:dyDescent="0.3">
      <c r="A73" s="3" t="s">
        <v>215</v>
      </c>
      <c r="B73" s="3" t="s">
        <v>218</v>
      </c>
      <c r="C73" s="3" t="s">
        <v>222</v>
      </c>
      <c r="D73" s="3" t="s">
        <v>67</v>
      </c>
      <c r="E73" s="3">
        <v>101</v>
      </c>
      <c r="F73" s="5">
        <v>7582.79619</v>
      </c>
      <c r="G73" s="5">
        <v>6435.6590470000001</v>
      </c>
      <c r="H73" s="11">
        <f t="shared" si="1"/>
        <v>73.307427349356416</v>
      </c>
      <c r="I73" s="10">
        <v>0.84799999999999998</v>
      </c>
      <c r="J73" s="3" t="s">
        <v>245</v>
      </c>
      <c r="K73" s="3" t="s">
        <v>239</v>
      </c>
      <c r="L73" s="3" t="s">
        <v>249</v>
      </c>
      <c r="M73" s="7" t="s">
        <v>108</v>
      </c>
      <c r="N73" s="3" t="s">
        <v>251</v>
      </c>
    </row>
    <row r="74" spans="1:14" x14ac:dyDescent="0.3">
      <c r="A74" s="3" t="s">
        <v>216</v>
      </c>
      <c r="B74" s="3" t="s">
        <v>218</v>
      </c>
      <c r="C74" s="3" t="s">
        <v>222</v>
      </c>
      <c r="D74" s="3" t="s">
        <v>67</v>
      </c>
      <c r="E74" s="3">
        <v>101</v>
      </c>
      <c r="F74" s="5">
        <v>9369.7665660000002</v>
      </c>
      <c r="G74" s="5">
        <v>8422.5564689999992</v>
      </c>
      <c r="H74" s="11">
        <f t="shared" si="1"/>
        <v>95.939816254698698</v>
      </c>
      <c r="I74" s="10">
        <v>0.76800000000000002</v>
      </c>
      <c r="J74" s="3" t="s">
        <v>245</v>
      </c>
      <c r="K74" s="3" t="s">
        <v>239</v>
      </c>
      <c r="L74" s="3" t="s">
        <v>247</v>
      </c>
      <c r="M74" s="7" t="s">
        <v>108</v>
      </c>
      <c r="N74" s="3" t="s">
        <v>251</v>
      </c>
    </row>
  </sheetData>
  <mergeCells count="13">
    <mergeCell ref="F1:F2"/>
    <mergeCell ref="A1:A2"/>
    <mergeCell ref="B1:B2"/>
    <mergeCell ref="C1:C2"/>
    <mergeCell ref="D1:D2"/>
    <mergeCell ref="E1:E2"/>
    <mergeCell ref="M1:M2"/>
    <mergeCell ref="N1:N2"/>
    <mergeCell ref="G1:G2"/>
    <mergeCell ref="H1:H2"/>
    <mergeCell ref="J1:J2"/>
    <mergeCell ref="K1:K2"/>
    <mergeCell ref="L1:L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I15" sqref="I15"/>
    </sheetView>
  </sheetViews>
  <sheetFormatPr defaultRowHeight="16.5" x14ac:dyDescent="0.3"/>
  <cols>
    <col min="1" max="1" width="13.875" style="3" customWidth="1"/>
    <col min="2" max="2" width="12.75" style="3" customWidth="1"/>
    <col min="3" max="3" width="46.75" style="3" customWidth="1"/>
    <col min="4" max="4" width="13.5" style="3" customWidth="1"/>
    <col min="5" max="5" width="15.625" style="3" customWidth="1"/>
    <col min="6" max="6" width="16.375" style="3" customWidth="1"/>
    <col min="7" max="7" width="19.5" style="3" customWidth="1"/>
    <col min="8" max="8" width="13.75" style="3" customWidth="1"/>
    <col min="9" max="9" width="21.75" style="3" customWidth="1"/>
    <col min="10" max="10" width="20.375" style="3" customWidth="1"/>
    <col min="11" max="12" width="9" style="3"/>
    <col min="13" max="13" width="22.5" style="3" customWidth="1"/>
    <col min="14" max="14" width="13.25" style="3" customWidth="1"/>
    <col min="15" max="15" width="47.625" style="3" customWidth="1"/>
    <col min="16" max="16384" width="9" style="3"/>
  </cols>
  <sheetData>
    <row r="1" spans="1:15" ht="18" customHeight="1" x14ac:dyDescent="0.3">
      <c r="A1" s="13" t="s">
        <v>1</v>
      </c>
      <c r="B1" s="13" t="s">
        <v>61</v>
      </c>
      <c r="C1" s="13" t="s">
        <v>64</v>
      </c>
      <c r="D1" s="13" t="s">
        <v>68</v>
      </c>
      <c r="E1" s="13" t="s">
        <v>69</v>
      </c>
      <c r="F1" s="13" t="s">
        <v>70</v>
      </c>
      <c r="G1" s="15" t="s">
        <v>71</v>
      </c>
      <c r="H1" s="16" t="s">
        <v>72</v>
      </c>
      <c r="I1" s="14" t="s">
        <v>142</v>
      </c>
      <c r="J1" s="14"/>
      <c r="K1" s="14" t="s">
        <v>111</v>
      </c>
      <c r="L1" s="13" t="s">
        <v>73</v>
      </c>
      <c r="M1" s="13" t="s">
        <v>87</v>
      </c>
      <c r="N1" s="13" t="s">
        <v>116</v>
      </c>
      <c r="O1" s="13" t="s">
        <v>135</v>
      </c>
    </row>
    <row r="2" spans="1:15" ht="18" customHeight="1" x14ac:dyDescent="0.3">
      <c r="A2" s="13"/>
      <c r="B2" s="13"/>
      <c r="C2" s="13"/>
      <c r="D2" s="13"/>
      <c r="E2" s="13"/>
      <c r="F2" s="13"/>
      <c r="G2" s="15"/>
      <c r="H2" s="16"/>
      <c r="I2" s="9" t="s">
        <v>254</v>
      </c>
      <c r="J2" s="9" t="s">
        <v>144</v>
      </c>
      <c r="K2" s="14"/>
      <c r="L2" s="13"/>
      <c r="M2" s="13"/>
      <c r="N2" s="13"/>
      <c r="O2" s="13"/>
    </row>
    <row r="3" spans="1:15" x14ac:dyDescent="0.3">
      <c r="A3" s="3" t="s">
        <v>276</v>
      </c>
      <c r="B3" s="3" t="s">
        <v>269</v>
      </c>
      <c r="C3" s="3" t="s">
        <v>272</v>
      </c>
      <c r="D3" s="3" t="s">
        <v>275</v>
      </c>
      <c r="E3" s="3">
        <v>114</v>
      </c>
      <c r="F3" s="3">
        <v>1521</v>
      </c>
      <c r="G3" s="5">
        <v>1212.752369</v>
      </c>
      <c r="H3" s="6">
        <f>G3/44.99</f>
        <v>26.956042876194708</v>
      </c>
      <c r="I3" s="10">
        <v>0.78700000000000003</v>
      </c>
      <c r="J3" s="10">
        <v>0.73799999999999999</v>
      </c>
      <c r="K3" s="7" t="s">
        <v>279</v>
      </c>
      <c r="L3" s="3" t="s">
        <v>280</v>
      </c>
      <c r="M3" s="3" t="s">
        <v>285</v>
      </c>
      <c r="N3" s="7" t="s">
        <v>279</v>
      </c>
      <c r="O3" s="3" t="s">
        <v>292</v>
      </c>
    </row>
    <row r="4" spans="1:15" x14ac:dyDescent="0.3">
      <c r="A4" s="3" t="s">
        <v>255</v>
      </c>
      <c r="B4" s="3" t="s">
        <v>269</v>
      </c>
      <c r="C4" s="3" t="s">
        <v>272</v>
      </c>
      <c r="D4" s="3" t="s">
        <v>275</v>
      </c>
      <c r="E4" s="3">
        <v>114</v>
      </c>
      <c r="F4" s="3">
        <v>2011</v>
      </c>
      <c r="G4" s="5">
        <v>1579.416311</v>
      </c>
      <c r="H4" s="6">
        <f t="shared" ref="H4:H19" si="0">G4/44.99</f>
        <v>35.105941564792175</v>
      </c>
      <c r="I4" s="10">
        <v>0.81</v>
      </c>
      <c r="J4" s="10">
        <v>0.77400000000000002</v>
      </c>
      <c r="K4" s="7" t="s">
        <v>279</v>
      </c>
      <c r="L4" s="3" t="s">
        <v>280</v>
      </c>
      <c r="M4" s="3" t="s">
        <v>287</v>
      </c>
      <c r="N4" s="7" t="s">
        <v>279</v>
      </c>
      <c r="O4" s="3" t="s">
        <v>292</v>
      </c>
    </row>
    <row r="5" spans="1:15" x14ac:dyDescent="0.3">
      <c r="A5" s="3" t="s">
        <v>256</v>
      </c>
      <c r="B5" s="3" t="s">
        <v>269</v>
      </c>
      <c r="C5" s="3" t="s">
        <v>272</v>
      </c>
      <c r="D5" s="3" t="s">
        <v>275</v>
      </c>
      <c r="E5" s="3">
        <v>114</v>
      </c>
      <c r="F5" s="3">
        <v>2556</v>
      </c>
      <c r="G5" s="5">
        <v>1760.9041130000001</v>
      </c>
      <c r="H5" s="6">
        <f t="shared" si="0"/>
        <v>39.139900266725938</v>
      </c>
      <c r="I5" s="10">
        <v>0.67200000000000004</v>
      </c>
      <c r="J5" s="10">
        <v>0.63100000000000001</v>
      </c>
      <c r="K5" s="7" t="s">
        <v>279</v>
      </c>
      <c r="L5" s="3" t="s">
        <v>280</v>
      </c>
      <c r="M5" s="3" t="s">
        <v>284</v>
      </c>
      <c r="N5" s="7" t="s">
        <v>279</v>
      </c>
      <c r="O5" s="3" t="s">
        <v>292</v>
      </c>
    </row>
    <row r="6" spans="1:15" x14ac:dyDescent="0.3">
      <c r="A6" s="3" t="s">
        <v>257</v>
      </c>
      <c r="B6" s="3" t="s">
        <v>269</v>
      </c>
      <c r="C6" s="3" t="s">
        <v>272</v>
      </c>
      <c r="D6" s="3" t="s">
        <v>275</v>
      </c>
      <c r="E6" s="3">
        <v>114</v>
      </c>
      <c r="F6" s="3">
        <v>1700</v>
      </c>
      <c r="G6" s="5">
        <v>1391.4793749999999</v>
      </c>
      <c r="H6" s="6">
        <f t="shared" si="0"/>
        <v>30.928636919315398</v>
      </c>
      <c r="I6" s="10">
        <v>0.77700000000000002</v>
      </c>
      <c r="J6" s="10">
        <v>0.73</v>
      </c>
      <c r="K6" s="7" t="s">
        <v>279</v>
      </c>
      <c r="L6" s="3" t="s">
        <v>280</v>
      </c>
      <c r="M6" s="3" t="s">
        <v>284</v>
      </c>
      <c r="N6" s="7" t="s">
        <v>279</v>
      </c>
      <c r="O6" s="3" t="s">
        <v>292</v>
      </c>
    </row>
    <row r="7" spans="1:15" x14ac:dyDescent="0.3">
      <c r="A7" s="3" t="s">
        <v>258</v>
      </c>
      <c r="B7" s="3" t="s">
        <v>269</v>
      </c>
      <c r="C7" s="3" t="s">
        <v>272</v>
      </c>
      <c r="D7" s="3" t="s">
        <v>275</v>
      </c>
      <c r="E7" s="3">
        <v>114</v>
      </c>
      <c r="F7" s="3">
        <v>2762</v>
      </c>
      <c r="G7" s="5">
        <v>1816.8919820000001</v>
      </c>
      <c r="H7" s="6">
        <f t="shared" si="0"/>
        <v>40.384351678150701</v>
      </c>
      <c r="I7" s="10">
        <v>0.76700000000000002</v>
      </c>
      <c r="J7" s="10">
        <v>0.71699999999999997</v>
      </c>
      <c r="K7" s="7" t="s">
        <v>279</v>
      </c>
      <c r="L7" s="3" t="s">
        <v>280</v>
      </c>
      <c r="M7" s="3" t="s">
        <v>284</v>
      </c>
      <c r="N7" s="7" t="s">
        <v>279</v>
      </c>
      <c r="O7" s="3" t="s">
        <v>292</v>
      </c>
    </row>
    <row r="8" spans="1:15" x14ac:dyDescent="0.3">
      <c r="A8" s="3" t="s">
        <v>259</v>
      </c>
      <c r="B8" s="3" t="s">
        <v>269</v>
      </c>
      <c r="C8" s="3" t="s">
        <v>272</v>
      </c>
      <c r="D8" s="3" t="s">
        <v>275</v>
      </c>
      <c r="E8" s="3">
        <v>114</v>
      </c>
      <c r="F8" s="3">
        <v>1599</v>
      </c>
      <c r="G8" s="5">
        <v>1158.294989</v>
      </c>
      <c r="H8" s="6">
        <f t="shared" si="0"/>
        <v>25.745609891086907</v>
      </c>
      <c r="I8" s="10">
        <v>0.77500000000000002</v>
      </c>
      <c r="J8" s="10">
        <v>0.72899999999999998</v>
      </c>
      <c r="K8" s="7" t="s">
        <v>279</v>
      </c>
      <c r="L8" s="3" t="s">
        <v>280</v>
      </c>
      <c r="M8" s="3" t="s">
        <v>285</v>
      </c>
      <c r="N8" s="7" t="s">
        <v>279</v>
      </c>
      <c r="O8" s="3" t="s">
        <v>292</v>
      </c>
    </row>
    <row r="9" spans="1:15" x14ac:dyDescent="0.3">
      <c r="A9" s="3" t="s">
        <v>260</v>
      </c>
      <c r="B9" s="3" t="s">
        <v>269</v>
      </c>
      <c r="C9" s="3" t="s">
        <v>272</v>
      </c>
      <c r="D9" s="3" t="s">
        <v>275</v>
      </c>
      <c r="E9" s="3">
        <v>114</v>
      </c>
      <c r="F9" s="3">
        <v>1304</v>
      </c>
      <c r="G9" s="5">
        <v>928.51173400000005</v>
      </c>
      <c r="H9" s="6">
        <f t="shared" si="0"/>
        <v>20.638180351189153</v>
      </c>
      <c r="I9" s="10">
        <v>0.57399999999999995</v>
      </c>
      <c r="J9" s="10">
        <v>0.54</v>
      </c>
      <c r="K9" s="7" t="s">
        <v>279</v>
      </c>
      <c r="L9" s="3" t="s">
        <v>280</v>
      </c>
      <c r="M9" s="3" t="s">
        <v>285</v>
      </c>
      <c r="N9" s="7" t="s">
        <v>279</v>
      </c>
      <c r="O9" s="3" t="s">
        <v>292</v>
      </c>
    </row>
    <row r="10" spans="1:15" x14ac:dyDescent="0.3">
      <c r="A10" s="3" t="s">
        <v>261</v>
      </c>
      <c r="B10" s="3" t="s">
        <v>269</v>
      </c>
      <c r="C10" s="3" t="s">
        <v>272</v>
      </c>
      <c r="D10" s="3" t="s">
        <v>275</v>
      </c>
      <c r="E10" s="3">
        <v>114</v>
      </c>
      <c r="F10" s="3">
        <v>2585</v>
      </c>
      <c r="G10" s="5">
        <v>1946.6007520000001</v>
      </c>
      <c r="H10" s="6">
        <f t="shared" si="0"/>
        <v>43.267409468770836</v>
      </c>
      <c r="I10" s="10">
        <v>0.76</v>
      </c>
      <c r="J10" s="10">
        <v>0.72799999999999998</v>
      </c>
      <c r="K10" s="7" t="s">
        <v>279</v>
      </c>
      <c r="L10" s="3" t="s">
        <v>280</v>
      </c>
      <c r="M10" s="3" t="s">
        <v>286</v>
      </c>
      <c r="N10" s="7" t="s">
        <v>279</v>
      </c>
      <c r="O10" s="3" t="s">
        <v>292</v>
      </c>
    </row>
    <row r="11" spans="1:15" x14ac:dyDescent="0.3">
      <c r="A11" s="3" t="s">
        <v>262</v>
      </c>
      <c r="B11" s="3" t="s">
        <v>269</v>
      </c>
      <c r="C11" s="3" t="s">
        <v>272</v>
      </c>
      <c r="D11" s="3" t="s">
        <v>275</v>
      </c>
      <c r="E11" s="3">
        <v>114</v>
      </c>
      <c r="F11" s="3">
        <v>2138</v>
      </c>
      <c r="G11" s="5">
        <v>1362.3272770000001</v>
      </c>
      <c r="H11" s="6">
        <f t="shared" si="0"/>
        <v>30.280668526339188</v>
      </c>
      <c r="I11" s="10">
        <v>0.76700000000000002</v>
      </c>
      <c r="J11" s="10">
        <v>0.72899999999999998</v>
      </c>
      <c r="K11" s="7" t="s">
        <v>279</v>
      </c>
      <c r="L11" s="3" t="s">
        <v>280</v>
      </c>
      <c r="M11" s="3" t="s">
        <v>286</v>
      </c>
      <c r="N11" s="7" t="s">
        <v>279</v>
      </c>
      <c r="O11" s="3" t="s">
        <v>292</v>
      </c>
    </row>
    <row r="12" spans="1:15" x14ac:dyDescent="0.3">
      <c r="A12" s="3" t="s">
        <v>263</v>
      </c>
      <c r="B12" s="3" t="s">
        <v>269</v>
      </c>
      <c r="C12" s="3" t="s">
        <v>272</v>
      </c>
      <c r="D12" s="3" t="s">
        <v>275</v>
      </c>
      <c r="E12" s="3">
        <v>114</v>
      </c>
      <c r="F12" s="3">
        <v>2213</v>
      </c>
      <c r="G12" s="5">
        <v>1604.029108</v>
      </c>
      <c r="H12" s="6">
        <f t="shared" si="0"/>
        <v>35.653014180929091</v>
      </c>
      <c r="I12" s="10">
        <v>0.72099999999999997</v>
      </c>
      <c r="J12" s="10">
        <v>0.68799999999999994</v>
      </c>
      <c r="K12" s="7" t="s">
        <v>279</v>
      </c>
      <c r="L12" s="3" t="s">
        <v>280</v>
      </c>
      <c r="M12" s="3" t="s">
        <v>289</v>
      </c>
      <c r="N12" s="7" t="s">
        <v>279</v>
      </c>
      <c r="O12" s="3" t="s">
        <v>292</v>
      </c>
    </row>
    <row r="13" spans="1:15" x14ac:dyDescent="0.3">
      <c r="A13" s="3" t="s">
        <v>264</v>
      </c>
      <c r="B13" s="3" t="s">
        <v>269</v>
      </c>
      <c r="C13" s="3" t="s">
        <v>272</v>
      </c>
      <c r="D13" s="3" t="s">
        <v>275</v>
      </c>
      <c r="E13" s="3">
        <v>114</v>
      </c>
      <c r="F13" s="3">
        <v>869</v>
      </c>
      <c r="G13" s="5">
        <v>749.01885500000003</v>
      </c>
      <c r="H13" s="6">
        <f t="shared" si="0"/>
        <v>16.648563125138921</v>
      </c>
      <c r="I13" s="10">
        <v>0.86499999999999999</v>
      </c>
      <c r="J13" s="10">
        <v>0.8</v>
      </c>
      <c r="K13" s="7" t="s">
        <v>279</v>
      </c>
      <c r="L13" s="3" t="s">
        <v>280</v>
      </c>
      <c r="M13" s="3" t="s">
        <v>289</v>
      </c>
      <c r="N13" s="7" t="s">
        <v>279</v>
      </c>
      <c r="O13" s="3" t="s">
        <v>292</v>
      </c>
    </row>
    <row r="14" spans="1:15" x14ac:dyDescent="0.3">
      <c r="A14" s="3" t="s">
        <v>265</v>
      </c>
      <c r="B14" s="3" t="s">
        <v>269</v>
      </c>
      <c r="C14" s="3" t="s">
        <v>272</v>
      </c>
      <c r="D14" s="3" t="s">
        <v>275</v>
      </c>
      <c r="E14" s="3">
        <v>114</v>
      </c>
      <c r="F14" s="3">
        <v>1970</v>
      </c>
      <c r="G14" s="5">
        <v>1100.352682</v>
      </c>
      <c r="H14" s="6">
        <f t="shared" si="0"/>
        <v>24.457716870415645</v>
      </c>
      <c r="I14" s="10">
        <v>0.78</v>
      </c>
      <c r="J14" s="10">
        <v>0.72299999999999998</v>
      </c>
      <c r="K14" s="7" t="s">
        <v>279</v>
      </c>
      <c r="L14" s="3" t="s">
        <v>280</v>
      </c>
      <c r="M14" s="3" t="s">
        <v>289</v>
      </c>
      <c r="N14" s="7" t="s">
        <v>279</v>
      </c>
      <c r="O14" s="3" t="s">
        <v>292</v>
      </c>
    </row>
    <row r="15" spans="1:15" x14ac:dyDescent="0.3">
      <c r="A15" s="3" t="s">
        <v>277</v>
      </c>
      <c r="B15" s="3" t="s">
        <v>270</v>
      </c>
      <c r="C15" s="3" t="s">
        <v>273</v>
      </c>
      <c r="D15" s="3" t="s">
        <v>275</v>
      </c>
      <c r="E15" s="3">
        <v>82</v>
      </c>
      <c r="F15" s="3">
        <v>817</v>
      </c>
      <c r="G15" s="5">
        <v>551.90858600000001</v>
      </c>
      <c r="H15" s="6">
        <f t="shared" si="0"/>
        <v>12.267361324738831</v>
      </c>
      <c r="I15" s="10">
        <v>0.94799999999999995</v>
      </c>
      <c r="J15" s="10">
        <v>0.877</v>
      </c>
      <c r="K15" s="7" t="s">
        <v>279</v>
      </c>
      <c r="L15" s="3" t="s">
        <v>281</v>
      </c>
      <c r="M15" s="3" t="s">
        <v>284</v>
      </c>
      <c r="N15" s="7" t="s">
        <v>279</v>
      </c>
      <c r="O15" s="3" t="s">
        <v>138</v>
      </c>
    </row>
    <row r="16" spans="1:15" x14ac:dyDescent="0.3">
      <c r="A16" s="3" t="s">
        <v>266</v>
      </c>
      <c r="B16" s="3" t="s">
        <v>270</v>
      </c>
      <c r="C16" s="3" t="s">
        <v>273</v>
      </c>
      <c r="D16" s="3" t="s">
        <v>275</v>
      </c>
      <c r="E16" s="3">
        <v>82</v>
      </c>
      <c r="F16" s="3">
        <v>964</v>
      </c>
      <c r="G16" s="5">
        <v>838.68284800000004</v>
      </c>
      <c r="H16" s="6">
        <f t="shared" si="0"/>
        <v>18.641539186485886</v>
      </c>
      <c r="I16" s="10">
        <v>0.94799999999999995</v>
      </c>
      <c r="J16" s="10">
        <v>0.85699999999999998</v>
      </c>
      <c r="K16" s="7" t="s">
        <v>279</v>
      </c>
      <c r="L16" s="3" t="s">
        <v>281</v>
      </c>
      <c r="M16" s="3" t="s">
        <v>285</v>
      </c>
      <c r="N16" s="7" t="s">
        <v>279</v>
      </c>
      <c r="O16" s="3" t="s">
        <v>138</v>
      </c>
    </row>
    <row r="17" spans="1:15" x14ac:dyDescent="0.3">
      <c r="A17" s="3" t="s">
        <v>278</v>
      </c>
      <c r="B17" s="3" t="s">
        <v>271</v>
      </c>
      <c r="C17" s="3" t="s">
        <v>274</v>
      </c>
      <c r="D17" s="3" t="s">
        <v>67</v>
      </c>
      <c r="E17" s="3">
        <v>90</v>
      </c>
      <c r="F17" s="3">
        <v>2275</v>
      </c>
      <c r="G17" s="5">
        <v>2189.0015589999998</v>
      </c>
      <c r="H17" s="6">
        <f t="shared" si="0"/>
        <v>48.655291375861296</v>
      </c>
      <c r="I17" s="10">
        <v>0.95099999999999996</v>
      </c>
      <c r="J17" s="10">
        <v>0.85099999999999998</v>
      </c>
      <c r="K17" s="7" t="s">
        <v>279</v>
      </c>
      <c r="L17" s="3" t="s">
        <v>282</v>
      </c>
      <c r="M17" s="3" t="s">
        <v>290</v>
      </c>
      <c r="N17" s="7" t="s">
        <v>279</v>
      </c>
      <c r="O17" s="3" t="s">
        <v>293</v>
      </c>
    </row>
    <row r="18" spans="1:15" x14ac:dyDescent="0.3">
      <c r="A18" s="3" t="s">
        <v>267</v>
      </c>
      <c r="B18" s="3" t="s">
        <v>271</v>
      </c>
      <c r="C18" s="3" t="s">
        <v>274</v>
      </c>
      <c r="D18" s="3" t="s">
        <v>67</v>
      </c>
      <c r="E18" s="3">
        <v>90</v>
      </c>
      <c r="F18" s="3">
        <v>2268</v>
      </c>
      <c r="G18" s="5">
        <v>2133.7881670000002</v>
      </c>
      <c r="H18" s="6">
        <f t="shared" si="0"/>
        <v>47.428054389864414</v>
      </c>
      <c r="I18" s="10">
        <v>0.96099999999999997</v>
      </c>
      <c r="J18" s="10">
        <v>0.76300000000000001</v>
      </c>
      <c r="K18" s="7" t="s">
        <v>279</v>
      </c>
      <c r="L18" s="3" t="s">
        <v>282</v>
      </c>
      <c r="M18" s="3" t="s">
        <v>291</v>
      </c>
      <c r="N18" s="7" t="s">
        <v>279</v>
      </c>
      <c r="O18" s="3" t="s">
        <v>294</v>
      </c>
    </row>
    <row r="19" spans="1:15" x14ac:dyDescent="0.3">
      <c r="A19" s="3" t="s">
        <v>268</v>
      </c>
      <c r="B19" s="3" t="s">
        <v>271</v>
      </c>
      <c r="C19" s="3" t="s">
        <v>274</v>
      </c>
      <c r="D19" s="3" t="s">
        <v>67</v>
      </c>
      <c r="E19" s="3">
        <v>90</v>
      </c>
      <c r="F19" s="3">
        <v>6050</v>
      </c>
      <c r="G19" s="5">
        <v>5898.352218</v>
      </c>
      <c r="H19" s="6">
        <f t="shared" si="0"/>
        <v>131.10362787286064</v>
      </c>
      <c r="I19" s="10">
        <v>0.89900000000000002</v>
      </c>
      <c r="J19" s="10">
        <v>0.85599999999999998</v>
      </c>
      <c r="K19" s="7" t="s">
        <v>279</v>
      </c>
      <c r="L19" s="3" t="s">
        <v>283</v>
      </c>
      <c r="M19" s="7" t="s">
        <v>279</v>
      </c>
      <c r="N19" s="7" t="s">
        <v>279</v>
      </c>
      <c r="O19" s="3" t="s">
        <v>295</v>
      </c>
    </row>
  </sheetData>
  <mergeCells count="14">
    <mergeCell ref="O1:O2"/>
    <mergeCell ref="I1:J1"/>
    <mergeCell ref="G1:G2"/>
    <mergeCell ref="H1:H2"/>
    <mergeCell ref="K1:K2"/>
    <mergeCell ref="L1:L2"/>
    <mergeCell ref="M1:M2"/>
    <mergeCell ref="N1:N2"/>
    <mergeCell ref="F1:F2"/>
    <mergeCell ref="A1:A2"/>
    <mergeCell ref="B1:B2"/>
    <mergeCell ref="C1:C2"/>
    <mergeCell ref="D1:D2"/>
    <mergeCell ref="E1:E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workbookViewId="0">
      <selection activeCell="B35" sqref="B35"/>
    </sheetView>
  </sheetViews>
  <sheetFormatPr defaultRowHeight="16.5" x14ac:dyDescent="0.3"/>
  <cols>
    <col min="1" max="1" width="12" style="3" customWidth="1"/>
    <col min="2" max="2" width="12.375" style="3" customWidth="1"/>
    <col min="3" max="3" width="38.5" style="3" customWidth="1"/>
    <col min="4" max="4" width="13.625" style="3" hidden="1" customWidth="1"/>
    <col min="5" max="5" width="15.875" style="3" hidden="1" customWidth="1"/>
    <col min="6" max="6" width="14" style="3" hidden="1" customWidth="1"/>
    <col min="7" max="7" width="18.375" style="3" hidden="1" customWidth="1"/>
    <col min="8" max="8" width="14.5" style="3" hidden="1" customWidth="1"/>
    <col min="9" max="9" width="32.25" style="3" hidden="1" customWidth="1"/>
    <col min="10" max="10" width="9" style="3"/>
    <col min="11" max="11" width="10.125" style="3" customWidth="1"/>
    <col min="12" max="12" width="27.125" style="3" customWidth="1"/>
    <col min="13" max="13" width="14.5" style="3" customWidth="1"/>
    <col min="14" max="14" width="29.625" style="3" customWidth="1"/>
    <col min="15" max="16384" width="9" style="3"/>
  </cols>
  <sheetData>
    <row r="1" spans="1:14" x14ac:dyDescent="0.3">
      <c r="A1" s="13" t="s">
        <v>1</v>
      </c>
      <c r="B1" s="13" t="s">
        <v>61</v>
      </c>
      <c r="C1" s="13" t="s">
        <v>64</v>
      </c>
      <c r="D1" s="13" t="s">
        <v>68</v>
      </c>
      <c r="E1" s="13" t="s">
        <v>69</v>
      </c>
      <c r="F1" s="13" t="s">
        <v>70</v>
      </c>
      <c r="G1" s="15" t="s">
        <v>71</v>
      </c>
      <c r="H1" s="16" t="s">
        <v>72</v>
      </c>
      <c r="I1" s="12" t="s">
        <v>142</v>
      </c>
      <c r="J1" s="14" t="s">
        <v>111</v>
      </c>
      <c r="K1" s="13" t="s">
        <v>73</v>
      </c>
      <c r="L1" s="13" t="s">
        <v>87</v>
      </c>
      <c r="M1" s="13" t="s">
        <v>116</v>
      </c>
      <c r="N1" s="13" t="s">
        <v>135</v>
      </c>
    </row>
    <row r="2" spans="1:14" x14ac:dyDescent="0.3">
      <c r="A2" s="13"/>
      <c r="B2" s="13"/>
      <c r="C2" s="13"/>
      <c r="D2" s="13"/>
      <c r="E2" s="13"/>
      <c r="F2" s="13"/>
      <c r="G2" s="15"/>
      <c r="H2" s="16"/>
      <c r="I2" s="9" t="s">
        <v>144</v>
      </c>
      <c r="J2" s="14"/>
      <c r="K2" s="13"/>
      <c r="L2" s="13"/>
      <c r="M2" s="13"/>
      <c r="N2" s="13"/>
    </row>
    <row r="3" spans="1:14" x14ac:dyDescent="0.3">
      <c r="A3" s="3" t="s">
        <v>296</v>
      </c>
      <c r="B3" s="3" t="s">
        <v>269</v>
      </c>
      <c r="C3" s="3" t="s">
        <v>272</v>
      </c>
      <c r="D3" s="3" t="s">
        <v>318</v>
      </c>
      <c r="E3" s="3">
        <v>114</v>
      </c>
      <c r="F3" s="5">
        <v>2476</v>
      </c>
      <c r="G3" s="5">
        <v>1904.5979239999999</v>
      </c>
      <c r="H3" s="11">
        <f>G3/44.74</f>
        <v>42.570360393383993</v>
      </c>
      <c r="I3" s="10">
        <v>0.75700000000000001</v>
      </c>
      <c r="J3" s="7" t="s">
        <v>279</v>
      </c>
      <c r="K3" s="3" t="s">
        <v>280</v>
      </c>
      <c r="L3" s="3" t="s">
        <v>288</v>
      </c>
      <c r="M3" s="7" t="s">
        <v>279</v>
      </c>
      <c r="N3" s="3" t="s">
        <v>292</v>
      </c>
    </row>
    <row r="4" spans="1:14" x14ac:dyDescent="0.3">
      <c r="A4" s="3" t="s">
        <v>297</v>
      </c>
      <c r="B4" s="3" t="s">
        <v>269</v>
      </c>
      <c r="C4" s="3" t="s">
        <v>272</v>
      </c>
      <c r="D4" s="3" t="s">
        <v>318</v>
      </c>
      <c r="E4" s="3">
        <v>114</v>
      </c>
      <c r="F4" s="5">
        <v>1911</v>
      </c>
      <c r="G4" s="5">
        <v>1357.113372</v>
      </c>
      <c r="H4" s="11">
        <f t="shared" ref="H4:H22" si="0">G4/44.74</f>
        <v>30.333334197586051</v>
      </c>
      <c r="I4" s="10">
        <v>0.71199999999999997</v>
      </c>
      <c r="J4" s="7" t="s">
        <v>279</v>
      </c>
      <c r="K4" s="3" t="s">
        <v>280</v>
      </c>
      <c r="L4" s="3" t="s">
        <v>288</v>
      </c>
      <c r="M4" s="7" t="s">
        <v>279</v>
      </c>
      <c r="N4" s="3" t="s">
        <v>292</v>
      </c>
    </row>
    <row r="5" spans="1:14" x14ac:dyDescent="0.3">
      <c r="A5" s="3" t="s">
        <v>298</v>
      </c>
      <c r="B5" s="3" t="s">
        <v>269</v>
      </c>
      <c r="C5" s="3" t="s">
        <v>272</v>
      </c>
      <c r="D5" s="3" t="s">
        <v>318</v>
      </c>
      <c r="E5" s="3">
        <v>114</v>
      </c>
      <c r="F5" s="5">
        <v>2840</v>
      </c>
      <c r="G5" s="5">
        <v>1642.8429880000001</v>
      </c>
      <c r="H5" s="11">
        <f t="shared" si="0"/>
        <v>36.719780688421991</v>
      </c>
      <c r="I5" s="10">
        <v>0.76</v>
      </c>
      <c r="J5" s="7" t="s">
        <v>279</v>
      </c>
      <c r="K5" s="3" t="s">
        <v>280</v>
      </c>
      <c r="L5" s="3" t="s">
        <v>288</v>
      </c>
      <c r="M5" s="7" t="s">
        <v>279</v>
      </c>
      <c r="N5" s="3" t="s">
        <v>292</v>
      </c>
    </row>
    <row r="6" spans="1:14" x14ac:dyDescent="0.3">
      <c r="A6" s="3" t="s">
        <v>299</v>
      </c>
      <c r="B6" s="3" t="s">
        <v>269</v>
      </c>
      <c r="C6" s="3" t="s">
        <v>272</v>
      </c>
      <c r="D6" s="3" t="s">
        <v>318</v>
      </c>
      <c r="E6" s="3">
        <v>114</v>
      </c>
      <c r="F6" s="5">
        <v>3213</v>
      </c>
      <c r="G6" s="5">
        <v>2383.1803460000001</v>
      </c>
      <c r="H6" s="11">
        <f t="shared" si="0"/>
        <v>53.267330040232451</v>
      </c>
      <c r="I6" s="10">
        <v>0.73199999999999998</v>
      </c>
      <c r="J6" s="7" t="s">
        <v>279</v>
      </c>
      <c r="K6" s="3" t="s">
        <v>280</v>
      </c>
      <c r="L6" s="3" t="s">
        <v>286</v>
      </c>
      <c r="M6" s="7" t="s">
        <v>279</v>
      </c>
      <c r="N6" s="3" t="s">
        <v>292</v>
      </c>
    </row>
    <row r="7" spans="1:14" x14ac:dyDescent="0.3">
      <c r="A7" s="3" t="s">
        <v>300</v>
      </c>
      <c r="B7" s="3" t="s">
        <v>269</v>
      </c>
      <c r="C7" s="3" t="s">
        <v>272</v>
      </c>
      <c r="D7" s="3" t="s">
        <v>318</v>
      </c>
      <c r="E7" s="3">
        <v>114</v>
      </c>
      <c r="F7" s="5">
        <v>1952</v>
      </c>
      <c r="G7" s="5">
        <v>1278.0688500000001</v>
      </c>
      <c r="H7" s="11">
        <f t="shared" si="0"/>
        <v>28.5665813589629</v>
      </c>
      <c r="I7" s="10">
        <v>0.75800000000000001</v>
      </c>
      <c r="J7" s="7" t="s">
        <v>279</v>
      </c>
      <c r="K7" s="3" t="s">
        <v>280</v>
      </c>
      <c r="L7" s="3" t="s">
        <v>286</v>
      </c>
      <c r="M7" s="7" t="s">
        <v>279</v>
      </c>
      <c r="N7" s="3" t="s">
        <v>292</v>
      </c>
    </row>
    <row r="8" spans="1:14" x14ac:dyDescent="0.3">
      <c r="A8" s="3" t="s">
        <v>301</v>
      </c>
      <c r="B8" s="3" t="s">
        <v>269</v>
      </c>
      <c r="C8" s="3" t="s">
        <v>272</v>
      </c>
      <c r="D8" s="3" t="s">
        <v>318</v>
      </c>
      <c r="E8" s="3">
        <v>114</v>
      </c>
      <c r="F8" s="5">
        <v>1580</v>
      </c>
      <c r="G8" s="5">
        <v>1115.2392179999999</v>
      </c>
      <c r="H8" s="11">
        <f t="shared" si="0"/>
        <v>24.927117076441661</v>
      </c>
      <c r="I8" s="10">
        <v>0.77200000000000002</v>
      </c>
      <c r="J8" s="7" t="s">
        <v>279</v>
      </c>
      <c r="K8" s="3" t="s">
        <v>280</v>
      </c>
      <c r="L8" s="3" t="s">
        <v>286</v>
      </c>
      <c r="M8" s="7" t="s">
        <v>279</v>
      </c>
      <c r="N8" s="3" t="s">
        <v>292</v>
      </c>
    </row>
    <row r="9" spans="1:14" x14ac:dyDescent="0.3">
      <c r="A9" s="3" t="s">
        <v>302</v>
      </c>
      <c r="B9" s="3" t="s">
        <v>269</v>
      </c>
      <c r="C9" s="3" t="s">
        <v>272</v>
      </c>
      <c r="D9" s="3" t="s">
        <v>318</v>
      </c>
      <c r="E9" s="3">
        <v>114</v>
      </c>
      <c r="F9" s="5">
        <v>2042</v>
      </c>
      <c r="G9" s="5">
        <v>1493.2034149999999</v>
      </c>
      <c r="H9" s="11">
        <f t="shared" si="0"/>
        <v>33.375132208314703</v>
      </c>
      <c r="I9" s="10">
        <v>0.69399999999999995</v>
      </c>
      <c r="J9" s="7" t="s">
        <v>279</v>
      </c>
      <c r="K9" s="3" t="s">
        <v>280</v>
      </c>
      <c r="L9" s="3" t="s">
        <v>105</v>
      </c>
      <c r="M9" s="7" t="s">
        <v>279</v>
      </c>
      <c r="N9" s="3" t="s">
        <v>292</v>
      </c>
    </row>
    <row r="10" spans="1:14" x14ac:dyDescent="0.3">
      <c r="A10" s="3" t="s">
        <v>303</v>
      </c>
      <c r="B10" s="3" t="s">
        <v>269</v>
      </c>
      <c r="C10" s="3" t="s">
        <v>272</v>
      </c>
      <c r="D10" s="3" t="s">
        <v>318</v>
      </c>
      <c r="E10" s="3">
        <v>114</v>
      </c>
      <c r="F10" s="5">
        <v>2111</v>
      </c>
      <c r="G10" s="5">
        <v>1203.7492890000001</v>
      </c>
      <c r="H10" s="11">
        <f t="shared" si="0"/>
        <v>26.905437840858294</v>
      </c>
      <c r="I10" s="10">
        <v>0.77200000000000002</v>
      </c>
      <c r="J10" s="7" t="s">
        <v>279</v>
      </c>
      <c r="K10" s="3" t="s">
        <v>280</v>
      </c>
      <c r="L10" s="3" t="s">
        <v>105</v>
      </c>
      <c r="M10" s="7" t="s">
        <v>279</v>
      </c>
      <c r="N10" s="3" t="s">
        <v>292</v>
      </c>
    </row>
    <row r="11" spans="1:14" x14ac:dyDescent="0.3">
      <c r="A11" s="3" t="s">
        <v>304</v>
      </c>
      <c r="B11" s="3" t="s">
        <v>269</v>
      </c>
      <c r="C11" s="3" t="s">
        <v>272</v>
      </c>
      <c r="D11" s="3" t="s">
        <v>318</v>
      </c>
      <c r="E11" s="3">
        <v>114</v>
      </c>
      <c r="F11" s="5">
        <v>2844</v>
      </c>
      <c r="G11" s="5">
        <v>2224.943816</v>
      </c>
      <c r="H11" s="11">
        <f t="shared" si="0"/>
        <v>49.730527849798833</v>
      </c>
      <c r="I11" s="10">
        <v>0.753</v>
      </c>
      <c r="J11" s="7" t="s">
        <v>279</v>
      </c>
      <c r="K11" s="3" t="s">
        <v>280</v>
      </c>
      <c r="L11" s="3" t="s">
        <v>105</v>
      </c>
      <c r="M11" s="7" t="s">
        <v>279</v>
      </c>
      <c r="N11" s="3" t="s">
        <v>292</v>
      </c>
    </row>
    <row r="12" spans="1:14" x14ac:dyDescent="0.3">
      <c r="A12" s="3" t="s">
        <v>305</v>
      </c>
      <c r="B12" s="3" t="s">
        <v>269</v>
      </c>
      <c r="C12" s="3" t="s">
        <v>272</v>
      </c>
      <c r="D12" s="3" t="s">
        <v>318</v>
      </c>
      <c r="E12" s="3">
        <v>114</v>
      </c>
      <c r="F12" s="5">
        <v>1846</v>
      </c>
      <c r="G12" s="5">
        <v>1532.174211</v>
      </c>
      <c r="H12" s="11">
        <f t="shared" si="0"/>
        <v>34.24618263299061</v>
      </c>
      <c r="I12" s="10">
        <v>0.74299999999999999</v>
      </c>
      <c r="J12" s="7" t="s">
        <v>279</v>
      </c>
      <c r="K12" s="3" t="s">
        <v>280</v>
      </c>
      <c r="L12" s="3" t="s">
        <v>104</v>
      </c>
      <c r="M12" s="7" t="s">
        <v>279</v>
      </c>
      <c r="N12" s="3" t="s">
        <v>292</v>
      </c>
    </row>
    <row r="13" spans="1:14" x14ac:dyDescent="0.3">
      <c r="A13" s="3" t="s">
        <v>306</v>
      </c>
      <c r="B13" s="3" t="s">
        <v>269</v>
      </c>
      <c r="C13" s="3" t="s">
        <v>272</v>
      </c>
      <c r="D13" s="3" t="s">
        <v>318</v>
      </c>
      <c r="E13" s="3">
        <v>114</v>
      </c>
      <c r="F13" s="5">
        <v>2709</v>
      </c>
      <c r="G13" s="5">
        <v>1929.3982779999999</v>
      </c>
      <c r="H13" s="11">
        <f t="shared" si="0"/>
        <v>43.124682118909249</v>
      </c>
      <c r="I13" s="10">
        <v>0.77100000000000002</v>
      </c>
      <c r="J13" s="7" t="s">
        <v>279</v>
      </c>
      <c r="K13" s="3" t="s">
        <v>280</v>
      </c>
      <c r="L13" s="3" t="s">
        <v>104</v>
      </c>
      <c r="M13" s="7" t="s">
        <v>279</v>
      </c>
      <c r="N13" s="3" t="s">
        <v>292</v>
      </c>
    </row>
    <row r="14" spans="1:14" x14ac:dyDescent="0.3">
      <c r="A14" s="3" t="s">
        <v>307</v>
      </c>
      <c r="B14" s="3" t="s">
        <v>269</v>
      </c>
      <c r="C14" s="3" t="s">
        <v>272</v>
      </c>
      <c r="D14" s="3" t="s">
        <v>318</v>
      </c>
      <c r="E14" s="3">
        <v>114</v>
      </c>
      <c r="F14" s="5">
        <v>2123</v>
      </c>
      <c r="G14" s="5">
        <v>1402.615734</v>
      </c>
      <c r="H14" s="11">
        <f t="shared" si="0"/>
        <v>31.350374027715688</v>
      </c>
      <c r="I14" s="10">
        <v>0.73099999999999998</v>
      </c>
      <c r="J14" s="7" t="s">
        <v>279</v>
      </c>
      <c r="K14" s="3" t="s">
        <v>280</v>
      </c>
      <c r="L14" s="3" t="s">
        <v>104</v>
      </c>
      <c r="M14" s="7" t="s">
        <v>279</v>
      </c>
      <c r="N14" s="3" t="s">
        <v>292</v>
      </c>
    </row>
    <row r="15" spans="1:14" x14ac:dyDescent="0.3">
      <c r="A15" s="3" t="s">
        <v>308</v>
      </c>
      <c r="B15" s="3" t="s">
        <v>316</v>
      </c>
      <c r="C15" s="3" t="s">
        <v>273</v>
      </c>
      <c r="D15" s="3" t="s">
        <v>318</v>
      </c>
      <c r="E15" s="3">
        <v>82</v>
      </c>
      <c r="F15" s="5">
        <v>872</v>
      </c>
      <c r="G15" s="5">
        <v>618.82667100000003</v>
      </c>
      <c r="H15" s="11">
        <f t="shared" si="0"/>
        <v>13.831619825659365</v>
      </c>
      <c r="I15" s="10">
        <v>0.93899999999999995</v>
      </c>
      <c r="J15" s="7" t="s">
        <v>279</v>
      </c>
      <c r="K15" s="3" t="s">
        <v>281</v>
      </c>
      <c r="L15" s="3" t="s">
        <v>104</v>
      </c>
      <c r="M15" s="7" t="s">
        <v>279</v>
      </c>
      <c r="N15" s="3" t="s">
        <v>138</v>
      </c>
    </row>
    <row r="16" spans="1:14" x14ac:dyDescent="0.3">
      <c r="A16" s="3" t="s">
        <v>309</v>
      </c>
      <c r="B16" s="3" t="s">
        <v>316</v>
      </c>
      <c r="C16" s="3" t="s">
        <v>273</v>
      </c>
      <c r="D16" s="3" t="s">
        <v>318</v>
      </c>
      <c r="E16" s="3">
        <v>82</v>
      </c>
      <c r="F16" s="5">
        <v>812</v>
      </c>
      <c r="G16" s="5">
        <v>727.78303200000005</v>
      </c>
      <c r="H16" s="11">
        <f t="shared" si="0"/>
        <v>16.266943048725974</v>
      </c>
      <c r="I16" s="10">
        <v>0.93400000000000005</v>
      </c>
      <c r="J16" s="7" t="s">
        <v>279</v>
      </c>
      <c r="K16" s="3" t="s">
        <v>281</v>
      </c>
      <c r="L16" s="3" t="s">
        <v>105</v>
      </c>
      <c r="M16" s="7" t="s">
        <v>279</v>
      </c>
      <c r="N16" s="3" t="s">
        <v>138</v>
      </c>
    </row>
    <row r="17" spans="1:14" x14ac:dyDescent="0.3">
      <c r="A17" s="3" t="s">
        <v>310</v>
      </c>
      <c r="B17" s="3" t="s">
        <v>317</v>
      </c>
      <c r="C17" s="3" t="s">
        <v>65</v>
      </c>
      <c r="D17" s="3" t="s">
        <v>318</v>
      </c>
      <c r="E17" s="3">
        <v>100</v>
      </c>
      <c r="F17" s="5">
        <v>2930</v>
      </c>
      <c r="G17" s="5">
        <v>2927.9054369999999</v>
      </c>
      <c r="H17" s="11">
        <f t="shared" si="0"/>
        <v>65.44267852033974</v>
      </c>
      <c r="I17" s="10">
        <v>0.97299999999999998</v>
      </c>
      <c r="J17" s="7" t="s">
        <v>279</v>
      </c>
      <c r="K17" s="3" t="s">
        <v>280</v>
      </c>
      <c r="L17" s="3" t="s">
        <v>319</v>
      </c>
      <c r="M17" s="7" t="s">
        <v>279</v>
      </c>
      <c r="N17" s="3" t="s">
        <v>322</v>
      </c>
    </row>
    <row r="18" spans="1:14" x14ac:dyDescent="0.3">
      <c r="A18" s="3" t="s">
        <v>311</v>
      </c>
      <c r="B18" s="3" t="s">
        <v>317</v>
      </c>
      <c r="C18" s="3" t="s">
        <v>65</v>
      </c>
      <c r="D18" s="3" t="s">
        <v>318</v>
      </c>
      <c r="E18" s="3">
        <v>100</v>
      </c>
      <c r="F18" s="5">
        <v>2930</v>
      </c>
      <c r="G18" s="5">
        <v>1859.3088</v>
      </c>
      <c r="H18" s="11">
        <f t="shared" si="0"/>
        <v>41.558086723290117</v>
      </c>
      <c r="I18" s="10">
        <v>0.93799999999999994</v>
      </c>
      <c r="J18" s="7" t="s">
        <v>279</v>
      </c>
      <c r="K18" s="3" t="s">
        <v>280</v>
      </c>
      <c r="L18" s="3" t="s">
        <v>319</v>
      </c>
      <c r="M18" s="7" t="s">
        <v>279</v>
      </c>
      <c r="N18" s="3" t="s">
        <v>322</v>
      </c>
    </row>
    <row r="19" spans="1:14" x14ac:dyDescent="0.3">
      <c r="A19" s="3" t="s">
        <v>312</v>
      </c>
      <c r="B19" s="3" t="s">
        <v>317</v>
      </c>
      <c r="C19" s="3" t="s">
        <v>65</v>
      </c>
      <c r="D19" s="3" t="s">
        <v>318</v>
      </c>
      <c r="E19" s="3">
        <v>100</v>
      </c>
      <c r="F19" s="5">
        <v>6340</v>
      </c>
      <c r="G19" s="5">
        <v>6366.8151379999999</v>
      </c>
      <c r="H19" s="11">
        <f t="shared" si="0"/>
        <v>142.30699906124272</v>
      </c>
      <c r="I19" s="10">
        <v>0.97699999999999998</v>
      </c>
      <c r="J19" s="7" t="s">
        <v>279</v>
      </c>
      <c r="K19" s="3" t="s">
        <v>280</v>
      </c>
      <c r="L19" s="3" t="s">
        <v>320</v>
      </c>
      <c r="M19" s="7" t="s">
        <v>279</v>
      </c>
      <c r="N19" s="3" t="s">
        <v>322</v>
      </c>
    </row>
    <row r="20" spans="1:14" x14ac:dyDescent="0.3">
      <c r="A20" s="3" t="s">
        <v>313</v>
      </c>
      <c r="B20" s="3" t="s">
        <v>317</v>
      </c>
      <c r="C20" s="3" t="s">
        <v>65</v>
      </c>
      <c r="D20" s="3" t="s">
        <v>318</v>
      </c>
      <c r="E20" s="3">
        <v>100</v>
      </c>
      <c r="F20" s="5">
        <v>6340</v>
      </c>
      <c r="G20" s="5">
        <v>4113.4659840000004</v>
      </c>
      <c r="H20" s="11">
        <f t="shared" si="0"/>
        <v>91.941573178363882</v>
      </c>
      <c r="I20" s="10">
        <v>0.93899999999999995</v>
      </c>
      <c r="J20" s="7" t="s">
        <v>279</v>
      </c>
      <c r="K20" s="3" t="s">
        <v>280</v>
      </c>
      <c r="L20" s="3" t="s">
        <v>320</v>
      </c>
      <c r="M20" s="7" t="s">
        <v>279</v>
      </c>
      <c r="N20" s="3" t="s">
        <v>322</v>
      </c>
    </row>
    <row r="21" spans="1:14" x14ac:dyDescent="0.3">
      <c r="A21" s="3" t="s">
        <v>314</v>
      </c>
      <c r="B21" s="3" t="s">
        <v>317</v>
      </c>
      <c r="C21" s="3" t="s">
        <v>65</v>
      </c>
      <c r="D21" s="3" t="s">
        <v>318</v>
      </c>
      <c r="E21" s="3">
        <v>100</v>
      </c>
      <c r="F21" s="5">
        <v>2897</v>
      </c>
      <c r="G21" s="5">
        <v>2919.5235889999999</v>
      </c>
      <c r="H21" s="11">
        <f t="shared" si="0"/>
        <v>65.255332789450151</v>
      </c>
      <c r="I21" s="10">
        <v>0.97399999999999998</v>
      </c>
      <c r="J21" s="7" t="s">
        <v>279</v>
      </c>
      <c r="K21" s="3" t="s">
        <v>280</v>
      </c>
      <c r="L21" s="7" t="s">
        <v>321</v>
      </c>
      <c r="M21" s="7" t="s">
        <v>279</v>
      </c>
      <c r="N21" s="3" t="s">
        <v>322</v>
      </c>
    </row>
    <row r="22" spans="1:14" x14ac:dyDescent="0.3">
      <c r="A22" s="3" t="s">
        <v>315</v>
      </c>
      <c r="B22" s="3" t="s">
        <v>317</v>
      </c>
      <c r="C22" s="3" t="s">
        <v>65</v>
      </c>
      <c r="D22" s="3" t="s">
        <v>318</v>
      </c>
      <c r="E22" s="3">
        <v>100</v>
      </c>
      <c r="F22" s="5">
        <v>2897</v>
      </c>
      <c r="G22" s="5">
        <v>1872.2832900000001</v>
      </c>
      <c r="H22" s="11">
        <f t="shared" si="0"/>
        <v>41.848084264640143</v>
      </c>
      <c r="I22" s="10">
        <v>0.93799999999999994</v>
      </c>
      <c r="J22" s="7" t="s">
        <v>279</v>
      </c>
      <c r="K22" s="3" t="s">
        <v>280</v>
      </c>
      <c r="L22" s="7" t="s">
        <v>321</v>
      </c>
      <c r="M22" s="7" t="s">
        <v>279</v>
      </c>
      <c r="N22" s="3" t="s">
        <v>322</v>
      </c>
    </row>
    <row r="23" spans="1:14" x14ac:dyDescent="0.3">
      <c r="F23" s="5"/>
      <c r="G23" s="5"/>
      <c r="H23" s="11"/>
      <c r="I23" s="10"/>
      <c r="J23" s="7"/>
      <c r="L23" s="7"/>
      <c r="M23" s="7"/>
    </row>
    <row r="24" spans="1:14" x14ac:dyDescent="0.3">
      <c r="F24" s="5"/>
      <c r="G24" s="5"/>
      <c r="H24" s="11"/>
      <c r="I24" s="10"/>
      <c r="J24" s="7"/>
      <c r="L24" s="7"/>
      <c r="M24" s="7"/>
    </row>
    <row r="25" spans="1:14" x14ac:dyDescent="0.3">
      <c r="F25" s="5"/>
      <c r="G25" s="5"/>
      <c r="H25" s="11"/>
      <c r="I25" s="10"/>
      <c r="J25" s="7"/>
      <c r="L25" s="7"/>
      <c r="M25" s="7"/>
    </row>
    <row r="26" spans="1:14" x14ac:dyDescent="0.3">
      <c r="F26" s="5"/>
      <c r="G26" s="5"/>
      <c r="H26" s="11"/>
      <c r="I26" s="10"/>
      <c r="J26" s="7"/>
      <c r="L26" s="7"/>
      <c r="M26" s="7"/>
    </row>
    <row r="27" spans="1:14" x14ac:dyDescent="0.3">
      <c r="F27" s="5"/>
      <c r="G27" s="5"/>
      <c r="H27" s="11"/>
      <c r="I27" s="10"/>
      <c r="J27" s="7"/>
      <c r="M27" s="7"/>
    </row>
    <row r="28" spans="1:14" x14ac:dyDescent="0.3">
      <c r="F28" s="5"/>
      <c r="G28" s="5"/>
      <c r="H28" s="11"/>
      <c r="I28" s="10"/>
      <c r="J28" s="7"/>
      <c r="M28" s="7"/>
    </row>
    <row r="29" spans="1:14" x14ac:dyDescent="0.3">
      <c r="F29" s="5"/>
      <c r="G29" s="5"/>
      <c r="H29" s="11"/>
      <c r="I29" s="10"/>
      <c r="J29" s="7"/>
      <c r="M29" s="7"/>
    </row>
    <row r="30" spans="1:14" x14ac:dyDescent="0.3">
      <c r="F30" s="5"/>
      <c r="G30" s="5"/>
      <c r="H30" s="11"/>
      <c r="I30" s="10"/>
      <c r="M30" s="7"/>
    </row>
    <row r="31" spans="1:14" x14ac:dyDescent="0.3">
      <c r="F31" s="5"/>
      <c r="G31" s="5"/>
      <c r="H31" s="11"/>
      <c r="I31" s="10"/>
      <c r="M31" s="7"/>
    </row>
    <row r="32" spans="1:14" x14ac:dyDescent="0.3">
      <c r="F32" s="5"/>
      <c r="G32" s="5"/>
      <c r="H32" s="11"/>
      <c r="I32" s="10"/>
      <c r="M32" s="7"/>
    </row>
    <row r="33" spans="6:13" x14ac:dyDescent="0.3">
      <c r="F33" s="5"/>
      <c r="G33" s="5"/>
      <c r="H33" s="11"/>
      <c r="I33" s="10"/>
      <c r="M33" s="7"/>
    </row>
    <row r="34" spans="6:13" x14ac:dyDescent="0.3">
      <c r="F34" s="5"/>
      <c r="G34" s="5"/>
      <c r="H34" s="11"/>
      <c r="I34" s="10"/>
      <c r="M34" s="7"/>
    </row>
    <row r="35" spans="6:13" x14ac:dyDescent="0.3">
      <c r="F35" s="5"/>
      <c r="G35" s="5"/>
      <c r="H35" s="11"/>
      <c r="I35" s="10"/>
      <c r="M35" s="7"/>
    </row>
    <row r="36" spans="6:13" x14ac:dyDescent="0.3">
      <c r="F36" s="5"/>
      <c r="G36" s="5"/>
      <c r="H36" s="11"/>
      <c r="I36" s="10"/>
      <c r="M36" s="7"/>
    </row>
    <row r="37" spans="6:13" x14ac:dyDescent="0.3">
      <c r="F37" s="5"/>
      <c r="G37" s="5"/>
      <c r="H37" s="11"/>
      <c r="I37" s="10"/>
      <c r="M37" s="7"/>
    </row>
    <row r="38" spans="6:13" x14ac:dyDescent="0.3">
      <c r="F38" s="5"/>
      <c r="G38" s="5"/>
      <c r="H38" s="11"/>
      <c r="I38" s="10"/>
      <c r="M38" s="7"/>
    </row>
    <row r="39" spans="6:13" x14ac:dyDescent="0.3">
      <c r="F39" s="5"/>
      <c r="G39" s="5"/>
      <c r="H39" s="11"/>
      <c r="I39" s="10"/>
      <c r="M39" s="7"/>
    </row>
    <row r="40" spans="6:13" x14ac:dyDescent="0.3">
      <c r="F40" s="5"/>
      <c r="G40" s="5"/>
      <c r="H40" s="11"/>
      <c r="I40" s="10"/>
      <c r="M40" s="7"/>
    </row>
    <row r="41" spans="6:13" x14ac:dyDescent="0.3">
      <c r="F41" s="5"/>
      <c r="G41" s="5"/>
      <c r="H41" s="11"/>
      <c r="I41" s="10"/>
      <c r="M41" s="7"/>
    </row>
    <row r="42" spans="6:13" x14ac:dyDescent="0.3">
      <c r="F42" s="5"/>
      <c r="G42" s="5"/>
      <c r="H42" s="11"/>
      <c r="I42" s="10"/>
      <c r="M42" s="7"/>
    </row>
    <row r="43" spans="6:13" x14ac:dyDescent="0.3">
      <c r="F43" s="5"/>
      <c r="G43" s="5"/>
      <c r="H43" s="11"/>
      <c r="I43" s="10"/>
      <c r="M43" s="7"/>
    </row>
    <row r="44" spans="6:13" x14ac:dyDescent="0.3">
      <c r="F44" s="5"/>
      <c r="G44" s="5"/>
      <c r="H44" s="11"/>
      <c r="I44" s="10"/>
      <c r="M44" s="7"/>
    </row>
    <row r="45" spans="6:13" x14ac:dyDescent="0.3">
      <c r="F45" s="5"/>
      <c r="G45" s="5"/>
      <c r="H45" s="11"/>
      <c r="I45" s="10"/>
      <c r="M45" s="7"/>
    </row>
    <row r="46" spans="6:13" x14ac:dyDescent="0.3">
      <c r="F46" s="5"/>
      <c r="G46" s="5"/>
      <c r="H46" s="11"/>
      <c r="I46" s="10"/>
      <c r="M46" s="7"/>
    </row>
    <row r="47" spans="6:13" x14ac:dyDescent="0.3">
      <c r="F47" s="5"/>
      <c r="G47" s="5"/>
      <c r="H47" s="11"/>
      <c r="I47" s="10"/>
      <c r="M47" s="7"/>
    </row>
    <row r="48" spans="6:13" x14ac:dyDescent="0.3">
      <c r="F48" s="5"/>
      <c r="G48" s="5"/>
      <c r="H48" s="11"/>
      <c r="I48" s="10"/>
      <c r="M48" s="7"/>
    </row>
    <row r="49" spans="6:13" x14ac:dyDescent="0.3">
      <c r="F49" s="5"/>
      <c r="G49" s="5"/>
      <c r="H49" s="11"/>
      <c r="I49" s="10"/>
      <c r="M49" s="7"/>
    </row>
    <row r="50" spans="6:13" x14ac:dyDescent="0.3">
      <c r="F50" s="5"/>
      <c r="G50" s="5"/>
      <c r="H50" s="11"/>
      <c r="I50" s="10"/>
      <c r="M50" s="7"/>
    </row>
    <row r="51" spans="6:13" x14ac:dyDescent="0.3">
      <c r="F51" s="5"/>
      <c r="G51" s="5"/>
      <c r="H51" s="11"/>
      <c r="I51" s="10"/>
      <c r="M51" s="7"/>
    </row>
    <row r="52" spans="6:13" x14ac:dyDescent="0.3">
      <c r="F52" s="5"/>
      <c r="G52" s="5"/>
      <c r="H52" s="11"/>
      <c r="I52" s="10"/>
      <c r="M52" s="7"/>
    </row>
    <row r="53" spans="6:13" x14ac:dyDescent="0.3">
      <c r="F53" s="5"/>
      <c r="G53" s="5"/>
      <c r="H53" s="11"/>
      <c r="I53" s="10"/>
      <c r="M53" s="7"/>
    </row>
    <row r="54" spans="6:13" x14ac:dyDescent="0.3">
      <c r="F54" s="5"/>
      <c r="G54" s="5"/>
      <c r="H54" s="11"/>
      <c r="I54" s="10"/>
      <c r="M54" s="7"/>
    </row>
    <row r="55" spans="6:13" x14ac:dyDescent="0.3">
      <c r="F55" s="5"/>
      <c r="G55" s="5"/>
      <c r="H55" s="11"/>
      <c r="I55" s="10"/>
      <c r="M55" s="7"/>
    </row>
    <row r="56" spans="6:13" x14ac:dyDescent="0.3">
      <c r="F56" s="5"/>
      <c r="G56" s="5"/>
      <c r="H56" s="11"/>
      <c r="I56" s="10"/>
      <c r="M56" s="7"/>
    </row>
    <row r="57" spans="6:13" x14ac:dyDescent="0.3">
      <c r="F57" s="5"/>
      <c r="G57" s="5"/>
      <c r="H57" s="11"/>
      <c r="I57" s="10"/>
      <c r="M57" s="7"/>
    </row>
    <row r="58" spans="6:13" x14ac:dyDescent="0.3">
      <c r="F58" s="5"/>
      <c r="G58" s="5"/>
      <c r="H58" s="11"/>
      <c r="I58" s="10"/>
      <c r="M58" s="7"/>
    </row>
    <row r="59" spans="6:13" x14ac:dyDescent="0.3">
      <c r="F59" s="5"/>
      <c r="G59" s="5"/>
      <c r="H59" s="11"/>
      <c r="I59" s="10"/>
      <c r="M59" s="7"/>
    </row>
    <row r="60" spans="6:13" x14ac:dyDescent="0.3">
      <c r="F60" s="5"/>
      <c r="G60" s="5"/>
      <c r="H60" s="11"/>
      <c r="I60" s="10"/>
      <c r="M60" s="7"/>
    </row>
    <row r="61" spans="6:13" x14ac:dyDescent="0.3">
      <c r="F61" s="5"/>
      <c r="G61" s="5"/>
      <c r="H61" s="11"/>
      <c r="I61" s="10"/>
      <c r="M61" s="7"/>
    </row>
    <row r="62" spans="6:13" x14ac:dyDescent="0.3">
      <c r="F62" s="5"/>
      <c r="G62" s="5"/>
      <c r="H62" s="11"/>
      <c r="I62" s="10"/>
      <c r="M62" s="7"/>
    </row>
    <row r="63" spans="6:13" x14ac:dyDescent="0.3">
      <c r="F63" s="5"/>
      <c r="G63" s="5"/>
      <c r="H63" s="11"/>
      <c r="I63" s="10"/>
      <c r="M63" s="7"/>
    </row>
    <row r="64" spans="6:13" x14ac:dyDescent="0.3">
      <c r="F64" s="5"/>
      <c r="G64" s="5"/>
      <c r="H64" s="11"/>
      <c r="I64" s="10"/>
      <c r="M64" s="7"/>
    </row>
    <row r="65" spans="6:13" x14ac:dyDescent="0.3">
      <c r="F65" s="5"/>
      <c r="G65" s="5"/>
      <c r="H65" s="11"/>
      <c r="I65" s="10"/>
      <c r="M65" s="7"/>
    </row>
    <row r="66" spans="6:13" x14ac:dyDescent="0.3">
      <c r="F66" s="5"/>
      <c r="G66" s="5"/>
      <c r="H66" s="11"/>
      <c r="I66" s="10"/>
      <c r="M66" s="7"/>
    </row>
    <row r="67" spans="6:13" x14ac:dyDescent="0.3">
      <c r="F67" s="5"/>
      <c r="G67" s="5"/>
      <c r="H67" s="11"/>
      <c r="I67" s="10"/>
      <c r="M67" s="7"/>
    </row>
    <row r="68" spans="6:13" x14ac:dyDescent="0.3">
      <c r="F68" s="5"/>
      <c r="G68" s="5"/>
      <c r="H68" s="11"/>
      <c r="I68" s="10"/>
      <c r="M68" s="7"/>
    </row>
    <row r="69" spans="6:13" x14ac:dyDescent="0.3">
      <c r="F69" s="5"/>
      <c r="G69" s="5"/>
      <c r="H69" s="11"/>
      <c r="I69" s="10"/>
      <c r="M69" s="7"/>
    </row>
    <row r="70" spans="6:13" x14ac:dyDescent="0.3">
      <c r="F70" s="5"/>
      <c r="G70" s="5"/>
      <c r="H70" s="11"/>
      <c r="I70" s="10"/>
      <c r="M70" s="7"/>
    </row>
    <row r="71" spans="6:13" x14ac:dyDescent="0.3">
      <c r="F71" s="5"/>
      <c r="G71" s="5"/>
      <c r="H71" s="11"/>
      <c r="I71" s="10"/>
      <c r="M71" s="7"/>
    </row>
    <row r="72" spans="6:13" x14ac:dyDescent="0.3">
      <c r="F72" s="5"/>
      <c r="G72" s="5"/>
      <c r="H72" s="11"/>
      <c r="I72" s="10"/>
      <c r="M72" s="7"/>
    </row>
    <row r="73" spans="6:13" x14ac:dyDescent="0.3">
      <c r="F73" s="5"/>
      <c r="G73" s="5"/>
      <c r="H73" s="11"/>
      <c r="I73" s="10"/>
      <c r="M73" s="7"/>
    </row>
    <row r="74" spans="6:13" x14ac:dyDescent="0.3">
      <c r="F74" s="5"/>
      <c r="G74" s="5"/>
      <c r="H74" s="11"/>
      <c r="I74" s="10"/>
      <c r="M74" s="7"/>
    </row>
  </sheetData>
  <mergeCells count="13">
    <mergeCell ref="N1:N2"/>
    <mergeCell ref="G1:G2"/>
    <mergeCell ref="H1:H2"/>
    <mergeCell ref="J1:J2"/>
    <mergeCell ref="K1:K2"/>
    <mergeCell ref="L1:L2"/>
    <mergeCell ref="M1:M2"/>
    <mergeCell ref="F1:F2"/>
    <mergeCell ref="A1:A2"/>
    <mergeCell ref="B1:B2"/>
    <mergeCell ref="C1:C2"/>
    <mergeCell ref="D1:D2"/>
    <mergeCell ref="E1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Contents</vt:lpstr>
      <vt:lpstr>Table S2-1 G. hirsutum </vt:lpstr>
      <vt:lpstr>Table S2-2 G. barbadense </vt:lpstr>
      <vt:lpstr>Table S2-3 G. raimondii </vt:lpstr>
      <vt:lpstr>Table S2-4 G. arboreum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2017-01-16T03:06:23Z</dcterms:modified>
</cp:coreProperties>
</file>