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011"/>
  <workbookPr/>
  <mc:AlternateContent xmlns:mc="http://schemas.openxmlformats.org/markup-compatibility/2006">
    <mc:Choice Requires="x15">
      <x15ac:absPath xmlns:x15ac="http://schemas.microsoft.com/office/spreadsheetml/2010/11/ac" url="/Users/mm2842/Downloads/PBIO-D-18-00305/"/>
    </mc:Choice>
  </mc:AlternateContent>
  <bookViews>
    <workbookView xWindow="2860" yWindow="460" windowWidth="19060" windowHeight="15940" tabRatio="500" activeTab="1"/>
  </bookViews>
  <sheets>
    <sheet name="FEA4" sheetId="1" r:id="rId1"/>
    <sheet name="KN1" sheetId="2" r:id="rId2"/>
    <sheet name="Core promoter" sheetId="3" r:id="rId3"/>
    <sheet name="MNAseq Shoot" sheetId="4" r:id="rId4"/>
    <sheet name="MNAseq Root" sheetId="5" r:id="rId5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J123" i="5" l="1"/>
  <c r="I123" i="5"/>
  <c r="H123" i="5"/>
  <c r="J117" i="5"/>
  <c r="I117" i="5"/>
  <c r="H117" i="5"/>
  <c r="J111" i="5"/>
  <c r="I111" i="5"/>
  <c r="H111" i="5"/>
  <c r="J105" i="5"/>
  <c r="I105" i="5"/>
  <c r="H105" i="5"/>
  <c r="J99" i="5"/>
  <c r="I99" i="5"/>
  <c r="H99" i="5"/>
  <c r="J93" i="5"/>
  <c r="I93" i="5"/>
  <c r="H93" i="5"/>
  <c r="E124" i="5"/>
  <c r="E123" i="5"/>
  <c r="E118" i="5"/>
  <c r="E117" i="5"/>
  <c r="E112" i="5"/>
  <c r="E111" i="5"/>
  <c r="E106" i="5"/>
  <c r="E105" i="5"/>
  <c r="E100" i="5"/>
  <c r="E99" i="5"/>
  <c r="E94" i="5"/>
  <c r="E93" i="5"/>
  <c r="J86" i="5"/>
  <c r="I86" i="5"/>
  <c r="H86" i="5"/>
  <c r="J80" i="5"/>
  <c r="I80" i="5"/>
  <c r="H80" i="5"/>
  <c r="J74" i="5"/>
  <c r="I74" i="5"/>
  <c r="H74" i="5"/>
  <c r="J68" i="5"/>
  <c r="I68" i="5"/>
  <c r="H68" i="5"/>
  <c r="J62" i="5"/>
  <c r="I62" i="5"/>
  <c r="H62" i="5"/>
  <c r="J56" i="5"/>
  <c r="I56" i="5"/>
  <c r="H56" i="5"/>
  <c r="E87" i="5"/>
  <c r="E86" i="5"/>
  <c r="E81" i="5"/>
  <c r="E80" i="5"/>
  <c r="E75" i="5"/>
  <c r="E74" i="5"/>
  <c r="E69" i="5"/>
  <c r="E68" i="5"/>
  <c r="E63" i="5"/>
  <c r="E62" i="5"/>
  <c r="E57" i="5"/>
  <c r="E56" i="5"/>
  <c r="J48" i="5"/>
  <c r="I48" i="5"/>
  <c r="H48" i="5"/>
  <c r="J42" i="5"/>
  <c r="I42" i="5"/>
  <c r="H42" i="5"/>
  <c r="J36" i="5"/>
  <c r="I36" i="5"/>
  <c r="H36" i="5"/>
  <c r="J30" i="5"/>
  <c r="I30" i="5"/>
  <c r="H30" i="5"/>
  <c r="J24" i="5"/>
  <c r="I24" i="5"/>
  <c r="H24" i="5"/>
  <c r="J18" i="5"/>
  <c r="I18" i="5"/>
  <c r="H18" i="5"/>
  <c r="E49" i="5"/>
  <c r="E48" i="5"/>
  <c r="E43" i="5"/>
  <c r="E42" i="5"/>
  <c r="E37" i="5"/>
  <c r="E36" i="5"/>
  <c r="E31" i="5"/>
  <c r="E30" i="5"/>
  <c r="E25" i="5"/>
  <c r="E24" i="5"/>
  <c r="E19" i="5"/>
  <c r="E18" i="5"/>
  <c r="J123" i="4"/>
  <c r="I123" i="4"/>
  <c r="H123" i="4"/>
  <c r="J117" i="4"/>
  <c r="I117" i="4"/>
  <c r="H117" i="4"/>
  <c r="J111" i="4"/>
  <c r="I111" i="4"/>
  <c r="H111" i="4"/>
  <c r="J105" i="4"/>
  <c r="I105" i="4"/>
  <c r="H105" i="4"/>
  <c r="J99" i="4"/>
  <c r="I99" i="4"/>
  <c r="H99" i="4"/>
  <c r="J93" i="4"/>
  <c r="I93" i="4"/>
  <c r="H93" i="4"/>
  <c r="J86" i="4"/>
  <c r="I86" i="4"/>
  <c r="H86" i="4"/>
  <c r="J80" i="4"/>
  <c r="I80" i="4"/>
  <c r="H80" i="4"/>
  <c r="J74" i="4"/>
  <c r="I74" i="4"/>
  <c r="H74" i="4"/>
  <c r="J68" i="4"/>
  <c r="I68" i="4"/>
  <c r="H68" i="4"/>
  <c r="J62" i="4"/>
  <c r="I62" i="4"/>
  <c r="H62" i="4"/>
  <c r="J56" i="4"/>
  <c r="I56" i="4"/>
  <c r="H56" i="4"/>
  <c r="J48" i="4"/>
  <c r="I48" i="4"/>
  <c r="H48" i="4"/>
  <c r="J42" i="4"/>
  <c r="I42" i="4"/>
  <c r="H42" i="4"/>
  <c r="J36" i="4"/>
  <c r="I36" i="4"/>
  <c r="H36" i="4"/>
  <c r="J30" i="4"/>
  <c r="I30" i="4"/>
  <c r="H30" i="4"/>
  <c r="J24" i="4"/>
  <c r="I24" i="4"/>
  <c r="H24" i="4"/>
  <c r="J18" i="4"/>
  <c r="I18" i="4"/>
  <c r="H18" i="4"/>
  <c r="E124" i="4"/>
  <c r="E123" i="4"/>
  <c r="E118" i="4"/>
  <c r="E117" i="4"/>
  <c r="E112" i="4"/>
  <c r="E111" i="4"/>
  <c r="E106" i="4"/>
  <c r="E105" i="4"/>
  <c r="E100" i="4"/>
  <c r="E99" i="4"/>
  <c r="E94" i="4"/>
  <c r="E93" i="4"/>
  <c r="E87" i="4"/>
  <c r="E86" i="4"/>
  <c r="E81" i="4"/>
  <c r="E80" i="4"/>
  <c r="E75" i="4"/>
  <c r="E74" i="4"/>
  <c r="E69" i="4"/>
  <c r="E68" i="4"/>
  <c r="E63" i="4"/>
  <c r="E62" i="4"/>
  <c r="E57" i="4"/>
  <c r="E56" i="4"/>
  <c r="E49" i="4"/>
  <c r="E48" i="4"/>
  <c r="E43" i="4"/>
  <c r="E42" i="4"/>
  <c r="E37" i="4"/>
  <c r="E36" i="4"/>
  <c r="E31" i="4"/>
  <c r="E30" i="4"/>
  <c r="E25" i="4"/>
  <c r="E24" i="4"/>
  <c r="E19" i="4"/>
  <c r="E18" i="4"/>
  <c r="J122" i="3"/>
  <c r="I122" i="3"/>
  <c r="H122" i="3"/>
  <c r="J116" i="3"/>
  <c r="I116" i="3"/>
  <c r="H116" i="3"/>
  <c r="J110" i="3"/>
  <c r="I110" i="3"/>
  <c r="H110" i="3"/>
  <c r="J104" i="3"/>
  <c r="I104" i="3"/>
  <c r="H104" i="3"/>
  <c r="J98" i="3"/>
  <c r="I98" i="3"/>
  <c r="H98" i="3"/>
  <c r="J92" i="3"/>
  <c r="I92" i="3"/>
  <c r="H92" i="3"/>
  <c r="E123" i="3"/>
  <c r="E122" i="3"/>
  <c r="E117" i="3"/>
  <c r="E116" i="3"/>
  <c r="E111" i="3"/>
  <c r="E110" i="3"/>
  <c r="E105" i="3"/>
  <c r="E104" i="3"/>
  <c r="E99" i="3"/>
  <c r="E98" i="3"/>
  <c r="E93" i="3"/>
  <c r="E92" i="3"/>
  <c r="J85" i="3"/>
  <c r="I85" i="3"/>
  <c r="E85" i="3"/>
  <c r="E86" i="3"/>
  <c r="H85" i="3"/>
  <c r="J79" i="3"/>
  <c r="I79" i="3"/>
  <c r="E79" i="3"/>
  <c r="E80" i="3"/>
  <c r="H79" i="3"/>
  <c r="J73" i="3"/>
  <c r="I73" i="3"/>
  <c r="E73" i="3"/>
  <c r="E74" i="3"/>
  <c r="H73" i="3"/>
  <c r="J67" i="3"/>
  <c r="I67" i="3"/>
  <c r="E67" i="3"/>
  <c r="E68" i="3"/>
  <c r="H67" i="3"/>
  <c r="J61" i="3"/>
  <c r="I61" i="3"/>
  <c r="E61" i="3"/>
  <c r="E62" i="3"/>
  <c r="H61" i="3"/>
  <c r="J55" i="3"/>
  <c r="I55" i="3"/>
  <c r="E55" i="3"/>
  <c r="E56" i="3"/>
  <c r="H55" i="3"/>
  <c r="J47" i="3"/>
  <c r="I47" i="3"/>
  <c r="E47" i="3"/>
  <c r="E48" i="3"/>
  <c r="H47" i="3"/>
  <c r="J41" i="3"/>
  <c r="I41" i="3"/>
  <c r="E41" i="3"/>
  <c r="E42" i="3"/>
  <c r="H41" i="3"/>
  <c r="J35" i="3"/>
  <c r="I35" i="3"/>
  <c r="E35" i="3"/>
  <c r="E36" i="3"/>
  <c r="H35" i="3"/>
  <c r="J29" i="3"/>
  <c r="I29" i="3"/>
  <c r="E29" i="3"/>
  <c r="E30" i="3"/>
  <c r="H29" i="3"/>
  <c r="J23" i="3"/>
  <c r="I23" i="3"/>
  <c r="E23" i="3"/>
  <c r="E24" i="3"/>
  <c r="H23" i="3"/>
  <c r="J17" i="3"/>
  <c r="I17" i="3"/>
  <c r="E17" i="3"/>
  <c r="E18" i="3"/>
  <c r="H17" i="3"/>
  <c r="J10" i="1"/>
  <c r="I10" i="1"/>
  <c r="H10" i="1"/>
  <c r="J10" i="2"/>
  <c r="I10" i="2"/>
  <c r="H10" i="2"/>
  <c r="E10" i="5"/>
  <c r="E11" i="5"/>
  <c r="E12" i="5"/>
  <c r="J10" i="5"/>
  <c r="I10" i="5"/>
  <c r="H10" i="5"/>
  <c r="E10" i="4"/>
  <c r="E11" i="4"/>
  <c r="E12" i="4"/>
  <c r="J10" i="4"/>
  <c r="I10" i="4"/>
  <c r="H10" i="4"/>
  <c r="J10" i="3"/>
  <c r="I10" i="3"/>
  <c r="E10" i="3"/>
  <c r="E11" i="3"/>
  <c r="H10" i="3"/>
  <c r="E12" i="3"/>
  <c r="E10" i="2"/>
  <c r="E11" i="2"/>
  <c r="E12" i="2"/>
  <c r="E10" i="1"/>
  <c r="E11" i="1"/>
  <c r="E12" i="1"/>
  <c r="J47" i="2"/>
  <c r="I47" i="2"/>
  <c r="E47" i="2"/>
  <c r="E48" i="2"/>
  <c r="H47" i="2"/>
  <c r="J41" i="2"/>
  <c r="I41" i="2"/>
  <c r="E41" i="2"/>
  <c r="E42" i="2"/>
  <c r="H41" i="2"/>
  <c r="J35" i="2"/>
  <c r="I35" i="2"/>
  <c r="E35" i="2"/>
  <c r="E36" i="2"/>
  <c r="H35" i="2"/>
  <c r="J29" i="2"/>
  <c r="I29" i="2"/>
  <c r="E29" i="2"/>
  <c r="E30" i="2"/>
  <c r="H29" i="2"/>
  <c r="J23" i="2"/>
  <c r="I23" i="2"/>
  <c r="E23" i="2"/>
  <c r="E24" i="2"/>
  <c r="H23" i="2"/>
  <c r="J17" i="2"/>
  <c r="I17" i="2"/>
  <c r="E17" i="2"/>
  <c r="E18" i="2"/>
  <c r="H17" i="2"/>
  <c r="E123" i="2"/>
  <c r="J122" i="2"/>
  <c r="I122" i="2"/>
  <c r="E122" i="2"/>
  <c r="H122" i="2"/>
  <c r="E117" i="2"/>
  <c r="J116" i="2"/>
  <c r="I116" i="2"/>
  <c r="E116" i="2"/>
  <c r="H116" i="2"/>
  <c r="E111" i="2"/>
  <c r="J110" i="2"/>
  <c r="I110" i="2"/>
  <c r="E110" i="2"/>
  <c r="H110" i="2"/>
  <c r="E105" i="2"/>
  <c r="J104" i="2"/>
  <c r="I104" i="2"/>
  <c r="E104" i="2"/>
  <c r="H104" i="2"/>
  <c r="E99" i="2"/>
  <c r="J98" i="2"/>
  <c r="I98" i="2"/>
  <c r="E98" i="2"/>
  <c r="H98" i="2"/>
  <c r="E93" i="2"/>
  <c r="J92" i="2"/>
  <c r="I92" i="2"/>
  <c r="E92" i="2"/>
  <c r="H92" i="2"/>
  <c r="E86" i="2"/>
  <c r="J85" i="2"/>
  <c r="I85" i="2"/>
  <c r="E85" i="2"/>
  <c r="H85" i="2"/>
  <c r="E80" i="2"/>
  <c r="J79" i="2"/>
  <c r="I79" i="2"/>
  <c r="E79" i="2"/>
  <c r="H79" i="2"/>
  <c r="E74" i="2"/>
  <c r="J73" i="2"/>
  <c r="I73" i="2"/>
  <c r="E73" i="2"/>
  <c r="H73" i="2"/>
  <c r="E68" i="2"/>
  <c r="J67" i="2"/>
  <c r="I67" i="2"/>
  <c r="E67" i="2"/>
  <c r="H67" i="2"/>
  <c r="E62" i="2"/>
  <c r="J61" i="2"/>
  <c r="I61" i="2"/>
  <c r="E61" i="2"/>
  <c r="H61" i="2"/>
  <c r="E56" i="2"/>
  <c r="J55" i="2"/>
  <c r="I55" i="2"/>
  <c r="E55" i="2"/>
  <c r="H55" i="2"/>
  <c r="J110" i="1"/>
  <c r="I110" i="1"/>
  <c r="E111" i="1"/>
  <c r="H110" i="1"/>
  <c r="E110" i="1"/>
  <c r="E123" i="1"/>
  <c r="E122" i="1"/>
  <c r="E117" i="1"/>
  <c r="E116" i="1"/>
  <c r="E105" i="1"/>
  <c r="E104" i="1"/>
  <c r="E99" i="1"/>
  <c r="E98" i="1"/>
  <c r="E93" i="1"/>
  <c r="E92" i="1"/>
  <c r="E86" i="1"/>
  <c r="E85" i="1"/>
  <c r="E80" i="1"/>
  <c r="E79" i="1"/>
  <c r="E74" i="1"/>
  <c r="E73" i="1"/>
  <c r="E68" i="1"/>
  <c r="E67" i="1"/>
  <c r="E62" i="1"/>
  <c r="E61" i="1"/>
  <c r="E56" i="1"/>
  <c r="E55" i="1"/>
  <c r="H55" i="1"/>
  <c r="J104" i="1"/>
  <c r="I104" i="1"/>
  <c r="H104" i="1"/>
  <c r="J98" i="1"/>
  <c r="I98" i="1"/>
  <c r="H98" i="1"/>
  <c r="J92" i="1"/>
  <c r="I92" i="1"/>
  <c r="H92" i="1"/>
  <c r="J73" i="1"/>
  <c r="I73" i="1"/>
  <c r="H73" i="1"/>
  <c r="J67" i="1"/>
  <c r="I67" i="1"/>
  <c r="H67" i="1"/>
  <c r="J61" i="1"/>
  <c r="I61" i="1"/>
  <c r="H61" i="1"/>
  <c r="J55" i="1"/>
  <c r="I55" i="1"/>
  <c r="J122" i="1"/>
  <c r="I122" i="1"/>
  <c r="H122" i="1"/>
  <c r="J116" i="1"/>
  <c r="I116" i="1"/>
  <c r="H116" i="1"/>
  <c r="E17" i="1"/>
  <c r="E18" i="1"/>
  <c r="J85" i="1"/>
  <c r="I85" i="1"/>
  <c r="H85" i="1"/>
  <c r="J79" i="1"/>
  <c r="I79" i="1"/>
  <c r="H79" i="1"/>
  <c r="J47" i="1"/>
  <c r="I47" i="1"/>
  <c r="E47" i="1"/>
  <c r="E48" i="1"/>
  <c r="H47" i="1"/>
  <c r="J41" i="1"/>
  <c r="I41" i="1"/>
  <c r="E41" i="1"/>
  <c r="E42" i="1"/>
  <c r="H41" i="1"/>
  <c r="J35" i="1"/>
  <c r="I35" i="1"/>
  <c r="E35" i="1"/>
  <c r="E36" i="1"/>
  <c r="H35" i="1"/>
  <c r="J29" i="1"/>
  <c r="I29" i="1"/>
  <c r="E29" i="1"/>
  <c r="E30" i="1"/>
  <c r="H29" i="1"/>
  <c r="J23" i="1"/>
  <c r="I23" i="1"/>
  <c r="E23" i="1"/>
  <c r="E24" i="1"/>
  <c r="H23" i="1"/>
  <c r="J17" i="1"/>
  <c r="I17" i="1"/>
  <c r="H17" i="1"/>
</calcChain>
</file>

<file path=xl/sharedStrings.xml><?xml version="1.0" encoding="utf-8"?>
<sst xmlns="http://schemas.openxmlformats.org/spreadsheetml/2006/main" count="1425" uniqueCount="35">
  <si>
    <t>precision</t>
  </si>
  <si>
    <t>recall</t>
  </si>
  <si>
    <t>k=5</t>
  </si>
  <si>
    <t>evaluation metrics</t>
  </si>
  <si>
    <t>Total</t>
  </si>
  <si>
    <t>True positives</t>
  </si>
  <si>
    <t>True negatives</t>
  </si>
  <si>
    <t>False positives</t>
  </si>
  <si>
    <t>False negatives</t>
  </si>
  <si>
    <t>k=5, n=2458</t>
  </si>
  <si>
    <t>accuracy</t>
  </si>
  <si>
    <t>k=k-mer size, n=total evaluated regions</t>
  </si>
  <si>
    <t>Confusion Matrix - Guide</t>
  </si>
  <si>
    <t>True category - control regions</t>
  </si>
  <si>
    <t>Predicted category - control</t>
  </si>
  <si>
    <t>Predicted category - regulatory</t>
  </si>
  <si>
    <t>True category - regulatory regions</t>
  </si>
  <si>
    <t>Confusion matrix</t>
  </si>
  <si>
    <t>vector-k-mers models</t>
  </si>
  <si>
    <t>Accuracy: (TP+TN)/total regions</t>
  </si>
  <si>
    <t>Precision: TP /(TP + FP)</t>
  </si>
  <si>
    <t>Recall: TP /(TP + FN)</t>
  </si>
  <si>
    <t>Evaluation metrics - Guide</t>
  </si>
  <si>
    <t>n= Total evaluated regions</t>
  </si>
  <si>
    <t>Bag-of-k-mers models - full</t>
  </si>
  <si>
    <t>Bag-of-k-mers models - filtered</t>
  </si>
  <si>
    <t>k=6</t>
  </si>
  <si>
    <t>k=7</t>
  </si>
  <si>
    <t>k=8</t>
  </si>
  <si>
    <t>k=9</t>
  </si>
  <si>
    <t>k=10</t>
  </si>
  <si>
    <t>ROC</t>
  </si>
  <si>
    <t>PR</t>
  </si>
  <si>
    <t>areas under the curve</t>
  </si>
  <si>
    <t>PWM collection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</si>
</sst>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4"/>
      <color rgb="FF000000"/>
      <name val="Courier New"/>
    </font>
    <font>
      <b/>
      <sz val="12"/>
      <color theme="1"/>
      <name val="Calibri"/>
    </font>
    <font>
      <sz val="12"/>
      <color theme="1"/>
      <name val="Calibri"/>
    </font>
    <font>
      <sz val="12"/>
      <color rgb="FF000000"/>
      <name val="Calibri"/>
    </font>
    <font>
      <sz val="12"/>
      <color rgb="FF000000"/>
      <name val="Courier New"/>
    </font>
  </fonts>
  <fills count="6">
    <fill>
      <patternFill patternType="none"/>
    </fill>
    <fill>
      <patternFill patternType="gray125"/>
    </fill>
    <fill>
      <patternFill patternType="solid">
        <fgColor rgb="FFFF85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/>
    <xf numFmtId="0" fontId="1" fillId="0" borderId="1" xfId="0" applyFont="1" applyBorder="1" applyAlignment="1">
      <alignment horizontal="center"/>
    </xf>
    <xf numFmtId="0" fontId="0" fillId="0" borderId="0" xfId="0" applyFill="1" applyBorder="1"/>
    <xf numFmtId="0" fontId="1" fillId="0" borderId="1" xfId="0" applyFont="1" applyBorder="1"/>
    <xf numFmtId="0" fontId="0" fillId="4" borderId="1" xfId="0" applyFill="1" applyBorder="1"/>
    <xf numFmtId="0" fontId="0" fillId="3" borderId="1" xfId="0" applyFill="1" applyBorder="1"/>
    <xf numFmtId="0" fontId="0" fillId="2" borderId="1" xfId="0" applyFill="1" applyBorder="1"/>
    <xf numFmtId="0" fontId="0" fillId="5" borderId="1" xfId="0" applyFill="1" applyBorder="1"/>
    <xf numFmtId="0" fontId="2" fillId="0" borderId="0" xfId="0" applyFont="1"/>
    <xf numFmtId="2" fontId="0" fillId="0" borderId="0" xfId="0" applyNumberFormat="1"/>
    <xf numFmtId="0" fontId="3" fillId="0" borderId="0" xfId="0" applyFont="1"/>
    <xf numFmtId="0" fontId="2" fillId="0" borderId="0" xfId="0" applyFon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5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2" fontId="4" fillId="0" borderId="0" xfId="0" applyNumberFormat="1" applyFont="1" applyBorder="1" applyAlignment="1">
      <alignment horizontal="center" vertical="center"/>
    </xf>
    <xf numFmtId="2" fontId="5" fillId="0" borderId="0" xfId="0" applyNumberFormat="1" applyFont="1" applyBorder="1" applyAlignment="1">
      <alignment horizontal="center" vertical="center"/>
    </xf>
    <xf numFmtId="2" fontId="5" fillId="0" borderId="0" xfId="0" applyNumberFormat="1" applyFont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2" fontId="5" fillId="0" borderId="0" xfId="0" applyNumberFormat="1" applyFont="1" applyBorder="1"/>
    <xf numFmtId="0" fontId="4" fillId="0" borderId="0" xfId="0" applyFont="1" applyFill="1"/>
    <xf numFmtId="0" fontId="6" fillId="0" borderId="0" xfId="0" applyFont="1"/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2" fontId="4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Fill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0" fontId="1" fillId="0" borderId="0" xfId="0" applyFont="1" applyBorder="1"/>
    <xf numFmtId="0" fontId="1" fillId="0" borderId="0" xfId="0" applyFont="1" applyFill="1" applyBorder="1"/>
    <xf numFmtId="0" fontId="0" fillId="0" borderId="0" xfId="0" applyFont="1" applyFill="1" applyAlignment="1">
      <alignment horizontal="center"/>
    </xf>
    <xf numFmtId="0" fontId="5" fillId="0" borderId="0" xfId="0" applyFont="1" applyFill="1" applyBorder="1"/>
    <xf numFmtId="0" fontId="5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2" fontId="5" fillId="0" borderId="0" xfId="0" applyNumberFormat="1" applyFont="1" applyFill="1" applyAlignment="1">
      <alignment horizontal="center"/>
    </xf>
    <xf numFmtId="0" fontId="4" fillId="0" borderId="1" xfId="0" applyFont="1" applyBorder="1"/>
    <xf numFmtId="0" fontId="5" fillId="4" borderId="1" xfId="0" applyFont="1" applyFill="1" applyBorder="1"/>
    <xf numFmtId="0" fontId="5" fillId="3" borderId="1" xfId="0" applyFont="1" applyFill="1" applyBorder="1"/>
    <xf numFmtId="0" fontId="5" fillId="2" borderId="1" xfId="0" applyFont="1" applyFill="1" applyBorder="1"/>
    <xf numFmtId="0" fontId="5" fillId="5" borderId="1" xfId="0" applyFont="1" applyFill="1" applyBorder="1"/>
    <xf numFmtId="0" fontId="0" fillId="4" borderId="1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2" fontId="5" fillId="0" borderId="0" xfId="0" applyNumberFormat="1" applyFont="1" applyBorder="1" applyAlignment="1">
      <alignment horizontal="center"/>
    </xf>
    <xf numFmtId="2" fontId="0" fillId="0" borderId="0" xfId="0" applyNumberFormat="1" applyFill="1" applyAlignment="1">
      <alignment horizontal="center"/>
    </xf>
    <xf numFmtId="0" fontId="4" fillId="0" borderId="0" xfId="0" applyFont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4" fillId="0" borderId="0" xfId="0" applyNumberFormat="1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FF85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23"/>
  <sheetViews>
    <sheetView workbookViewId="0">
      <selection activeCell="L15" sqref="L15:M15"/>
    </sheetView>
  </sheetViews>
  <sheetFormatPr baseColWidth="10" defaultRowHeight="16" x14ac:dyDescent="0.2"/>
  <cols>
    <col min="2" max="2" width="33.83203125" bestFit="1" customWidth="1"/>
    <col min="3" max="3" width="24.1640625" bestFit="1" customWidth="1"/>
    <col min="4" max="4" width="26.83203125" bestFit="1" customWidth="1"/>
    <col min="6" max="6" width="13" customWidth="1"/>
    <col min="8" max="8" width="13.33203125" customWidth="1"/>
    <col min="12" max="12" width="22.83203125" style="16" customWidth="1"/>
    <col min="13" max="13" width="10.83203125" style="14"/>
  </cols>
  <sheetData>
    <row r="1" spans="2:13" ht="29" x14ac:dyDescent="0.35">
      <c r="B1" s="10"/>
    </row>
    <row r="2" spans="2:13" x14ac:dyDescent="0.2">
      <c r="B2" s="68" t="s">
        <v>12</v>
      </c>
      <c r="C2" s="69"/>
      <c r="D2" s="70"/>
      <c r="H2" s="71" t="s">
        <v>22</v>
      </c>
      <c r="I2" s="71"/>
      <c r="J2" s="71"/>
      <c r="K2" s="37"/>
    </row>
    <row r="3" spans="2:13" x14ac:dyDescent="0.2">
      <c r="B3" s="3" t="s">
        <v>11</v>
      </c>
      <c r="C3" s="5" t="s">
        <v>14</v>
      </c>
      <c r="D3" s="5" t="s">
        <v>15</v>
      </c>
      <c r="H3" s="65" t="s">
        <v>19</v>
      </c>
      <c r="I3" s="65"/>
      <c r="J3" s="65"/>
      <c r="K3" s="38"/>
    </row>
    <row r="4" spans="2:13" x14ac:dyDescent="0.2">
      <c r="B4" s="5" t="s">
        <v>13</v>
      </c>
      <c r="C4" s="6" t="s">
        <v>6</v>
      </c>
      <c r="D4" s="7" t="s">
        <v>7</v>
      </c>
      <c r="H4" s="65" t="s">
        <v>20</v>
      </c>
      <c r="I4" s="65"/>
      <c r="J4" s="65"/>
      <c r="K4" s="38"/>
    </row>
    <row r="5" spans="2:13" x14ac:dyDescent="0.2">
      <c r="B5" s="5" t="s">
        <v>16</v>
      </c>
      <c r="C5" s="8" t="s">
        <v>8</v>
      </c>
      <c r="D5" s="9" t="s">
        <v>5</v>
      </c>
      <c r="H5" s="65" t="s">
        <v>21</v>
      </c>
      <c r="I5" s="65"/>
      <c r="J5" s="65"/>
      <c r="K5" s="38"/>
    </row>
    <row r="6" spans="2:13" x14ac:dyDescent="0.2">
      <c r="B6" s="42"/>
      <c r="C6" s="4"/>
      <c r="D6" s="4"/>
      <c r="H6" s="38"/>
      <c r="I6" s="38"/>
      <c r="J6" s="38"/>
      <c r="K6" s="38"/>
    </row>
    <row r="7" spans="2:13" ht="29" x14ac:dyDescent="0.35">
      <c r="B7" s="66" t="s">
        <v>34</v>
      </c>
      <c r="C7" s="66"/>
      <c r="D7" s="66"/>
      <c r="E7" s="66"/>
      <c r="F7" s="66"/>
      <c r="G7" s="66"/>
      <c r="H7" s="66"/>
      <c r="I7" s="66"/>
      <c r="J7" s="66"/>
      <c r="K7" s="38"/>
    </row>
    <row r="8" spans="2:13" x14ac:dyDescent="0.2">
      <c r="B8" s="63" t="s">
        <v>17</v>
      </c>
      <c r="C8" s="63"/>
      <c r="D8" s="63"/>
      <c r="E8" s="16"/>
      <c r="F8" s="2"/>
      <c r="G8" s="2"/>
      <c r="H8" s="67" t="s">
        <v>3</v>
      </c>
      <c r="I8" s="67"/>
      <c r="J8" s="67"/>
      <c r="K8" s="39"/>
      <c r="L8" s="63" t="s">
        <v>33</v>
      </c>
      <c r="M8" s="63"/>
    </row>
    <row r="9" spans="2:13" x14ac:dyDescent="0.2">
      <c r="B9" s="17"/>
      <c r="C9" s="18" t="s">
        <v>14</v>
      </c>
      <c r="D9" s="18" t="s">
        <v>15</v>
      </c>
      <c r="E9" s="17" t="s">
        <v>4</v>
      </c>
      <c r="F9" s="2"/>
      <c r="G9" s="2"/>
      <c r="H9" s="19" t="s">
        <v>10</v>
      </c>
      <c r="I9" s="19" t="s">
        <v>0</v>
      </c>
      <c r="J9" s="19" t="s">
        <v>1</v>
      </c>
      <c r="K9" s="19"/>
      <c r="L9" s="29" t="s">
        <v>31</v>
      </c>
      <c r="M9" s="29" t="s">
        <v>32</v>
      </c>
    </row>
    <row r="10" spans="2:13" ht="19" x14ac:dyDescent="0.25">
      <c r="B10" s="18" t="s">
        <v>13</v>
      </c>
      <c r="C10" s="26">
        <v>465</v>
      </c>
      <c r="D10" s="45">
        <v>355</v>
      </c>
      <c r="E10" s="46">
        <f>C10+D10</f>
        <v>820</v>
      </c>
      <c r="F10" s="12"/>
      <c r="G10" s="2"/>
      <c r="H10" s="20">
        <f>(D11+C10)/(SUM(E10:E11))</f>
        <v>0.68536585365853664</v>
      </c>
      <c r="I10" s="20">
        <f>D11/(D11+D10)</f>
        <v>0.64990138067061143</v>
      </c>
      <c r="J10" s="20">
        <f>D11/(D11+C11)</f>
        <v>0.8036585365853659</v>
      </c>
      <c r="L10" s="30">
        <v>0.74708729922700001</v>
      </c>
      <c r="M10" s="30">
        <v>0.69202064121100004</v>
      </c>
    </row>
    <row r="11" spans="2:13" ht="19" x14ac:dyDescent="0.25">
      <c r="B11" s="18" t="s">
        <v>16</v>
      </c>
      <c r="C11" s="26">
        <v>161</v>
      </c>
      <c r="D11" s="45">
        <v>659</v>
      </c>
      <c r="E11" s="46">
        <f>C11+D11</f>
        <v>820</v>
      </c>
      <c r="F11" s="12"/>
      <c r="G11" s="2"/>
      <c r="H11" s="44"/>
      <c r="I11" s="44"/>
      <c r="J11" s="44"/>
    </row>
    <row r="12" spans="2:13" x14ac:dyDescent="0.2">
      <c r="B12" s="22" t="s">
        <v>23</v>
      </c>
      <c r="C12" s="4"/>
      <c r="D12" s="4"/>
      <c r="E12" s="46">
        <f>SUM(E10:E11)</f>
        <v>1640</v>
      </c>
      <c r="F12" s="2"/>
      <c r="G12" s="2"/>
      <c r="H12" s="44"/>
      <c r="I12" s="44"/>
      <c r="J12" s="44"/>
    </row>
    <row r="13" spans="2:13" ht="19" x14ac:dyDescent="0.25">
      <c r="F13" s="12"/>
    </row>
    <row r="14" spans="2:13" ht="29" x14ac:dyDescent="0.35">
      <c r="B14" s="66" t="s">
        <v>24</v>
      </c>
      <c r="C14" s="66"/>
      <c r="D14" s="66"/>
      <c r="E14" s="66"/>
      <c r="F14" s="66"/>
      <c r="G14" s="66"/>
      <c r="H14" s="66"/>
      <c r="I14" s="66"/>
      <c r="J14" s="66"/>
      <c r="K14" s="13"/>
    </row>
    <row r="15" spans="2:13" x14ac:dyDescent="0.2">
      <c r="B15" s="63" t="s">
        <v>17</v>
      </c>
      <c r="C15" s="63"/>
      <c r="D15" s="63"/>
      <c r="E15" s="16"/>
      <c r="F15" s="26"/>
      <c r="G15" s="16"/>
      <c r="H15" s="67" t="s">
        <v>3</v>
      </c>
      <c r="I15" s="67"/>
      <c r="J15" s="67"/>
      <c r="K15" s="39"/>
      <c r="L15" s="63" t="s">
        <v>33</v>
      </c>
      <c r="M15" s="63"/>
    </row>
    <row r="16" spans="2:13" x14ac:dyDescent="0.2">
      <c r="B16" s="17" t="s">
        <v>2</v>
      </c>
      <c r="C16" s="18" t="s">
        <v>14</v>
      </c>
      <c r="D16" s="18" t="s">
        <v>15</v>
      </c>
      <c r="E16" s="17" t="s">
        <v>4</v>
      </c>
      <c r="F16" s="16"/>
      <c r="G16" s="16"/>
      <c r="H16" s="19" t="s">
        <v>10</v>
      </c>
      <c r="I16" s="19" t="s">
        <v>0</v>
      </c>
      <c r="J16" s="19" t="s">
        <v>1</v>
      </c>
      <c r="K16" s="19"/>
      <c r="L16" s="29" t="s">
        <v>31</v>
      </c>
      <c r="M16" s="29" t="s">
        <v>32</v>
      </c>
    </row>
    <row r="17" spans="2:13" ht="19" x14ac:dyDescent="0.25">
      <c r="B17" s="18" t="s">
        <v>13</v>
      </c>
      <c r="C17" s="35">
        <v>768</v>
      </c>
      <c r="D17" s="35">
        <v>52</v>
      </c>
      <c r="E17" s="34">
        <f>C17+D17</f>
        <v>820</v>
      </c>
      <c r="F17" s="16"/>
      <c r="G17" s="16"/>
      <c r="H17" s="20">
        <f>(D18+C17)/(SUM(E17:E18))</f>
        <v>0.94268292682926824</v>
      </c>
      <c r="I17" s="20">
        <f>D18/(D18+D17)</f>
        <v>0.9373493975903614</v>
      </c>
      <c r="J17" s="20">
        <f>D18/(D18+C18)</f>
        <v>0.948780487804878</v>
      </c>
      <c r="K17" s="20"/>
      <c r="L17" s="30">
        <v>0.94268292682900001</v>
      </c>
      <c r="M17" s="47">
        <v>0.98511482166800002</v>
      </c>
    </row>
    <row r="18" spans="2:13" x14ac:dyDescent="0.2">
      <c r="B18" s="18" t="s">
        <v>16</v>
      </c>
      <c r="C18" s="35">
        <v>42</v>
      </c>
      <c r="D18" s="35">
        <v>778</v>
      </c>
      <c r="E18" s="34">
        <f>C18+D18</f>
        <v>820</v>
      </c>
      <c r="F18" s="16"/>
      <c r="G18" s="16"/>
      <c r="H18" s="21"/>
      <c r="I18" s="21"/>
      <c r="J18" s="21"/>
      <c r="K18" s="21"/>
      <c r="L18" s="34"/>
    </row>
    <row r="19" spans="2:13" x14ac:dyDescent="0.2">
      <c r="B19" s="22" t="s">
        <v>23</v>
      </c>
      <c r="C19" s="23"/>
      <c r="D19" s="23"/>
      <c r="E19" s="16"/>
      <c r="F19" s="16"/>
      <c r="G19" s="16"/>
      <c r="H19" s="24"/>
      <c r="I19" s="24"/>
      <c r="J19" s="24"/>
      <c r="K19" s="24"/>
      <c r="L19" s="34"/>
    </row>
    <row r="20" spans="2:13" x14ac:dyDescent="0.2">
      <c r="B20" s="23"/>
      <c r="C20" s="23"/>
      <c r="D20" s="23"/>
      <c r="E20" s="16"/>
      <c r="F20" s="16"/>
      <c r="G20" s="16"/>
      <c r="H20" s="24"/>
      <c r="I20" s="24"/>
      <c r="J20" s="24"/>
      <c r="K20" s="24"/>
      <c r="L20" s="34"/>
    </row>
    <row r="21" spans="2:13" x14ac:dyDescent="0.2">
      <c r="B21" s="63" t="s">
        <v>17</v>
      </c>
      <c r="C21" s="63"/>
      <c r="D21" s="63"/>
      <c r="E21" s="16"/>
      <c r="F21" s="16"/>
      <c r="G21" s="16"/>
      <c r="H21" s="64" t="s">
        <v>3</v>
      </c>
      <c r="I21" s="64"/>
      <c r="J21" s="64"/>
      <c r="K21" s="40"/>
      <c r="L21" s="63" t="s">
        <v>33</v>
      </c>
      <c r="M21" s="63"/>
    </row>
    <row r="22" spans="2:13" x14ac:dyDescent="0.2">
      <c r="B22" s="17" t="s">
        <v>26</v>
      </c>
      <c r="C22" s="18" t="s">
        <v>14</v>
      </c>
      <c r="D22" s="18" t="s">
        <v>15</v>
      </c>
      <c r="E22" s="17" t="s">
        <v>4</v>
      </c>
      <c r="F22" s="16"/>
      <c r="G22" s="16"/>
      <c r="H22" s="19" t="s">
        <v>10</v>
      </c>
      <c r="I22" s="19" t="s">
        <v>0</v>
      </c>
      <c r="J22" s="19" t="s">
        <v>1</v>
      </c>
      <c r="K22" s="19"/>
      <c r="L22" s="29" t="s">
        <v>31</v>
      </c>
      <c r="M22" s="29" t="s">
        <v>32</v>
      </c>
    </row>
    <row r="23" spans="2:13" ht="19" x14ac:dyDescent="0.25">
      <c r="B23" s="18" t="s">
        <v>13</v>
      </c>
      <c r="C23" s="35">
        <v>782</v>
      </c>
      <c r="D23" s="35">
        <v>38</v>
      </c>
      <c r="E23" s="34">
        <f>C23+D23</f>
        <v>820</v>
      </c>
      <c r="F23" s="16"/>
      <c r="G23" s="16"/>
      <c r="H23" s="20">
        <f>(D24+C23)/(SUM(E23:E24))</f>
        <v>0.95487804878048776</v>
      </c>
      <c r="I23" s="20">
        <f>D24/(D24+D23)</f>
        <v>0.95377128953771284</v>
      </c>
      <c r="J23" s="20">
        <f>D24/(D24+C24)</f>
        <v>0.95609756097560972</v>
      </c>
      <c r="K23" s="20"/>
      <c r="L23" s="30">
        <v>0.95487804878000004</v>
      </c>
      <c r="M23" s="47">
        <v>0.98159160979399995</v>
      </c>
    </row>
    <row r="24" spans="2:13" x14ac:dyDescent="0.2">
      <c r="B24" s="18" t="s">
        <v>16</v>
      </c>
      <c r="C24" s="35">
        <v>36</v>
      </c>
      <c r="D24" s="35">
        <v>784</v>
      </c>
      <c r="E24" s="34">
        <f>C24+D24</f>
        <v>820</v>
      </c>
      <c r="F24" s="16"/>
      <c r="G24" s="16"/>
      <c r="H24" s="19"/>
      <c r="I24" s="20"/>
      <c r="J24" s="20"/>
      <c r="K24" s="20"/>
      <c r="L24" s="34"/>
    </row>
    <row r="25" spans="2:13" x14ac:dyDescent="0.2">
      <c r="B25" s="25"/>
      <c r="C25" s="23"/>
      <c r="D25" s="23"/>
      <c r="E25" s="16"/>
      <c r="F25" s="16"/>
      <c r="G25" s="16"/>
      <c r="H25" s="19"/>
      <c r="I25" s="20"/>
      <c r="J25" s="20"/>
      <c r="K25" s="20"/>
      <c r="L25" s="34"/>
    </row>
    <row r="26" spans="2:13" x14ac:dyDescent="0.2">
      <c r="B26" s="23"/>
      <c r="C26" s="23"/>
      <c r="D26" s="23"/>
      <c r="E26" s="16"/>
      <c r="F26" s="16"/>
      <c r="G26" s="16"/>
      <c r="H26" s="24"/>
      <c r="I26" s="24"/>
      <c r="J26" s="24"/>
      <c r="K26" s="24"/>
      <c r="L26" s="34"/>
    </row>
    <row r="27" spans="2:13" x14ac:dyDescent="0.2">
      <c r="B27" s="63" t="s">
        <v>17</v>
      </c>
      <c r="C27" s="63"/>
      <c r="D27" s="63"/>
      <c r="E27" s="16"/>
      <c r="F27" s="16"/>
      <c r="G27" s="16"/>
      <c r="H27" s="64" t="s">
        <v>3</v>
      </c>
      <c r="I27" s="64"/>
      <c r="J27" s="64"/>
      <c r="K27" s="40"/>
      <c r="L27" s="63" t="s">
        <v>33</v>
      </c>
      <c r="M27" s="63"/>
    </row>
    <row r="28" spans="2:13" x14ac:dyDescent="0.2">
      <c r="B28" s="22" t="s">
        <v>27</v>
      </c>
      <c r="C28" s="18" t="s">
        <v>14</v>
      </c>
      <c r="D28" s="18" t="s">
        <v>15</v>
      </c>
      <c r="E28" s="17" t="s">
        <v>4</v>
      </c>
      <c r="F28" s="16"/>
      <c r="G28" s="16"/>
      <c r="H28" s="19" t="s">
        <v>10</v>
      </c>
      <c r="I28" s="19" t="s">
        <v>0</v>
      </c>
      <c r="J28" s="19" t="s">
        <v>1</v>
      </c>
      <c r="K28" s="19"/>
      <c r="L28" s="29" t="s">
        <v>31</v>
      </c>
      <c r="M28" s="29" t="s">
        <v>32</v>
      </c>
    </row>
    <row r="29" spans="2:13" ht="19" x14ac:dyDescent="0.25">
      <c r="B29" s="18" t="s">
        <v>13</v>
      </c>
      <c r="C29" s="35">
        <v>786</v>
      </c>
      <c r="D29" s="35">
        <v>34</v>
      </c>
      <c r="E29" s="34">
        <f>C29+D29</f>
        <v>820</v>
      </c>
      <c r="F29" s="16"/>
      <c r="G29" s="16"/>
      <c r="H29" s="20">
        <f>(D30+C29)/(SUM(E29:E30))</f>
        <v>0.95975609756097557</v>
      </c>
      <c r="I29" s="20">
        <f>D30/(D30+D29)</f>
        <v>0.95863746958637475</v>
      </c>
      <c r="J29" s="20">
        <f>D30/(D30+C30)</f>
        <v>0.96097560975609753</v>
      </c>
      <c r="K29" s="20"/>
      <c r="L29" s="30">
        <v>0.959756097561</v>
      </c>
      <c r="M29" s="47">
        <v>0.97748345918199997</v>
      </c>
    </row>
    <row r="30" spans="2:13" x14ac:dyDescent="0.2">
      <c r="B30" s="18" t="s">
        <v>16</v>
      </c>
      <c r="C30" s="35">
        <v>32</v>
      </c>
      <c r="D30" s="35">
        <v>788</v>
      </c>
      <c r="E30" s="34">
        <f>C30+D30</f>
        <v>820</v>
      </c>
      <c r="F30" s="16"/>
      <c r="G30" s="16"/>
      <c r="H30" s="19"/>
      <c r="I30" s="20"/>
      <c r="J30" s="20"/>
      <c r="K30" s="20"/>
      <c r="L30" s="34"/>
    </row>
    <row r="31" spans="2:13" x14ac:dyDescent="0.2">
      <c r="B31" s="23"/>
      <c r="C31" s="23"/>
      <c r="D31" s="23"/>
      <c r="E31" s="16"/>
      <c r="F31" s="16"/>
      <c r="G31" s="16"/>
      <c r="H31" s="24"/>
      <c r="I31" s="24"/>
      <c r="J31" s="24"/>
      <c r="K31" s="24"/>
      <c r="L31" s="34"/>
    </row>
    <row r="32" spans="2:13" x14ac:dyDescent="0.2">
      <c r="B32" s="23"/>
      <c r="C32" s="23"/>
      <c r="D32" s="23"/>
      <c r="E32" s="16"/>
      <c r="F32" s="16"/>
      <c r="G32" s="16"/>
      <c r="H32" s="24"/>
      <c r="I32" s="24"/>
      <c r="J32" s="24"/>
      <c r="K32" s="24"/>
      <c r="L32" s="34"/>
    </row>
    <row r="33" spans="2:13" x14ac:dyDescent="0.2">
      <c r="B33" s="63" t="s">
        <v>17</v>
      </c>
      <c r="C33" s="63"/>
      <c r="D33" s="63"/>
      <c r="E33" s="16"/>
      <c r="F33" s="16"/>
      <c r="G33" s="16"/>
      <c r="H33" s="64" t="s">
        <v>3</v>
      </c>
      <c r="I33" s="64"/>
      <c r="J33" s="64"/>
      <c r="K33" s="40"/>
      <c r="L33" s="63" t="s">
        <v>33</v>
      </c>
      <c r="M33" s="63"/>
    </row>
    <row r="34" spans="2:13" x14ac:dyDescent="0.2">
      <c r="B34" s="22" t="s">
        <v>28</v>
      </c>
      <c r="C34" s="18" t="s">
        <v>14</v>
      </c>
      <c r="D34" s="18" t="s">
        <v>15</v>
      </c>
      <c r="E34" s="17" t="s">
        <v>4</v>
      </c>
      <c r="F34" s="16"/>
      <c r="G34" s="16"/>
      <c r="H34" s="19" t="s">
        <v>10</v>
      </c>
      <c r="I34" s="19" t="s">
        <v>0</v>
      </c>
      <c r="J34" s="19" t="s">
        <v>1</v>
      </c>
      <c r="K34" s="19"/>
      <c r="L34" s="29" t="s">
        <v>31</v>
      </c>
      <c r="M34" s="29" t="s">
        <v>32</v>
      </c>
    </row>
    <row r="35" spans="2:13" ht="19" x14ac:dyDescent="0.25">
      <c r="B35" s="18" t="s">
        <v>13</v>
      </c>
      <c r="C35" s="35">
        <v>783</v>
      </c>
      <c r="D35" s="35">
        <v>37</v>
      </c>
      <c r="E35" s="34">
        <f>C35+D35</f>
        <v>820</v>
      </c>
      <c r="F35" s="16"/>
      <c r="G35" s="16"/>
      <c r="H35" s="20">
        <f>(D36+C35)/(SUM(E35:E36))</f>
        <v>0.96524390243902436</v>
      </c>
      <c r="I35" s="20">
        <f>D36/(D36+D35)</f>
        <v>0.95579450418160095</v>
      </c>
      <c r="J35" s="20">
        <f>D36/(D36+C36)</f>
        <v>0.97560975609756095</v>
      </c>
      <c r="K35" s="20"/>
      <c r="L35" s="30">
        <v>0.96524390243900005</v>
      </c>
      <c r="M35" s="47">
        <v>0.98988960159200001</v>
      </c>
    </row>
    <row r="36" spans="2:13" x14ac:dyDescent="0.2">
      <c r="B36" s="18" t="s">
        <v>16</v>
      </c>
      <c r="C36" s="35">
        <v>20</v>
      </c>
      <c r="D36" s="35">
        <v>800</v>
      </c>
      <c r="E36" s="34">
        <f>C36+D36</f>
        <v>820</v>
      </c>
      <c r="F36" s="16"/>
      <c r="G36" s="16"/>
      <c r="H36" s="19"/>
      <c r="I36" s="20"/>
      <c r="J36" s="20"/>
      <c r="K36" s="20"/>
      <c r="L36" s="34"/>
    </row>
    <row r="37" spans="2:13" x14ac:dyDescent="0.2">
      <c r="B37" s="23"/>
      <c r="C37" s="23"/>
      <c r="D37" s="23"/>
      <c r="E37" s="16"/>
      <c r="F37" s="16"/>
      <c r="G37" s="16"/>
      <c r="H37" s="24"/>
      <c r="I37" s="24"/>
      <c r="J37" s="24"/>
      <c r="K37" s="24"/>
      <c r="L37" s="34"/>
    </row>
    <row r="38" spans="2:13" x14ac:dyDescent="0.2">
      <c r="B38" s="23"/>
      <c r="C38" s="23"/>
      <c r="D38" s="23"/>
      <c r="E38" s="16"/>
      <c r="F38" s="16"/>
      <c r="G38" s="16"/>
      <c r="H38" s="24"/>
      <c r="I38" s="24"/>
      <c r="J38" s="24"/>
      <c r="K38" s="24"/>
      <c r="L38" s="34"/>
    </row>
    <row r="39" spans="2:13" x14ac:dyDescent="0.2">
      <c r="B39" s="63" t="s">
        <v>17</v>
      </c>
      <c r="C39" s="63"/>
      <c r="D39" s="63"/>
      <c r="E39" s="16"/>
      <c r="F39" s="16"/>
      <c r="G39" s="16"/>
      <c r="H39" s="64" t="s">
        <v>3</v>
      </c>
      <c r="I39" s="64"/>
      <c r="J39" s="64"/>
      <c r="K39" s="40"/>
      <c r="L39" s="63" t="s">
        <v>33</v>
      </c>
      <c r="M39" s="63"/>
    </row>
    <row r="40" spans="2:13" x14ac:dyDescent="0.2">
      <c r="B40" s="22" t="s">
        <v>29</v>
      </c>
      <c r="C40" s="18" t="s">
        <v>14</v>
      </c>
      <c r="D40" s="18" t="s">
        <v>15</v>
      </c>
      <c r="E40" s="17" t="s">
        <v>4</v>
      </c>
      <c r="F40" s="16"/>
      <c r="G40" s="16"/>
      <c r="H40" s="19" t="s">
        <v>10</v>
      </c>
      <c r="I40" s="19" t="s">
        <v>0</v>
      </c>
      <c r="J40" s="19" t="s">
        <v>1</v>
      </c>
      <c r="K40" s="19"/>
      <c r="L40" s="29" t="s">
        <v>31</v>
      </c>
      <c r="M40" s="29" t="s">
        <v>32</v>
      </c>
    </row>
    <row r="41" spans="2:13" ht="19" x14ac:dyDescent="0.25">
      <c r="B41" s="18" t="s">
        <v>13</v>
      </c>
      <c r="C41" s="35">
        <v>751</v>
      </c>
      <c r="D41" s="35">
        <v>69</v>
      </c>
      <c r="E41" s="34">
        <f>C41+D41</f>
        <v>820</v>
      </c>
      <c r="F41" s="16"/>
      <c r="G41" s="16"/>
      <c r="H41" s="20">
        <f>(D42+C41)/(SUM(E41:E42))</f>
        <v>0.95060975609756093</v>
      </c>
      <c r="I41" s="20">
        <f>D42/(D42+D41)</f>
        <v>0.92132269099201825</v>
      </c>
      <c r="J41" s="20">
        <f>D42/(D42+C42)</f>
        <v>0.98536585365853657</v>
      </c>
      <c r="K41" s="20"/>
      <c r="L41" s="30">
        <v>0.95060975609800002</v>
      </c>
      <c r="M41" s="47">
        <v>0.98652919749400003</v>
      </c>
    </row>
    <row r="42" spans="2:13" x14ac:dyDescent="0.2">
      <c r="B42" s="18" t="s">
        <v>16</v>
      </c>
      <c r="C42" s="35">
        <v>12</v>
      </c>
      <c r="D42" s="35">
        <v>808</v>
      </c>
      <c r="E42" s="34">
        <f>C42+D42</f>
        <v>820</v>
      </c>
      <c r="F42" s="16"/>
      <c r="G42" s="16"/>
      <c r="H42" s="19"/>
      <c r="I42" s="20"/>
      <c r="J42" s="20"/>
      <c r="K42" s="20"/>
      <c r="L42" s="34"/>
    </row>
    <row r="43" spans="2:13" x14ac:dyDescent="0.2">
      <c r="B43" s="23"/>
      <c r="C43" s="23"/>
      <c r="D43" s="23"/>
      <c r="E43" s="16"/>
      <c r="F43" s="16"/>
      <c r="G43" s="16"/>
      <c r="H43" s="24"/>
      <c r="I43" s="24"/>
      <c r="J43" s="24"/>
      <c r="K43" s="24"/>
      <c r="L43" s="34"/>
    </row>
    <row r="44" spans="2:13" x14ac:dyDescent="0.2">
      <c r="B44" s="23"/>
      <c r="C44" s="23"/>
      <c r="D44" s="23"/>
      <c r="E44" s="16"/>
      <c r="F44" s="16"/>
      <c r="G44" s="16"/>
      <c r="H44" s="24"/>
      <c r="I44" s="24"/>
      <c r="J44" s="24"/>
      <c r="K44" s="24"/>
      <c r="L44" s="34"/>
    </row>
    <row r="45" spans="2:13" x14ac:dyDescent="0.2">
      <c r="B45" s="63" t="s">
        <v>17</v>
      </c>
      <c r="C45" s="63"/>
      <c r="D45" s="63"/>
      <c r="E45" s="16"/>
      <c r="F45" s="16"/>
      <c r="G45" s="16"/>
      <c r="H45" s="64" t="s">
        <v>3</v>
      </c>
      <c r="I45" s="64"/>
      <c r="J45" s="64"/>
      <c r="K45" s="40"/>
      <c r="L45" s="63" t="s">
        <v>33</v>
      </c>
      <c r="M45" s="63"/>
    </row>
    <row r="46" spans="2:13" x14ac:dyDescent="0.2">
      <c r="B46" s="22" t="s">
        <v>30</v>
      </c>
      <c r="C46" s="18" t="s">
        <v>14</v>
      </c>
      <c r="D46" s="18" t="s">
        <v>15</v>
      </c>
      <c r="E46" s="17" t="s">
        <v>4</v>
      </c>
      <c r="F46" s="16"/>
      <c r="G46" s="16"/>
      <c r="H46" s="19" t="s">
        <v>10</v>
      </c>
      <c r="I46" s="19" t="s">
        <v>0</v>
      </c>
      <c r="J46" s="19" t="s">
        <v>1</v>
      </c>
      <c r="K46" s="19"/>
      <c r="L46" s="29" t="s">
        <v>31</v>
      </c>
      <c r="M46" s="29" t="s">
        <v>32</v>
      </c>
    </row>
    <row r="47" spans="2:13" ht="19" x14ac:dyDescent="0.25">
      <c r="B47" s="18" t="s">
        <v>13</v>
      </c>
      <c r="C47" s="35">
        <v>657</v>
      </c>
      <c r="D47" s="35">
        <v>163</v>
      </c>
      <c r="E47" s="34">
        <f>C47+D47</f>
        <v>820</v>
      </c>
      <c r="F47" s="16"/>
      <c r="G47" s="16"/>
      <c r="H47" s="20">
        <f>(D48+C47)/(SUM(E47:E48))</f>
        <v>0.89939024390243905</v>
      </c>
      <c r="I47" s="20">
        <f>D48/(D48+D47)</f>
        <v>0.83384301732925581</v>
      </c>
      <c r="J47" s="20">
        <f>D48/(D48+C48)</f>
        <v>0.9975609756097561</v>
      </c>
      <c r="K47" s="20"/>
      <c r="L47" s="30">
        <v>0.89939024390199995</v>
      </c>
      <c r="M47" s="47">
        <v>0.97586503468200003</v>
      </c>
    </row>
    <row r="48" spans="2:13" x14ac:dyDescent="0.2">
      <c r="B48" s="18" t="s">
        <v>16</v>
      </c>
      <c r="C48" s="35">
        <v>2</v>
      </c>
      <c r="D48" s="35">
        <v>818</v>
      </c>
      <c r="E48" s="34">
        <f>C48+D48</f>
        <v>820</v>
      </c>
      <c r="F48" s="16"/>
      <c r="G48" s="16"/>
      <c r="H48" s="19"/>
      <c r="I48" s="20"/>
      <c r="J48" s="20"/>
      <c r="K48" s="20"/>
      <c r="L48" s="34"/>
    </row>
    <row r="49" spans="2:13" x14ac:dyDescent="0.2">
      <c r="B49" s="16"/>
      <c r="C49" s="16"/>
      <c r="D49" s="16"/>
      <c r="E49" s="16"/>
      <c r="F49" s="16"/>
      <c r="G49" s="16"/>
      <c r="H49" s="21"/>
      <c r="I49" s="21"/>
      <c r="J49" s="21"/>
      <c r="K49" s="21"/>
      <c r="L49" s="34"/>
    </row>
    <row r="50" spans="2:13" x14ac:dyDescent="0.2">
      <c r="H50" s="11"/>
      <c r="I50" s="11"/>
      <c r="J50" s="11"/>
      <c r="K50" s="11"/>
      <c r="L50" s="34"/>
    </row>
    <row r="51" spans="2:13" x14ac:dyDescent="0.2">
      <c r="H51" s="11"/>
      <c r="I51" s="11"/>
      <c r="J51" s="11"/>
      <c r="K51" s="11"/>
      <c r="L51" s="34"/>
    </row>
    <row r="52" spans="2:13" ht="29" x14ac:dyDescent="0.35">
      <c r="B52" s="66" t="s">
        <v>25</v>
      </c>
      <c r="C52" s="66"/>
      <c r="D52" s="66"/>
      <c r="E52" s="66"/>
      <c r="F52" s="66"/>
      <c r="G52" s="66"/>
      <c r="H52" s="66"/>
      <c r="I52" s="66"/>
      <c r="J52" s="66"/>
      <c r="K52" s="13"/>
      <c r="L52" s="34"/>
    </row>
    <row r="53" spans="2:13" x14ac:dyDescent="0.2">
      <c r="B53" s="63" t="s">
        <v>17</v>
      </c>
      <c r="C53" s="63"/>
      <c r="D53" s="63"/>
      <c r="E53" s="16"/>
      <c r="F53" s="16"/>
      <c r="G53" s="16"/>
      <c r="H53" s="64" t="s">
        <v>3</v>
      </c>
      <c r="I53" s="64"/>
      <c r="J53" s="64"/>
      <c r="K53" s="40"/>
      <c r="L53" s="63" t="s">
        <v>33</v>
      </c>
      <c r="M53" s="63"/>
    </row>
    <row r="54" spans="2:13" x14ac:dyDescent="0.2">
      <c r="B54" s="17" t="s">
        <v>9</v>
      </c>
      <c r="C54" s="18" t="s">
        <v>14</v>
      </c>
      <c r="D54" s="18" t="s">
        <v>15</v>
      </c>
      <c r="E54" s="17" t="s">
        <v>4</v>
      </c>
      <c r="F54" s="16"/>
      <c r="G54" s="16"/>
      <c r="H54" s="19" t="s">
        <v>10</v>
      </c>
      <c r="I54" s="19" t="s">
        <v>0</v>
      </c>
      <c r="J54" s="19" t="s">
        <v>1</v>
      </c>
      <c r="K54" s="19"/>
      <c r="L54" s="29" t="s">
        <v>31</v>
      </c>
      <c r="M54" s="29" t="s">
        <v>32</v>
      </c>
    </row>
    <row r="55" spans="2:13" ht="19" x14ac:dyDescent="0.25">
      <c r="B55" s="18" t="s">
        <v>13</v>
      </c>
      <c r="C55" s="35">
        <v>764</v>
      </c>
      <c r="D55" s="35">
        <v>56</v>
      </c>
      <c r="E55" s="34">
        <f>C55+D55</f>
        <v>820</v>
      </c>
      <c r="F55" s="16"/>
      <c r="G55" s="16"/>
      <c r="H55" s="20">
        <f>(D56+C55)/(SUM(E55:E56))</f>
        <v>0.93841463414634141</v>
      </c>
      <c r="I55" s="20">
        <f>D56/(D56+D55)</f>
        <v>0.93261131167268352</v>
      </c>
      <c r="J55" s="20">
        <f>D56/(D56+C56)</f>
        <v>0.94512195121951215</v>
      </c>
      <c r="K55" s="20"/>
      <c r="L55" s="30">
        <v>0.93841463414600002</v>
      </c>
      <c r="M55" s="47">
        <v>0.990702721452</v>
      </c>
    </row>
    <row r="56" spans="2:13" x14ac:dyDescent="0.2">
      <c r="B56" s="18" t="s">
        <v>16</v>
      </c>
      <c r="C56" s="35">
        <v>45</v>
      </c>
      <c r="D56" s="35">
        <v>775</v>
      </c>
      <c r="E56" s="34">
        <f>C56+D56</f>
        <v>820</v>
      </c>
      <c r="F56" s="16"/>
      <c r="G56" s="16"/>
      <c r="H56" s="19"/>
      <c r="I56" s="20"/>
      <c r="J56" s="20"/>
      <c r="K56" s="20"/>
      <c r="L56" s="31"/>
    </row>
    <row r="57" spans="2:13" x14ac:dyDescent="0.2">
      <c r="B57" s="23"/>
      <c r="C57" s="23"/>
      <c r="D57" s="23"/>
      <c r="E57" s="16"/>
      <c r="F57" s="16"/>
      <c r="G57" s="16"/>
      <c r="H57" s="24"/>
      <c r="I57" s="24"/>
      <c r="J57" s="24"/>
      <c r="K57" s="24"/>
      <c r="L57" s="31"/>
    </row>
    <row r="58" spans="2:13" x14ac:dyDescent="0.2">
      <c r="B58" s="23"/>
      <c r="C58" s="23"/>
      <c r="D58" s="23"/>
      <c r="E58" s="16"/>
      <c r="F58" s="16"/>
      <c r="G58" s="16"/>
      <c r="H58" s="24"/>
      <c r="I58" s="24"/>
      <c r="J58" s="24"/>
      <c r="K58" s="24"/>
      <c r="L58" s="31"/>
    </row>
    <row r="59" spans="2:13" x14ac:dyDescent="0.2">
      <c r="B59" s="63" t="s">
        <v>17</v>
      </c>
      <c r="C59" s="63"/>
      <c r="D59" s="63"/>
      <c r="E59" s="16"/>
      <c r="F59" s="16"/>
      <c r="G59" s="16"/>
      <c r="H59" s="64" t="s">
        <v>3</v>
      </c>
      <c r="I59" s="64"/>
      <c r="J59" s="64"/>
      <c r="K59" s="40"/>
      <c r="L59" s="63" t="s">
        <v>33</v>
      </c>
      <c r="M59" s="63"/>
    </row>
    <row r="60" spans="2:13" x14ac:dyDescent="0.2">
      <c r="B60" s="17" t="s">
        <v>26</v>
      </c>
      <c r="C60" s="18" t="s">
        <v>14</v>
      </c>
      <c r="D60" s="18" t="s">
        <v>15</v>
      </c>
      <c r="E60" s="17" t="s">
        <v>4</v>
      </c>
      <c r="F60" s="16"/>
      <c r="G60" s="16"/>
      <c r="H60" s="19" t="s">
        <v>10</v>
      </c>
      <c r="I60" s="19" t="s">
        <v>0</v>
      </c>
      <c r="J60" s="19" t="s">
        <v>1</v>
      </c>
      <c r="K60" s="19"/>
      <c r="L60" s="29" t="s">
        <v>31</v>
      </c>
      <c r="M60" s="29" t="s">
        <v>32</v>
      </c>
    </row>
    <row r="61" spans="2:13" ht="19" x14ac:dyDescent="0.25">
      <c r="B61" s="18" t="s">
        <v>13</v>
      </c>
      <c r="C61" s="35">
        <v>781</v>
      </c>
      <c r="D61" s="35">
        <v>39</v>
      </c>
      <c r="E61" s="34">
        <f>C61+D61</f>
        <v>820</v>
      </c>
      <c r="F61" s="16"/>
      <c r="G61" s="16"/>
      <c r="H61" s="20">
        <f>(D62+C61)/(SUM(E61:E62))</f>
        <v>0.94939024390243898</v>
      </c>
      <c r="I61" s="20">
        <f>D62/(D62+D61)</f>
        <v>0.95214723926380374</v>
      </c>
      <c r="J61" s="20">
        <f>D62/(D62+C62)</f>
        <v>0.9463414634146341</v>
      </c>
      <c r="K61" s="20"/>
      <c r="L61" s="30">
        <v>0.949390243902</v>
      </c>
      <c r="M61" s="47">
        <v>0.98973300132999997</v>
      </c>
    </row>
    <row r="62" spans="2:13" x14ac:dyDescent="0.2">
      <c r="B62" s="18" t="s">
        <v>16</v>
      </c>
      <c r="C62" s="35">
        <v>44</v>
      </c>
      <c r="D62" s="35">
        <v>776</v>
      </c>
      <c r="E62" s="34">
        <f>C62+D62</f>
        <v>820</v>
      </c>
      <c r="F62" s="16"/>
      <c r="G62" s="16"/>
      <c r="H62" s="19"/>
      <c r="I62" s="20"/>
      <c r="J62" s="20"/>
      <c r="K62" s="20"/>
      <c r="L62" s="31"/>
    </row>
    <row r="63" spans="2:13" x14ac:dyDescent="0.2">
      <c r="B63" s="25"/>
      <c r="C63" s="23"/>
      <c r="D63" s="23"/>
      <c r="E63" s="16"/>
      <c r="F63" s="16"/>
      <c r="G63" s="16"/>
      <c r="H63" s="19"/>
      <c r="I63" s="20"/>
      <c r="J63" s="20"/>
      <c r="K63" s="20"/>
      <c r="L63" s="31"/>
    </row>
    <row r="64" spans="2:13" x14ac:dyDescent="0.2">
      <c r="B64" s="23"/>
      <c r="C64" s="23"/>
      <c r="D64" s="23"/>
      <c r="E64" s="16"/>
      <c r="F64" s="16"/>
      <c r="G64" s="16"/>
      <c r="H64" s="24"/>
      <c r="I64" s="24"/>
      <c r="J64" s="24"/>
      <c r="K64" s="24"/>
      <c r="L64" s="31"/>
    </row>
    <row r="65" spans="2:13" x14ac:dyDescent="0.2">
      <c r="B65" s="63" t="s">
        <v>17</v>
      </c>
      <c r="C65" s="63"/>
      <c r="D65" s="63"/>
      <c r="E65" s="16"/>
      <c r="F65" s="16"/>
      <c r="G65" s="16"/>
      <c r="H65" s="64" t="s">
        <v>3</v>
      </c>
      <c r="I65" s="64"/>
      <c r="J65" s="64"/>
      <c r="K65" s="40"/>
      <c r="L65" s="63" t="s">
        <v>33</v>
      </c>
      <c r="M65" s="63"/>
    </row>
    <row r="66" spans="2:13" x14ac:dyDescent="0.2">
      <c r="B66" s="22" t="s">
        <v>27</v>
      </c>
      <c r="C66" s="18" t="s">
        <v>14</v>
      </c>
      <c r="D66" s="18" t="s">
        <v>15</v>
      </c>
      <c r="E66" s="17" t="s">
        <v>4</v>
      </c>
      <c r="F66" s="16"/>
      <c r="G66" s="16"/>
      <c r="H66" s="19" t="s">
        <v>10</v>
      </c>
      <c r="I66" s="19" t="s">
        <v>0</v>
      </c>
      <c r="J66" s="19" t="s">
        <v>1</v>
      </c>
      <c r="K66" s="19"/>
      <c r="L66" s="29" t="s">
        <v>31</v>
      </c>
      <c r="M66" s="29" t="s">
        <v>32</v>
      </c>
    </row>
    <row r="67" spans="2:13" ht="19" x14ac:dyDescent="0.25">
      <c r="B67" s="18" t="s">
        <v>13</v>
      </c>
      <c r="C67" s="35">
        <v>780</v>
      </c>
      <c r="D67" s="35">
        <v>40</v>
      </c>
      <c r="E67" s="34">
        <f>C67+D67</f>
        <v>820</v>
      </c>
      <c r="F67" s="16"/>
      <c r="G67" s="16"/>
      <c r="H67" s="20">
        <f>(D68+C67)/(SUM(E67:E68))</f>
        <v>0.95121951219512191</v>
      </c>
      <c r="I67" s="20">
        <f>D68/(D68+D67)</f>
        <v>0.95121951219512191</v>
      </c>
      <c r="J67" s="20">
        <f>D68/(D68+C68)</f>
        <v>0.95121951219512191</v>
      </c>
      <c r="K67" s="20"/>
      <c r="L67" s="30">
        <v>0.95121951219500001</v>
      </c>
      <c r="M67" s="47">
        <v>0.95534397366799995</v>
      </c>
    </row>
    <row r="68" spans="2:13" x14ac:dyDescent="0.2">
      <c r="B68" s="18" t="s">
        <v>16</v>
      </c>
      <c r="C68" s="35">
        <v>40</v>
      </c>
      <c r="D68" s="35">
        <v>780</v>
      </c>
      <c r="E68" s="34">
        <f>C68+D68</f>
        <v>820</v>
      </c>
      <c r="F68" s="16"/>
      <c r="G68" s="16"/>
      <c r="H68" s="19"/>
      <c r="I68" s="20"/>
      <c r="J68" s="20"/>
      <c r="K68" s="20"/>
      <c r="L68" s="31"/>
    </row>
    <row r="69" spans="2:13" x14ac:dyDescent="0.2">
      <c r="B69" s="23"/>
      <c r="C69" s="23"/>
      <c r="D69" s="23"/>
      <c r="E69" s="16"/>
      <c r="F69" s="16"/>
      <c r="G69" s="16"/>
      <c r="H69" s="24"/>
      <c r="I69" s="24"/>
      <c r="J69" s="24"/>
      <c r="K69" s="24"/>
      <c r="L69" s="31"/>
    </row>
    <row r="70" spans="2:13" x14ac:dyDescent="0.2">
      <c r="B70" s="23"/>
      <c r="C70" s="23"/>
      <c r="D70" s="23"/>
      <c r="E70" s="16"/>
      <c r="F70" s="16"/>
      <c r="G70" s="16"/>
      <c r="H70" s="24"/>
      <c r="I70" s="24"/>
      <c r="J70" s="24"/>
      <c r="K70" s="24"/>
      <c r="L70" s="31"/>
    </row>
    <row r="71" spans="2:13" x14ac:dyDescent="0.2">
      <c r="B71" s="63" t="s">
        <v>17</v>
      </c>
      <c r="C71" s="63"/>
      <c r="D71" s="63"/>
      <c r="E71" s="16"/>
      <c r="F71" s="16"/>
      <c r="G71" s="16"/>
      <c r="H71" s="64" t="s">
        <v>3</v>
      </c>
      <c r="I71" s="64"/>
      <c r="J71" s="64"/>
      <c r="K71" s="40"/>
      <c r="L71" s="63" t="s">
        <v>33</v>
      </c>
      <c r="M71" s="63"/>
    </row>
    <row r="72" spans="2:13" x14ac:dyDescent="0.2">
      <c r="B72" s="22" t="s">
        <v>28</v>
      </c>
      <c r="C72" s="18" t="s">
        <v>14</v>
      </c>
      <c r="D72" s="18" t="s">
        <v>15</v>
      </c>
      <c r="E72" s="17" t="s">
        <v>4</v>
      </c>
      <c r="F72" s="16"/>
      <c r="G72" s="16"/>
      <c r="H72" s="19" t="s">
        <v>10</v>
      </c>
      <c r="I72" s="19" t="s">
        <v>0</v>
      </c>
      <c r="J72" s="19" t="s">
        <v>1</v>
      </c>
      <c r="K72" s="19"/>
      <c r="L72" s="29" t="s">
        <v>31</v>
      </c>
      <c r="M72" s="29" t="s">
        <v>32</v>
      </c>
    </row>
    <row r="73" spans="2:13" ht="19" x14ac:dyDescent="0.25">
      <c r="B73" s="18" t="s">
        <v>13</v>
      </c>
      <c r="C73" s="35">
        <v>783</v>
      </c>
      <c r="D73" s="35">
        <v>37</v>
      </c>
      <c r="E73" s="34">
        <f>C73+D73</f>
        <v>820</v>
      </c>
      <c r="F73" s="16"/>
      <c r="G73" s="16"/>
      <c r="H73" s="20">
        <f>(D74+C73)/(SUM(E73:E74))</f>
        <v>0.96341463414634143</v>
      </c>
      <c r="I73" s="20">
        <f>D74/(D74+D73)</f>
        <v>0.95563549160671468</v>
      </c>
      <c r="J73" s="20">
        <f>D74/(D74+C74)</f>
        <v>0.9719512195121951</v>
      </c>
      <c r="K73" s="20"/>
      <c r="L73" s="30">
        <v>0.96341463414600004</v>
      </c>
      <c r="M73" s="47">
        <v>0.99134916974499998</v>
      </c>
    </row>
    <row r="74" spans="2:13" x14ac:dyDescent="0.2">
      <c r="B74" s="18" t="s">
        <v>16</v>
      </c>
      <c r="C74" s="35">
        <v>23</v>
      </c>
      <c r="D74" s="35">
        <v>797</v>
      </c>
      <c r="E74" s="34">
        <f>C74+D74</f>
        <v>820</v>
      </c>
      <c r="F74" s="16"/>
      <c r="G74" s="16"/>
      <c r="H74" s="19"/>
      <c r="I74" s="20"/>
      <c r="J74" s="20"/>
      <c r="K74" s="20"/>
      <c r="L74" s="31"/>
    </row>
    <row r="75" spans="2:13" x14ac:dyDescent="0.2">
      <c r="B75" s="23"/>
      <c r="C75" s="23"/>
      <c r="D75" s="23"/>
      <c r="E75" s="16"/>
      <c r="F75" s="16"/>
      <c r="G75" s="16"/>
      <c r="H75" s="24"/>
      <c r="I75" s="24"/>
      <c r="J75" s="24"/>
      <c r="K75" s="24"/>
      <c r="L75" s="31"/>
    </row>
    <row r="76" spans="2:13" x14ac:dyDescent="0.2">
      <c r="B76" s="23"/>
      <c r="C76" s="23"/>
      <c r="D76" s="23"/>
      <c r="E76" s="16"/>
      <c r="F76" s="16"/>
      <c r="G76" s="16"/>
      <c r="H76" s="24"/>
      <c r="I76" s="24"/>
      <c r="J76" s="24"/>
      <c r="K76" s="24"/>
      <c r="L76" s="31"/>
    </row>
    <row r="77" spans="2:13" x14ac:dyDescent="0.2">
      <c r="B77" s="63" t="s">
        <v>17</v>
      </c>
      <c r="C77" s="63"/>
      <c r="D77" s="63"/>
      <c r="E77" s="16"/>
      <c r="F77" s="16"/>
      <c r="G77" s="16"/>
      <c r="H77" s="64" t="s">
        <v>3</v>
      </c>
      <c r="I77" s="64"/>
      <c r="J77" s="64"/>
      <c r="K77" s="40"/>
      <c r="L77" s="63" t="s">
        <v>33</v>
      </c>
      <c r="M77" s="63"/>
    </row>
    <row r="78" spans="2:13" x14ac:dyDescent="0.2">
      <c r="B78" s="22" t="s">
        <v>29</v>
      </c>
      <c r="C78" s="18" t="s">
        <v>14</v>
      </c>
      <c r="D78" s="18" t="s">
        <v>15</v>
      </c>
      <c r="E78" s="17" t="s">
        <v>4</v>
      </c>
      <c r="F78" s="16"/>
      <c r="G78" s="16"/>
      <c r="H78" s="19" t="s">
        <v>10</v>
      </c>
      <c r="I78" s="19" t="s">
        <v>0</v>
      </c>
      <c r="J78" s="19" t="s">
        <v>1</v>
      </c>
      <c r="K78" s="19"/>
      <c r="L78" s="29" t="s">
        <v>31</v>
      </c>
      <c r="M78" s="29" t="s">
        <v>32</v>
      </c>
    </row>
    <row r="79" spans="2:13" ht="19" x14ac:dyDescent="0.25">
      <c r="B79" s="18" t="s">
        <v>13</v>
      </c>
      <c r="C79" s="35">
        <v>749</v>
      </c>
      <c r="D79" s="35">
        <v>71</v>
      </c>
      <c r="E79" s="34">
        <f>C79+D79</f>
        <v>820</v>
      </c>
      <c r="F79" s="16"/>
      <c r="G79" s="16"/>
      <c r="H79" s="20">
        <f>(D80+C79)/(SUM(E79:E80))</f>
        <v>0.95</v>
      </c>
      <c r="I79" s="20">
        <f>D80/(D80+D79)</f>
        <v>0.91931818181818181</v>
      </c>
      <c r="J79" s="20">
        <f>D80/(D80+C80)</f>
        <v>0.98658536585365852</v>
      </c>
      <c r="K79" s="20"/>
      <c r="L79" s="30">
        <v>0.95</v>
      </c>
      <c r="M79" s="47">
        <v>0.99110093235499996</v>
      </c>
    </row>
    <row r="80" spans="2:13" x14ac:dyDescent="0.2">
      <c r="B80" s="18" t="s">
        <v>16</v>
      </c>
      <c r="C80" s="35">
        <v>11</v>
      </c>
      <c r="D80" s="35">
        <v>809</v>
      </c>
      <c r="E80" s="34">
        <f>C80+D80</f>
        <v>820</v>
      </c>
      <c r="F80" s="16"/>
      <c r="G80" s="16"/>
      <c r="H80" s="19"/>
      <c r="I80" s="20"/>
      <c r="J80" s="20"/>
      <c r="K80" s="20"/>
      <c r="L80" s="31"/>
    </row>
    <row r="81" spans="2:13" x14ac:dyDescent="0.2">
      <c r="B81" s="23"/>
      <c r="C81" s="23"/>
      <c r="D81" s="23"/>
      <c r="E81" s="16"/>
      <c r="F81" s="16"/>
      <c r="G81" s="16"/>
      <c r="H81" s="24"/>
      <c r="I81" s="24"/>
      <c r="J81" s="24"/>
      <c r="K81" s="24"/>
      <c r="L81" s="31"/>
    </row>
    <row r="82" spans="2:13" x14ac:dyDescent="0.2">
      <c r="B82" s="23"/>
      <c r="C82" s="23"/>
      <c r="D82" s="23"/>
      <c r="E82" s="16"/>
      <c r="F82" s="16"/>
      <c r="G82" s="16"/>
      <c r="H82" s="24"/>
      <c r="I82" s="24"/>
      <c r="J82" s="24"/>
      <c r="K82" s="24"/>
      <c r="L82" s="31"/>
    </row>
    <row r="83" spans="2:13" x14ac:dyDescent="0.2">
      <c r="B83" s="63" t="s">
        <v>17</v>
      </c>
      <c r="C83" s="63"/>
      <c r="D83" s="63"/>
      <c r="E83" s="16"/>
      <c r="F83" s="16"/>
      <c r="G83" s="16"/>
      <c r="H83" s="64" t="s">
        <v>3</v>
      </c>
      <c r="I83" s="64"/>
      <c r="J83" s="64"/>
      <c r="K83" s="40"/>
      <c r="L83" s="63" t="s">
        <v>33</v>
      </c>
      <c r="M83" s="63"/>
    </row>
    <row r="84" spans="2:13" x14ac:dyDescent="0.2">
      <c r="B84" s="22" t="s">
        <v>30</v>
      </c>
      <c r="C84" s="18" t="s">
        <v>14</v>
      </c>
      <c r="D84" s="18" t="s">
        <v>15</v>
      </c>
      <c r="E84" s="17" t="s">
        <v>4</v>
      </c>
      <c r="F84" s="16"/>
      <c r="G84" s="16"/>
      <c r="H84" s="19" t="s">
        <v>10</v>
      </c>
      <c r="I84" s="19" t="s">
        <v>0</v>
      </c>
      <c r="J84" s="19" t="s">
        <v>1</v>
      </c>
      <c r="K84" s="19"/>
      <c r="L84" s="29" t="s">
        <v>31</v>
      </c>
      <c r="M84" s="29" t="s">
        <v>32</v>
      </c>
    </row>
    <row r="85" spans="2:13" ht="19" x14ac:dyDescent="0.25">
      <c r="B85" s="18" t="s">
        <v>13</v>
      </c>
      <c r="C85" s="35">
        <v>651</v>
      </c>
      <c r="D85" s="35">
        <v>169</v>
      </c>
      <c r="E85" s="34">
        <f>C85+D85</f>
        <v>820</v>
      </c>
      <c r="F85" s="16"/>
      <c r="G85" s="16"/>
      <c r="H85" s="20">
        <f>(D86+C85)/(SUM(E85:E86))</f>
        <v>0.89573170731707319</v>
      </c>
      <c r="I85" s="20">
        <f>D86/(D86+D85)</f>
        <v>0.82877406281661603</v>
      </c>
      <c r="J85" s="20">
        <f>D86/(D86+C86)</f>
        <v>0.9975609756097561</v>
      </c>
      <c r="K85" s="20"/>
      <c r="L85" s="30">
        <v>0.89573170731700003</v>
      </c>
      <c r="M85" s="47">
        <v>0.91226437278600003</v>
      </c>
    </row>
    <row r="86" spans="2:13" x14ac:dyDescent="0.2">
      <c r="B86" s="18" t="s">
        <v>16</v>
      </c>
      <c r="C86" s="35">
        <v>2</v>
      </c>
      <c r="D86" s="35">
        <v>818</v>
      </c>
      <c r="E86" s="34">
        <f>C86+D86</f>
        <v>820</v>
      </c>
      <c r="F86" s="16"/>
      <c r="G86" s="16"/>
      <c r="H86" s="27"/>
      <c r="I86" s="28"/>
      <c r="J86" s="28"/>
      <c r="K86" s="28"/>
      <c r="L86" s="34"/>
    </row>
    <row r="87" spans="2:13" x14ac:dyDescent="0.2"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34"/>
    </row>
    <row r="88" spans="2:13" x14ac:dyDescent="0.2">
      <c r="L88" s="34"/>
    </row>
    <row r="89" spans="2:13" ht="29" x14ac:dyDescent="0.35">
      <c r="B89" s="66" t="s">
        <v>18</v>
      </c>
      <c r="C89" s="66"/>
      <c r="D89" s="66"/>
      <c r="E89" s="66"/>
      <c r="F89" s="66"/>
      <c r="G89" s="66"/>
      <c r="H89" s="66"/>
      <c r="I89" s="66"/>
      <c r="J89" s="66"/>
      <c r="K89" s="13"/>
      <c r="L89" s="34"/>
    </row>
    <row r="90" spans="2:13" x14ac:dyDescent="0.2">
      <c r="B90" s="63" t="s">
        <v>17</v>
      </c>
      <c r="C90" s="63"/>
      <c r="D90" s="63"/>
      <c r="E90" s="16"/>
      <c r="F90" s="16"/>
      <c r="G90" s="16"/>
      <c r="H90" s="64" t="s">
        <v>3</v>
      </c>
      <c r="I90" s="64"/>
      <c r="J90" s="64"/>
      <c r="K90" s="40"/>
      <c r="L90" s="63" t="s">
        <v>33</v>
      </c>
      <c r="M90" s="63"/>
    </row>
    <row r="91" spans="2:13" x14ac:dyDescent="0.2">
      <c r="B91" s="17" t="s">
        <v>2</v>
      </c>
      <c r="C91" s="18" t="s">
        <v>14</v>
      </c>
      <c r="D91" s="18" t="s">
        <v>15</v>
      </c>
      <c r="E91" s="17" t="s">
        <v>4</v>
      </c>
      <c r="F91" s="16"/>
      <c r="G91" s="16"/>
      <c r="H91" s="19" t="s">
        <v>10</v>
      </c>
      <c r="I91" s="19" t="s">
        <v>0</v>
      </c>
      <c r="J91" s="19" t="s">
        <v>1</v>
      </c>
      <c r="K91" s="19"/>
      <c r="L91" s="29" t="s">
        <v>31</v>
      </c>
      <c r="M91" s="29" t="s">
        <v>32</v>
      </c>
    </row>
    <row r="92" spans="2:13" ht="19" x14ac:dyDescent="0.25">
      <c r="B92" s="18" t="s">
        <v>13</v>
      </c>
      <c r="C92" s="35">
        <v>601</v>
      </c>
      <c r="D92" s="35">
        <v>219</v>
      </c>
      <c r="E92" s="34">
        <f>C92+D92</f>
        <v>820</v>
      </c>
      <c r="F92" s="16"/>
      <c r="G92" s="16"/>
      <c r="H92" s="20">
        <f>(D93+C92)/(SUM(E92:E93))</f>
        <v>0.86463414634146341</v>
      </c>
      <c r="I92" s="20">
        <f>D93/(D93+D92)</f>
        <v>0.78861003861003864</v>
      </c>
      <c r="J92" s="20">
        <f>D93/(D93+C93)</f>
        <v>0.99634146341463414</v>
      </c>
      <c r="K92" s="20"/>
      <c r="L92" s="30">
        <v>0.98056513979799997</v>
      </c>
      <c r="M92" s="47">
        <v>0.98939900080099996</v>
      </c>
    </row>
    <row r="93" spans="2:13" x14ac:dyDescent="0.2">
      <c r="B93" s="18" t="s">
        <v>16</v>
      </c>
      <c r="C93" s="36">
        <v>3</v>
      </c>
      <c r="D93" s="35">
        <v>817</v>
      </c>
      <c r="E93" s="34">
        <f>C93+D93</f>
        <v>820</v>
      </c>
      <c r="F93" s="16"/>
      <c r="G93" s="16"/>
      <c r="H93" s="19"/>
      <c r="I93" s="20"/>
      <c r="J93" s="20"/>
      <c r="K93" s="20"/>
      <c r="L93" s="31"/>
    </row>
    <row r="94" spans="2:13" x14ac:dyDescent="0.2">
      <c r="B94" s="23"/>
      <c r="C94" s="36"/>
      <c r="D94" s="36"/>
      <c r="E94" s="34"/>
      <c r="F94" s="16"/>
      <c r="G94" s="16"/>
      <c r="H94" s="24"/>
      <c r="I94" s="24"/>
      <c r="J94" s="24"/>
      <c r="K94" s="24"/>
      <c r="L94" s="31"/>
    </row>
    <row r="95" spans="2:13" x14ac:dyDescent="0.2">
      <c r="B95" s="23"/>
      <c r="C95" s="23"/>
      <c r="D95" s="23"/>
      <c r="E95" s="16"/>
      <c r="F95" s="16"/>
      <c r="G95" s="16"/>
      <c r="H95" s="24"/>
      <c r="I95" s="24"/>
      <c r="J95" s="24"/>
      <c r="K95" s="24"/>
      <c r="L95" s="31"/>
    </row>
    <row r="96" spans="2:13" x14ac:dyDescent="0.2">
      <c r="B96" s="63" t="s">
        <v>17</v>
      </c>
      <c r="C96" s="63"/>
      <c r="D96" s="63"/>
      <c r="E96" s="16"/>
      <c r="F96" s="16"/>
      <c r="G96" s="16"/>
      <c r="H96" s="64" t="s">
        <v>3</v>
      </c>
      <c r="I96" s="64"/>
      <c r="J96" s="64"/>
      <c r="K96" s="40"/>
      <c r="L96" s="63" t="s">
        <v>33</v>
      </c>
      <c r="M96" s="63"/>
    </row>
    <row r="97" spans="2:13" x14ac:dyDescent="0.2">
      <c r="B97" s="22" t="s">
        <v>26</v>
      </c>
      <c r="C97" s="18" t="s">
        <v>14</v>
      </c>
      <c r="D97" s="18" t="s">
        <v>15</v>
      </c>
      <c r="E97" s="17" t="s">
        <v>4</v>
      </c>
      <c r="F97" s="16"/>
      <c r="G97" s="16"/>
      <c r="H97" s="19" t="s">
        <v>10</v>
      </c>
      <c r="I97" s="19" t="s">
        <v>0</v>
      </c>
      <c r="J97" s="19" t="s">
        <v>1</v>
      </c>
      <c r="K97" s="19"/>
      <c r="L97" s="29" t="s">
        <v>31</v>
      </c>
      <c r="M97" s="29" t="s">
        <v>32</v>
      </c>
    </row>
    <row r="98" spans="2:13" ht="19" x14ac:dyDescent="0.25">
      <c r="B98" s="18" t="s">
        <v>13</v>
      </c>
      <c r="C98" s="35">
        <v>586</v>
      </c>
      <c r="D98" s="35">
        <v>234</v>
      </c>
      <c r="E98" s="34">
        <f>C98+D98</f>
        <v>820</v>
      </c>
      <c r="F98" s="16"/>
      <c r="G98" s="16"/>
      <c r="H98" s="20">
        <f>(D99+C98)/(SUM(E98:E99))</f>
        <v>0.85670731707317072</v>
      </c>
      <c r="I98" s="20">
        <f>D99/(D99+D98)</f>
        <v>0.77777777777777779</v>
      </c>
      <c r="J98" s="20">
        <f>D99/(D99+C99)</f>
        <v>0.99878048780487805</v>
      </c>
      <c r="K98" s="20"/>
      <c r="L98" s="30">
        <v>0.97930844735300004</v>
      </c>
      <c r="M98" s="47">
        <v>0.989766263915</v>
      </c>
    </row>
    <row r="99" spans="2:13" x14ac:dyDescent="0.2">
      <c r="B99" s="18" t="s">
        <v>16</v>
      </c>
      <c r="C99" s="35">
        <v>1</v>
      </c>
      <c r="D99" s="35">
        <v>819</v>
      </c>
      <c r="E99" s="34">
        <f>C99+D99</f>
        <v>820</v>
      </c>
      <c r="F99" s="16"/>
      <c r="G99" s="16"/>
      <c r="H99" s="19"/>
      <c r="I99" s="20"/>
      <c r="J99" s="20"/>
      <c r="K99" s="20"/>
      <c r="L99" s="31"/>
    </row>
    <row r="100" spans="2:13" x14ac:dyDescent="0.2">
      <c r="B100" s="25"/>
      <c r="C100" s="23"/>
      <c r="D100" s="23"/>
      <c r="E100" s="16"/>
      <c r="F100" s="16"/>
      <c r="G100" s="16"/>
      <c r="H100" s="19"/>
      <c r="I100" s="20"/>
      <c r="J100" s="20"/>
      <c r="K100" s="20"/>
      <c r="L100" s="31"/>
    </row>
    <row r="101" spans="2:13" x14ac:dyDescent="0.2">
      <c r="B101" s="23"/>
      <c r="C101" s="23"/>
      <c r="D101" s="23"/>
      <c r="E101" s="16"/>
      <c r="F101" s="16"/>
      <c r="G101" s="16"/>
      <c r="H101" s="24"/>
      <c r="I101" s="24"/>
      <c r="J101" s="24"/>
      <c r="K101" s="24"/>
      <c r="L101" s="31"/>
    </row>
    <row r="102" spans="2:13" x14ac:dyDescent="0.2">
      <c r="B102" s="63" t="s">
        <v>17</v>
      </c>
      <c r="C102" s="63"/>
      <c r="D102" s="63"/>
      <c r="E102" s="16"/>
      <c r="F102" s="16"/>
      <c r="G102" s="16"/>
      <c r="H102" s="64" t="s">
        <v>3</v>
      </c>
      <c r="I102" s="64"/>
      <c r="J102" s="64"/>
      <c r="K102" s="40"/>
      <c r="L102" s="63" t="s">
        <v>33</v>
      </c>
      <c r="M102" s="63"/>
    </row>
    <row r="103" spans="2:13" x14ac:dyDescent="0.2">
      <c r="B103" s="22" t="s">
        <v>27</v>
      </c>
      <c r="C103" s="18" t="s">
        <v>14</v>
      </c>
      <c r="D103" s="18" t="s">
        <v>15</v>
      </c>
      <c r="E103" s="17" t="s">
        <v>4</v>
      </c>
      <c r="F103" s="16"/>
      <c r="G103" s="16"/>
      <c r="H103" s="19" t="s">
        <v>10</v>
      </c>
      <c r="I103" s="19" t="s">
        <v>0</v>
      </c>
      <c r="J103" s="19" t="s">
        <v>1</v>
      </c>
      <c r="K103" s="19"/>
      <c r="L103" s="29" t="s">
        <v>31</v>
      </c>
      <c r="M103" s="29" t="s">
        <v>32</v>
      </c>
    </row>
    <row r="104" spans="2:13" ht="19" x14ac:dyDescent="0.25">
      <c r="B104" s="18" t="s">
        <v>13</v>
      </c>
      <c r="C104" s="35">
        <v>586</v>
      </c>
      <c r="D104" s="35">
        <v>234</v>
      </c>
      <c r="E104" s="34">
        <f>C104+D104</f>
        <v>820</v>
      </c>
      <c r="F104" s="16"/>
      <c r="G104" s="16"/>
      <c r="H104" s="20">
        <f>(D105+C104)/(SUM(E104:E105))</f>
        <v>0.85670731707317072</v>
      </c>
      <c r="I104" s="20">
        <f>D105/(D105+D104)</f>
        <v>0.77777777777777779</v>
      </c>
      <c r="J104" s="20">
        <f>D105/(D105+C105)</f>
        <v>0.99878048780487805</v>
      </c>
      <c r="K104" s="20"/>
      <c r="L104" s="30">
        <v>0.96537328970900005</v>
      </c>
      <c r="M104" s="47">
        <v>0.91296733714</v>
      </c>
    </row>
    <row r="105" spans="2:13" x14ac:dyDescent="0.2">
      <c r="B105" s="18" t="s">
        <v>16</v>
      </c>
      <c r="C105" s="35">
        <v>1</v>
      </c>
      <c r="D105" s="35">
        <v>819</v>
      </c>
      <c r="E105" s="34">
        <f>C105+D105</f>
        <v>820</v>
      </c>
      <c r="F105" s="16"/>
      <c r="G105" s="16"/>
      <c r="H105" s="19"/>
      <c r="I105" s="20"/>
      <c r="J105" s="20"/>
      <c r="K105" s="20"/>
      <c r="L105" s="31"/>
    </row>
    <row r="106" spans="2:13" x14ac:dyDescent="0.2">
      <c r="B106" s="23"/>
      <c r="C106" s="23"/>
      <c r="D106" s="23"/>
      <c r="E106" s="16"/>
      <c r="F106" s="16"/>
      <c r="G106" s="16"/>
      <c r="H106" s="24"/>
      <c r="I106" s="24"/>
      <c r="J106" s="24"/>
      <c r="K106" s="24"/>
      <c r="L106" s="31"/>
    </row>
    <row r="107" spans="2:13" x14ac:dyDescent="0.2">
      <c r="B107" s="23"/>
      <c r="C107" s="23"/>
      <c r="D107" s="23"/>
      <c r="E107" s="16"/>
      <c r="F107" s="16"/>
      <c r="G107" s="16"/>
      <c r="H107" s="24"/>
      <c r="I107" s="24"/>
      <c r="J107" s="24"/>
      <c r="K107" s="24"/>
      <c r="L107" s="31"/>
    </row>
    <row r="108" spans="2:13" x14ac:dyDescent="0.2">
      <c r="B108" s="63" t="s">
        <v>17</v>
      </c>
      <c r="C108" s="63"/>
      <c r="D108" s="63"/>
      <c r="E108" s="16"/>
      <c r="F108" s="16"/>
      <c r="G108" s="16"/>
      <c r="H108" s="64" t="s">
        <v>3</v>
      </c>
      <c r="I108" s="64"/>
      <c r="J108" s="64"/>
      <c r="K108" s="40"/>
      <c r="L108" s="63" t="s">
        <v>33</v>
      </c>
      <c r="M108" s="63"/>
    </row>
    <row r="109" spans="2:13" x14ac:dyDescent="0.2">
      <c r="B109" s="22" t="s">
        <v>28</v>
      </c>
      <c r="C109" s="18" t="s">
        <v>14</v>
      </c>
      <c r="D109" s="18" t="s">
        <v>15</v>
      </c>
      <c r="E109" s="17" t="s">
        <v>4</v>
      </c>
      <c r="F109" s="16"/>
      <c r="G109" s="16"/>
      <c r="H109" s="19" t="s">
        <v>10</v>
      </c>
      <c r="I109" s="19" t="s">
        <v>0</v>
      </c>
      <c r="J109" s="19" t="s">
        <v>1</v>
      </c>
      <c r="K109" s="19"/>
      <c r="L109" s="29" t="s">
        <v>31</v>
      </c>
      <c r="M109" s="29" t="s">
        <v>32</v>
      </c>
    </row>
    <row r="110" spans="2:13" ht="19" x14ac:dyDescent="0.25">
      <c r="B110" s="18" t="s">
        <v>13</v>
      </c>
      <c r="C110" s="35">
        <v>639</v>
      </c>
      <c r="D110" s="35">
        <v>181</v>
      </c>
      <c r="E110" s="34">
        <f>C110+D110</f>
        <v>820</v>
      </c>
      <c r="F110" s="16"/>
      <c r="G110" s="16"/>
      <c r="H110" s="20">
        <f>(D111+C110)/(SUM(E110:E111))</f>
        <v>0.88834655277608299</v>
      </c>
      <c r="I110" s="20">
        <f>D111/(D111+D110)</f>
        <v>0.81863727454909818</v>
      </c>
      <c r="J110" s="20">
        <f>D111/(D111+C111)</f>
        <v>0.99755799755799757</v>
      </c>
      <c r="K110" s="20"/>
      <c r="L110" s="30">
        <v>0.94532569898899999</v>
      </c>
      <c r="M110" s="47">
        <v>0.98683313821600005</v>
      </c>
    </row>
    <row r="111" spans="2:13" x14ac:dyDescent="0.2">
      <c r="B111" s="18" t="s">
        <v>16</v>
      </c>
      <c r="C111" s="34">
        <v>2</v>
      </c>
      <c r="D111" s="35">
        <v>817</v>
      </c>
      <c r="E111" s="34">
        <f>C111+D111</f>
        <v>819</v>
      </c>
      <c r="F111" s="16"/>
      <c r="G111" s="16"/>
      <c r="H111" s="19"/>
      <c r="I111" s="20"/>
      <c r="J111" s="20"/>
      <c r="K111" s="20"/>
      <c r="L111" s="31"/>
    </row>
    <row r="112" spans="2:13" x14ac:dyDescent="0.2">
      <c r="B112" s="23"/>
      <c r="C112" s="23"/>
      <c r="D112" s="23"/>
      <c r="E112" s="16"/>
      <c r="F112" s="16"/>
      <c r="G112" s="16"/>
      <c r="H112" s="24"/>
      <c r="I112" s="24"/>
      <c r="J112" s="24"/>
      <c r="K112" s="24"/>
      <c r="L112" s="31"/>
    </row>
    <row r="113" spans="2:13" x14ac:dyDescent="0.2">
      <c r="B113" s="23"/>
      <c r="C113" s="23"/>
      <c r="D113" s="23"/>
      <c r="E113" s="16"/>
      <c r="F113" s="16"/>
      <c r="G113" s="16"/>
      <c r="H113" s="24"/>
      <c r="I113" s="24"/>
      <c r="J113" s="24"/>
      <c r="K113" s="24"/>
      <c r="L113" s="31"/>
    </row>
    <row r="114" spans="2:13" x14ac:dyDescent="0.2">
      <c r="B114" s="63" t="s">
        <v>17</v>
      </c>
      <c r="C114" s="63"/>
      <c r="D114" s="63"/>
      <c r="E114" s="16"/>
      <c r="F114" s="16"/>
      <c r="G114" s="16"/>
      <c r="H114" s="64" t="s">
        <v>3</v>
      </c>
      <c r="I114" s="64"/>
      <c r="J114" s="64"/>
      <c r="K114" s="40"/>
      <c r="L114" s="63" t="s">
        <v>33</v>
      </c>
      <c r="M114" s="63"/>
    </row>
    <row r="115" spans="2:13" x14ac:dyDescent="0.2">
      <c r="B115" s="22" t="s">
        <v>29</v>
      </c>
      <c r="C115" s="18" t="s">
        <v>14</v>
      </c>
      <c r="D115" s="18" t="s">
        <v>15</v>
      </c>
      <c r="E115" s="17" t="s">
        <v>4</v>
      </c>
      <c r="F115" s="16"/>
      <c r="G115" s="16"/>
      <c r="H115" s="19" t="s">
        <v>10</v>
      </c>
      <c r="I115" s="19" t="s">
        <v>0</v>
      </c>
      <c r="J115" s="19" t="s">
        <v>1</v>
      </c>
      <c r="K115" s="19"/>
      <c r="L115" s="29" t="s">
        <v>31</v>
      </c>
      <c r="M115" s="29" t="s">
        <v>32</v>
      </c>
    </row>
    <row r="116" spans="2:13" ht="19" x14ac:dyDescent="0.25">
      <c r="B116" s="18" t="s">
        <v>13</v>
      </c>
      <c r="C116" s="35">
        <v>640</v>
      </c>
      <c r="D116" s="35">
        <v>180</v>
      </c>
      <c r="E116" s="34">
        <f>C116+D116</f>
        <v>820</v>
      </c>
      <c r="F116" s="16"/>
      <c r="G116" s="16"/>
      <c r="H116" s="20">
        <f>(D117+C116)/(SUM(E116:E117))</f>
        <v>0.88909090909090904</v>
      </c>
      <c r="I116" s="20">
        <f>D117/(D117+D116)</f>
        <v>0.82125124131082428</v>
      </c>
      <c r="J116" s="20">
        <f>D117/(D117+C117)</f>
        <v>0.9963855421686747</v>
      </c>
      <c r="K116" s="20"/>
      <c r="L116" s="30">
        <v>0.93635187388499996</v>
      </c>
      <c r="M116" s="47">
        <v>0.98819301548000005</v>
      </c>
    </row>
    <row r="117" spans="2:13" x14ac:dyDescent="0.2">
      <c r="B117" s="18" t="s">
        <v>16</v>
      </c>
      <c r="C117" s="36">
        <v>3</v>
      </c>
      <c r="D117" s="36">
        <v>827</v>
      </c>
      <c r="E117" s="34">
        <f>C117+D117</f>
        <v>830</v>
      </c>
      <c r="F117" s="16"/>
      <c r="G117" s="16"/>
      <c r="H117" s="19"/>
      <c r="I117" s="20"/>
      <c r="J117" s="20"/>
      <c r="K117" s="20"/>
      <c r="L117" s="31"/>
    </row>
    <row r="118" spans="2:13" x14ac:dyDescent="0.2">
      <c r="B118" s="23"/>
      <c r="C118" s="23"/>
      <c r="D118" s="23"/>
      <c r="E118" s="16"/>
      <c r="F118" s="16"/>
      <c r="G118" s="16"/>
      <c r="H118" s="24"/>
      <c r="I118" s="24"/>
      <c r="J118" s="24"/>
      <c r="K118" s="24"/>
      <c r="L118" s="31"/>
    </row>
    <row r="119" spans="2:13" x14ac:dyDescent="0.2">
      <c r="B119" s="23"/>
      <c r="C119" s="23"/>
      <c r="D119" s="23"/>
      <c r="E119" s="16"/>
      <c r="F119" s="16"/>
      <c r="G119" s="16"/>
      <c r="H119" s="24"/>
      <c r="I119" s="24"/>
      <c r="J119" s="24"/>
      <c r="K119" s="24"/>
      <c r="L119" s="31"/>
    </row>
    <row r="120" spans="2:13" x14ac:dyDescent="0.2">
      <c r="B120" s="63" t="s">
        <v>17</v>
      </c>
      <c r="C120" s="63"/>
      <c r="D120" s="63"/>
      <c r="E120" s="16"/>
      <c r="F120" s="16"/>
      <c r="G120" s="16"/>
      <c r="H120" s="64" t="s">
        <v>3</v>
      </c>
      <c r="I120" s="64"/>
      <c r="J120" s="64"/>
      <c r="K120" s="40"/>
      <c r="L120" s="63" t="s">
        <v>33</v>
      </c>
      <c r="M120" s="63"/>
    </row>
    <row r="121" spans="2:13" x14ac:dyDescent="0.2">
      <c r="B121" s="22" t="s">
        <v>30</v>
      </c>
      <c r="C121" s="18" t="s">
        <v>14</v>
      </c>
      <c r="D121" s="18" t="s">
        <v>15</v>
      </c>
      <c r="E121" s="17" t="s">
        <v>4</v>
      </c>
      <c r="F121" s="16"/>
      <c r="G121" s="16"/>
      <c r="H121" s="19" t="s">
        <v>10</v>
      </c>
      <c r="I121" s="19" t="s">
        <v>0</v>
      </c>
      <c r="J121" s="19" t="s">
        <v>1</v>
      </c>
      <c r="K121" s="19"/>
      <c r="L121" s="29" t="s">
        <v>31</v>
      </c>
      <c r="M121" s="29" t="s">
        <v>32</v>
      </c>
    </row>
    <row r="122" spans="2:13" ht="19" x14ac:dyDescent="0.25">
      <c r="B122" s="18" t="s">
        <v>13</v>
      </c>
      <c r="C122" s="35">
        <v>657</v>
      </c>
      <c r="D122" s="35">
        <v>163</v>
      </c>
      <c r="E122" s="34">
        <f>C122+D122</f>
        <v>820</v>
      </c>
      <c r="F122" s="16"/>
      <c r="G122" s="16"/>
      <c r="H122" s="20">
        <f>(D123+C122)/(SUM(E122:E123))</f>
        <v>0.77621951219512197</v>
      </c>
      <c r="I122" s="20">
        <f>D123/(D123+D122)</f>
        <v>0.79075738125802308</v>
      </c>
      <c r="J122" s="20">
        <f>D123/(D123+C123)</f>
        <v>0.75121951219512195</v>
      </c>
      <c r="K122" s="20"/>
      <c r="L122" s="30">
        <v>0.85100089232599996</v>
      </c>
      <c r="M122" s="47">
        <v>0.73751588825000003</v>
      </c>
    </row>
    <row r="123" spans="2:13" x14ac:dyDescent="0.2">
      <c r="B123" s="18" t="s">
        <v>16</v>
      </c>
      <c r="C123" s="35">
        <v>204</v>
      </c>
      <c r="D123" s="35">
        <v>616</v>
      </c>
      <c r="E123" s="34">
        <f>C123+D123</f>
        <v>820</v>
      </c>
      <c r="F123" s="16"/>
      <c r="G123" s="16"/>
      <c r="H123" s="27"/>
      <c r="I123" s="28"/>
      <c r="J123" s="28"/>
      <c r="K123" s="28"/>
    </row>
  </sheetData>
  <mergeCells count="66">
    <mergeCell ref="B2:D2"/>
    <mergeCell ref="H15:J15"/>
    <mergeCell ref="H21:J21"/>
    <mergeCell ref="H27:J27"/>
    <mergeCell ref="H33:J33"/>
    <mergeCell ref="H2:J2"/>
    <mergeCell ref="H3:J3"/>
    <mergeCell ref="B33:D33"/>
    <mergeCell ref="B15:D15"/>
    <mergeCell ref="B21:D21"/>
    <mergeCell ref="B27:D27"/>
    <mergeCell ref="B90:D90"/>
    <mergeCell ref="H90:J90"/>
    <mergeCell ref="B7:J7"/>
    <mergeCell ref="B8:D8"/>
    <mergeCell ref="H8:J8"/>
    <mergeCell ref="B71:D71"/>
    <mergeCell ref="H71:J71"/>
    <mergeCell ref="B77:D77"/>
    <mergeCell ref="H77:J77"/>
    <mergeCell ref="B83:D83"/>
    <mergeCell ref="H83:J83"/>
    <mergeCell ref="B53:D53"/>
    <mergeCell ref="H53:J53"/>
    <mergeCell ref="B59:D59"/>
    <mergeCell ref="H59:J59"/>
    <mergeCell ref="B65:D65"/>
    <mergeCell ref="H4:J4"/>
    <mergeCell ref="H5:J5"/>
    <mergeCell ref="B14:J14"/>
    <mergeCell ref="B52:J52"/>
    <mergeCell ref="B89:J89"/>
    <mergeCell ref="H65:J65"/>
    <mergeCell ref="H39:J39"/>
    <mergeCell ref="B39:D39"/>
    <mergeCell ref="B45:D45"/>
    <mergeCell ref="H45:J45"/>
    <mergeCell ref="B114:D114"/>
    <mergeCell ref="H114:J114"/>
    <mergeCell ref="B120:D120"/>
    <mergeCell ref="H120:J120"/>
    <mergeCell ref="L15:M15"/>
    <mergeCell ref="L21:M21"/>
    <mergeCell ref="L27:M27"/>
    <mergeCell ref="L33:M33"/>
    <mergeCell ref="L39:M39"/>
    <mergeCell ref="L45:M45"/>
    <mergeCell ref="B96:D96"/>
    <mergeCell ref="H96:J96"/>
    <mergeCell ref="B102:D102"/>
    <mergeCell ref="H102:J102"/>
    <mergeCell ref="B108:D108"/>
    <mergeCell ref="H108:J108"/>
    <mergeCell ref="L114:M114"/>
    <mergeCell ref="L120:M120"/>
    <mergeCell ref="L53:M53"/>
    <mergeCell ref="L59:M59"/>
    <mergeCell ref="L65:M65"/>
    <mergeCell ref="L71:M71"/>
    <mergeCell ref="L77:M77"/>
    <mergeCell ref="L83:M83"/>
    <mergeCell ref="L8:M8"/>
    <mergeCell ref="L90:M90"/>
    <mergeCell ref="L96:M96"/>
    <mergeCell ref="L102:M102"/>
    <mergeCell ref="L108:M10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23"/>
  <sheetViews>
    <sheetView tabSelected="1" topLeftCell="A40" workbookViewId="0">
      <selection activeCell="M10" sqref="M10"/>
    </sheetView>
  </sheetViews>
  <sheetFormatPr baseColWidth="10" defaultRowHeight="16" x14ac:dyDescent="0.2"/>
  <cols>
    <col min="2" max="2" width="33.83203125" bestFit="1" customWidth="1"/>
    <col min="3" max="3" width="24.1640625" bestFit="1" customWidth="1"/>
    <col min="4" max="4" width="26.83203125" bestFit="1" customWidth="1"/>
    <col min="5" max="5" width="10.83203125" style="1"/>
    <col min="12" max="13" width="10.83203125" style="31"/>
  </cols>
  <sheetData>
    <row r="1" spans="2:13" ht="29" x14ac:dyDescent="0.35">
      <c r="B1" s="10"/>
    </row>
    <row r="2" spans="2:13" x14ac:dyDescent="0.2">
      <c r="B2" s="68" t="s">
        <v>12</v>
      </c>
      <c r="C2" s="69"/>
      <c r="D2" s="70"/>
      <c r="H2" s="73" t="s">
        <v>22</v>
      </c>
      <c r="I2" s="73"/>
      <c r="J2" s="73"/>
    </row>
    <row r="3" spans="2:13" x14ac:dyDescent="0.2">
      <c r="B3" s="3" t="s">
        <v>11</v>
      </c>
      <c r="C3" s="5" t="s">
        <v>14</v>
      </c>
      <c r="D3" s="5" t="s">
        <v>15</v>
      </c>
      <c r="H3" s="74" t="s">
        <v>19</v>
      </c>
      <c r="I3" s="74"/>
      <c r="J3" s="74"/>
    </row>
    <row r="4" spans="2:13" x14ac:dyDescent="0.2">
      <c r="B4" s="5" t="s">
        <v>13</v>
      </c>
      <c r="C4" s="6" t="s">
        <v>6</v>
      </c>
      <c r="D4" s="7" t="s">
        <v>7</v>
      </c>
      <c r="H4" s="74" t="s">
        <v>20</v>
      </c>
      <c r="I4" s="74"/>
      <c r="J4" s="74"/>
    </row>
    <row r="5" spans="2:13" x14ac:dyDescent="0.2">
      <c r="B5" s="5" t="s">
        <v>16</v>
      </c>
      <c r="C5" s="8" t="s">
        <v>8</v>
      </c>
      <c r="D5" s="9" t="s">
        <v>5</v>
      </c>
      <c r="H5" s="74" t="s">
        <v>21</v>
      </c>
      <c r="I5" s="74"/>
      <c r="J5" s="74"/>
    </row>
    <row r="6" spans="2:13" s="2" customFormat="1" x14ac:dyDescent="0.2">
      <c r="B6" s="43"/>
      <c r="C6" s="4"/>
      <c r="D6" s="4"/>
      <c r="E6" s="15"/>
      <c r="H6" s="44"/>
      <c r="I6" s="44"/>
      <c r="J6" s="44"/>
      <c r="L6" s="48"/>
      <c r="M6" s="48"/>
    </row>
    <row r="7" spans="2:13" s="2" customFormat="1" ht="29" x14ac:dyDescent="0.35">
      <c r="B7" s="66" t="s">
        <v>34</v>
      </c>
      <c r="C7" s="66"/>
      <c r="D7" s="66"/>
      <c r="E7" s="66"/>
      <c r="F7" s="66"/>
      <c r="G7" s="66"/>
      <c r="H7" s="66"/>
      <c r="I7" s="66"/>
      <c r="J7" s="66"/>
      <c r="K7" s="38"/>
      <c r="L7" s="31"/>
      <c r="M7" s="14"/>
    </row>
    <row r="8" spans="2:13" s="2" customFormat="1" x14ac:dyDescent="0.2">
      <c r="B8" s="63" t="s">
        <v>17</v>
      </c>
      <c r="C8" s="63"/>
      <c r="D8" s="63"/>
      <c r="E8" s="34"/>
      <c r="H8" s="67" t="s">
        <v>3</v>
      </c>
      <c r="I8" s="67"/>
      <c r="J8" s="67"/>
      <c r="K8" s="39"/>
      <c r="L8" s="72" t="s">
        <v>33</v>
      </c>
      <c r="M8" s="72"/>
    </row>
    <row r="9" spans="2:13" s="2" customFormat="1" x14ac:dyDescent="0.2">
      <c r="B9" s="17"/>
      <c r="C9" s="18" t="s">
        <v>14</v>
      </c>
      <c r="D9" s="18" t="s">
        <v>15</v>
      </c>
      <c r="E9" s="17" t="s">
        <v>4</v>
      </c>
      <c r="H9" s="19" t="s">
        <v>10</v>
      </c>
      <c r="I9" s="19" t="s">
        <v>0</v>
      </c>
      <c r="J9" s="19" t="s">
        <v>1</v>
      </c>
      <c r="K9" s="19"/>
      <c r="L9" s="29" t="s">
        <v>31</v>
      </c>
      <c r="M9" s="29" t="s">
        <v>32</v>
      </c>
    </row>
    <row r="10" spans="2:13" s="2" customFormat="1" ht="19" x14ac:dyDescent="0.25">
      <c r="B10" s="18" t="s">
        <v>13</v>
      </c>
      <c r="C10" s="26">
        <v>794</v>
      </c>
      <c r="D10" s="45">
        <v>464</v>
      </c>
      <c r="E10" s="46">
        <f>C10+D10</f>
        <v>1258</v>
      </c>
      <c r="F10" s="12"/>
      <c r="H10" s="20">
        <f>(D11+C10)/(E10+E11)</f>
        <v>0.71551724137931039</v>
      </c>
      <c r="I10" s="20">
        <f>D11/(D11+D10)</f>
        <v>0.68983957219251335</v>
      </c>
      <c r="J10" s="20">
        <f>D11/(D11+C11)</f>
        <v>0.79752704791344664</v>
      </c>
      <c r="K10"/>
      <c r="L10" s="30">
        <v>0.79692290485600004</v>
      </c>
      <c r="M10" s="30">
        <v>0.769541473571</v>
      </c>
    </row>
    <row r="11" spans="2:13" s="2" customFormat="1" ht="19" x14ac:dyDescent="0.25">
      <c r="B11" s="18" t="s">
        <v>16</v>
      </c>
      <c r="C11" s="26">
        <v>262</v>
      </c>
      <c r="D11" s="45">
        <v>1032</v>
      </c>
      <c r="E11" s="46">
        <f>C11+D11</f>
        <v>1294</v>
      </c>
      <c r="F11" s="12"/>
      <c r="H11" s="44"/>
      <c r="I11" s="44"/>
      <c r="J11" s="44"/>
      <c r="K11"/>
      <c r="L11" s="62"/>
      <c r="M11" s="14"/>
    </row>
    <row r="12" spans="2:13" s="2" customFormat="1" x14ac:dyDescent="0.2">
      <c r="B12" s="22" t="s">
        <v>23</v>
      </c>
      <c r="C12" s="4"/>
      <c r="D12" s="4"/>
      <c r="E12" s="46">
        <f>SUM(E10:E11)</f>
        <v>2552</v>
      </c>
      <c r="H12" s="44"/>
      <c r="I12" s="44"/>
      <c r="J12" s="44"/>
      <c r="K12"/>
      <c r="L12" s="62"/>
      <c r="M12" s="14"/>
    </row>
    <row r="13" spans="2:13" ht="19" x14ac:dyDescent="0.25">
      <c r="F13" s="12"/>
    </row>
    <row r="14" spans="2:13" ht="29" x14ac:dyDescent="0.35">
      <c r="B14" s="66" t="s">
        <v>24</v>
      </c>
      <c r="C14" s="66"/>
      <c r="D14" s="66"/>
      <c r="E14" s="66"/>
      <c r="F14" s="66"/>
      <c r="G14" s="66"/>
      <c r="H14" s="66"/>
      <c r="I14" s="66"/>
      <c r="J14" s="66"/>
    </row>
    <row r="15" spans="2:13" x14ac:dyDescent="0.2">
      <c r="B15" s="63" t="s">
        <v>17</v>
      </c>
      <c r="C15" s="63"/>
      <c r="D15" s="63"/>
      <c r="E15" s="34"/>
      <c r="F15" s="26"/>
      <c r="G15" s="16"/>
      <c r="H15" s="67" t="s">
        <v>3</v>
      </c>
      <c r="I15" s="67"/>
      <c r="J15" s="67"/>
      <c r="L15" s="72" t="s">
        <v>33</v>
      </c>
      <c r="M15" s="72"/>
    </row>
    <row r="16" spans="2:13" x14ac:dyDescent="0.2">
      <c r="B16" s="17" t="s">
        <v>2</v>
      </c>
      <c r="C16" s="18" t="s">
        <v>14</v>
      </c>
      <c r="D16" s="18" t="s">
        <v>15</v>
      </c>
      <c r="E16" s="17" t="s">
        <v>4</v>
      </c>
      <c r="F16" s="16"/>
      <c r="G16" s="16"/>
      <c r="H16" s="19" t="s">
        <v>10</v>
      </c>
      <c r="I16" s="19" t="s">
        <v>0</v>
      </c>
      <c r="J16" s="19" t="s">
        <v>1</v>
      </c>
      <c r="L16" s="29" t="s">
        <v>31</v>
      </c>
      <c r="M16" s="29" t="s">
        <v>32</v>
      </c>
    </row>
    <row r="17" spans="2:13" x14ac:dyDescent="0.2">
      <c r="B17" s="18" t="s">
        <v>13</v>
      </c>
      <c r="C17" s="26">
        <v>1161</v>
      </c>
      <c r="D17" s="26">
        <v>97</v>
      </c>
      <c r="E17" s="34">
        <f>C17+D17</f>
        <v>1258</v>
      </c>
      <c r="F17" s="16"/>
      <c r="G17" s="16"/>
      <c r="H17" s="20">
        <f>(D18+C17)/(E17+E18)</f>
        <v>0.92050874403815586</v>
      </c>
      <c r="I17" s="20">
        <f>D18/(D18+D17)</f>
        <v>0.92252396166134187</v>
      </c>
      <c r="J17" s="20">
        <f>D18/(D18+C18)</f>
        <v>0.91812400635930047</v>
      </c>
      <c r="L17" s="30">
        <v>0.92050874403799998</v>
      </c>
      <c r="M17" s="30">
        <v>0.974920865094</v>
      </c>
    </row>
    <row r="18" spans="2:13" x14ac:dyDescent="0.2">
      <c r="B18" s="18" t="s">
        <v>16</v>
      </c>
      <c r="C18" s="26">
        <v>103</v>
      </c>
      <c r="D18" s="26">
        <v>1155</v>
      </c>
      <c r="E18" s="34">
        <f>C18+D18</f>
        <v>1258</v>
      </c>
      <c r="F18" s="16"/>
      <c r="G18" s="16"/>
      <c r="H18" s="21"/>
      <c r="I18" s="21"/>
      <c r="J18" s="21"/>
    </row>
    <row r="19" spans="2:13" x14ac:dyDescent="0.2">
      <c r="B19" s="22" t="s">
        <v>23</v>
      </c>
      <c r="C19" s="23"/>
      <c r="D19" s="23"/>
      <c r="E19" s="34"/>
      <c r="F19" s="16"/>
      <c r="G19" s="16"/>
      <c r="H19" s="24"/>
      <c r="I19" s="24"/>
      <c r="J19" s="24"/>
    </row>
    <row r="20" spans="2:13" x14ac:dyDescent="0.2">
      <c r="B20" s="23"/>
      <c r="C20" s="23"/>
      <c r="D20" s="23"/>
      <c r="E20" s="34"/>
      <c r="F20" s="16"/>
      <c r="G20" s="16"/>
      <c r="H20" s="24"/>
      <c r="I20" s="24"/>
      <c r="J20" s="24"/>
    </row>
    <row r="21" spans="2:13" x14ac:dyDescent="0.2">
      <c r="B21" s="63" t="s">
        <v>17</v>
      </c>
      <c r="C21" s="63"/>
      <c r="D21" s="63"/>
      <c r="E21" s="34"/>
      <c r="F21" s="16"/>
      <c r="G21" s="16"/>
      <c r="H21" s="64" t="s">
        <v>3</v>
      </c>
      <c r="I21" s="64"/>
      <c r="J21" s="64"/>
      <c r="L21" s="72" t="s">
        <v>33</v>
      </c>
      <c r="M21" s="72"/>
    </row>
    <row r="22" spans="2:13" x14ac:dyDescent="0.2">
      <c r="B22" s="17" t="s">
        <v>26</v>
      </c>
      <c r="C22" s="18" t="s">
        <v>14</v>
      </c>
      <c r="D22" s="18" t="s">
        <v>15</v>
      </c>
      <c r="E22" s="17" t="s">
        <v>4</v>
      </c>
      <c r="F22" s="16"/>
      <c r="G22" s="16"/>
      <c r="H22" s="19" t="s">
        <v>10</v>
      </c>
      <c r="I22" s="19" t="s">
        <v>0</v>
      </c>
      <c r="J22" s="19" t="s">
        <v>1</v>
      </c>
      <c r="L22" s="29" t="s">
        <v>31</v>
      </c>
      <c r="M22" s="29" t="s">
        <v>32</v>
      </c>
    </row>
    <row r="23" spans="2:13" x14ac:dyDescent="0.2">
      <c r="B23" s="18" t="s">
        <v>13</v>
      </c>
      <c r="C23" s="26">
        <v>1182</v>
      </c>
      <c r="D23" s="26">
        <v>76</v>
      </c>
      <c r="E23" s="34">
        <f>C23+D23</f>
        <v>1258</v>
      </c>
      <c r="F23" s="16"/>
      <c r="G23" s="16"/>
      <c r="H23" s="20">
        <f>(D24+C23)/(E23+E24)</f>
        <v>0.94197138314785378</v>
      </c>
      <c r="I23" s="20">
        <f>D24/(D24+D23)</f>
        <v>0.939873417721519</v>
      </c>
      <c r="J23" s="20">
        <f>D24/(D24+C24)</f>
        <v>0.94435612082670906</v>
      </c>
      <c r="L23" s="30">
        <v>0.941971383148</v>
      </c>
      <c r="M23" s="30">
        <v>0.98349749616000004</v>
      </c>
    </row>
    <row r="24" spans="2:13" x14ac:dyDescent="0.2">
      <c r="B24" s="18" t="s">
        <v>16</v>
      </c>
      <c r="C24" s="26">
        <v>70</v>
      </c>
      <c r="D24" s="26">
        <v>1188</v>
      </c>
      <c r="E24" s="34">
        <f>C18+D18</f>
        <v>1258</v>
      </c>
      <c r="F24" s="16"/>
      <c r="G24" s="16"/>
      <c r="H24" s="19"/>
      <c r="I24" s="20"/>
      <c r="J24" s="20"/>
    </row>
    <row r="25" spans="2:13" x14ac:dyDescent="0.2">
      <c r="B25" s="25"/>
      <c r="C25" s="23"/>
      <c r="D25" s="23"/>
      <c r="E25" s="34"/>
      <c r="F25" s="16"/>
      <c r="G25" s="16"/>
      <c r="H25" s="19"/>
      <c r="I25" s="20"/>
      <c r="J25" s="20"/>
    </row>
    <row r="26" spans="2:13" x14ac:dyDescent="0.2">
      <c r="B26" s="23"/>
      <c r="C26" s="23"/>
      <c r="D26" s="23"/>
      <c r="E26" s="34"/>
      <c r="F26" s="16"/>
      <c r="G26" s="16"/>
      <c r="H26" s="24"/>
      <c r="I26" s="24"/>
      <c r="J26" s="24"/>
    </row>
    <row r="27" spans="2:13" x14ac:dyDescent="0.2">
      <c r="B27" s="63" t="s">
        <v>17</v>
      </c>
      <c r="C27" s="63"/>
      <c r="D27" s="63"/>
      <c r="E27" s="34"/>
      <c r="F27" s="16"/>
      <c r="G27" s="16"/>
      <c r="H27" s="64" t="s">
        <v>3</v>
      </c>
      <c r="I27" s="64"/>
      <c r="J27" s="64"/>
      <c r="L27" s="72" t="s">
        <v>33</v>
      </c>
      <c r="M27" s="72"/>
    </row>
    <row r="28" spans="2:13" x14ac:dyDescent="0.2">
      <c r="B28" s="22" t="s">
        <v>27</v>
      </c>
      <c r="C28" s="18" t="s">
        <v>14</v>
      </c>
      <c r="D28" s="18" t="s">
        <v>15</v>
      </c>
      <c r="E28" s="17" t="s">
        <v>4</v>
      </c>
      <c r="F28" s="16"/>
      <c r="G28" s="16"/>
      <c r="H28" s="19" t="s">
        <v>10</v>
      </c>
      <c r="I28" s="19" t="s">
        <v>0</v>
      </c>
      <c r="J28" s="19" t="s">
        <v>1</v>
      </c>
      <c r="L28" s="29" t="s">
        <v>31</v>
      </c>
      <c r="M28" s="29" t="s">
        <v>32</v>
      </c>
    </row>
    <row r="29" spans="2:13" x14ac:dyDescent="0.2">
      <c r="B29" s="18" t="s">
        <v>13</v>
      </c>
      <c r="C29" s="26">
        <v>1180</v>
      </c>
      <c r="D29" s="26">
        <v>78</v>
      </c>
      <c r="E29" s="34">
        <f>C29+D29</f>
        <v>1258</v>
      </c>
      <c r="F29" s="16"/>
      <c r="G29" s="16"/>
      <c r="H29" s="20">
        <f>(D30+C29)/(E29+E30)</f>
        <v>0.94554848966613669</v>
      </c>
      <c r="I29" s="20">
        <f>D30/(D30+D29)</f>
        <v>0.93891934220830076</v>
      </c>
      <c r="J29" s="20">
        <f>D30/(D30+C30)</f>
        <v>0.95310015898251188</v>
      </c>
      <c r="L29" s="30">
        <v>0.94554848966600002</v>
      </c>
      <c r="M29" s="30">
        <v>0.98535111728199998</v>
      </c>
    </row>
    <row r="30" spans="2:13" x14ac:dyDescent="0.2">
      <c r="B30" s="18" t="s">
        <v>16</v>
      </c>
      <c r="C30" s="26">
        <v>59</v>
      </c>
      <c r="D30" s="26">
        <v>1199</v>
      </c>
      <c r="E30" s="34">
        <f>C24+D24</f>
        <v>1258</v>
      </c>
      <c r="F30" s="16"/>
      <c r="G30" s="16"/>
      <c r="H30" s="19"/>
      <c r="I30" s="20"/>
      <c r="J30" s="20"/>
    </row>
    <row r="31" spans="2:13" x14ac:dyDescent="0.2">
      <c r="B31" s="23"/>
      <c r="C31" s="23"/>
      <c r="D31" s="23"/>
      <c r="E31" s="34"/>
      <c r="F31" s="16"/>
      <c r="G31" s="16"/>
      <c r="H31" s="24"/>
      <c r="I31" s="24"/>
      <c r="J31" s="24"/>
    </row>
    <row r="32" spans="2:13" x14ac:dyDescent="0.2">
      <c r="B32" s="23"/>
      <c r="C32" s="23"/>
      <c r="D32" s="23"/>
      <c r="E32" s="34"/>
      <c r="F32" s="16"/>
      <c r="G32" s="16"/>
      <c r="H32" s="24"/>
      <c r="I32" s="24"/>
      <c r="J32" s="24"/>
    </row>
    <row r="33" spans="2:13" x14ac:dyDescent="0.2">
      <c r="B33" s="63" t="s">
        <v>17</v>
      </c>
      <c r="C33" s="63"/>
      <c r="D33" s="63"/>
      <c r="E33" s="34"/>
      <c r="F33" s="16"/>
      <c r="G33" s="16"/>
      <c r="H33" s="64" t="s">
        <v>3</v>
      </c>
      <c r="I33" s="64"/>
      <c r="J33" s="64"/>
      <c r="L33" s="72" t="s">
        <v>33</v>
      </c>
      <c r="M33" s="72"/>
    </row>
    <row r="34" spans="2:13" x14ac:dyDescent="0.2">
      <c r="B34" s="22" t="s">
        <v>28</v>
      </c>
      <c r="C34" s="18" t="s">
        <v>14</v>
      </c>
      <c r="D34" s="18" t="s">
        <v>15</v>
      </c>
      <c r="E34" s="17" t="s">
        <v>4</v>
      </c>
      <c r="F34" s="16"/>
      <c r="G34" s="16"/>
      <c r="H34" s="19" t="s">
        <v>10</v>
      </c>
      <c r="I34" s="19" t="s">
        <v>0</v>
      </c>
      <c r="J34" s="19" t="s">
        <v>1</v>
      </c>
      <c r="L34" s="29" t="s">
        <v>31</v>
      </c>
      <c r="M34" s="29" t="s">
        <v>32</v>
      </c>
    </row>
    <row r="35" spans="2:13" x14ac:dyDescent="0.2">
      <c r="B35" s="18" t="s">
        <v>13</v>
      </c>
      <c r="C35" s="26">
        <v>1176</v>
      </c>
      <c r="D35" s="26">
        <v>82</v>
      </c>
      <c r="E35" s="34">
        <f>C35+D35</f>
        <v>1258</v>
      </c>
      <c r="F35" s="16"/>
      <c r="G35" s="16"/>
      <c r="H35" s="20">
        <f>(D36+C35)/(E35+E36)</f>
        <v>0.94912559618441972</v>
      </c>
      <c r="I35" s="20">
        <f>D36/(D36+D35)</f>
        <v>0.93663060278207111</v>
      </c>
      <c r="J35" s="20">
        <f>D36/(D36+C36)</f>
        <v>0.9634340222575517</v>
      </c>
      <c r="L35" s="30">
        <v>0.94912559618400005</v>
      </c>
      <c r="M35" s="30">
        <v>0.98545157458900001</v>
      </c>
    </row>
    <row r="36" spans="2:13" x14ac:dyDescent="0.2">
      <c r="B36" s="18" t="s">
        <v>16</v>
      </c>
      <c r="C36" s="26">
        <v>46</v>
      </c>
      <c r="D36" s="26">
        <v>1212</v>
      </c>
      <c r="E36" s="34">
        <f>C30+D30</f>
        <v>1258</v>
      </c>
      <c r="F36" s="16"/>
      <c r="G36" s="16"/>
      <c r="H36" s="19"/>
      <c r="I36" s="20"/>
      <c r="J36" s="20"/>
    </row>
    <row r="37" spans="2:13" x14ac:dyDescent="0.2">
      <c r="B37" s="23"/>
      <c r="C37" s="23"/>
      <c r="D37" s="23"/>
      <c r="E37" s="34"/>
      <c r="F37" s="16"/>
      <c r="G37" s="16"/>
      <c r="H37" s="24"/>
      <c r="I37" s="24"/>
      <c r="J37" s="24"/>
    </row>
    <row r="38" spans="2:13" x14ac:dyDescent="0.2">
      <c r="B38" s="23"/>
      <c r="C38" s="23"/>
      <c r="D38" s="23"/>
      <c r="E38" s="34"/>
      <c r="F38" s="16"/>
      <c r="G38" s="16"/>
      <c r="H38" s="24"/>
      <c r="I38" s="24"/>
      <c r="J38" s="24"/>
    </row>
    <row r="39" spans="2:13" x14ac:dyDescent="0.2">
      <c r="B39" s="63" t="s">
        <v>17</v>
      </c>
      <c r="C39" s="63"/>
      <c r="D39" s="63"/>
      <c r="E39" s="34"/>
      <c r="F39" s="16"/>
      <c r="G39" s="16"/>
      <c r="H39" s="64" t="s">
        <v>3</v>
      </c>
      <c r="I39" s="64"/>
      <c r="J39" s="64"/>
      <c r="L39" s="72" t="s">
        <v>33</v>
      </c>
      <c r="M39" s="72"/>
    </row>
    <row r="40" spans="2:13" x14ac:dyDescent="0.2">
      <c r="B40" s="22" t="s">
        <v>29</v>
      </c>
      <c r="C40" s="18" t="s">
        <v>14</v>
      </c>
      <c r="D40" s="18" t="s">
        <v>15</v>
      </c>
      <c r="E40" s="17" t="s">
        <v>4</v>
      </c>
      <c r="F40" s="16"/>
      <c r="G40" s="16"/>
      <c r="H40" s="19" t="s">
        <v>10</v>
      </c>
      <c r="I40" s="19" t="s">
        <v>0</v>
      </c>
      <c r="J40" s="19" t="s">
        <v>1</v>
      </c>
      <c r="L40" s="29" t="s">
        <v>31</v>
      </c>
      <c r="M40" s="29" t="s">
        <v>32</v>
      </c>
    </row>
    <row r="41" spans="2:13" x14ac:dyDescent="0.2">
      <c r="B41" s="18" t="s">
        <v>13</v>
      </c>
      <c r="C41" s="26">
        <v>1131</v>
      </c>
      <c r="D41" s="26">
        <v>127</v>
      </c>
      <c r="E41" s="34">
        <f>C41+D41</f>
        <v>1258</v>
      </c>
      <c r="F41" s="16"/>
      <c r="G41" s="16"/>
      <c r="H41" s="20">
        <f>(D42+C41)/(E41+E42)</f>
        <v>0.94157392686804453</v>
      </c>
      <c r="I41" s="20">
        <f>D42/(D42+D41)</f>
        <v>0.90695970695970696</v>
      </c>
      <c r="J41" s="20">
        <f>D42/(D42+C42)</f>
        <v>0.98410174880763113</v>
      </c>
      <c r="L41" s="30">
        <v>0.94157392686800001</v>
      </c>
      <c r="M41" s="30">
        <v>0.98398122347299999</v>
      </c>
    </row>
    <row r="42" spans="2:13" x14ac:dyDescent="0.2">
      <c r="B42" s="18" t="s">
        <v>16</v>
      </c>
      <c r="C42">
        <v>20</v>
      </c>
      <c r="D42">
        <v>1238</v>
      </c>
      <c r="E42" s="34">
        <f>C36+D36</f>
        <v>1258</v>
      </c>
      <c r="F42" s="16"/>
      <c r="G42" s="16"/>
      <c r="H42" s="19"/>
      <c r="I42" s="20"/>
      <c r="J42" s="20"/>
    </row>
    <row r="43" spans="2:13" x14ac:dyDescent="0.2">
      <c r="B43" s="23"/>
      <c r="C43" s="23"/>
      <c r="D43" s="23"/>
      <c r="E43" s="34"/>
      <c r="F43" s="16"/>
      <c r="G43" s="16"/>
      <c r="H43" s="24"/>
      <c r="I43" s="24"/>
      <c r="J43" s="24"/>
    </row>
    <row r="44" spans="2:13" x14ac:dyDescent="0.2">
      <c r="B44" s="23"/>
      <c r="C44" s="23"/>
      <c r="D44" s="23"/>
      <c r="E44" s="34"/>
      <c r="F44" s="16"/>
      <c r="G44" s="16"/>
      <c r="H44" s="24"/>
      <c r="I44" s="24"/>
      <c r="J44" s="24"/>
    </row>
    <row r="45" spans="2:13" x14ac:dyDescent="0.2">
      <c r="B45" s="63" t="s">
        <v>17</v>
      </c>
      <c r="C45" s="63"/>
      <c r="D45" s="63"/>
      <c r="E45" s="34"/>
      <c r="F45" s="16"/>
      <c r="G45" s="16"/>
      <c r="H45" s="64" t="s">
        <v>3</v>
      </c>
      <c r="I45" s="64"/>
      <c r="J45" s="64"/>
      <c r="L45" s="72" t="s">
        <v>33</v>
      </c>
      <c r="M45" s="72"/>
    </row>
    <row r="46" spans="2:13" x14ac:dyDescent="0.2">
      <c r="B46" s="22" t="s">
        <v>30</v>
      </c>
      <c r="C46" s="18" t="s">
        <v>14</v>
      </c>
      <c r="D46" s="18" t="s">
        <v>15</v>
      </c>
      <c r="E46" s="17" t="s">
        <v>4</v>
      </c>
      <c r="F46" s="16"/>
      <c r="G46" s="16"/>
      <c r="H46" s="19" t="s">
        <v>10</v>
      </c>
      <c r="I46" s="19" t="s">
        <v>0</v>
      </c>
      <c r="J46" s="19" t="s">
        <v>1</v>
      </c>
      <c r="L46" s="29" t="s">
        <v>31</v>
      </c>
      <c r="M46" s="29" t="s">
        <v>32</v>
      </c>
    </row>
    <row r="47" spans="2:13" x14ac:dyDescent="0.2">
      <c r="B47" s="18" t="s">
        <v>13</v>
      </c>
      <c r="C47" s="26">
        <v>1008</v>
      </c>
      <c r="D47" s="26">
        <v>250</v>
      </c>
      <c r="E47" s="34">
        <f>C47+D47</f>
        <v>1258</v>
      </c>
      <c r="F47" s="16"/>
      <c r="G47" s="16"/>
      <c r="H47" s="20">
        <f>(D48+C47)/(E47+E48)</f>
        <v>0.89944356120826707</v>
      </c>
      <c r="I47" s="20">
        <f>D48/(D48+D47)</f>
        <v>0.83388704318936879</v>
      </c>
      <c r="J47" s="20">
        <f>D48/(D48+C48)</f>
        <v>0.99761526232114472</v>
      </c>
      <c r="L47" s="30">
        <v>0.89944356120799995</v>
      </c>
      <c r="M47" s="30">
        <v>0.98235202937800004</v>
      </c>
    </row>
    <row r="48" spans="2:13" x14ac:dyDescent="0.2">
      <c r="B48" s="18" t="s">
        <v>16</v>
      </c>
      <c r="C48" s="26">
        <v>3</v>
      </c>
      <c r="D48" s="26">
        <v>1255</v>
      </c>
      <c r="E48" s="34">
        <f>C48+D48</f>
        <v>1258</v>
      </c>
      <c r="F48" s="16"/>
      <c r="G48" s="16"/>
      <c r="H48" s="19"/>
      <c r="I48" s="20"/>
      <c r="J48" s="20"/>
    </row>
    <row r="49" spans="2:13" x14ac:dyDescent="0.2">
      <c r="B49" s="16"/>
      <c r="C49" s="16"/>
      <c r="D49" s="16"/>
      <c r="E49" s="34"/>
      <c r="F49" s="16"/>
      <c r="G49" s="16"/>
      <c r="H49" s="21"/>
      <c r="I49" s="21"/>
      <c r="J49" s="21"/>
    </row>
    <row r="50" spans="2:13" x14ac:dyDescent="0.2">
      <c r="H50" s="11"/>
      <c r="I50" s="11"/>
      <c r="J50" s="11"/>
    </row>
    <row r="51" spans="2:13" x14ac:dyDescent="0.2">
      <c r="H51" s="11"/>
      <c r="I51" s="11"/>
      <c r="J51" s="11"/>
    </row>
    <row r="52" spans="2:13" ht="29" x14ac:dyDescent="0.35">
      <c r="B52" s="66" t="s">
        <v>25</v>
      </c>
      <c r="C52" s="66"/>
      <c r="D52" s="66"/>
      <c r="E52" s="66"/>
      <c r="F52" s="66"/>
      <c r="G52" s="66"/>
      <c r="H52" s="66"/>
      <c r="I52" s="66"/>
      <c r="J52" s="66"/>
    </row>
    <row r="53" spans="2:13" x14ac:dyDescent="0.2">
      <c r="B53" s="63" t="s">
        <v>17</v>
      </c>
      <c r="C53" s="63"/>
      <c r="D53" s="63"/>
      <c r="E53" s="34"/>
      <c r="F53" s="16"/>
      <c r="G53" s="16"/>
      <c r="H53" s="64" t="s">
        <v>3</v>
      </c>
      <c r="I53" s="64"/>
      <c r="J53" s="64"/>
      <c r="L53" s="72" t="s">
        <v>33</v>
      </c>
      <c r="M53" s="72"/>
    </row>
    <row r="54" spans="2:13" x14ac:dyDescent="0.2">
      <c r="B54" s="17" t="s">
        <v>2</v>
      </c>
      <c r="C54" s="18" t="s">
        <v>14</v>
      </c>
      <c r="D54" s="18" t="s">
        <v>15</v>
      </c>
      <c r="E54" s="17" t="s">
        <v>4</v>
      </c>
      <c r="F54" s="16"/>
      <c r="G54" s="16"/>
      <c r="H54" s="19" t="s">
        <v>10</v>
      </c>
      <c r="I54" s="19" t="s">
        <v>0</v>
      </c>
      <c r="J54" s="19" t="s">
        <v>1</v>
      </c>
      <c r="L54" s="29" t="s">
        <v>31</v>
      </c>
      <c r="M54" s="29" t="s">
        <v>32</v>
      </c>
    </row>
    <row r="55" spans="2:13" x14ac:dyDescent="0.2">
      <c r="B55" s="18" t="s">
        <v>13</v>
      </c>
      <c r="C55" s="26">
        <v>1143</v>
      </c>
      <c r="D55" s="26">
        <v>115</v>
      </c>
      <c r="E55" s="34">
        <f>C55+D55</f>
        <v>1258</v>
      </c>
      <c r="F55" s="16"/>
      <c r="G55" s="16"/>
      <c r="H55" s="20">
        <f>(D56+C55)/(SUM(E55:E56))</f>
        <v>0.9081875993640699</v>
      </c>
      <c r="I55" s="20">
        <f>D56/(D56+D55)</f>
        <v>0.90851233094669848</v>
      </c>
      <c r="J55" s="20">
        <f>D56/(D56+C56)</f>
        <v>0.90779014308426076</v>
      </c>
      <c r="L55" s="30">
        <v>0.90818759936399995</v>
      </c>
      <c r="M55" s="30">
        <v>0.96415370332299999</v>
      </c>
    </row>
    <row r="56" spans="2:13" x14ac:dyDescent="0.2">
      <c r="B56" s="18" t="s">
        <v>16</v>
      </c>
      <c r="C56" s="26">
        <v>116</v>
      </c>
      <c r="D56" s="26">
        <v>1142</v>
      </c>
      <c r="E56" s="34">
        <f>C56+D56</f>
        <v>1258</v>
      </c>
      <c r="F56" s="16"/>
      <c r="G56" s="16"/>
      <c r="H56" s="19"/>
      <c r="I56" s="20"/>
      <c r="J56" s="20"/>
    </row>
    <row r="57" spans="2:13" x14ac:dyDescent="0.2">
      <c r="B57" s="23"/>
      <c r="C57" s="23"/>
      <c r="D57" s="23"/>
      <c r="E57" s="34"/>
      <c r="F57" s="16"/>
      <c r="G57" s="16"/>
      <c r="H57" s="24"/>
      <c r="I57" s="24"/>
      <c r="J57" s="24"/>
    </row>
    <row r="58" spans="2:13" x14ac:dyDescent="0.2">
      <c r="B58" s="23"/>
      <c r="C58" s="23"/>
      <c r="D58" s="23"/>
      <c r="E58" s="34"/>
      <c r="F58" s="16"/>
      <c r="G58" s="16"/>
      <c r="H58" s="24"/>
      <c r="I58" s="24"/>
      <c r="J58" s="24"/>
    </row>
    <row r="59" spans="2:13" x14ac:dyDescent="0.2">
      <c r="B59" s="63" t="s">
        <v>17</v>
      </c>
      <c r="C59" s="63"/>
      <c r="D59" s="63"/>
      <c r="E59" s="34"/>
      <c r="F59" s="16"/>
      <c r="G59" s="16"/>
      <c r="H59" s="64" t="s">
        <v>3</v>
      </c>
      <c r="I59" s="64"/>
      <c r="J59" s="64"/>
      <c r="L59" s="72" t="s">
        <v>33</v>
      </c>
      <c r="M59" s="72"/>
    </row>
    <row r="60" spans="2:13" x14ac:dyDescent="0.2">
      <c r="B60" s="17" t="s">
        <v>26</v>
      </c>
      <c r="C60" s="18" t="s">
        <v>14</v>
      </c>
      <c r="D60" s="18" t="s">
        <v>15</v>
      </c>
      <c r="E60" s="17" t="s">
        <v>4</v>
      </c>
      <c r="F60" s="16"/>
      <c r="G60" s="16"/>
      <c r="H60" s="19" t="s">
        <v>10</v>
      </c>
      <c r="I60" s="19" t="s">
        <v>0</v>
      </c>
      <c r="J60" s="19" t="s">
        <v>1</v>
      </c>
      <c r="L60" s="29" t="s">
        <v>31</v>
      </c>
      <c r="M60" s="29" t="s">
        <v>32</v>
      </c>
    </row>
    <row r="61" spans="2:13" x14ac:dyDescent="0.2">
      <c r="B61" s="18" t="s">
        <v>13</v>
      </c>
      <c r="C61" s="26">
        <v>1158</v>
      </c>
      <c r="D61" s="26">
        <v>100</v>
      </c>
      <c r="E61" s="34">
        <f>C61+D61</f>
        <v>1258</v>
      </c>
      <c r="F61" s="16"/>
      <c r="G61" s="16"/>
      <c r="H61" s="20">
        <f>(D62+C61)/(SUM(E61:E62))</f>
        <v>0.92448330683624802</v>
      </c>
      <c r="I61" s="20">
        <f>D62/(D62+D61)</f>
        <v>0.92113564668769721</v>
      </c>
      <c r="J61" s="20">
        <f>D62/(D62+C62)</f>
        <v>0.92845786963434018</v>
      </c>
      <c r="L61" s="30">
        <v>0.924483306836</v>
      </c>
      <c r="M61" s="30">
        <v>0.97662573544599995</v>
      </c>
    </row>
    <row r="62" spans="2:13" x14ac:dyDescent="0.2">
      <c r="B62" s="18" t="s">
        <v>16</v>
      </c>
      <c r="C62" s="26">
        <v>90</v>
      </c>
      <c r="D62" s="26">
        <v>1168</v>
      </c>
      <c r="E62" s="34">
        <f>C62+D62</f>
        <v>1258</v>
      </c>
      <c r="F62" s="16"/>
      <c r="G62" s="16"/>
      <c r="H62" s="19"/>
      <c r="I62" s="20"/>
      <c r="J62" s="20"/>
    </row>
    <row r="63" spans="2:13" x14ac:dyDescent="0.2">
      <c r="B63" s="25"/>
      <c r="C63" s="23"/>
      <c r="D63" s="23"/>
      <c r="E63" s="34"/>
      <c r="F63" s="16"/>
      <c r="G63" s="16"/>
      <c r="H63" s="19"/>
      <c r="I63" s="20"/>
      <c r="J63" s="20"/>
    </row>
    <row r="64" spans="2:13" x14ac:dyDescent="0.2">
      <c r="B64" s="23"/>
      <c r="C64" s="23"/>
      <c r="D64" s="23"/>
      <c r="E64" s="34"/>
      <c r="F64" s="16"/>
      <c r="G64" s="16"/>
      <c r="H64" s="24"/>
      <c r="I64" s="24"/>
      <c r="J64" s="24"/>
    </row>
    <row r="65" spans="2:13" x14ac:dyDescent="0.2">
      <c r="B65" s="63" t="s">
        <v>17</v>
      </c>
      <c r="C65" s="63"/>
      <c r="D65" s="63"/>
      <c r="E65" s="34"/>
      <c r="F65" s="16"/>
      <c r="G65" s="16"/>
      <c r="H65" s="64" t="s">
        <v>3</v>
      </c>
      <c r="I65" s="64"/>
      <c r="J65" s="64"/>
      <c r="L65" s="72" t="s">
        <v>33</v>
      </c>
      <c r="M65" s="72"/>
    </row>
    <row r="66" spans="2:13" x14ac:dyDescent="0.2">
      <c r="B66" s="22" t="s">
        <v>27</v>
      </c>
      <c r="C66" s="18" t="s">
        <v>14</v>
      </c>
      <c r="D66" s="18" t="s">
        <v>15</v>
      </c>
      <c r="E66" s="17" t="s">
        <v>4</v>
      </c>
      <c r="F66" s="16"/>
      <c r="G66" s="16"/>
      <c r="H66" s="19" t="s">
        <v>10</v>
      </c>
      <c r="I66" s="19" t="s">
        <v>0</v>
      </c>
      <c r="J66" s="19" t="s">
        <v>1</v>
      </c>
      <c r="L66" s="29" t="s">
        <v>31</v>
      </c>
      <c r="M66" s="29" t="s">
        <v>32</v>
      </c>
    </row>
    <row r="67" spans="2:13" x14ac:dyDescent="0.2">
      <c r="B67" s="18" t="s">
        <v>13</v>
      </c>
      <c r="C67" s="26">
        <v>1165</v>
      </c>
      <c r="D67" s="26">
        <v>93</v>
      </c>
      <c r="E67" s="34">
        <f>C67+D67</f>
        <v>1258</v>
      </c>
      <c r="F67" s="16"/>
      <c r="G67" s="16"/>
      <c r="H67" s="20">
        <f>(D68+C67)/(SUM(E67:E68))</f>
        <v>0.93521462639109698</v>
      </c>
      <c r="I67" s="20">
        <f>D68/(D68+D67)</f>
        <v>0.92740046838407497</v>
      </c>
      <c r="J67" s="20">
        <f>D68/(D68+C68)</f>
        <v>0.94435612082670906</v>
      </c>
      <c r="L67" s="30">
        <v>0.93521462639099995</v>
      </c>
      <c r="M67" s="30">
        <v>0.98219084171600002</v>
      </c>
    </row>
    <row r="68" spans="2:13" x14ac:dyDescent="0.2">
      <c r="B68" s="18" t="s">
        <v>16</v>
      </c>
      <c r="C68" s="26">
        <v>70</v>
      </c>
      <c r="D68" s="26">
        <v>1188</v>
      </c>
      <c r="E68" s="34">
        <f>C68+D68</f>
        <v>1258</v>
      </c>
      <c r="F68" s="16"/>
      <c r="G68" s="16"/>
      <c r="H68" s="19"/>
      <c r="I68" s="20"/>
      <c r="J68" s="20"/>
    </row>
    <row r="69" spans="2:13" x14ac:dyDescent="0.2">
      <c r="B69" s="23"/>
      <c r="C69" s="23"/>
      <c r="D69" s="23"/>
      <c r="E69" s="34"/>
      <c r="F69" s="16"/>
      <c r="G69" s="16"/>
      <c r="H69" s="24"/>
      <c r="I69" s="24"/>
      <c r="J69" s="24"/>
    </row>
    <row r="70" spans="2:13" x14ac:dyDescent="0.2">
      <c r="B70" s="23"/>
      <c r="C70" s="23"/>
      <c r="D70" s="23"/>
      <c r="E70" s="34"/>
      <c r="F70" s="16"/>
      <c r="G70" s="16"/>
      <c r="H70" s="24"/>
      <c r="I70" s="24"/>
      <c r="J70" s="24"/>
    </row>
    <row r="71" spans="2:13" x14ac:dyDescent="0.2">
      <c r="B71" s="63" t="s">
        <v>17</v>
      </c>
      <c r="C71" s="63"/>
      <c r="D71" s="63"/>
      <c r="E71" s="34"/>
      <c r="F71" s="16"/>
      <c r="G71" s="16"/>
      <c r="H71" s="64" t="s">
        <v>3</v>
      </c>
      <c r="I71" s="64"/>
      <c r="J71" s="64"/>
      <c r="L71" s="72" t="s">
        <v>33</v>
      </c>
      <c r="M71" s="72"/>
    </row>
    <row r="72" spans="2:13" x14ac:dyDescent="0.2">
      <c r="B72" s="22" t="s">
        <v>28</v>
      </c>
      <c r="C72" s="18" t="s">
        <v>14</v>
      </c>
      <c r="D72" s="18" t="s">
        <v>15</v>
      </c>
      <c r="E72" s="17" t="s">
        <v>4</v>
      </c>
      <c r="F72" s="16"/>
      <c r="G72" s="16"/>
      <c r="H72" s="19" t="s">
        <v>10</v>
      </c>
      <c r="I72" s="19" t="s">
        <v>0</v>
      </c>
      <c r="J72" s="19" t="s">
        <v>1</v>
      </c>
      <c r="L72" s="29" t="s">
        <v>31</v>
      </c>
      <c r="M72" s="29" t="s">
        <v>32</v>
      </c>
    </row>
    <row r="73" spans="2:13" x14ac:dyDescent="0.2">
      <c r="B73" s="18" t="s">
        <v>13</v>
      </c>
      <c r="C73" s="26">
        <v>1165</v>
      </c>
      <c r="D73" s="26">
        <v>93</v>
      </c>
      <c r="E73" s="34">
        <f>C73+D73</f>
        <v>1258</v>
      </c>
      <c r="F73" s="16"/>
      <c r="G73" s="16"/>
      <c r="H73" s="20">
        <f>(D74+C73)/(SUM(E73:E74))</f>
        <v>0.94197138314785378</v>
      </c>
      <c r="I73" s="20">
        <f>D74/(D74+D73)</f>
        <v>0.92835130970724189</v>
      </c>
      <c r="J73" s="20">
        <f>D74/(D74+C74)</f>
        <v>0.95786963434022254</v>
      </c>
      <c r="L73" s="30">
        <v>0.941971383148</v>
      </c>
      <c r="M73" s="30">
        <v>0.98426453268199998</v>
      </c>
    </row>
    <row r="74" spans="2:13" x14ac:dyDescent="0.2">
      <c r="B74" s="18" t="s">
        <v>16</v>
      </c>
      <c r="C74" s="26">
        <v>53</v>
      </c>
      <c r="D74" s="26">
        <v>1205</v>
      </c>
      <c r="E74" s="34">
        <f>C74+D74</f>
        <v>1258</v>
      </c>
      <c r="F74" s="16"/>
      <c r="G74" s="16"/>
      <c r="H74" s="19"/>
      <c r="I74" s="20"/>
      <c r="J74" s="20"/>
    </row>
    <row r="75" spans="2:13" x14ac:dyDescent="0.2">
      <c r="B75" s="23"/>
      <c r="C75" s="23"/>
      <c r="D75" s="23"/>
      <c r="E75" s="34"/>
      <c r="F75" s="16"/>
      <c r="G75" s="16"/>
      <c r="H75" s="24"/>
      <c r="I75" s="24"/>
      <c r="J75" s="24"/>
    </row>
    <row r="76" spans="2:13" x14ac:dyDescent="0.2">
      <c r="B76" s="23"/>
      <c r="C76" s="23"/>
      <c r="D76" s="23"/>
      <c r="E76" s="34"/>
      <c r="F76" s="16"/>
      <c r="G76" s="16"/>
      <c r="H76" s="24"/>
      <c r="I76" s="24"/>
      <c r="J76" s="24"/>
    </row>
    <row r="77" spans="2:13" x14ac:dyDescent="0.2">
      <c r="B77" s="63" t="s">
        <v>17</v>
      </c>
      <c r="C77" s="63"/>
      <c r="D77" s="63"/>
      <c r="E77" s="34"/>
      <c r="F77" s="16"/>
      <c r="G77" s="16"/>
      <c r="H77" s="64" t="s">
        <v>3</v>
      </c>
      <c r="I77" s="64"/>
      <c r="J77" s="64"/>
      <c r="L77" s="72" t="s">
        <v>33</v>
      </c>
      <c r="M77" s="72"/>
    </row>
    <row r="78" spans="2:13" x14ac:dyDescent="0.2">
      <c r="B78" s="22" t="s">
        <v>29</v>
      </c>
      <c r="C78" s="18" t="s">
        <v>14</v>
      </c>
      <c r="D78" s="18" t="s">
        <v>15</v>
      </c>
      <c r="E78" s="17" t="s">
        <v>4</v>
      </c>
      <c r="F78" s="16"/>
      <c r="G78" s="16"/>
      <c r="H78" s="19" t="s">
        <v>10</v>
      </c>
      <c r="I78" s="19" t="s">
        <v>0</v>
      </c>
      <c r="J78" s="19" t="s">
        <v>1</v>
      </c>
      <c r="L78" s="29" t="s">
        <v>31</v>
      </c>
      <c r="M78" s="29" t="s">
        <v>32</v>
      </c>
    </row>
    <row r="79" spans="2:13" x14ac:dyDescent="0.2">
      <c r="B79" s="18" t="s">
        <v>13</v>
      </c>
      <c r="C79" s="26">
        <v>1100</v>
      </c>
      <c r="D79" s="26">
        <v>158</v>
      </c>
      <c r="E79" s="34">
        <f>C79+D79</f>
        <v>1258</v>
      </c>
      <c r="F79" s="16"/>
      <c r="G79" s="16"/>
      <c r="H79" s="20">
        <f>(D80+C79)/(SUM(E79:E80))</f>
        <v>0.92647058823529416</v>
      </c>
      <c r="I79" s="20">
        <f>D80/(D80+D79)</f>
        <v>0.8862491000719942</v>
      </c>
      <c r="J79" s="20">
        <f>D80/(D80+C80)</f>
        <v>0.97853736089030208</v>
      </c>
      <c r="L79" s="30">
        <v>0.92647058823499995</v>
      </c>
      <c r="M79" s="30">
        <v>0.98309777632100004</v>
      </c>
    </row>
    <row r="80" spans="2:13" x14ac:dyDescent="0.2">
      <c r="B80" s="18" t="s">
        <v>16</v>
      </c>
      <c r="C80" s="26">
        <v>27</v>
      </c>
      <c r="D80" s="26">
        <v>1231</v>
      </c>
      <c r="E80" s="34">
        <f>C80+D80</f>
        <v>1258</v>
      </c>
      <c r="F80" s="16"/>
      <c r="G80" s="16"/>
      <c r="H80" s="19"/>
      <c r="I80" s="20"/>
      <c r="J80" s="20"/>
    </row>
    <row r="81" spans="2:13" x14ac:dyDescent="0.2">
      <c r="B81" s="23"/>
      <c r="C81" s="23"/>
      <c r="D81" s="23"/>
      <c r="E81" s="34"/>
      <c r="F81" s="16"/>
      <c r="G81" s="16"/>
      <c r="H81" s="24"/>
      <c r="I81" s="24"/>
      <c r="J81" s="24"/>
    </row>
    <row r="82" spans="2:13" x14ac:dyDescent="0.2">
      <c r="B82" s="23"/>
      <c r="C82" s="23"/>
      <c r="D82" s="23"/>
      <c r="E82" s="34"/>
      <c r="F82" s="16"/>
      <c r="G82" s="16"/>
      <c r="H82" s="24"/>
      <c r="I82" s="24"/>
      <c r="J82" s="24"/>
    </row>
    <row r="83" spans="2:13" x14ac:dyDescent="0.2">
      <c r="B83" s="63" t="s">
        <v>17</v>
      </c>
      <c r="C83" s="63"/>
      <c r="D83" s="63"/>
      <c r="E83" s="34"/>
      <c r="F83" s="16"/>
      <c r="G83" s="16"/>
      <c r="H83" s="64" t="s">
        <v>3</v>
      </c>
      <c r="I83" s="64"/>
      <c r="J83" s="64"/>
      <c r="L83" s="72" t="s">
        <v>33</v>
      </c>
      <c r="M83" s="72"/>
    </row>
    <row r="84" spans="2:13" x14ac:dyDescent="0.2">
      <c r="B84" s="22" t="s">
        <v>30</v>
      </c>
      <c r="C84" s="18" t="s">
        <v>14</v>
      </c>
      <c r="D84" s="18" t="s">
        <v>15</v>
      </c>
      <c r="E84" s="17" t="s">
        <v>4</v>
      </c>
      <c r="F84" s="16"/>
      <c r="G84" s="16"/>
      <c r="H84" s="19" t="s">
        <v>10</v>
      </c>
      <c r="I84" s="19" t="s">
        <v>0</v>
      </c>
      <c r="J84" s="19" t="s">
        <v>1</v>
      </c>
      <c r="L84" s="29" t="s">
        <v>31</v>
      </c>
      <c r="M84" s="29" t="s">
        <v>32</v>
      </c>
    </row>
    <row r="85" spans="2:13" x14ac:dyDescent="0.2">
      <c r="B85" s="18" t="s">
        <v>13</v>
      </c>
      <c r="C85" s="26">
        <v>977</v>
      </c>
      <c r="D85" s="26">
        <v>281</v>
      </c>
      <c r="E85" s="34">
        <f>C85+D85</f>
        <v>1258</v>
      </c>
      <c r="F85" s="16"/>
      <c r="G85" s="16"/>
      <c r="H85" s="20">
        <f>(D86+C85)/(SUM(E85:E86))</f>
        <v>0.88672496025437197</v>
      </c>
      <c r="I85" s="20">
        <f>D86/(D86+D85)</f>
        <v>0.81693811074918565</v>
      </c>
      <c r="J85" s="20">
        <f>D86/(D86+C86)</f>
        <v>0.99682034976152623</v>
      </c>
      <c r="L85" s="30">
        <v>0.88672496025400005</v>
      </c>
      <c r="M85" s="30">
        <v>0.98280552616399997</v>
      </c>
    </row>
    <row r="86" spans="2:13" x14ac:dyDescent="0.2">
      <c r="B86" s="18" t="s">
        <v>16</v>
      </c>
      <c r="C86" s="26">
        <v>4</v>
      </c>
      <c r="D86" s="26">
        <v>1254</v>
      </c>
      <c r="E86" s="34">
        <f>C86+D86</f>
        <v>1258</v>
      </c>
      <c r="F86" s="16"/>
      <c r="G86" s="16"/>
      <c r="H86" s="27"/>
      <c r="I86" s="28"/>
      <c r="J86" s="28"/>
    </row>
    <row r="87" spans="2:13" x14ac:dyDescent="0.2">
      <c r="B87" s="16"/>
      <c r="C87" s="16"/>
      <c r="D87" s="16"/>
      <c r="E87" s="34"/>
      <c r="F87" s="16"/>
      <c r="G87" s="16"/>
      <c r="H87" s="16"/>
      <c r="I87" s="16"/>
      <c r="J87" s="16"/>
    </row>
    <row r="89" spans="2:13" ht="29" x14ac:dyDescent="0.35">
      <c r="B89" s="66" t="s">
        <v>18</v>
      </c>
      <c r="C89" s="66"/>
      <c r="D89" s="66"/>
      <c r="E89" s="66"/>
      <c r="F89" s="66"/>
      <c r="G89" s="66"/>
      <c r="H89" s="66"/>
      <c r="I89" s="66"/>
      <c r="J89" s="66"/>
    </row>
    <row r="90" spans="2:13" x14ac:dyDescent="0.2">
      <c r="B90" s="63" t="s">
        <v>17</v>
      </c>
      <c r="C90" s="63"/>
      <c r="D90" s="63"/>
      <c r="E90" s="34"/>
      <c r="F90" s="16"/>
      <c r="G90" s="16"/>
      <c r="H90" s="64" t="s">
        <v>3</v>
      </c>
      <c r="I90" s="64"/>
      <c r="J90" s="64"/>
      <c r="L90" s="72" t="s">
        <v>33</v>
      </c>
      <c r="M90" s="72"/>
    </row>
    <row r="91" spans="2:13" x14ac:dyDescent="0.2">
      <c r="B91" s="17" t="s">
        <v>2</v>
      </c>
      <c r="C91" s="18" t="s">
        <v>14</v>
      </c>
      <c r="D91" s="18" t="s">
        <v>15</v>
      </c>
      <c r="E91" s="17" t="s">
        <v>4</v>
      </c>
      <c r="F91" s="16"/>
      <c r="G91" s="16"/>
      <c r="H91" s="19" t="s">
        <v>10</v>
      </c>
      <c r="I91" s="19" t="s">
        <v>0</v>
      </c>
      <c r="J91" s="19" t="s">
        <v>1</v>
      </c>
      <c r="L91" s="29" t="s">
        <v>31</v>
      </c>
      <c r="M91" s="29" t="s">
        <v>32</v>
      </c>
    </row>
    <row r="92" spans="2:13" x14ac:dyDescent="0.2">
      <c r="B92" s="18" t="s">
        <v>13</v>
      </c>
      <c r="C92" s="35">
        <v>884</v>
      </c>
      <c r="D92" s="35">
        <v>374</v>
      </c>
      <c r="E92" s="34">
        <f>C92+D92</f>
        <v>1258</v>
      </c>
      <c r="F92" s="16"/>
      <c r="G92" s="16"/>
      <c r="H92" s="20">
        <f>(D93+C92)/(SUM(E92:E93))</f>
        <v>0.85055643879173293</v>
      </c>
      <c r="I92" s="20">
        <f>D93/(D93+D92)</f>
        <v>0.7705521472392638</v>
      </c>
      <c r="J92" s="20">
        <f>D93/(D93+C93)</f>
        <v>0.99841017488076311</v>
      </c>
      <c r="L92" s="30">
        <v>0.968612327843</v>
      </c>
      <c r="M92" s="30">
        <v>0.95788176815500004</v>
      </c>
    </row>
    <row r="93" spans="2:13" x14ac:dyDescent="0.2">
      <c r="B93" s="18" t="s">
        <v>16</v>
      </c>
      <c r="C93" s="36">
        <v>2</v>
      </c>
      <c r="D93" s="35">
        <v>1256</v>
      </c>
      <c r="E93" s="34">
        <f>C93+D93</f>
        <v>1258</v>
      </c>
      <c r="F93" s="16"/>
      <c r="G93" s="16"/>
      <c r="H93" s="19"/>
      <c r="I93" s="20"/>
      <c r="J93" s="20"/>
    </row>
    <row r="94" spans="2:13" x14ac:dyDescent="0.2">
      <c r="B94" s="23"/>
      <c r="C94" s="23"/>
      <c r="D94" s="23"/>
      <c r="E94" s="34"/>
      <c r="F94" s="16"/>
      <c r="G94" s="16"/>
      <c r="H94" s="24"/>
      <c r="I94" s="24"/>
      <c r="J94" s="24"/>
    </row>
    <row r="95" spans="2:13" x14ac:dyDescent="0.2">
      <c r="B95" s="23"/>
      <c r="C95" s="23"/>
      <c r="D95" s="23"/>
      <c r="E95" s="34"/>
      <c r="F95" s="16"/>
      <c r="G95" s="16"/>
      <c r="H95" s="24"/>
      <c r="I95" s="24"/>
      <c r="J95" s="24"/>
    </row>
    <row r="96" spans="2:13" x14ac:dyDescent="0.2">
      <c r="B96" s="63" t="s">
        <v>17</v>
      </c>
      <c r="C96" s="63"/>
      <c r="D96" s="63"/>
      <c r="E96" s="34"/>
      <c r="F96" s="16"/>
      <c r="G96" s="16"/>
      <c r="H96" s="64" t="s">
        <v>3</v>
      </c>
      <c r="I96" s="64"/>
      <c r="J96" s="64"/>
      <c r="L96" s="72" t="s">
        <v>33</v>
      </c>
      <c r="M96" s="72"/>
    </row>
    <row r="97" spans="2:13" x14ac:dyDescent="0.2">
      <c r="B97" s="22" t="s">
        <v>26</v>
      </c>
      <c r="C97" s="18" t="s">
        <v>14</v>
      </c>
      <c r="D97" s="18" t="s">
        <v>15</v>
      </c>
      <c r="E97" s="17" t="s">
        <v>4</v>
      </c>
      <c r="F97" s="16"/>
      <c r="G97" s="16"/>
      <c r="H97" s="19" t="s">
        <v>10</v>
      </c>
      <c r="I97" s="19" t="s">
        <v>0</v>
      </c>
      <c r="J97" s="19" t="s">
        <v>1</v>
      </c>
      <c r="L97" s="29" t="s">
        <v>31</v>
      </c>
      <c r="M97" s="29" t="s">
        <v>32</v>
      </c>
    </row>
    <row r="98" spans="2:13" x14ac:dyDescent="0.2">
      <c r="B98" s="18" t="s">
        <v>13</v>
      </c>
      <c r="C98" s="35">
        <v>860</v>
      </c>
      <c r="D98" s="35">
        <v>398</v>
      </c>
      <c r="E98" s="34">
        <f>C98+D98</f>
        <v>1258</v>
      </c>
      <c r="F98" s="16"/>
      <c r="G98" s="16"/>
      <c r="H98" s="20">
        <f>(D99+C98)/(SUM(E98:E99))</f>
        <v>0.84141494435612085</v>
      </c>
      <c r="I98" s="20">
        <f>D99/(D99+D98)</f>
        <v>0.75951661631419942</v>
      </c>
      <c r="J98" s="20">
        <f>D99/(D99+C99)</f>
        <v>0.99920508744038161</v>
      </c>
      <c r="L98" s="30">
        <v>0.971057726575</v>
      </c>
      <c r="M98" s="30">
        <v>0.96321668573599994</v>
      </c>
    </row>
    <row r="99" spans="2:13" x14ac:dyDescent="0.2">
      <c r="B99" s="18" t="s">
        <v>16</v>
      </c>
      <c r="C99" s="35">
        <v>1</v>
      </c>
      <c r="D99" s="35">
        <v>1257</v>
      </c>
      <c r="E99" s="34">
        <f>C99+D99</f>
        <v>1258</v>
      </c>
      <c r="F99" s="16"/>
      <c r="G99" s="16"/>
      <c r="H99" s="19"/>
      <c r="I99" s="20"/>
      <c r="J99" s="20"/>
    </row>
    <row r="100" spans="2:13" x14ac:dyDescent="0.2">
      <c r="B100" s="25"/>
      <c r="C100" s="36"/>
      <c r="D100" s="36"/>
      <c r="E100" s="34"/>
      <c r="F100" s="16"/>
      <c r="G100" s="16"/>
      <c r="H100" s="19"/>
      <c r="I100" s="20"/>
      <c r="J100" s="20"/>
    </row>
    <row r="101" spans="2:13" x14ac:dyDescent="0.2">
      <c r="B101" s="23"/>
      <c r="C101" s="36"/>
      <c r="D101" s="36"/>
      <c r="E101" s="34"/>
      <c r="F101" s="16"/>
      <c r="G101" s="16"/>
      <c r="H101" s="24"/>
      <c r="I101" s="24"/>
      <c r="J101" s="24"/>
    </row>
    <row r="102" spans="2:13" x14ac:dyDescent="0.2">
      <c r="B102" s="63" t="s">
        <v>17</v>
      </c>
      <c r="C102" s="63"/>
      <c r="D102" s="63"/>
      <c r="E102" s="34"/>
      <c r="F102" s="16"/>
      <c r="G102" s="16"/>
      <c r="H102" s="64" t="s">
        <v>3</v>
      </c>
      <c r="I102" s="64"/>
      <c r="J102" s="64"/>
      <c r="L102" s="72" t="s">
        <v>33</v>
      </c>
      <c r="M102" s="72"/>
    </row>
    <row r="103" spans="2:13" x14ac:dyDescent="0.2">
      <c r="B103" s="22" t="s">
        <v>27</v>
      </c>
      <c r="C103" s="17" t="s">
        <v>14</v>
      </c>
      <c r="D103" s="17" t="s">
        <v>15</v>
      </c>
      <c r="E103" s="17" t="s">
        <v>4</v>
      </c>
      <c r="F103" s="16"/>
      <c r="G103" s="16"/>
      <c r="H103" s="19" t="s">
        <v>10</v>
      </c>
      <c r="I103" s="19" t="s">
        <v>0</v>
      </c>
      <c r="J103" s="19" t="s">
        <v>1</v>
      </c>
      <c r="L103" s="29" t="s">
        <v>31</v>
      </c>
      <c r="M103" s="29" t="s">
        <v>32</v>
      </c>
    </row>
    <row r="104" spans="2:13" x14ac:dyDescent="0.2">
      <c r="B104" s="18" t="s">
        <v>13</v>
      </c>
      <c r="C104" s="35">
        <v>852</v>
      </c>
      <c r="D104" s="35">
        <v>406</v>
      </c>
      <c r="E104" s="34">
        <f>C104+D104</f>
        <v>1258</v>
      </c>
      <c r="F104" s="16"/>
      <c r="G104" s="16"/>
      <c r="H104" s="20">
        <f>(D105+C104)/(SUM(E104:E105))</f>
        <v>0.83783783783783783</v>
      </c>
      <c r="I104" s="20">
        <f>D105/(D105+D104)</f>
        <v>0.75571600481347778</v>
      </c>
      <c r="J104" s="20">
        <f>D105/(D105+C105)</f>
        <v>0.99841017488076311</v>
      </c>
      <c r="L104" s="30">
        <v>0.96492653693599995</v>
      </c>
      <c r="M104" s="30">
        <v>0.95538970030399994</v>
      </c>
    </row>
    <row r="105" spans="2:13" x14ac:dyDescent="0.2">
      <c r="B105" s="18" t="s">
        <v>16</v>
      </c>
      <c r="C105" s="35">
        <v>2</v>
      </c>
      <c r="D105" s="35">
        <v>1256</v>
      </c>
      <c r="E105" s="34">
        <f>C105+D105</f>
        <v>1258</v>
      </c>
      <c r="F105" s="16"/>
      <c r="G105" s="16"/>
      <c r="H105" s="19"/>
      <c r="I105" s="20"/>
      <c r="J105" s="20"/>
    </row>
    <row r="106" spans="2:13" x14ac:dyDescent="0.2">
      <c r="B106" s="23"/>
      <c r="C106" s="36"/>
      <c r="D106" s="36"/>
      <c r="E106" s="34"/>
      <c r="F106" s="16"/>
      <c r="G106" s="16"/>
      <c r="H106" s="24"/>
      <c r="I106" s="24"/>
      <c r="J106" s="24"/>
    </row>
    <row r="107" spans="2:13" x14ac:dyDescent="0.2">
      <c r="B107" s="23"/>
      <c r="C107" s="36"/>
      <c r="D107" s="36"/>
      <c r="E107" s="34"/>
      <c r="F107" s="16"/>
      <c r="G107" s="16"/>
      <c r="H107" s="24"/>
      <c r="I107" s="24"/>
      <c r="J107" s="24"/>
    </row>
    <row r="108" spans="2:13" x14ac:dyDescent="0.2">
      <c r="B108" s="63" t="s">
        <v>17</v>
      </c>
      <c r="C108" s="63"/>
      <c r="D108" s="63"/>
      <c r="E108" s="34"/>
      <c r="F108" s="16"/>
      <c r="G108" s="16"/>
      <c r="H108" s="64" t="s">
        <v>3</v>
      </c>
      <c r="I108" s="64"/>
      <c r="J108" s="64"/>
      <c r="L108" s="72" t="s">
        <v>33</v>
      </c>
      <c r="M108" s="72"/>
    </row>
    <row r="109" spans="2:13" x14ac:dyDescent="0.2">
      <c r="B109" s="22" t="s">
        <v>28</v>
      </c>
      <c r="C109" s="17" t="s">
        <v>14</v>
      </c>
      <c r="D109" s="17" t="s">
        <v>15</v>
      </c>
      <c r="E109" s="17" t="s">
        <v>4</v>
      </c>
      <c r="F109" s="16"/>
      <c r="G109" s="16"/>
      <c r="H109" s="19" t="s">
        <v>10</v>
      </c>
      <c r="I109" s="19" t="s">
        <v>0</v>
      </c>
      <c r="J109" s="19" t="s">
        <v>1</v>
      </c>
      <c r="L109" s="29" t="s">
        <v>31</v>
      </c>
      <c r="M109" s="29" t="s">
        <v>32</v>
      </c>
    </row>
    <row r="110" spans="2:13" x14ac:dyDescent="0.2">
      <c r="B110" s="18" t="s">
        <v>13</v>
      </c>
      <c r="C110" s="35">
        <v>924</v>
      </c>
      <c r="D110" s="35">
        <v>334</v>
      </c>
      <c r="E110" s="34">
        <f>C110+D110</f>
        <v>1258</v>
      </c>
      <c r="F110" s="16"/>
      <c r="G110" s="16"/>
      <c r="H110" s="20">
        <f>(D111+C110)/(SUM(E110:E111))</f>
        <v>0.8664546899841018</v>
      </c>
      <c r="I110" s="20">
        <f>D111/(D111+D110)</f>
        <v>0.78993710691823904</v>
      </c>
      <c r="J110" s="20">
        <f>D111/(D111+C111)</f>
        <v>0.99841017488076311</v>
      </c>
      <c r="L110" s="30">
        <v>0.95621409307899996</v>
      </c>
      <c r="M110" s="30">
        <v>0.94149434604500004</v>
      </c>
    </row>
    <row r="111" spans="2:13" x14ac:dyDescent="0.2">
      <c r="B111" s="18" t="s">
        <v>16</v>
      </c>
      <c r="C111" s="34">
        <v>2</v>
      </c>
      <c r="D111" s="35">
        <v>1256</v>
      </c>
      <c r="E111" s="34">
        <f>C111+D111</f>
        <v>1258</v>
      </c>
      <c r="F111" s="16"/>
      <c r="G111" s="16"/>
      <c r="H111" s="19"/>
      <c r="I111" s="20"/>
      <c r="J111" s="20"/>
    </row>
    <row r="112" spans="2:13" x14ac:dyDescent="0.2">
      <c r="B112" s="23"/>
      <c r="C112" s="36"/>
      <c r="D112" s="36"/>
      <c r="E112" s="34"/>
      <c r="F112" s="16"/>
      <c r="G112" s="16"/>
      <c r="H112" s="24"/>
      <c r="I112" s="24"/>
      <c r="J112" s="24"/>
    </row>
    <row r="113" spans="2:13" x14ac:dyDescent="0.2">
      <c r="B113" s="23"/>
      <c r="C113" s="36"/>
      <c r="D113" s="36"/>
      <c r="E113" s="34"/>
      <c r="F113" s="16"/>
      <c r="G113" s="16"/>
      <c r="H113" s="24"/>
      <c r="I113" s="24"/>
      <c r="J113" s="24"/>
    </row>
    <row r="114" spans="2:13" x14ac:dyDescent="0.2">
      <c r="B114" s="63" t="s">
        <v>17</v>
      </c>
      <c r="C114" s="63"/>
      <c r="D114" s="63"/>
      <c r="E114" s="34"/>
      <c r="F114" s="16"/>
      <c r="G114" s="16"/>
      <c r="H114" s="64" t="s">
        <v>3</v>
      </c>
      <c r="I114" s="64"/>
      <c r="J114" s="64"/>
      <c r="L114" s="72" t="s">
        <v>33</v>
      </c>
      <c r="M114" s="72"/>
    </row>
    <row r="115" spans="2:13" x14ac:dyDescent="0.2">
      <c r="B115" s="22" t="s">
        <v>29</v>
      </c>
      <c r="C115" s="17" t="s">
        <v>14</v>
      </c>
      <c r="D115" s="17" t="s">
        <v>15</v>
      </c>
      <c r="E115" s="17" t="s">
        <v>4</v>
      </c>
      <c r="F115" s="16"/>
      <c r="G115" s="16"/>
      <c r="H115" s="19" t="s">
        <v>10</v>
      </c>
      <c r="I115" s="19" t="s">
        <v>0</v>
      </c>
      <c r="J115" s="19" t="s">
        <v>1</v>
      </c>
      <c r="L115" s="29" t="s">
        <v>31</v>
      </c>
      <c r="M115" s="29" t="s">
        <v>32</v>
      </c>
    </row>
    <row r="116" spans="2:13" x14ac:dyDescent="0.2">
      <c r="B116" s="18" t="s">
        <v>13</v>
      </c>
      <c r="C116" s="35">
        <v>960</v>
      </c>
      <c r="D116" s="35">
        <v>298</v>
      </c>
      <c r="E116" s="34">
        <f>C116+D116</f>
        <v>1258</v>
      </c>
      <c r="F116" s="16"/>
      <c r="G116" s="16"/>
      <c r="H116" s="20">
        <f>(D117+C116)/(SUM(E116:E117))</f>
        <v>0.88036565977742454</v>
      </c>
      <c r="I116" s="20">
        <f>D117/(D117+D116)</f>
        <v>0.80811332904056665</v>
      </c>
      <c r="J116" s="20">
        <f>D117/(D117+C117)</f>
        <v>0.99761526232114472</v>
      </c>
      <c r="L116" s="30">
        <v>0.93197494698500005</v>
      </c>
      <c r="M116" s="30">
        <v>0.90586901230299999</v>
      </c>
    </row>
    <row r="117" spans="2:13" x14ac:dyDescent="0.2">
      <c r="B117" s="18" t="s">
        <v>16</v>
      </c>
      <c r="C117" s="36">
        <v>3</v>
      </c>
      <c r="D117" s="36">
        <v>1255</v>
      </c>
      <c r="E117" s="34">
        <f>C117+D117</f>
        <v>1258</v>
      </c>
      <c r="F117" s="16"/>
      <c r="G117" s="16"/>
      <c r="H117" s="19"/>
      <c r="I117" s="20"/>
      <c r="J117" s="20"/>
    </row>
    <row r="118" spans="2:13" x14ac:dyDescent="0.2">
      <c r="B118" s="23"/>
      <c r="C118" s="36"/>
      <c r="D118" s="36"/>
      <c r="E118" s="34"/>
      <c r="F118" s="16"/>
      <c r="G118" s="16"/>
      <c r="H118" s="24"/>
      <c r="I118" s="24"/>
      <c r="J118" s="24"/>
    </row>
    <row r="119" spans="2:13" x14ac:dyDescent="0.2">
      <c r="B119" s="23"/>
      <c r="C119" s="36"/>
      <c r="D119" s="36"/>
      <c r="E119" s="34"/>
      <c r="F119" s="16"/>
      <c r="G119" s="16"/>
      <c r="H119" s="24"/>
      <c r="I119" s="24"/>
      <c r="J119" s="24"/>
    </row>
    <row r="120" spans="2:13" x14ac:dyDescent="0.2">
      <c r="B120" s="63" t="s">
        <v>17</v>
      </c>
      <c r="C120" s="63"/>
      <c r="D120" s="63"/>
      <c r="E120" s="34"/>
      <c r="F120" s="16"/>
      <c r="G120" s="16"/>
      <c r="H120" s="64" t="s">
        <v>3</v>
      </c>
      <c r="I120" s="64"/>
      <c r="J120" s="64"/>
      <c r="L120" s="72" t="s">
        <v>33</v>
      </c>
      <c r="M120" s="72"/>
    </row>
    <row r="121" spans="2:13" x14ac:dyDescent="0.2">
      <c r="B121" s="22" t="s">
        <v>30</v>
      </c>
      <c r="C121" s="17" t="s">
        <v>14</v>
      </c>
      <c r="D121" s="17" t="s">
        <v>15</v>
      </c>
      <c r="E121" s="17" t="s">
        <v>4</v>
      </c>
      <c r="F121" s="16"/>
      <c r="G121" s="16"/>
      <c r="H121" s="19" t="s">
        <v>10</v>
      </c>
      <c r="I121" s="19" t="s">
        <v>0</v>
      </c>
      <c r="J121" s="19" t="s">
        <v>1</v>
      </c>
      <c r="L121" s="29" t="s">
        <v>31</v>
      </c>
      <c r="M121" s="29" t="s">
        <v>32</v>
      </c>
    </row>
    <row r="122" spans="2:13" x14ac:dyDescent="0.2">
      <c r="B122" s="18" t="s">
        <v>13</v>
      </c>
      <c r="C122" s="35">
        <v>990</v>
      </c>
      <c r="D122" s="35">
        <v>268</v>
      </c>
      <c r="E122" s="34">
        <f>C122+D122</f>
        <v>1258</v>
      </c>
      <c r="F122" s="16"/>
      <c r="G122" s="16"/>
      <c r="H122" s="20">
        <f>(D123+C122)/(SUM(E122:E123))</f>
        <v>0.82591414944356123</v>
      </c>
      <c r="I122" s="20">
        <f>D123/(D123+D122)</f>
        <v>0.80235988200589969</v>
      </c>
      <c r="J122" s="20">
        <f>D123/(D123+C123)</f>
        <v>0.86486486486486491</v>
      </c>
      <c r="L122" s="30">
        <v>0.87383195877099995</v>
      </c>
      <c r="M122" s="30">
        <v>0.81147787907199997</v>
      </c>
    </row>
    <row r="123" spans="2:13" x14ac:dyDescent="0.2">
      <c r="B123" s="18" t="s">
        <v>16</v>
      </c>
      <c r="C123" s="35">
        <v>170</v>
      </c>
      <c r="D123" s="35">
        <v>1088</v>
      </c>
      <c r="E123" s="34">
        <f>C123+D123</f>
        <v>1258</v>
      </c>
      <c r="F123" s="16"/>
      <c r="G123" s="16"/>
      <c r="H123" s="27"/>
      <c r="I123" s="28"/>
      <c r="J123" s="28"/>
    </row>
  </sheetData>
  <mergeCells count="66">
    <mergeCell ref="B14:J14"/>
    <mergeCell ref="B2:D2"/>
    <mergeCell ref="H2:J2"/>
    <mergeCell ref="H3:J3"/>
    <mergeCell ref="H4:J4"/>
    <mergeCell ref="H5:J5"/>
    <mergeCell ref="B15:D15"/>
    <mergeCell ref="H15:J15"/>
    <mergeCell ref="B21:D21"/>
    <mergeCell ref="H21:J21"/>
    <mergeCell ref="B27:D27"/>
    <mergeCell ref="H27:J27"/>
    <mergeCell ref="B65:D65"/>
    <mergeCell ref="H65:J65"/>
    <mergeCell ref="B33:D33"/>
    <mergeCell ref="H33:J33"/>
    <mergeCell ref="B39:D39"/>
    <mergeCell ref="H39:J39"/>
    <mergeCell ref="B45:D45"/>
    <mergeCell ref="H45:J45"/>
    <mergeCell ref="B52:J52"/>
    <mergeCell ref="B53:D53"/>
    <mergeCell ref="H53:J53"/>
    <mergeCell ref="B59:D59"/>
    <mergeCell ref="H59:J59"/>
    <mergeCell ref="B102:D102"/>
    <mergeCell ref="H102:J102"/>
    <mergeCell ref="B71:D71"/>
    <mergeCell ref="H71:J71"/>
    <mergeCell ref="B77:D77"/>
    <mergeCell ref="H77:J77"/>
    <mergeCell ref="B83:D83"/>
    <mergeCell ref="H83:J83"/>
    <mergeCell ref="B89:J89"/>
    <mergeCell ref="B90:D90"/>
    <mergeCell ref="H90:J90"/>
    <mergeCell ref="B96:D96"/>
    <mergeCell ref="H96:J96"/>
    <mergeCell ref="B108:D108"/>
    <mergeCell ref="H108:J108"/>
    <mergeCell ref="B114:D114"/>
    <mergeCell ref="H114:J114"/>
    <mergeCell ref="B120:D120"/>
    <mergeCell ref="H120:J120"/>
    <mergeCell ref="L83:M83"/>
    <mergeCell ref="L8:M8"/>
    <mergeCell ref="L15:M15"/>
    <mergeCell ref="L21:M21"/>
    <mergeCell ref="L27:M27"/>
    <mergeCell ref="L33:M33"/>
    <mergeCell ref="L120:M120"/>
    <mergeCell ref="B7:J7"/>
    <mergeCell ref="B8:D8"/>
    <mergeCell ref="H8:J8"/>
    <mergeCell ref="L77:M77"/>
    <mergeCell ref="L90:M90"/>
    <mergeCell ref="L96:M96"/>
    <mergeCell ref="L102:M102"/>
    <mergeCell ref="L108:M108"/>
    <mergeCell ref="L114:M114"/>
    <mergeCell ref="L39:M39"/>
    <mergeCell ref="L45:M45"/>
    <mergeCell ref="L53:M53"/>
    <mergeCell ref="L59:M59"/>
    <mergeCell ref="L65:M65"/>
    <mergeCell ref="L71:M7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23"/>
  <sheetViews>
    <sheetView topLeftCell="C1" workbookViewId="0">
      <selection activeCell="C20" sqref="C20"/>
    </sheetView>
  </sheetViews>
  <sheetFormatPr baseColWidth="10" defaultRowHeight="16" x14ac:dyDescent="0.2"/>
  <cols>
    <col min="2" max="2" width="33.83203125" bestFit="1" customWidth="1"/>
    <col min="3" max="3" width="24.1640625" style="16" bestFit="1" customWidth="1"/>
    <col min="4" max="4" width="26.83203125" style="16" bestFit="1" customWidth="1"/>
    <col min="5" max="5" width="10.83203125" style="1"/>
    <col min="12" max="13" width="10.83203125" style="33"/>
  </cols>
  <sheetData>
    <row r="1" spans="2:13" ht="29" x14ac:dyDescent="0.35">
      <c r="B1" s="10"/>
      <c r="L1" s="31"/>
      <c r="M1" s="31"/>
    </row>
    <row r="2" spans="2:13" x14ac:dyDescent="0.2">
      <c r="B2" s="68" t="s">
        <v>12</v>
      </c>
      <c r="C2" s="69"/>
      <c r="D2" s="70"/>
      <c r="H2" s="73" t="s">
        <v>22</v>
      </c>
      <c r="I2" s="73"/>
      <c r="J2" s="73"/>
      <c r="L2" s="31"/>
      <c r="M2" s="31"/>
    </row>
    <row r="3" spans="2:13" x14ac:dyDescent="0.2">
      <c r="B3" s="3" t="s">
        <v>11</v>
      </c>
      <c r="C3" s="49" t="s">
        <v>14</v>
      </c>
      <c r="D3" s="49" t="s">
        <v>15</v>
      </c>
      <c r="H3" s="74" t="s">
        <v>19</v>
      </c>
      <c r="I3" s="74"/>
      <c r="J3" s="74"/>
      <c r="L3" s="31"/>
      <c r="M3" s="31"/>
    </row>
    <row r="4" spans="2:13" x14ac:dyDescent="0.2">
      <c r="B4" s="5" t="s">
        <v>13</v>
      </c>
      <c r="C4" s="50" t="s">
        <v>6</v>
      </c>
      <c r="D4" s="51" t="s">
        <v>7</v>
      </c>
      <c r="H4" s="74" t="s">
        <v>20</v>
      </c>
      <c r="I4" s="74"/>
      <c r="J4" s="74"/>
      <c r="L4" s="31"/>
      <c r="M4" s="31"/>
    </row>
    <row r="5" spans="2:13" x14ac:dyDescent="0.2">
      <c r="B5" s="5" t="s">
        <v>16</v>
      </c>
      <c r="C5" s="52" t="s">
        <v>8</v>
      </c>
      <c r="D5" s="53" t="s">
        <v>5</v>
      </c>
      <c r="H5" s="74" t="s">
        <v>21</v>
      </c>
      <c r="I5" s="74"/>
      <c r="J5" s="74"/>
      <c r="L5" s="31"/>
      <c r="M5" s="31"/>
    </row>
    <row r="6" spans="2:13" s="2" customFormat="1" x14ac:dyDescent="0.2">
      <c r="B6" s="43"/>
      <c r="C6" s="45"/>
      <c r="D6" s="45"/>
      <c r="E6" s="15"/>
      <c r="H6" s="44"/>
      <c r="I6" s="44"/>
      <c r="J6" s="44"/>
      <c r="L6" s="48"/>
      <c r="M6" s="48"/>
    </row>
    <row r="7" spans="2:13" s="2" customFormat="1" ht="29" x14ac:dyDescent="0.35">
      <c r="B7" s="66" t="s">
        <v>34</v>
      </c>
      <c r="C7" s="66"/>
      <c r="D7" s="66"/>
      <c r="E7" s="66"/>
      <c r="F7" s="66"/>
      <c r="G7" s="66"/>
      <c r="H7" s="66"/>
      <c r="I7" s="66"/>
      <c r="J7" s="66"/>
      <c r="L7" s="48"/>
      <c r="M7" s="48"/>
    </row>
    <row r="8" spans="2:13" s="2" customFormat="1" x14ac:dyDescent="0.2">
      <c r="B8" s="63" t="s">
        <v>17</v>
      </c>
      <c r="C8" s="63"/>
      <c r="D8" s="63"/>
      <c r="E8" s="34"/>
      <c r="H8" s="67" t="s">
        <v>3</v>
      </c>
      <c r="I8" s="67"/>
      <c r="J8" s="67"/>
      <c r="L8" s="72" t="s">
        <v>33</v>
      </c>
      <c r="M8" s="72"/>
    </row>
    <row r="9" spans="2:13" s="2" customFormat="1" ht="19" x14ac:dyDescent="0.25">
      <c r="B9" s="17"/>
      <c r="C9" s="18" t="s">
        <v>14</v>
      </c>
      <c r="D9" s="18" t="s">
        <v>15</v>
      </c>
      <c r="E9" s="17" t="s">
        <v>4</v>
      </c>
      <c r="F9" s="12"/>
      <c r="H9" s="19" t="s">
        <v>10</v>
      </c>
      <c r="I9" s="19" t="s">
        <v>0</v>
      </c>
      <c r="J9" s="19" t="s">
        <v>1</v>
      </c>
      <c r="L9" s="29" t="s">
        <v>31</v>
      </c>
      <c r="M9" s="29" t="s">
        <v>32</v>
      </c>
    </row>
    <row r="10" spans="2:13" ht="19" x14ac:dyDescent="0.25">
      <c r="B10" s="18" t="s">
        <v>13</v>
      </c>
      <c r="C10" s="26">
        <v>2002</v>
      </c>
      <c r="D10" s="45">
        <v>2820</v>
      </c>
      <c r="E10" s="46">
        <f>C10+D10</f>
        <v>4822</v>
      </c>
      <c r="F10" s="12"/>
      <c r="G10" s="2"/>
      <c r="H10" s="20">
        <f>(D11+C10)/(E10+E11)</f>
        <v>0.64309415180423057</v>
      </c>
      <c r="I10" s="20">
        <f>D11/(D11+D10)</f>
        <v>0.59829059829059827</v>
      </c>
      <c r="J10" s="20">
        <f>D11/(D11+C11)</f>
        <v>0.87100788054749068</v>
      </c>
      <c r="L10" s="30">
        <v>0.72476679538599997</v>
      </c>
      <c r="M10" s="30">
        <v>0.69967140744</v>
      </c>
    </row>
    <row r="11" spans="2:13" ht="19" x14ac:dyDescent="0.25">
      <c r="B11" s="18" t="s">
        <v>16</v>
      </c>
      <c r="C11" s="26">
        <v>622</v>
      </c>
      <c r="D11" s="45">
        <v>4200</v>
      </c>
      <c r="E11" s="46">
        <f>C11+D11</f>
        <v>4822</v>
      </c>
      <c r="F11" s="12"/>
      <c r="G11" s="2"/>
      <c r="H11" s="44"/>
      <c r="I11" s="44"/>
      <c r="J11" s="44"/>
      <c r="M11" s="31"/>
    </row>
    <row r="12" spans="2:13" x14ac:dyDescent="0.2">
      <c r="B12" s="22" t="s">
        <v>23</v>
      </c>
      <c r="C12" s="45"/>
      <c r="D12" s="45"/>
      <c r="E12" s="46">
        <f>SUM(E10:E11)</f>
        <v>9644</v>
      </c>
      <c r="F12" s="2"/>
      <c r="G12" s="2"/>
      <c r="H12" s="44"/>
      <c r="I12" s="44"/>
      <c r="J12" s="44"/>
      <c r="M12" s="31"/>
    </row>
    <row r="13" spans="2:13" ht="19" x14ac:dyDescent="0.25">
      <c r="F13" s="12"/>
      <c r="L13" s="31"/>
      <c r="M13" s="31"/>
    </row>
    <row r="14" spans="2:13" ht="29" x14ac:dyDescent="0.35">
      <c r="B14" s="66" t="s">
        <v>24</v>
      </c>
      <c r="C14" s="66"/>
      <c r="D14" s="66"/>
      <c r="E14" s="66"/>
      <c r="F14" s="66"/>
      <c r="G14" s="66"/>
      <c r="H14" s="66"/>
      <c r="I14" s="66"/>
      <c r="J14" s="66"/>
      <c r="L14" s="31"/>
      <c r="M14" s="31"/>
    </row>
    <row r="15" spans="2:13" x14ac:dyDescent="0.2">
      <c r="B15" s="63" t="s">
        <v>17</v>
      </c>
      <c r="C15" s="63"/>
      <c r="D15" s="63"/>
      <c r="E15" s="34"/>
      <c r="F15" s="26"/>
      <c r="G15" s="16"/>
      <c r="H15" s="67" t="s">
        <v>3</v>
      </c>
      <c r="I15" s="67"/>
      <c r="J15" s="67"/>
      <c r="L15" s="72" t="s">
        <v>33</v>
      </c>
      <c r="M15" s="72"/>
    </row>
    <row r="16" spans="2:13" x14ac:dyDescent="0.2">
      <c r="B16" s="17" t="s">
        <v>2</v>
      </c>
      <c r="C16" s="18" t="s">
        <v>14</v>
      </c>
      <c r="D16" s="18" t="s">
        <v>15</v>
      </c>
      <c r="E16" s="17" t="s">
        <v>4</v>
      </c>
      <c r="F16" s="16"/>
      <c r="G16" s="16"/>
      <c r="H16" s="19" t="s">
        <v>10</v>
      </c>
      <c r="I16" s="19" t="s">
        <v>0</v>
      </c>
      <c r="J16" s="19" t="s">
        <v>1</v>
      </c>
      <c r="L16" s="29" t="s">
        <v>31</v>
      </c>
      <c r="M16" s="29" t="s">
        <v>32</v>
      </c>
    </row>
    <row r="17" spans="2:13" ht="17" x14ac:dyDescent="0.25">
      <c r="B17" s="18" t="s">
        <v>13</v>
      </c>
      <c r="C17" s="26">
        <v>4269</v>
      </c>
      <c r="D17" s="26">
        <v>553</v>
      </c>
      <c r="E17" s="46">
        <f>C17+D17</f>
        <v>4822</v>
      </c>
      <c r="G17" s="16"/>
      <c r="H17" s="20">
        <f>(D18+C17)/(E17+E18)</f>
        <v>0.89516798009124843</v>
      </c>
      <c r="I17" s="20">
        <f>D18/(D18+D17)</f>
        <v>0.8875330486068741</v>
      </c>
      <c r="J17" s="20">
        <f>D18/(D18+C18)</f>
        <v>0.90501866445458312</v>
      </c>
      <c r="L17" s="32">
        <v>0.95692651766600001</v>
      </c>
      <c r="M17" s="32">
        <v>0.94948675876499999</v>
      </c>
    </row>
    <row r="18" spans="2:13" x14ac:dyDescent="0.2">
      <c r="B18" s="18" t="s">
        <v>16</v>
      </c>
      <c r="C18" s="26">
        <v>458</v>
      </c>
      <c r="D18" s="26">
        <v>4364</v>
      </c>
      <c r="E18" s="46">
        <f>C18+D18</f>
        <v>4822</v>
      </c>
      <c r="G18" s="16"/>
      <c r="H18" s="21"/>
      <c r="I18" s="21"/>
      <c r="J18" s="21"/>
      <c r="L18" s="31"/>
      <c r="M18" s="31"/>
    </row>
    <row r="19" spans="2:13" x14ac:dyDescent="0.2">
      <c r="B19" s="22" t="s">
        <v>23</v>
      </c>
      <c r="C19" s="23"/>
      <c r="D19" s="23"/>
      <c r="E19" s="34"/>
      <c r="G19" s="16"/>
      <c r="H19" s="24"/>
      <c r="I19" s="24"/>
      <c r="J19" s="24"/>
      <c r="L19" s="31"/>
      <c r="M19" s="31"/>
    </row>
    <row r="20" spans="2:13" x14ac:dyDescent="0.2">
      <c r="B20" s="23"/>
      <c r="C20" s="23"/>
      <c r="D20" s="23"/>
      <c r="E20" s="34"/>
      <c r="G20" s="16"/>
      <c r="H20" s="24"/>
      <c r="I20" s="24"/>
      <c r="J20" s="24"/>
      <c r="L20" s="31"/>
      <c r="M20" s="31"/>
    </row>
    <row r="21" spans="2:13" x14ac:dyDescent="0.2">
      <c r="B21" s="63" t="s">
        <v>17</v>
      </c>
      <c r="C21" s="63"/>
      <c r="D21" s="63"/>
      <c r="E21" s="34"/>
      <c r="G21" s="16"/>
      <c r="H21" s="64" t="s">
        <v>3</v>
      </c>
      <c r="I21" s="64"/>
      <c r="J21" s="64"/>
      <c r="L21" s="72" t="s">
        <v>33</v>
      </c>
      <c r="M21" s="72"/>
    </row>
    <row r="22" spans="2:13" x14ac:dyDescent="0.2">
      <c r="B22" s="17" t="s">
        <v>26</v>
      </c>
      <c r="C22" s="18" t="s">
        <v>14</v>
      </c>
      <c r="D22" s="18" t="s">
        <v>15</v>
      </c>
      <c r="E22" s="17" t="s">
        <v>4</v>
      </c>
      <c r="G22" s="16"/>
      <c r="H22" s="19" t="s">
        <v>10</v>
      </c>
      <c r="I22" s="19" t="s">
        <v>0</v>
      </c>
      <c r="J22" s="19" t="s">
        <v>1</v>
      </c>
      <c r="L22" s="29" t="s">
        <v>31</v>
      </c>
      <c r="M22" s="29" t="s">
        <v>32</v>
      </c>
    </row>
    <row r="23" spans="2:13" ht="17" x14ac:dyDescent="0.25">
      <c r="B23" s="18" t="s">
        <v>13</v>
      </c>
      <c r="C23" s="26">
        <v>4378</v>
      </c>
      <c r="D23" s="26">
        <v>444</v>
      </c>
      <c r="E23" s="46">
        <f>C23+D23</f>
        <v>4822</v>
      </c>
      <c r="G23" s="16"/>
      <c r="H23" s="20">
        <f>(D24+C23)/(E23+E24)</f>
        <v>0.92140190792202403</v>
      </c>
      <c r="I23" s="20">
        <f>D24/(D24+D23)</f>
        <v>0.91033925686591277</v>
      </c>
      <c r="J23" s="20">
        <f>D24/(D24+C24)</f>
        <v>0.93488179178763997</v>
      </c>
      <c r="L23" s="32">
        <v>0.971995146674</v>
      </c>
      <c r="M23" s="32">
        <v>0.96632849056299996</v>
      </c>
    </row>
    <row r="24" spans="2:13" x14ac:dyDescent="0.2">
      <c r="B24" s="18" t="s">
        <v>16</v>
      </c>
      <c r="C24" s="26">
        <v>314</v>
      </c>
      <c r="D24" s="26">
        <v>4508</v>
      </c>
      <c r="E24" s="46">
        <f>C24+D24</f>
        <v>4822</v>
      </c>
      <c r="G24" s="16"/>
      <c r="H24" s="19"/>
      <c r="I24" s="20"/>
      <c r="J24" s="20"/>
      <c r="L24" s="31"/>
      <c r="M24" s="31"/>
    </row>
    <row r="25" spans="2:13" x14ac:dyDescent="0.2">
      <c r="B25" s="25"/>
      <c r="C25" s="23"/>
      <c r="D25" s="23"/>
      <c r="E25" s="34"/>
      <c r="G25" s="16"/>
      <c r="H25" s="19"/>
      <c r="I25" s="20"/>
      <c r="J25" s="20"/>
      <c r="L25" s="31"/>
      <c r="M25" s="31"/>
    </row>
    <row r="26" spans="2:13" x14ac:dyDescent="0.2">
      <c r="B26" s="23"/>
      <c r="C26" s="23"/>
      <c r="D26" s="23"/>
      <c r="E26" s="34"/>
      <c r="G26" s="16"/>
      <c r="H26" s="24"/>
      <c r="I26" s="24"/>
      <c r="J26" s="24"/>
      <c r="L26" s="31"/>
      <c r="M26" s="31"/>
    </row>
    <row r="27" spans="2:13" x14ac:dyDescent="0.2">
      <c r="B27" s="63" t="s">
        <v>17</v>
      </c>
      <c r="C27" s="63"/>
      <c r="D27" s="63"/>
      <c r="E27" s="34"/>
      <c r="G27" s="16"/>
      <c r="H27" s="64" t="s">
        <v>3</v>
      </c>
      <c r="I27" s="64"/>
      <c r="J27" s="64"/>
      <c r="L27" s="72" t="s">
        <v>33</v>
      </c>
      <c r="M27" s="72"/>
    </row>
    <row r="28" spans="2:13" x14ac:dyDescent="0.2">
      <c r="B28" s="22" t="s">
        <v>27</v>
      </c>
      <c r="C28" s="18" t="s">
        <v>14</v>
      </c>
      <c r="D28" s="18" t="s">
        <v>15</v>
      </c>
      <c r="E28" s="17" t="s">
        <v>4</v>
      </c>
      <c r="G28" s="16"/>
      <c r="H28" s="19" t="s">
        <v>10</v>
      </c>
      <c r="I28" s="19" t="s">
        <v>0</v>
      </c>
      <c r="J28" s="19" t="s">
        <v>1</v>
      </c>
      <c r="L28" s="29" t="s">
        <v>31</v>
      </c>
      <c r="M28" s="29" t="s">
        <v>32</v>
      </c>
    </row>
    <row r="29" spans="2:13" ht="17" x14ac:dyDescent="0.25">
      <c r="B29" s="18" t="s">
        <v>13</v>
      </c>
      <c r="C29" s="26">
        <v>4448</v>
      </c>
      <c r="D29" s="26">
        <v>374</v>
      </c>
      <c r="E29" s="46">
        <f>C29+D29</f>
        <v>4822</v>
      </c>
      <c r="G29" s="16"/>
      <c r="H29" s="20">
        <f>(D30+C29)/(E29+E30)</f>
        <v>0.9376814599751141</v>
      </c>
      <c r="I29" s="20">
        <f>D30/(D30+D29)</f>
        <v>0.92473334674984908</v>
      </c>
      <c r="J29" s="20">
        <f>D30/(D30+C30)</f>
        <v>0.95292409788469512</v>
      </c>
      <c r="L29" s="32">
        <v>0.97974581109900005</v>
      </c>
      <c r="M29" s="32">
        <v>0.97473106441799995</v>
      </c>
    </row>
    <row r="30" spans="2:13" x14ac:dyDescent="0.2">
      <c r="B30" s="18" t="s">
        <v>16</v>
      </c>
      <c r="C30" s="26">
        <v>227</v>
      </c>
      <c r="D30" s="26">
        <v>4595</v>
      </c>
      <c r="E30" s="46">
        <f>C30+D30</f>
        <v>4822</v>
      </c>
      <c r="G30" s="16"/>
      <c r="H30" s="19"/>
      <c r="I30" s="20"/>
      <c r="J30" s="20"/>
      <c r="L30" s="31"/>
      <c r="M30" s="31"/>
    </row>
    <row r="31" spans="2:13" x14ac:dyDescent="0.2">
      <c r="B31" s="23"/>
      <c r="C31" s="23"/>
      <c r="D31" s="23"/>
      <c r="E31" s="34"/>
      <c r="G31" s="16"/>
      <c r="H31" s="24"/>
      <c r="I31" s="24"/>
      <c r="J31" s="24"/>
      <c r="L31" s="31"/>
      <c r="M31" s="31"/>
    </row>
    <row r="32" spans="2:13" x14ac:dyDescent="0.2">
      <c r="B32" s="23"/>
      <c r="C32" s="23"/>
      <c r="D32" s="23"/>
      <c r="E32" s="34"/>
      <c r="G32" s="16"/>
      <c r="H32" s="24"/>
      <c r="I32" s="24"/>
      <c r="J32" s="24"/>
      <c r="L32" s="31"/>
      <c r="M32" s="31"/>
    </row>
    <row r="33" spans="2:13" x14ac:dyDescent="0.2">
      <c r="B33" s="63" t="s">
        <v>17</v>
      </c>
      <c r="C33" s="63"/>
      <c r="D33" s="63"/>
      <c r="E33" s="34"/>
      <c r="G33" s="16"/>
      <c r="H33" s="64" t="s">
        <v>3</v>
      </c>
      <c r="I33" s="64"/>
      <c r="J33" s="64"/>
      <c r="L33" s="72" t="s">
        <v>33</v>
      </c>
      <c r="M33" s="72"/>
    </row>
    <row r="34" spans="2:13" x14ac:dyDescent="0.2">
      <c r="B34" s="22" t="s">
        <v>28</v>
      </c>
      <c r="C34" s="18" t="s">
        <v>14</v>
      </c>
      <c r="D34" s="18" t="s">
        <v>15</v>
      </c>
      <c r="E34" s="17" t="s">
        <v>4</v>
      </c>
      <c r="G34" s="16"/>
      <c r="H34" s="19" t="s">
        <v>10</v>
      </c>
      <c r="I34" s="19" t="s">
        <v>0</v>
      </c>
      <c r="J34" s="19" t="s">
        <v>1</v>
      </c>
      <c r="L34" s="29" t="s">
        <v>31</v>
      </c>
      <c r="M34" s="29" t="s">
        <v>32</v>
      </c>
    </row>
    <row r="35" spans="2:13" ht="17" x14ac:dyDescent="0.25">
      <c r="B35" s="18" t="s">
        <v>13</v>
      </c>
      <c r="C35" s="26">
        <v>4434</v>
      </c>
      <c r="D35" s="26">
        <v>388</v>
      </c>
      <c r="E35" s="46">
        <f>C35+D35</f>
        <v>4822</v>
      </c>
      <c r="F35" s="16"/>
      <c r="G35" s="16"/>
      <c r="H35" s="20">
        <f>(D36+C35)/(E35+E36)</f>
        <v>0.94452509332227297</v>
      </c>
      <c r="I35" s="20">
        <f>D36/(D36+D35)</f>
        <v>0.9233655935216275</v>
      </c>
      <c r="J35" s="20">
        <f>D36/(D36+C36)</f>
        <v>0.96951472418083784</v>
      </c>
      <c r="L35" s="32">
        <v>0.98383149366699996</v>
      </c>
      <c r="M35" s="32">
        <v>0.97883546547199995</v>
      </c>
    </row>
    <row r="36" spans="2:13" x14ac:dyDescent="0.2">
      <c r="B36" s="18" t="s">
        <v>16</v>
      </c>
      <c r="C36" s="26">
        <v>147</v>
      </c>
      <c r="D36" s="26">
        <v>4675</v>
      </c>
      <c r="E36" s="46">
        <f>C36+D36</f>
        <v>4822</v>
      </c>
      <c r="F36" s="16"/>
      <c r="G36" s="16"/>
      <c r="H36" s="19"/>
      <c r="I36" s="20"/>
      <c r="J36" s="20"/>
      <c r="L36" s="31"/>
      <c r="M36" s="31"/>
    </row>
    <row r="37" spans="2:13" x14ac:dyDescent="0.2">
      <c r="B37" s="23"/>
      <c r="C37" s="23"/>
      <c r="D37" s="23"/>
      <c r="E37" s="34"/>
      <c r="F37" s="16"/>
      <c r="G37" s="16"/>
      <c r="H37" s="24"/>
      <c r="I37" s="24"/>
      <c r="J37" s="24"/>
      <c r="L37" s="31"/>
      <c r="M37" s="31"/>
    </row>
    <row r="38" spans="2:13" x14ac:dyDescent="0.2">
      <c r="B38" s="23"/>
      <c r="C38" s="23"/>
      <c r="D38" s="23"/>
      <c r="E38" s="34"/>
      <c r="F38" s="16"/>
      <c r="G38" s="16"/>
      <c r="H38" s="24"/>
      <c r="I38" s="24"/>
      <c r="J38" s="24"/>
      <c r="L38" s="31"/>
      <c r="M38" s="31"/>
    </row>
    <row r="39" spans="2:13" x14ac:dyDescent="0.2">
      <c r="B39" s="63" t="s">
        <v>17</v>
      </c>
      <c r="C39" s="63"/>
      <c r="D39" s="63"/>
      <c r="E39" s="34"/>
      <c r="F39" s="16"/>
      <c r="G39" s="16"/>
      <c r="H39" s="64" t="s">
        <v>3</v>
      </c>
      <c r="I39" s="64"/>
      <c r="J39" s="64"/>
      <c r="L39" s="72" t="s">
        <v>33</v>
      </c>
      <c r="M39" s="72"/>
    </row>
    <row r="40" spans="2:13" x14ac:dyDescent="0.2">
      <c r="B40" s="22" t="s">
        <v>29</v>
      </c>
      <c r="C40" s="18" t="s">
        <v>14</v>
      </c>
      <c r="D40" s="18" t="s">
        <v>15</v>
      </c>
      <c r="E40" s="17" t="s">
        <v>4</v>
      </c>
      <c r="F40" s="16"/>
      <c r="G40" s="16"/>
      <c r="H40" s="19" t="s">
        <v>10</v>
      </c>
      <c r="I40" s="19" t="s">
        <v>0</v>
      </c>
      <c r="J40" s="19" t="s">
        <v>1</v>
      </c>
      <c r="L40" s="29" t="s">
        <v>31</v>
      </c>
      <c r="M40" s="29" t="s">
        <v>32</v>
      </c>
    </row>
    <row r="41" spans="2:13" ht="17" x14ac:dyDescent="0.25">
      <c r="B41" s="18" t="s">
        <v>13</v>
      </c>
      <c r="C41" s="26">
        <v>4372</v>
      </c>
      <c r="D41" s="26">
        <v>450</v>
      </c>
      <c r="E41" s="46">
        <f>C41+D41</f>
        <v>4822</v>
      </c>
      <c r="F41" s="16"/>
      <c r="G41" s="16"/>
      <c r="H41" s="20">
        <f>(D42+C41)/(E41+E42)</f>
        <v>0.94442140190792201</v>
      </c>
      <c r="I41" s="20">
        <f>D42/(D42+D41)</f>
        <v>0.91322792132664865</v>
      </c>
      <c r="J41" s="20">
        <f>D42/(D42+C42)</f>
        <v>0.98216507673164666</v>
      </c>
      <c r="L41" s="32">
        <v>0.98585926077399999</v>
      </c>
      <c r="M41" s="32">
        <v>0.98044129877800001</v>
      </c>
    </row>
    <row r="42" spans="2:13" x14ac:dyDescent="0.2">
      <c r="B42" s="18" t="s">
        <v>16</v>
      </c>
      <c r="C42" s="26">
        <v>86</v>
      </c>
      <c r="D42" s="26">
        <v>4736</v>
      </c>
      <c r="E42" s="46">
        <f>C42+D42</f>
        <v>4822</v>
      </c>
      <c r="F42" s="16"/>
      <c r="G42" s="16"/>
      <c r="H42" s="19"/>
      <c r="I42" s="20"/>
      <c r="J42" s="20"/>
      <c r="L42" s="31"/>
      <c r="M42" s="31"/>
    </row>
    <row r="43" spans="2:13" x14ac:dyDescent="0.2">
      <c r="B43" s="23"/>
      <c r="C43" s="23"/>
      <c r="D43" s="23"/>
      <c r="E43" s="34"/>
      <c r="F43" s="16"/>
      <c r="G43" s="16"/>
      <c r="H43" s="24"/>
      <c r="I43" s="24"/>
      <c r="J43" s="24"/>
      <c r="L43" s="31"/>
      <c r="M43" s="31"/>
    </row>
    <row r="44" spans="2:13" x14ac:dyDescent="0.2">
      <c r="B44" s="23"/>
      <c r="C44" s="23"/>
      <c r="D44" s="23"/>
      <c r="E44" s="34"/>
      <c r="F44" s="16"/>
      <c r="G44" s="16"/>
      <c r="H44" s="24"/>
      <c r="I44" s="24"/>
      <c r="J44" s="24"/>
      <c r="L44" s="31"/>
      <c r="M44" s="31"/>
    </row>
    <row r="45" spans="2:13" x14ac:dyDescent="0.2">
      <c r="B45" s="63" t="s">
        <v>17</v>
      </c>
      <c r="C45" s="63"/>
      <c r="D45" s="63"/>
      <c r="E45" s="34"/>
      <c r="F45" s="16"/>
      <c r="G45" s="16"/>
      <c r="H45" s="64" t="s">
        <v>3</v>
      </c>
      <c r="I45" s="64"/>
      <c r="J45" s="64"/>
      <c r="L45" s="72" t="s">
        <v>33</v>
      </c>
      <c r="M45" s="72"/>
    </row>
    <row r="46" spans="2:13" x14ac:dyDescent="0.2">
      <c r="B46" s="22" t="s">
        <v>30</v>
      </c>
      <c r="C46" s="18" t="s">
        <v>14</v>
      </c>
      <c r="D46" s="18" t="s">
        <v>15</v>
      </c>
      <c r="E46" s="17" t="s">
        <v>4</v>
      </c>
      <c r="F46" s="16"/>
      <c r="G46" s="16"/>
      <c r="H46" s="19" t="s">
        <v>10</v>
      </c>
      <c r="I46" s="19" t="s">
        <v>0</v>
      </c>
      <c r="J46" s="19" t="s">
        <v>1</v>
      </c>
      <c r="L46" s="29" t="s">
        <v>31</v>
      </c>
      <c r="M46" s="29" t="s">
        <v>32</v>
      </c>
    </row>
    <row r="47" spans="2:13" ht="17" x14ac:dyDescent="0.25">
      <c r="B47" s="18" t="s">
        <v>13</v>
      </c>
      <c r="C47" s="26">
        <v>4203</v>
      </c>
      <c r="D47" s="26">
        <v>619</v>
      </c>
      <c r="E47" s="46">
        <f>C47+D47</f>
        <v>4822</v>
      </c>
      <c r="F47" s="16"/>
      <c r="G47" s="16"/>
      <c r="H47" s="20">
        <f>(D48+C47)/(E47+E48)</f>
        <v>0.93353380340107839</v>
      </c>
      <c r="I47" s="20">
        <f>D48/(D48+D47)</f>
        <v>0.88577228270898689</v>
      </c>
      <c r="J47" s="20">
        <f>D48/(D48+C48)</f>
        <v>0.99543757776856079</v>
      </c>
      <c r="L47" s="32">
        <v>0.98819577971200001</v>
      </c>
      <c r="M47" s="32">
        <v>0.98332187497800005</v>
      </c>
    </row>
    <row r="48" spans="2:13" x14ac:dyDescent="0.2">
      <c r="B48" s="18" t="s">
        <v>16</v>
      </c>
      <c r="C48" s="26">
        <v>22</v>
      </c>
      <c r="D48" s="26">
        <v>4800</v>
      </c>
      <c r="E48" s="46">
        <f>C48+D48</f>
        <v>4822</v>
      </c>
      <c r="F48" s="16"/>
      <c r="G48" s="16"/>
      <c r="H48" s="19"/>
      <c r="I48" s="20"/>
      <c r="J48" s="20"/>
      <c r="L48" s="31"/>
      <c r="M48" s="31"/>
    </row>
    <row r="49" spans="2:13" x14ac:dyDescent="0.2">
      <c r="B49" s="16"/>
      <c r="E49" s="34"/>
      <c r="F49" s="16"/>
      <c r="G49" s="16"/>
      <c r="H49" s="21"/>
      <c r="I49" s="21"/>
      <c r="J49" s="21"/>
      <c r="L49" s="31"/>
      <c r="M49" s="31"/>
    </row>
    <row r="50" spans="2:13" x14ac:dyDescent="0.2">
      <c r="H50" s="11"/>
      <c r="I50" s="11"/>
      <c r="J50" s="11"/>
      <c r="L50" s="31"/>
      <c r="M50" s="31"/>
    </row>
    <row r="51" spans="2:13" x14ac:dyDescent="0.2">
      <c r="H51" s="11"/>
      <c r="I51" s="11"/>
      <c r="J51" s="11"/>
      <c r="L51" s="31"/>
      <c r="M51" s="31"/>
    </row>
    <row r="52" spans="2:13" ht="29" x14ac:dyDescent="0.35">
      <c r="B52" s="66" t="s">
        <v>25</v>
      </c>
      <c r="C52" s="66"/>
      <c r="D52" s="66"/>
      <c r="E52" s="66"/>
      <c r="F52" s="66"/>
      <c r="G52" s="66"/>
      <c r="H52" s="66"/>
      <c r="I52" s="66"/>
      <c r="J52" s="66"/>
      <c r="L52" s="31"/>
      <c r="M52" s="31"/>
    </row>
    <row r="53" spans="2:13" x14ac:dyDescent="0.2">
      <c r="B53" s="63" t="s">
        <v>17</v>
      </c>
      <c r="C53" s="63"/>
      <c r="D53" s="63"/>
      <c r="E53" s="34"/>
      <c r="F53" s="16"/>
      <c r="G53" s="16"/>
      <c r="H53" s="64" t="s">
        <v>3</v>
      </c>
      <c r="I53" s="64"/>
      <c r="J53" s="64"/>
      <c r="L53" s="72" t="s">
        <v>33</v>
      </c>
      <c r="M53" s="72"/>
    </row>
    <row r="54" spans="2:13" x14ac:dyDescent="0.2">
      <c r="B54" s="17" t="s">
        <v>2</v>
      </c>
      <c r="C54" s="18" t="s">
        <v>14</v>
      </c>
      <c r="D54" s="18" t="s">
        <v>15</v>
      </c>
      <c r="E54" s="17" t="s">
        <v>4</v>
      </c>
      <c r="F54" s="16"/>
      <c r="G54" s="16"/>
      <c r="H54" s="19" t="s">
        <v>10</v>
      </c>
      <c r="I54" s="19" t="s">
        <v>0</v>
      </c>
      <c r="J54" s="19" t="s">
        <v>1</v>
      </c>
      <c r="L54" s="29" t="s">
        <v>31</v>
      </c>
      <c r="M54" s="29" t="s">
        <v>32</v>
      </c>
    </row>
    <row r="55" spans="2:13" ht="17" x14ac:dyDescent="0.25">
      <c r="B55" s="18" t="s">
        <v>13</v>
      </c>
      <c r="C55" s="26">
        <v>4109</v>
      </c>
      <c r="D55" s="26">
        <v>713</v>
      </c>
      <c r="E55" s="46">
        <f>C55+D55</f>
        <v>4822</v>
      </c>
      <c r="G55" s="16"/>
      <c r="H55" s="20">
        <f>(D56+C55)/(E55+E56)</f>
        <v>0.8637494815429283</v>
      </c>
      <c r="I55" s="20">
        <f>D56/(D56+D55)</f>
        <v>0.85549250101337659</v>
      </c>
      <c r="J55" s="20">
        <f>D56/(D56+C56)</f>
        <v>0.87536291995022808</v>
      </c>
      <c r="L55" s="32">
        <v>0.93558655794599999</v>
      </c>
      <c r="M55" s="32">
        <v>0.92651044423700002</v>
      </c>
    </row>
    <row r="56" spans="2:13" x14ac:dyDescent="0.2">
      <c r="B56" s="18" t="s">
        <v>16</v>
      </c>
      <c r="C56" s="26">
        <v>601</v>
      </c>
      <c r="D56" s="26">
        <v>4221</v>
      </c>
      <c r="E56" s="46">
        <f>C56+D56</f>
        <v>4822</v>
      </c>
      <c r="G56" s="16"/>
      <c r="H56" s="19"/>
      <c r="I56" s="20"/>
      <c r="J56" s="20"/>
      <c r="L56" s="31"/>
      <c r="M56" s="31"/>
    </row>
    <row r="57" spans="2:13" x14ac:dyDescent="0.2">
      <c r="B57" s="23"/>
      <c r="C57" s="23"/>
      <c r="D57" s="23"/>
      <c r="E57" s="34"/>
      <c r="G57" s="16"/>
      <c r="H57" s="24"/>
      <c r="I57" s="24"/>
      <c r="J57" s="24"/>
      <c r="L57" s="31"/>
      <c r="M57" s="31"/>
    </row>
    <row r="58" spans="2:13" x14ac:dyDescent="0.2">
      <c r="B58" s="23"/>
      <c r="C58" s="23"/>
      <c r="D58" s="23"/>
      <c r="E58" s="34"/>
      <c r="G58" s="16"/>
      <c r="H58" s="24"/>
      <c r="I58" s="24"/>
      <c r="J58" s="24"/>
      <c r="L58" s="31"/>
      <c r="M58" s="31"/>
    </row>
    <row r="59" spans="2:13" x14ac:dyDescent="0.2">
      <c r="B59" s="63" t="s">
        <v>17</v>
      </c>
      <c r="C59" s="63"/>
      <c r="D59" s="63"/>
      <c r="E59" s="34"/>
      <c r="G59" s="16"/>
      <c r="H59" s="64" t="s">
        <v>3</v>
      </c>
      <c r="I59" s="64"/>
      <c r="J59" s="64"/>
      <c r="L59" s="72" t="s">
        <v>33</v>
      </c>
      <c r="M59" s="72"/>
    </row>
    <row r="60" spans="2:13" x14ac:dyDescent="0.2">
      <c r="B60" s="17" t="s">
        <v>26</v>
      </c>
      <c r="C60" s="18" t="s">
        <v>14</v>
      </c>
      <c r="D60" s="18" t="s">
        <v>15</v>
      </c>
      <c r="E60" s="17" t="s">
        <v>4</v>
      </c>
      <c r="G60" s="16"/>
      <c r="H60" s="19" t="s">
        <v>10</v>
      </c>
      <c r="I60" s="19" t="s">
        <v>0</v>
      </c>
      <c r="J60" s="19" t="s">
        <v>1</v>
      </c>
      <c r="L60" s="29" t="s">
        <v>31</v>
      </c>
      <c r="M60" s="29" t="s">
        <v>32</v>
      </c>
    </row>
    <row r="61" spans="2:13" ht="17" x14ac:dyDescent="0.25">
      <c r="B61" s="18" t="s">
        <v>13</v>
      </c>
      <c r="C61" s="26">
        <v>4280</v>
      </c>
      <c r="D61" s="26">
        <v>542</v>
      </c>
      <c r="E61" s="46">
        <f>C61+D61</f>
        <v>4822</v>
      </c>
      <c r="G61" s="16"/>
      <c r="H61" s="20">
        <f>(D62+C61)/(E61+E62)</f>
        <v>0.90066362505184572</v>
      </c>
      <c r="I61" s="20">
        <f>D62/(D62+D61)</f>
        <v>0.89046079223928865</v>
      </c>
      <c r="J61" s="20">
        <f>D62/(D62+C62)</f>
        <v>0.91372874326005804</v>
      </c>
      <c r="L61" s="32">
        <v>0.95995292212000005</v>
      </c>
      <c r="M61" s="32">
        <v>0.95066687430399999</v>
      </c>
    </row>
    <row r="62" spans="2:13" x14ac:dyDescent="0.2">
      <c r="B62" s="18" t="s">
        <v>16</v>
      </c>
      <c r="C62" s="26">
        <v>416</v>
      </c>
      <c r="D62" s="26">
        <v>4406</v>
      </c>
      <c r="E62" s="46">
        <f>C62+D62</f>
        <v>4822</v>
      </c>
      <c r="G62" s="16"/>
      <c r="H62" s="19"/>
      <c r="I62" s="20"/>
      <c r="J62" s="20"/>
      <c r="L62" s="31"/>
      <c r="M62" s="31"/>
    </row>
    <row r="63" spans="2:13" x14ac:dyDescent="0.2">
      <c r="B63" s="25"/>
      <c r="C63" s="23"/>
      <c r="D63" s="23"/>
      <c r="E63" s="34"/>
      <c r="G63" s="16"/>
      <c r="H63" s="19"/>
      <c r="I63" s="20"/>
      <c r="J63" s="20"/>
      <c r="L63" s="31"/>
      <c r="M63" s="31"/>
    </row>
    <row r="64" spans="2:13" x14ac:dyDescent="0.2">
      <c r="B64" s="23"/>
      <c r="C64" s="23"/>
      <c r="D64" s="23"/>
      <c r="E64" s="34"/>
      <c r="G64" s="16"/>
      <c r="H64" s="24"/>
      <c r="I64" s="24"/>
      <c r="J64" s="24"/>
      <c r="L64" s="31"/>
      <c r="M64" s="31"/>
    </row>
    <row r="65" spans="2:13" x14ac:dyDescent="0.2">
      <c r="B65" s="63" t="s">
        <v>17</v>
      </c>
      <c r="C65" s="63"/>
      <c r="D65" s="63"/>
      <c r="E65" s="34"/>
      <c r="G65" s="16"/>
      <c r="H65" s="64" t="s">
        <v>3</v>
      </c>
      <c r="I65" s="64"/>
      <c r="J65" s="64"/>
      <c r="L65" s="72" t="s">
        <v>33</v>
      </c>
      <c r="M65" s="72"/>
    </row>
    <row r="66" spans="2:13" x14ac:dyDescent="0.2">
      <c r="B66" s="22" t="s">
        <v>27</v>
      </c>
      <c r="C66" s="18" t="s">
        <v>14</v>
      </c>
      <c r="D66" s="18" t="s">
        <v>15</v>
      </c>
      <c r="E66" s="17" t="s">
        <v>4</v>
      </c>
      <c r="G66" s="16"/>
      <c r="H66" s="19" t="s">
        <v>10</v>
      </c>
      <c r="I66" s="19" t="s">
        <v>0</v>
      </c>
      <c r="J66" s="19" t="s">
        <v>1</v>
      </c>
      <c r="L66" s="29" t="s">
        <v>31</v>
      </c>
      <c r="M66" s="29" t="s">
        <v>32</v>
      </c>
    </row>
    <row r="67" spans="2:13" ht="17" x14ac:dyDescent="0.25">
      <c r="B67" s="18" t="s">
        <v>13</v>
      </c>
      <c r="C67" s="26">
        <v>4387</v>
      </c>
      <c r="D67" s="26">
        <v>435</v>
      </c>
      <c r="E67" s="46">
        <f>C67+D67</f>
        <v>4822</v>
      </c>
      <c r="F67" s="16"/>
      <c r="G67" s="16"/>
      <c r="H67" s="20">
        <f>(D68+C67)/(E67+E68)</f>
        <v>0.92783077561177929</v>
      </c>
      <c r="I67" s="20">
        <f>D68/(D68+D67)</f>
        <v>0.9129303442754203</v>
      </c>
      <c r="J67" s="20">
        <f>D68/(D68+C68)</f>
        <v>0.94587308170883455</v>
      </c>
      <c r="L67" s="32">
        <v>0.97519783943399996</v>
      </c>
      <c r="M67" s="32">
        <v>0.96832762872300004</v>
      </c>
    </row>
    <row r="68" spans="2:13" x14ac:dyDescent="0.2">
      <c r="B68" s="18" t="s">
        <v>16</v>
      </c>
      <c r="C68" s="26">
        <v>261</v>
      </c>
      <c r="D68" s="26">
        <v>4561</v>
      </c>
      <c r="E68" s="46">
        <f>C68+D68</f>
        <v>4822</v>
      </c>
      <c r="F68" s="16"/>
      <c r="G68" s="16"/>
      <c r="H68" s="19"/>
      <c r="I68" s="20"/>
      <c r="J68" s="20"/>
      <c r="L68" s="31"/>
      <c r="M68" s="31"/>
    </row>
    <row r="69" spans="2:13" x14ac:dyDescent="0.2">
      <c r="B69" s="23"/>
      <c r="C69" s="23"/>
      <c r="D69" s="23"/>
      <c r="E69" s="34"/>
      <c r="F69" s="16"/>
      <c r="G69" s="16"/>
      <c r="H69" s="24"/>
      <c r="I69" s="24"/>
      <c r="J69" s="24"/>
      <c r="L69" s="31"/>
      <c r="M69" s="31"/>
    </row>
    <row r="70" spans="2:13" x14ac:dyDescent="0.2">
      <c r="B70" s="23"/>
      <c r="C70" s="23"/>
      <c r="D70" s="23"/>
      <c r="E70" s="34"/>
      <c r="F70" s="16"/>
      <c r="G70" s="16"/>
      <c r="H70" s="24"/>
      <c r="I70" s="24"/>
      <c r="J70" s="24"/>
      <c r="L70" s="31"/>
      <c r="M70" s="31"/>
    </row>
    <row r="71" spans="2:13" x14ac:dyDescent="0.2">
      <c r="B71" s="63" t="s">
        <v>17</v>
      </c>
      <c r="C71" s="63"/>
      <c r="D71" s="63"/>
      <c r="E71" s="34"/>
      <c r="F71" s="16"/>
      <c r="G71" s="16"/>
      <c r="H71" s="64" t="s">
        <v>3</v>
      </c>
      <c r="I71" s="64"/>
      <c r="J71" s="64"/>
      <c r="L71" s="72" t="s">
        <v>33</v>
      </c>
      <c r="M71" s="72"/>
    </row>
    <row r="72" spans="2:13" x14ac:dyDescent="0.2">
      <c r="B72" s="22" t="s">
        <v>28</v>
      </c>
      <c r="C72" s="18" t="s">
        <v>14</v>
      </c>
      <c r="D72" s="18" t="s">
        <v>15</v>
      </c>
      <c r="E72" s="17" t="s">
        <v>4</v>
      </c>
      <c r="F72" s="16"/>
      <c r="G72" s="16"/>
      <c r="H72" s="19" t="s">
        <v>10</v>
      </c>
      <c r="I72" s="19" t="s">
        <v>0</v>
      </c>
      <c r="J72" s="19" t="s">
        <v>1</v>
      </c>
      <c r="L72" s="29" t="s">
        <v>31</v>
      </c>
      <c r="M72" s="29" t="s">
        <v>32</v>
      </c>
    </row>
    <row r="73" spans="2:13" ht="17" x14ac:dyDescent="0.25">
      <c r="B73" s="18" t="s">
        <v>13</v>
      </c>
      <c r="C73" s="26">
        <v>4356</v>
      </c>
      <c r="D73" s="26">
        <v>466</v>
      </c>
      <c r="E73" s="46">
        <f>C73+D73</f>
        <v>4822</v>
      </c>
      <c r="F73" s="16"/>
      <c r="G73" s="16"/>
      <c r="H73" s="20">
        <f>(D74+C73)/(E73+E74)</f>
        <v>0.93685192866030698</v>
      </c>
      <c r="I73" s="20">
        <f>D74/(D74+D73)</f>
        <v>0.90942662779397476</v>
      </c>
      <c r="J73" s="20">
        <f>D74/(D74+C74)</f>
        <v>0.97034425549564496</v>
      </c>
      <c r="L73" s="32">
        <v>0.98217385029000004</v>
      </c>
      <c r="M73" s="32">
        <v>0.976795465699</v>
      </c>
    </row>
    <row r="74" spans="2:13" x14ac:dyDescent="0.2">
      <c r="B74" s="18" t="s">
        <v>16</v>
      </c>
      <c r="C74" s="26">
        <v>143</v>
      </c>
      <c r="D74" s="26">
        <v>4679</v>
      </c>
      <c r="E74" s="46">
        <f>C74+D74</f>
        <v>4822</v>
      </c>
      <c r="F74" s="16"/>
      <c r="G74" s="16"/>
      <c r="H74" s="19"/>
      <c r="I74" s="20"/>
      <c r="J74" s="20"/>
      <c r="L74" s="31"/>
      <c r="M74" s="31"/>
    </row>
    <row r="75" spans="2:13" x14ac:dyDescent="0.2">
      <c r="B75" s="23"/>
      <c r="C75" s="23"/>
      <c r="D75" s="23"/>
      <c r="E75" s="34"/>
      <c r="F75" s="16"/>
      <c r="G75" s="16"/>
      <c r="H75" s="24"/>
      <c r="I75" s="24"/>
      <c r="J75" s="24"/>
      <c r="L75" s="31"/>
      <c r="M75" s="31"/>
    </row>
    <row r="76" spans="2:13" x14ac:dyDescent="0.2">
      <c r="B76" s="23"/>
      <c r="C76" s="23"/>
      <c r="D76" s="23"/>
      <c r="E76" s="34"/>
      <c r="F76" s="16"/>
      <c r="G76" s="16"/>
      <c r="H76" s="24"/>
      <c r="I76" s="24"/>
      <c r="J76" s="24"/>
      <c r="L76" s="31"/>
      <c r="M76" s="31"/>
    </row>
    <row r="77" spans="2:13" x14ac:dyDescent="0.2">
      <c r="B77" s="63" t="s">
        <v>17</v>
      </c>
      <c r="C77" s="63"/>
      <c r="D77" s="63"/>
      <c r="E77" s="34"/>
      <c r="F77" s="16"/>
      <c r="G77" s="16"/>
      <c r="H77" s="64" t="s">
        <v>3</v>
      </c>
      <c r="I77" s="64"/>
      <c r="J77" s="64"/>
      <c r="L77" s="72" t="s">
        <v>33</v>
      </c>
      <c r="M77" s="72"/>
    </row>
    <row r="78" spans="2:13" x14ac:dyDescent="0.2">
      <c r="B78" s="22" t="s">
        <v>29</v>
      </c>
      <c r="C78" s="18" t="s">
        <v>14</v>
      </c>
      <c r="D78" s="18" t="s">
        <v>15</v>
      </c>
      <c r="E78" s="17" t="s">
        <v>4</v>
      </c>
      <c r="F78" s="16"/>
      <c r="G78" s="16"/>
      <c r="H78" s="19" t="s">
        <v>10</v>
      </c>
      <c r="I78" s="19" t="s">
        <v>0</v>
      </c>
      <c r="J78" s="19" t="s">
        <v>1</v>
      </c>
      <c r="L78" s="29" t="s">
        <v>31</v>
      </c>
      <c r="M78" s="29" t="s">
        <v>32</v>
      </c>
    </row>
    <row r="79" spans="2:13" ht="17" x14ac:dyDescent="0.25">
      <c r="B79" s="18" t="s">
        <v>13</v>
      </c>
      <c r="C79" s="26">
        <v>4296</v>
      </c>
      <c r="D79" s="26">
        <v>526</v>
      </c>
      <c r="E79" s="46">
        <f>C79+D79</f>
        <v>4822</v>
      </c>
      <c r="F79" s="16"/>
      <c r="G79" s="16"/>
      <c r="H79" s="20">
        <f>(D80+C79)/(E79+E80)</f>
        <v>0.93851099128992121</v>
      </c>
      <c r="I79" s="20">
        <f>D80/(D80+D79)</f>
        <v>0.9003976519598561</v>
      </c>
      <c r="J79" s="20">
        <f>D80/(D80+C80)</f>
        <v>0.98610535047698056</v>
      </c>
      <c r="L79" s="32">
        <v>0.98596501655500002</v>
      </c>
      <c r="M79" s="32">
        <v>0.98077143568900005</v>
      </c>
    </row>
    <row r="80" spans="2:13" x14ac:dyDescent="0.2">
      <c r="B80" s="18" t="s">
        <v>16</v>
      </c>
      <c r="C80" s="26">
        <v>67</v>
      </c>
      <c r="D80" s="26">
        <v>4755</v>
      </c>
      <c r="E80" s="46">
        <f>C80+D80</f>
        <v>4822</v>
      </c>
      <c r="F80" s="16"/>
      <c r="G80" s="16"/>
      <c r="H80" s="19"/>
      <c r="I80" s="20"/>
      <c r="J80" s="20"/>
      <c r="L80" s="31"/>
      <c r="M80" s="31"/>
    </row>
    <row r="81" spans="2:13" x14ac:dyDescent="0.2">
      <c r="B81" s="23"/>
      <c r="C81" s="23"/>
      <c r="D81" s="23"/>
      <c r="E81" s="34"/>
      <c r="F81" s="16"/>
      <c r="G81" s="16"/>
      <c r="H81" s="24"/>
      <c r="I81" s="24"/>
      <c r="J81" s="24"/>
      <c r="L81" s="31"/>
      <c r="M81" s="31"/>
    </row>
    <row r="82" spans="2:13" x14ac:dyDescent="0.2">
      <c r="B82" s="23"/>
      <c r="C82" s="23"/>
      <c r="D82" s="23"/>
      <c r="E82" s="34"/>
      <c r="F82" s="16"/>
      <c r="G82" s="16"/>
      <c r="H82" s="24"/>
      <c r="I82" s="24"/>
      <c r="J82" s="24"/>
      <c r="L82" s="31"/>
      <c r="M82" s="31"/>
    </row>
    <row r="83" spans="2:13" x14ac:dyDescent="0.2">
      <c r="B83" s="63" t="s">
        <v>17</v>
      </c>
      <c r="C83" s="63"/>
      <c r="D83" s="63"/>
      <c r="E83" s="34"/>
      <c r="F83" s="16"/>
      <c r="G83" s="16"/>
      <c r="H83" s="64" t="s">
        <v>3</v>
      </c>
      <c r="I83" s="64"/>
      <c r="J83" s="64"/>
      <c r="L83" s="72" t="s">
        <v>33</v>
      </c>
      <c r="M83" s="72"/>
    </row>
    <row r="84" spans="2:13" x14ac:dyDescent="0.2">
      <c r="B84" s="22" t="s">
        <v>30</v>
      </c>
      <c r="C84" s="18" t="s">
        <v>14</v>
      </c>
      <c r="D84" s="18" t="s">
        <v>15</v>
      </c>
      <c r="E84" s="17" t="s">
        <v>4</v>
      </c>
      <c r="F84" s="16"/>
      <c r="G84" s="16"/>
      <c r="H84" s="19" t="s">
        <v>10</v>
      </c>
      <c r="I84" s="19" t="s">
        <v>0</v>
      </c>
      <c r="J84" s="19" t="s">
        <v>1</v>
      </c>
      <c r="L84" s="29" t="s">
        <v>31</v>
      </c>
      <c r="M84" s="29" t="s">
        <v>32</v>
      </c>
    </row>
    <row r="85" spans="2:13" ht="17" x14ac:dyDescent="0.25">
      <c r="B85" s="18" t="s">
        <v>13</v>
      </c>
      <c r="C85" s="26">
        <v>4085</v>
      </c>
      <c r="D85" s="26">
        <v>737</v>
      </c>
      <c r="E85" s="46">
        <f>C85+D85</f>
        <v>4822</v>
      </c>
      <c r="F85" s="16"/>
      <c r="G85" s="16"/>
      <c r="H85" s="20">
        <f>(D86+C85)/(E85+E86)</f>
        <v>0.92274989630858562</v>
      </c>
      <c r="I85" s="20">
        <f>D86/(D86+D85)</f>
        <v>0.86723112952621151</v>
      </c>
      <c r="J85" s="20">
        <f>D86/(D86+C86)</f>
        <v>0.99834093737038576</v>
      </c>
      <c r="L85" s="32">
        <v>0.98971579864899994</v>
      </c>
      <c r="M85" s="32">
        <v>0.98583872846700005</v>
      </c>
    </row>
    <row r="86" spans="2:13" x14ac:dyDescent="0.2">
      <c r="B86" s="18" t="s">
        <v>16</v>
      </c>
      <c r="C86" s="26">
        <v>8</v>
      </c>
      <c r="D86" s="26">
        <v>4814</v>
      </c>
      <c r="E86" s="46">
        <f>C86+D86</f>
        <v>4822</v>
      </c>
      <c r="F86" s="16"/>
      <c r="G86" s="16"/>
      <c r="H86" s="27"/>
      <c r="I86" s="28"/>
      <c r="J86" s="28"/>
      <c r="L86" s="31"/>
      <c r="M86" s="31"/>
    </row>
    <row r="87" spans="2:13" x14ac:dyDescent="0.2">
      <c r="B87" s="16"/>
      <c r="E87" s="34"/>
      <c r="F87" s="16"/>
      <c r="G87" s="16"/>
      <c r="H87" s="16"/>
      <c r="I87" s="16"/>
      <c r="J87" s="16"/>
      <c r="L87" s="31"/>
      <c r="M87" s="31"/>
    </row>
    <row r="88" spans="2:13" x14ac:dyDescent="0.2">
      <c r="L88" s="31"/>
      <c r="M88" s="31"/>
    </row>
    <row r="89" spans="2:13" ht="29" x14ac:dyDescent="0.35">
      <c r="B89" s="66" t="s">
        <v>18</v>
      </c>
      <c r="C89" s="66"/>
      <c r="D89" s="66"/>
      <c r="E89" s="66"/>
      <c r="F89" s="66"/>
      <c r="G89" s="66"/>
      <c r="H89" s="66"/>
      <c r="I89" s="66"/>
      <c r="J89" s="66"/>
      <c r="L89" s="31"/>
      <c r="M89" s="31"/>
    </row>
    <row r="90" spans="2:13" x14ac:dyDescent="0.2">
      <c r="B90" s="63" t="s">
        <v>17</v>
      </c>
      <c r="C90" s="63"/>
      <c r="D90" s="63"/>
      <c r="E90" s="34"/>
      <c r="F90" s="16"/>
      <c r="G90" s="16"/>
      <c r="H90" s="64" t="s">
        <v>3</v>
      </c>
      <c r="I90" s="64"/>
      <c r="J90" s="64"/>
      <c r="L90" s="72" t="s">
        <v>33</v>
      </c>
      <c r="M90" s="72"/>
    </row>
    <row r="91" spans="2:13" x14ac:dyDescent="0.2">
      <c r="B91" s="17" t="s">
        <v>2</v>
      </c>
      <c r="C91" s="18" t="s">
        <v>14</v>
      </c>
      <c r="D91" s="18" t="s">
        <v>15</v>
      </c>
      <c r="E91" s="17" t="s">
        <v>4</v>
      </c>
      <c r="G91" s="16"/>
      <c r="H91" s="19" t="s">
        <v>10</v>
      </c>
      <c r="I91" s="19" t="s">
        <v>0</v>
      </c>
      <c r="J91" s="19" t="s">
        <v>1</v>
      </c>
      <c r="L91" s="29" t="s">
        <v>31</v>
      </c>
      <c r="M91" s="29" t="s">
        <v>32</v>
      </c>
    </row>
    <row r="92" spans="2:13" ht="17" x14ac:dyDescent="0.25">
      <c r="B92" s="18" t="s">
        <v>13</v>
      </c>
      <c r="C92" s="26">
        <v>3570</v>
      </c>
      <c r="D92" s="26">
        <v>1252</v>
      </c>
      <c r="E92" s="46">
        <f>C92+D92</f>
        <v>4822</v>
      </c>
      <c r="G92" s="16"/>
      <c r="H92" s="20">
        <f>(D93+C92)/(E92+E93)</f>
        <v>0.86903774367482367</v>
      </c>
      <c r="I92" s="20">
        <f>D93/(D93+D92)</f>
        <v>0.79350156688108198</v>
      </c>
      <c r="J92" s="20">
        <f>D93/(D93+C93)</f>
        <v>0.99771878888428034</v>
      </c>
      <c r="L92" s="32">
        <v>0.96861760636299998</v>
      </c>
      <c r="M92" s="32">
        <v>0.95615193701199996</v>
      </c>
    </row>
    <row r="93" spans="2:13" x14ac:dyDescent="0.2">
      <c r="B93" s="18" t="s">
        <v>16</v>
      </c>
      <c r="C93" s="26">
        <v>11</v>
      </c>
      <c r="D93" s="26">
        <v>4811</v>
      </c>
      <c r="E93" s="46">
        <f>C93+D93</f>
        <v>4822</v>
      </c>
      <c r="G93" s="16"/>
      <c r="H93" s="19"/>
      <c r="I93" s="20"/>
      <c r="J93" s="20"/>
      <c r="L93" s="31"/>
      <c r="M93" s="31"/>
    </row>
    <row r="94" spans="2:13" x14ac:dyDescent="0.2">
      <c r="B94" s="23"/>
      <c r="C94" s="23"/>
      <c r="D94" s="23"/>
      <c r="E94" s="34"/>
      <c r="G94" s="16"/>
      <c r="H94" s="24"/>
      <c r="I94" s="24"/>
      <c r="J94" s="24"/>
      <c r="L94" s="31"/>
      <c r="M94" s="31"/>
    </row>
    <row r="95" spans="2:13" x14ac:dyDescent="0.2">
      <c r="B95" s="23"/>
      <c r="C95" s="23"/>
      <c r="D95" s="23"/>
      <c r="E95" s="34"/>
      <c r="G95" s="16"/>
      <c r="H95" s="24"/>
      <c r="I95" s="24"/>
      <c r="J95" s="24"/>
      <c r="L95" s="31"/>
      <c r="M95" s="31"/>
    </row>
    <row r="96" spans="2:13" x14ac:dyDescent="0.2">
      <c r="B96" s="63" t="s">
        <v>17</v>
      </c>
      <c r="C96" s="63"/>
      <c r="D96" s="63"/>
      <c r="E96" s="34"/>
      <c r="G96" s="16"/>
      <c r="H96" s="64" t="s">
        <v>3</v>
      </c>
      <c r="I96" s="64"/>
      <c r="J96" s="64"/>
      <c r="L96" s="72" t="s">
        <v>33</v>
      </c>
      <c r="M96" s="72"/>
    </row>
    <row r="97" spans="2:13" x14ac:dyDescent="0.2">
      <c r="B97" s="22" t="s">
        <v>26</v>
      </c>
      <c r="C97" s="18" t="s">
        <v>14</v>
      </c>
      <c r="D97" s="18" t="s">
        <v>15</v>
      </c>
      <c r="E97" s="17" t="s">
        <v>4</v>
      </c>
      <c r="G97" s="16"/>
      <c r="H97" s="19" t="s">
        <v>10</v>
      </c>
      <c r="I97" s="19" t="s">
        <v>0</v>
      </c>
      <c r="J97" s="19" t="s">
        <v>1</v>
      </c>
      <c r="L97" s="29" t="s">
        <v>31</v>
      </c>
      <c r="M97" s="29" t="s">
        <v>32</v>
      </c>
    </row>
    <row r="98" spans="2:13" ht="17" x14ac:dyDescent="0.25">
      <c r="B98" s="18" t="s">
        <v>13</v>
      </c>
      <c r="C98" s="26">
        <v>3732</v>
      </c>
      <c r="D98" s="26">
        <v>1090</v>
      </c>
      <c r="E98" s="46">
        <f>C98+D98</f>
        <v>4822</v>
      </c>
      <c r="G98" s="16"/>
      <c r="H98" s="20">
        <f>(D99+C98)/(E98+E99)</f>
        <v>0.88697635835752797</v>
      </c>
      <c r="I98" s="20">
        <f>D99/(D99+D98)</f>
        <v>0.81562922868741539</v>
      </c>
      <c r="J98" s="20">
        <f>D99/(D99+C99)</f>
        <v>1</v>
      </c>
      <c r="L98" s="32">
        <v>0.98657172530000004</v>
      </c>
      <c r="M98" s="32">
        <v>0.98485070301400002</v>
      </c>
    </row>
    <row r="99" spans="2:13" x14ac:dyDescent="0.2">
      <c r="B99" s="18" t="s">
        <v>16</v>
      </c>
      <c r="C99" s="26">
        <v>0</v>
      </c>
      <c r="D99" s="26">
        <v>4822</v>
      </c>
      <c r="E99" s="46">
        <f>C99+D99</f>
        <v>4822</v>
      </c>
      <c r="G99" s="16"/>
      <c r="H99" s="19"/>
      <c r="I99" s="20"/>
      <c r="J99" s="20"/>
      <c r="L99" s="31"/>
      <c r="M99" s="31"/>
    </row>
    <row r="100" spans="2:13" x14ac:dyDescent="0.2">
      <c r="B100" s="25"/>
      <c r="C100" s="36"/>
      <c r="D100" s="36"/>
      <c r="E100" s="34"/>
      <c r="G100" s="16"/>
      <c r="H100" s="19"/>
      <c r="I100" s="20"/>
      <c r="J100" s="20"/>
      <c r="L100" s="31"/>
      <c r="M100" s="31"/>
    </row>
    <row r="101" spans="2:13" x14ac:dyDescent="0.2">
      <c r="B101" s="23"/>
      <c r="C101" s="36"/>
      <c r="D101" s="36"/>
      <c r="E101" s="34"/>
      <c r="G101" s="16"/>
      <c r="H101" s="24"/>
      <c r="I101" s="24"/>
      <c r="J101" s="24"/>
      <c r="L101" s="31"/>
      <c r="M101" s="31"/>
    </row>
    <row r="102" spans="2:13" x14ac:dyDescent="0.2">
      <c r="B102" s="63" t="s">
        <v>17</v>
      </c>
      <c r="C102" s="63"/>
      <c r="D102" s="63"/>
      <c r="E102" s="34"/>
      <c r="G102" s="16"/>
      <c r="H102" s="64" t="s">
        <v>3</v>
      </c>
      <c r="I102" s="64"/>
      <c r="J102" s="64"/>
      <c r="L102" s="72" t="s">
        <v>33</v>
      </c>
      <c r="M102" s="72"/>
    </row>
    <row r="103" spans="2:13" x14ac:dyDescent="0.2">
      <c r="B103" s="22" t="s">
        <v>27</v>
      </c>
      <c r="C103" s="17" t="s">
        <v>14</v>
      </c>
      <c r="D103" s="17" t="s">
        <v>15</v>
      </c>
      <c r="E103" s="17" t="s">
        <v>4</v>
      </c>
      <c r="G103" s="16"/>
      <c r="H103" s="19" t="s">
        <v>10</v>
      </c>
      <c r="I103" s="19" t="s">
        <v>0</v>
      </c>
      <c r="J103" s="19" t="s">
        <v>1</v>
      </c>
      <c r="L103" s="29" t="s">
        <v>31</v>
      </c>
      <c r="M103" s="29" t="s">
        <v>32</v>
      </c>
    </row>
    <row r="104" spans="2:13" ht="17" x14ac:dyDescent="0.25">
      <c r="B104" s="18" t="s">
        <v>13</v>
      </c>
      <c r="C104" s="26">
        <v>3967</v>
      </c>
      <c r="D104" s="26">
        <v>855</v>
      </c>
      <c r="E104" s="46">
        <f>C104+D104</f>
        <v>4822</v>
      </c>
      <c r="F104" s="16"/>
      <c r="G104" s="16"/>
      <c r="H104" s="20">
        <f>(D105+C104)/(E104+E105)</f>
        <v>0.91113645790128572</v>
      </c>
      <c r="I104" s="20">
        <f>D105/(D105+D104)</f>
        <v>0.84933920704845811</v>
      </c>
      <c r="J104" s="20">
        <f>D105/(D105+C105)</f>
        <v>0.99958523434259638</v>
      </c>
      <c r="L104" s="32">
        <v>0.98947519242000004</v>
      </c>
      <c r="M104" s="32">
        <v>0.98899871281399998</v>
      </c>
    </row>
    <row r="105" spans="2:13" x14ac:dyDescent="0.2">
      <c r="B105" s="18" t="s">
        <v>16</v>
      </c>
      <c r="C105" s="26">
        <v>2</v>
      </c>
      <c r="D105" s="26">
        <v>4820</v>
      </c>
      <c r="E105" s="46">
        <f>C105+D105</f>
        <v>4822</v>
      </c>
      <c r="F105" s="16"/>
      <c r="G105" s="16"/>
      <c r="H105" s="19"/>
      <c r="I105" s="20"/>
      <c r="J105" s="20"/>
      <c r="L105" s="31"/>
      <c r="M105" s="31"/>
    </row>
    <row r="106" spans="2:13" x14ac:dyDescent="0.2">
      <c r="B106" s="23"/>
      <c r="C106" s="36"/>
      <c r="D106" s="36"/>
      <c r="E106" s="34"/>
      <c r="F106" s="16"/>
      <c r="G106" s="16"/>
      <c r="H106" s="24"/>
      <c r="I106" s="24"/>
      <c r="J106" s="24"/>
      <c r="L106" s="31"/>
      <c r="M106" s="31"/>
    </row>
    <row r="107" spans="2:13" x14ac:dyDescent="0.2">
      <c r="B107" s="23"/>
      <c r="C107" s="36"/>
      <c r="D107" s="36"/>
      <c r="E107" s="34"/>
      <c r="F107" s="16"/>
      <c r="G107" s="16"/>
      <c r="H107" s="24"/>
      <c r="I107" s="24"/>
      <c r="J107" s="24"/>
      <c r="L107" s="31"/>
      <c r="M107" s="31"/>
    </row>
    <row r="108" spans="2:13" x14ac:dyDescent="0.2">
      <c r="B108" s="63" t="s">
        <v>17</v>
      </c>
      <c r="C108" s="63"/>
      <c r="D108" s="63"/>
      <c r="E108" s="34"/>
      <c r="F108" s="16"/>
      <c r="G108" s="16"/>
      <c r="H108" s="64" t="s">
        <v>3</v>
      </c>
      <c r="I108" s="64"/>
      <c r="J108" s="64"/>
      <c r="L108" s="72" t="s">
        <v>33</v>
      </c>
      <c r="M108" s="72"/>
    </row>
    <row r="109" spans="2:13" x14ac:dyDescent="0.2">
      <c r="B109" s="22" t="s">
        <v>28</v>
      </c>
      <c r="C109" s="17" t="s">
        <v>14</v>
      </c>
      <c r="D109" s="17" t="s">
        <v>15</v>
      </c>
      <c r="E109" s="17" t="s">
        <v>4</v>
      </c>
      <c r="F109" s="16"/>
      <c r="G109" s="16"/>
      <c r="H109" s="19" t="s">
        <v>10</v>
      </c>
      <c r="I109" s="19" t="s">
        <v>0</v>
      </c>
      <c r="J109" s="19" t="s">
        <v>1</v>
      </c>
      <c r="L109" s="29" t="s">
        <v>31</v>
      </c>
      <c r="M109" s="29" t="s">
        <v>32</v>
      </c>
    </row>
    <row r="110" spans="2:13" ht="17" x14ac:dyDescent="0.25">
      <c r="B110" s="18" t="s">
        <v>13</v>
      </c>
      <c r="C110" s="26">
        <v>4075</v>
      </c>
      <c r="D110" s="26">
        <v>747</v>
      </c>
      <c r="E110" s="46">
        <f>C110+D110</f>
        <v>4822</v>
      </c>
      <c r="F110" s="16"/>
      <c r="G110" s="16"/>
      <c r="H110" s="20">
        <f>(D111+C110)/(E110+E111)</f>
        <v>0.92233513065118211</v>
      </c>
      <c r="I110" s="20">
        <f>D111/(D111+D110)</f>
        <v>0.86581641817855215</v>
      </c>
      <c r="J110" s="20">
        <f>D111/(D111+C111)</f>
        <v>0.99958523434259638</v>
      </c>
      <c r="L110" s="32">
        <v>0.98894789727900001</v>
      </c>
      <c r="M110" s="32">
        <v>0.98859887226099996</v>
      </c>
    </row>
    <row r="111" spans="2:13" x14ac:dyDescent="0.2">
      <c r="B111" s="18" t="s">
        <v>16</v>
      </c>
      <c r="C111" s="26">
        <v>2</v>
      </c>
      <c r="D111" s="26">
        <v>4820</v>
      </c>
      <c r="E111" s="46">
        <f>C111+D111</f>
        <v>4822</v>
      </c>
      <c r="F111" s="16"/>
      <c r="G111" s="16"/>
      <c r="H111" s="19"/>
      <c r="I111" s="20"/>
      <c r="J111" s="20"/>
      <c r="L111" s="31"/>
      <c r="M111" s="31"/>
    </row>
    <row r="112" spans="2:13" x14ac:dyDescent="0.2">
      <c r="B112" s="23"/>
      <c r="C112" s="36"/>
      <c r="D112" s="36"/>
      <c r="E112" s="34"/>
      <c r="F112" s="16"/>
      <c r="G112" s="16"/>
      <c r="H112" s="24"/>
      <c r="I112" s="24"/>
      <c r="J112" s="24"/>
      <c r="L112" s="31"/>
      <c r="M112" s="31"/>
    </row>
    <row r="113" spans="2:13" x14ac:dyDescent="0.2">
      <c r="B113" s="23"/>
      <c r="C113" s="36"/>
      <c r="D113" s="36"/>
      <c r="E113" s="34"/>
      <c r="F113" s="16"/>
      <c r="G113" s="16"/>
      <c r="H113" s="24"/>
      <c r="I113" s="24"/>
      <c r="J113" s="24"/>
      <c r="L113" s="31"/>
      <c r="M113" s="31"/>
    </row>
    <row r="114" spans="2:13" x14ac:dyDescent="0.2">
      <c r="B114" s="63" t="s">
        <v>17</v>
      </c>
      <c r="C114" s="63"/>
      <c r="D114" s="63"/>
      <c r="E114" s="34"/>
      <c r="F114" s="16"/>
      <c r="G114" s="16"/>
      <c r="H114" s="64" t="s">
        <v>3</v>
      </c>
      <c r="I114" s="64"/>
      <c r="J114" s="64"/>
      <c r="L114" s="72" t="s">
        <v>33</v>
      </c>
      <c r="M114" s="72"/>
    </row>
    <row r="115" spans="2:13" x14ac:dyDescent="0.2">
      <c r="B115" s="22" t="s">
        <v>29</v>
      </c>
      <c r="C115" s="17" t="s">
        <v>14</v>
      </c>
      <c r="D115" s="17" t="s">
        <v>15</v>
      </c>
      <c r="E115" s="17" t="s">
        <v>4</v>
      </c>
      <c r="F115" s="16"/>
      <c r="G115" s="16"/>
      <c r="H115" s="19" t="s">
        <v>10</v>
      </c>
      <c r="I115" s="19" t="s">
        <v>0</v>
      </c>
      <c r="J115" s="19" t="s">
        <v>1</v>
      </c>
      <c r="L115" s="29" t="s">
        <v>31</v>
      </c>
      <c r="M115" s="29" t="s">
        <v>32</v>
      </c>
    </row>
    <row r="116" spans="2:13" ht="17" x14ac:dyDescent="0.25">
      <c r="B116" s="18" t="s">
        <v>13</v>
      </c>
      <c r="C116" s="26">
        <v>4443</v>
      </c>
      <c r="D116" s="26">
        <v>379</v>
      </c>
      <c r="E116" s="46">
        <f>C116+D116</f>
        <v>4822</v>
      </c>
      <c r="F116" s="16"/>
      <c r="G116" s="16"/>
      <c r="H116" s="20">
        <f>(D117+C116)/(E116+E117)</f>
        <v>0.93343011198672754</v>
      </c>
      <c r="I116" s="20">
        <f>D117/(D117+D116)</f>
        <v>0.92324827865532599</v>
      </c>
      <c r="J116" s="20">
        <f>D117/(D117+C117)</f>
        <v>0.94545831605143094</v>
      </c>
      <c r="L116" s="32">
        <v>0.98630391673999995</v>
      </c>
      <c r="M116" s="32">
        <v>0.98587757182699998</v>
      </c>
    </row>
    <row r="117" spans="2:13" x14ac:dyDescent="0.2">
      <c r="B117" s="18" t="s">
        <v>16</v>
      </c>
      <c r="C117" s="26">
        <v>263</v>
      </c>
      <c r="D117" s="26">
        <v>4559</v>
      </c>
      <c r="E117" s="46">
        <f>C117+D117</f>
        <v>4822</v>
      </c>
      <c r="F117" s="16"/>
      <c r="G117" s="16"/>
      <c r="H117" s="19"/>
      <c r="I117" s="20"/>
      <c r="J117" s="20"/>
      <c r="L117" s="31"/>
      <c r="M117" s="31"/>
    </row>
    <row r="118" spans="2:13" x14ac:dyDescent="0.2">
      <c r="B118" s="23"/>
      <c r="C118" s="36"/>
      <c r="D118" s="36"/>
      <c r="E118" s="34"/>
      <c r="F118" s="16"/>
      <c r="G118" s="16"/>
      <c r="H118" s="24"/>
      <c r="I118" s="24"/>
      <c r="J118" s="24"/>
      <c r="L118" s="31"/>
      <c r="M118" s="31"/>
    </row>
    <row r="119" spans="2:13" x14ac:dyDescent="0.2">
      <c r="B119" s="23"/>
      <c r="C119" s="36"/>
      <c r="D119" s="36"/>
      <c r="E119" s="34"/>
      <c r="F119" s="16"/>
      <c r="G119" s="16"/>
      <c r="H119" s="24"/>
      <c r="I119" s="24"/>
      <c r="J119" s="24"/>
      <c r="L119" s="31"/>
      <c r="M119" s="31"/>
    </row>
    <row r="120" spans="2:13" x14ac:dyDescent="0.2">
      <c r="B120" s="63" t="s">
        <v>17</v>
      </c>
      <c r="C120" s="63"/>
      <c r="D120" s="63"/>
      <c r="E120" s="34"/>
      <c r="F120" s="16"/>
      <c r="G120" s="16"/>
      <c r="H120" s="64" t="s">
        <v>3</v>
      </c>
      <c r="I120" s="64"/>
      <c r="J120" s="64"/>
      <c r="L120" s="72" t="s">
        <v>33</v>
      </c>
      <c r="M120" s="72"/>
    </row>
    <row r="121" spans="2:13" x14ac:dyDescent="0.2">
      <c r="B121" s="22" t="s">
        <v>30</v>
      </c>
      <c r="C121" s="17" t="s">
        <v>14</v>
      </c>
      <c r="D121" s="17" t="s">
        <v>15</v>
      </c>
      <c r="E121" s="17" t="s">
        <v>4</v>
      </c>
      <c r="F121" s="16"/>
      <c r="G121" s="16"/>
      <c r="H121" s="19" t="s">
        <v>10</v>
      </c>
      <c r="I121" s="19" t="s">
        <v>0</v>
      </c>
      <c r="J121" s="19" t="s">
        <v>1</v>
      </c>
      <c r="L121" s="29" t="s">
        <v>31</v>
      </c>
      <c r="M121" s="29" t="s">
        <v>32</v>
      </c>
    </row>
    <row r="122" spans="2:13" ht="17" x14ac:dyDescent="0.25">
      <c r="B122" s="18" t="s">
        <v>13</v>
      </c>
      <c r="C122" s="26">
        <v>4299</v>
      </c>
      <c r="D122" s="26">
        <v>523</v>
      </c>
      <c r="E122" s="46">
        <f>C122+D122</f>
        <v>4822</v>
      </c>
      <c r="F122" s="16"/>
      <c r="G122" s="16"/>
      <c r="H122" s="20">
        <f>(D123+C122)/(E122+E123)</f>
        <v>0.93498548320199093</v>
      </c>
      <c r="I122" s="20">
        <f>D123/(D123+D122)</f>
        <v>0.9002098836099981</v>
      </c>
      <c r="J122" s="20">
        <f>D123/(D123+C123)</f>
        <v>0.97843218581501457</v>
      </c>
      <c r="L122" s="32">
        <v>0.98570357312599999</v>
      </c>
      <c r="M122" s="32">
        <v>0.98522051462299998</v>
      </c>
    </row>
    <row r="123" spans="2:13" x14ac:dyDescent="0.2">
      <c r="B123" s="18" t="s">
        <v>16</v>
      </c>
      <c r="C123" s="26">
        <v>104</v>
      </c>
      <c r="D123" s="26">
        <v>4718</v>
      </c>
      <c r="E123" s="46">
        <f>C123+D123</f>
        <v>4822</v>
      </c>
      <c r="F123" s="16"/>
      <c r="G123" s="16"/>
      <c r="H123" s="27"/>
      <c r="I123" s="28"/>
      <c r="J123" s="28"/>
      <c r="L123" s="31"/>
      <c r="M123" s="31"/>
    </row>
  </sheetData>
  <mergeCells count="66">
    <mergeCell ref="B14:J14"/>
    <mergeCell ref="B7:J7"/>
    <mergeCell ref="B8:D8"/>
    <mergeCell ref="H8:J8"/>
    <mergeCell ref="B2:D2"/>
    <mergeCell ref="H2:J2"/>
    <mergeCell ref="H3:J3"/>
    <mergeCell ref="H4:J4"/>
    <mergeCell ref="H5:J5"/>
    <mergeCell ref="B15:D15"/>
    <mergeCell ref="H15:J15"/>
    <mergeCell ref="B21:D21"/>
    <mergeCell ref="H21:J21"/>
    <mergeCell ref="B27:D27"/>
    <mergeCell ref="H27:J27"/>
    <mergeCell ref="B65:D65"/>
    <mergeCell ref="H65:J65"/>
    <mergeCell ref="B33:D33"/>
    <mergeCell ref="H33:J33"/>
    <mergeCell ref="B39:D39"/>
    <mergeCell ref="H39:J39"/>
    <mergeCell ref="B45:D45"/>
    <mergeCell ref="H45:J45"/>
    <mergeCell ref="B52:J52"/>
    <mergeCell ref="B53:D53"/>
    <mergeCell ref="H53:J53"/>
    <mergeCell ref="B59:D59"/>
    <mergeCell ref="H59:J59"/>
    <mergeCell ref="B102:D102"/>
    <mergeCell ref="H102:J102"/>
    <mergeCell ref="B71:D71"/>
    <mergeCell ref="H71:J71"/>
    <mergeCell ref="B77:D77"/>
    <mergeCell ref="H77:J77"/>
    <mergeCell ref="B83:D83"/>
    <mergeCell ref="H83:J83"/>
    <mergeCell ref="B89:J89"/>
    <mergeCell ref="B90:D90"/>
    <mergeCell ref="H90:J90"/>
    <mergeCell ref="B96:D96"/>
    <mergeCell ref="H96:J96"/>
    <mergeCell ref="B108:D108"/>
    <mergeCell ref="H108:J108"/>
    <mergeCell ref="B114:D114"/>
    <mergeCell ref="H114:J114"/>
    <mergeCell ref="B120:D120"/>
    <mergeCell ref="H120:J120"/>
    <mergeCell ref="L114:M114"/>
    <mergeCell ref="L120:M120"/>
    <mergeCell ref="L53:M53"/>
    <mergeCell ref="L59:M59"/>
    <mergeCell ref="L65:M65"/>
    <mergeCell ref="L71:M71"/>
    <mergeCell ref="L77:M77"/>
    <mergeCell ref="L83:M83"/>
    <mergeCell ref="L8:M8"/>
    <mergeCell ref="L90:M90"/>
    <mergeCell ref="L96:M96"/>
    <mergeCell ref="L102:M102"/>
    <mergeCell ref="L108:M108"/>
    <mergeCell ref="L15:M15"/>
    <mergeCell ref="L21:M21"/>
    <mergeCell ref="L27:M27"/>
    <mergeCell ref="L33:M33"/>
    <mergeCell ref="L39:M39"/>
    <mergeCell ref="L45:M4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24"/>
  <sheetViews>
    <sheetView topLeftCell="E1" workbookViewId="0">
      <selection activeCell="M17" sqref="M17"/>
    </sheetView>
  </sheetViews>
  <sheetFormatPr baseColWidth="10" defaultRowHeight="16" x14ac:dyDescent="0.2"/>
  <cols>
    <col min="2" max="2" width="33.83203125" bestFit="1" customWidth="1"/>
    <col min="3" max="3" width="24.1640625" bestFit="1" customWidth="1"/>
    <col min="4" max="4" width="26.83203125" bestFit="1" customWidth="1"/>
    <col min="5" max="5" width="10.83203125" style="1"/>
    <col min="12" max="13" width="10.83203125" style="14"/>
  </cols>
  <sheetData>
    <row r="1" spans="2:13" ht="29" x14ac:dyDescent="0.35">
      <c r="B1" s="10"/>
      <c r="L1" s="31"/>
      <c r="M1" s="31"/>
    </row>
    <row r="2" spans="2:13" x14ac:dyDescent="0.2">
      <c r="B2" s="68" t="s">
        <v>12</v>
      </c>
      <c r="C2" s="69"/>
      <c r="D2" s="70"/>
      <c r="H2" s="73" t="s">
        <v>22</v>
      </c>
      <c r="I2" s="73"/>
      <c r="J2" s="73"/>
      <c r="L2" s="31"/>
      <c r="M2" s="31"/>
    </row>
    <row r="3" spans="2:13" x14ac:dyDescent="0.2">
      <c r="B3" s="3" t="s">
        <v>11</v>
      </c>
      <c r="C3" s="5" t="s">
        <v>14</v>
      </c>
      <c r="D3" s="5" t="s">
        <v>15</v>
      </c>
      <c r="H3" s="74" t="s">
        <v>19</v>
      </c>
      <c r="I3" s="74"/>
      <c r="J3" s="74"/>
      <c r="L3" s="31"/>
      <c r="M3" s="31"/>
    </row>
    <row r="4" spans="2:13" x14ac:dyDescent="0.2">
      <c r="B4" s="5" t="s">
        <v>13</v>
      </c>
      <c r="C4" s="6" t="s">
        <v>6</v>
      </c>
      <c r="D4" s="7" t="s">
        <v>7</v>
      </c>
      <c r="H4" s="74" t="s">
        <v>20</v>
      </c>
      <c r="I4" s="74"/>
      <c r="J4" s="74"/>
      <c r="L4" s="31"/>
      <c r="M4" s="31"/>
    </row>
    <row r="5" spans="2:13" x14ac:dyDescent="0.2">
      <c r="B5" s="5" t="s">
        <v>16</v>
      </c>
      <c r="C5" s="8" t="s">
        <v>8</v>
      </c>
      <c r="D5" s="9" t="s">
        <v>5</v>
      </c>
      <c r="H5" s="74" t="s">
        <v>21</v>
      </c>
      <c r="I5" s="74"/>
      <c r="J5" s="74"/>
      <c r="L5" s="31"/>
      <c r="M5" s="31"/>
    </row>
    <row r="6" spans="2:13" ht="19" x14ac:dyDescent="0.25">
      <c r="F6" s="12"/>
      <c r="L6" s="31"/>
      <c r="M6" s="31"/>
    </row>
    <row r="7" spans="2:13" ht="29" x14ac:dyDescent="0.35">
      <c r="B7" s="66" t="s">
        <v>34</v>
      </c>
      <c r="C7" s="66"/>
      <c r="D7" s="66"/>
      <c r="E7" s="66"/>
      <c r="F7" s="66"/>
      <c r="G7" s="66"/>
      <c r="H7" s="66"/>
      <c r="I7" s="66"/>
      <c r="J7" s="66"/>
      <c r="L7" s="31"/>
      <c r="M7" s="31"/>
    </row>
    <row r="8" spans="2:13" x14ac:dyDescent="0.2">
      <c r="B8" s="63" t="s">
        <v>17</v>
      </c>
      <c r="C8" s="63"/>
      <c r="D8" s="63"/>
      <c r="E8" s="34"/>
      <c r="F8" s="2"/>
      <c r="G8" s="2"/>
      <c r="H8" s="67" t="s">
        <v>3</v>
      </c>
      <c r="I8" s="67"/>
      <c r="J8" s="67"/>
      <c r="L8" s="72" t="s">
        <v>33</v>
      </c>
      <c r="M8" s="72"/>
    </row>
    <row r="9" spans="2:13" ht="19" x14ac:dyDescent="0.25">
      <c r="B9" s="17"/>
      <c r="C9" s="18" t="s">
        <v>14</v>
      </c>
      <c r="D9" s="18" t="s">
        <v>15</v>
      </c>
      <c r="E9" s="17" t="s">
        <v>4</v>
      </c>
      <c r="F9" s="12"/>
      <c r="G9" s="2"/>
      <c r="H9" s="19" t="s">
        <v>10</v>
      </c>
      <c r="I9" s="19" t="s">
        <v>0</v>
      </c>
      <c r="J9" s="19" t="s">
        <v>1</v>
      </c>
      <c r="L9" s="29" t="s">
        <v>31</v>
      </c>
      <c r="M9" s="29" t="s">
        <v>32</v>
      </c>
    </row>
    <row r="10" spans="2:13" ht="19" x14ac:dyDescent="0.25">
      <c r="B10" s="18" t="s">
        <v>13</v>
      </c>
      <c r="C10" s="26">
        <v>14067</v>
      </c>
      <c r="D10" s="45">
        <v>11236</v>
      </c>
      <c r="E10" s="46">
        <f>C10+D10</f>
        <v>25303</v>
      </c>
      <c r="F10" s="12"/>
      <c r="G10" s="2"/>
      <c r="H10" s="20">
        <f>(D11+C10)/(E10+E11)</f>
        <v>0.55082401296288974</v>
      </c>
      <c r="I10" s="20">
        <f>D11/(D11+D10)</f>
        <v>0.55134962466059734</v>
      </c>
      <c r="J10" s="20">
        <f>D11/(D11+C11)</f>
        <v>0.54570604276172785</v>
      </c>
      <c r="L10" s="30">
        <v>0.56463357268799996</v>
      </c>
      <c r="M10" s="30">
        <v>0.54942181303799997</v>
      </c>
    </row>
    <row r="11" spans="2:13" ht="19" x14ac:dyDescent="0.25">
      <c r="B11" s="18" t="s">
        <v>16</v>
      </c>
      <c r="C11" s="26">
        <v>11495</v>
      </c>
      <c r="D11" s="45">
        <v>13808</v>
      </c>
      <c r="E11" s="46">
        <f>C11+D11</f>
        <v>25303</v>
      </c>
      <c r="F11" s="12"/>
      <c r="G11" s="2"/>
      <c r="H11" s="44"/>
      <c r="I11" s="44"/>
      <c r="J11" s="44"/>
      <c r="M11" s="31"/>
    </row>
    <row r="12" spans="2:13" x14ac:dyDescent="0.2">
      <c r="B12" s="22" t="s">
        <v>23</v>
      </c>
      <c r="C12" s="4"/>
      <c r="D12" s="4"/>
      <c r="E12" s="46">
        <f>SUM(E10:E11)</f>
        <v>50606</v>
      </c>
      <c r="F12" s="2"/>
      <c r="G12" s="2"/>
      <c r="H12" s="44"/>
      <c r="I12" s="44"/>
      <c r="J12" s="44"/>
      <c r="L12" s="31"/>
      <c r="M12" s="31"/>
    </row>
    <row r="13" spans="2:13" x14ac:dyDescent="0.2">
      <c r="B13" s="22"/>
      <c r="C13" s="4"/>
      <c r="D13" s="4"/>
      <c r="E13" s="46"/>
      <c r="F13" s="2"/>
      <c r="G13" s="2"/>
      <c r="H13" s="44"/>
      <c r="I13" s="44"/>
      <c r="J13" s="44"/>
      <c r="L13" s="31"/>
      <c r="M13" s="31"/>
    </row>
    <row r="14" spans="2:13" ht="19" x14ac:dyDescent="0.25">
      <c r="F14" s="12"/>
      <c r="L14" s="31"/>
      <c r="M14" s="31"/>
    </row>
    <row r="15" spans="2:13" ht="29" x14ac:dyDescent="0.35">
      <c r="B15" s="66" t="s">
        <v>24</v>
      </c>
      <c r="C15" s="66"/>
      <c r="D15" s="66"/>
      <c r="E15" s="66"/>
      <c r="F15" s="66"/>
      <c r="G15" s="66"/>
      <c r="H15" s="66"/>
      <c r="I15" s="66"/>
      <c r="J15" s="66"/>
      <c r="L15" s="31"/>
      <c r="M15" s="31"/>
    </row>
    <row r="16" spans="2:13" x14ac:dyDescent="0.2">
      <c r="B16" s="63" t="s">
        <v>17</v>
      </c>
      <c r="C16" s="63"/>
      <c r="D16" s="63"/>
      <c r="E16" s="34"/>
      <c r="F16" s="26"/>
      <c r="G16" s="16"/>
      <c r="H16" s="67" t="s">
        <v>3</v>
      </c>
      <c r="I16" s="67"/>
      <c r="J16" s="67"/>
      <c r="L16" s="72" t="s">
        <v>33</v>
      </c>
      <c r="M16" s="72"/>
    </row>
    <row r="17" spans="2:13" x14ac:dyDescent="0.2">
      <c r="B17" s="17" t="s">
        <v>2</v>
      </c>
      <c r="C17" s="18" t="s">
        <v>14</v>
      </c>
      <c r="D17" s="18" t="s">
        <v>15</v>
      </c>
      <c r="E17" s="17" t="s">
        <v>4</v>
      </c>
      <c r="F17" s="16"/>
      <c r="G17" s="16"/>
      <c r="H17" s="19" t="s">
        <v>10</v>
      </c>
      <c r="I17" s="19" t="s">
        <v>0</v>
      </c>
      <c r="J17" s="19" t="s">
        <v>1</v>
      </c>
      <c r="L17" s="29" t="s">
        <v>31</v>
      </c>
      <c r="M17" s="29" t="s">
        <v>32</v>
      </c>
    </row>
    <row r="18" spans="2:13" ht="19" x14ac:dyDescent="0.25">
      <c r="B18" s="18" t="s">
        <v>13</v>
      </c>
      <c r="C18" s="12">
        <v>21577</v>
      </c>
      <c r="D18" s="12">
        <v>3726</v>
      </c>
      <c r="E18" s="46">
        <f>C18+D18</f>
        <v>25303</v>
      </c>
      <c r="G18" s="16"/>
      <c r="H18" s="20">
        <f>(D19+C18)/(E18+E19)</f>
        <v>0.85545192269691339</v>
      </c>
      <c r="I18" s="20">
        <f>D19/(D19+D18)</f>
        <v>0.85353773584905657</v>
      </c>
      <c r="J18" s="20">
        <f>D19/(D19+C19)</f>
        <v>0.85815911156779834</v>
      </c>
      <c r="L18" s="47">
        <v>0.92800184812700004</v>
      </c>
      <c r="M18" s="47">
        <v>0.91977239427199997</v>
      </c>
    </row>
    <row r="19" spans="2:13" ht="19" x14ac:dyDescent="0.25">
      <c r="B19" s="18" t="s">
        <v>16</v>
      </c>
      <c r="C19" s="12">
        <v>3589</v>
      </c>
      <c r="D19" s="12">
        <v>21714</v>
      </c>
      <c r="E19" s="46">
        <f>C19+D19</f>
        <v>25303</v>
      </c>
      <c r="G19" s="16"/>
      <c r="H19" s="21"/>
      <c r="I19" s="21"/>
      <c r="J19" s="21"/>
      <c r="L19" s="31"/>
      <c r="M19" s="31"/>
    </row>
    <row r="20" spans="2:13" x14ac:dyDescent="0.2">
      <c r="B20" s="22" t="s">
        <v>23</v>
      </c>
      <c r="C20" s="23"/>
      <c r="D20" s="23"/>
      <c r="E20" s="34"/>
      <c r="G20" s="16"/>
      <c r="H20" s="24"/>
      <c r="I20" s="24"/>
      <c r="J20" s="24"/>
      <c r="L20" s="31"/>
      <c r="M20" s="31"/>
    </row>
    <row r="21" spans="2:13" x14ac:dyDescent="0.2">
      <c r="B21" s="23"/>
      <c r="C21" s="23"/>
      <c r="D21" s="23"/>
      <c r="E21" s="34"/>
      <c r="G21" s="16"/>
      <c r="H21" s="24"/>
      <c r="I21" s="24"/>
      <c r="J21" s="24"/>
      <c r="L21" s="31"/>
      <c r="M21" s="31"/>
    </row>
    <row r="22" spans="2:13" x14ac:dyDescent="0.2">
      <c r="B22" s="63" t="s">
        <v>17</v>
      </c>
      <c r="C22" s="63"/>
      <c r="D22" s="63"/>
      <c r="E22" s="34"/>
      <c r="G22" s="16"/>
      <c r="H22" s="64" t="s">
        <v>3</v>
      </c>
      <c r="I22" s="64"/>
      <c r="J22" s="64"/>
      <c r="L22" s="72" t="s">
        <v>33</v>
      </c>
      <c r="M22" s="72"/>
    </row>
    <row r="23" spans="2:13" x14ac:dyDescent="0.2">
      <c r="B23" s="17" t="s">
        <v>26</v>
      </c>
      <c r="C23" s="18" t="s">
        <v>14</v>
      </c>
      <c r="D23" s="18" t="s">
        <v>15</v>
      </c>
      <c r="E23" s="17" t="s">
        <v>4</v>
      </c>
      <c r="G23" s="16"/>
      <c r="H23" s="19" t="s">
        <v>10</v>
      </c>
      <c r="I23" s="19" t="s">
        <v>0</v>
      </c>
      <c r="J23" s="19" t="s">
        <v>1</v>
      </c>
      <c r="L23" s="29" t="s">
        <v>31</v>
      </c>
      <c r="M23" s="29" t="s">
        <v>32</v>
      </c>
    </row>
    <row r="24" spans="2:13" ht="19" x14ac:dyDescent="0.25">
      <c r="B24" s="18" t="s">
        <v>13</v>
      </c>
      <c r="C24" s="12">
        <v>22187</v>
      </c>
      <c r="D24" s="12">
        <v>3116</v>
      </c>
      <c r="E24" s="46">
        <f>C24+D24</f>
        <v>25303</v>
      </c>
      <c r="G24" s="16"/>
      <c r="H24" s="20">
        <f>(D25+C24)/(E24+E25)</f>
        <v>0.88007350907007076</v>
      </c>
      <c r="I24" s="20">
        <f>D25/(D25+D24)</f>
        <v>0.87764077593654288</v>
      </c>
      <c r="J24" s="20">
        <f>D25/(D25+C25)</f>
        <v>0.88329447101134251</v>
      </c>
      <c r="L24" s="47">
        <v>0.91545330180100004</v>
      </c>
      <c r="M24" s="47">
        <v>0.90562017789500004</v>
      </c>
    </row>
    <row r="25" spans="2:13" ht="19" x14ac:dyDescent="0.25">
      <c r="B25" s="18" t="s">
        <v>16</v>
      </c>
      <c r="C25" s="12">
        <v>2953</v>
      </c>
      <c r="D25" s="12">
        <v>22350</v>
      </c>
      <c r="E25" s="46">
        <f>C25+D25</f>
        <v>25303</v>
      </c>
      <c r="G25" s="16"/>
      <c r="H25" s="19"/>
      <c r="I25" s="20"/>
      <c r="J25" s="20"/>
      <c r="L25" s="31"/>
      <c r="M25" s="31"/>
    </row>
    <row r="26" spans="2:13" x14ac:dyDescent="0.2">
      <c r="B26" s="25"/>
      <c r="C26" s="23"/>
      <c r="D26" s="23"/>
      <c r="E26" s="34"/>
      <c r="G26" s="16"/>
      <c r="H26" s="19"/>
      <c r="I26" s="20"/>
      <c r="J26" s="20"/>
      <c r="L26" s="31"/>
      <c r="M26" s="31"/>
    </row>
    <row r="27" spans="2:13" x14ac:dyDescent="0.2">
      <c r="B27" s="23"/>
      <c r="C27" s="23"/>
      <c r="D27" s="23"/>
      <c r="E27" s="34"/>
      <c r="G27" s="16"/>
      <c r="H27" s="24"/>
      <c r="I27" s="24"/>
      <c r="J27" s="24"/>
      <c r="L27" s="31"/>
      <c r="M27" s="31"/>
    </row>
    <row r="28" spans="2:13" x14ac:dyDescent="0.2">
      <c r="B28" s="63" t="s">
        <v>17</v>
      </c>
      <c r="C28" s="63"/>
      <c r="D28" s="63"/>
      <c r="E28" s="34"/>
      <c r="G28" s="16"/>
      <c r="H28" s="64" t="s">
        <v>3</v>
      </c>
      <c r="I28" s="64"/>
      <c r="J28" s="64"/>
      <c r="L28" s="72" t="s">
        <v>33</v>
      </c>
      <c r="M28" s="72"/>
    </row>
    <row r="29" spans="2:13" x14ac:dyDescent="0.2">
      <c r="B29" s="22" t="s">
        <v>27</v>
      </c>
      <c r="C29" s="18" t="s">
        <v>14</v>
      </c>
      <c r="D29" s="18" t="s">
        <v>15</v>
      </c>
      <c r="E29" s="17" t="s">
        <v>4</v>
      </c>
      <c r="G29" s="16"/>
      <c r="H29" s="19" t="s">
        <v>10</v>
      </c>
      <c r="I29" s="19" t="s">
        <v>0</v>
      </c>
      <c r="J29" s="19" t="s">
        <v>1</v>
      </c>
      <c r="L29" s="29" t="s">
        <v>31</v>
      </c>
      <c r="M29" s="29" t="s">
        <v>32</v>
      </c>
    </row>
    <row r="30" spans="2:13" ht="19" x14ac:dyDescent="0.25">
      <c r="B30" s="18" t="s">
        <v>13</v>
      </c>
      <c r="C30" s="12">
        <v>22560</v>
      </c>
      <c r="D30" s="12">
        <v>2743</v>
      </c>
      <c r="E30" s="46">
        <f>C30+D30</f>
        <v>25303</v>
      </c>
      <c r="F30" s="16"/>
      <c r="G30" s="16"/>
      <c r="H30" s="20">
        <f>(D31+C30)/(E30+E31)</f>
        <v>0.90066395289096157</v>
      </c>
      <c r="I30" s="20">
        <f>D31/(D31+D30)</f>
        <v>0.89352534741091527</v>
      </c>
      <c r="J30" s="20">
        <f>D31/(D31+C31)</f>
        <v>0.90973402363356126</v>
      </c>
      <c r="L30" s="47">
        <v>0.94225338070700004</v>
      </c>
      <c r="M30" s="47">
        <v>0.91782855076400005</v>
      </c>
    </row>
    <row r="31" spans="2:13" ht="19" x14ac:dyDescent="0.25">
      <c r="B31" s="18" t="s">
        <v>16</v>
      </c>
      <c r="C31" s="12">
        <v>2284</v>
      </c>
      <c r="D31" s="12">
        <v>23019</v>
      </c>
      <c r="E31" s="46">
        <f>C31+D31</f>
        <v>25303</v>
      </c>
      <c r="F31" s="16"/>
      <c r="G31" s="16"/>
      <c r="H31" s="19"/>
      <c r="I31" s="20"/>
      <c r="J31" s="20"/>
      <c r="L31" s="31"/>
      <c r="M31" s="31"/>
    </row>
    <row r="32" spans="2:13" x14ac:dyDescent="0.2">
      <c r="B32" s="23"/>
      <c r="C32" s="23"/>
      <c r="D32" s="23"/>
      <c r="E32" s="34"/>
      <c r="F32" s="16"/>
      <c r="G32" s="16"/>
      <c r="H32" s="24"/>
      <c r="I32" s="24"/>
      <c r="J32" s="24"/>
      <c r="L32" s="31"/>
      <c r="M32" s="31"/>
    </row>
    <row r="33" spans="2:13" x14ac:dyDescent="0.2">
      <c r="B33" s="23"/>
      <c r="C33" s="23"/>
      <c r="D33" s="23"/>
      <c r="E33" s="34"/>
      <c r="F33" s="16"/>
      <c r="G33" s="16"/>
      <c r="H33" s="24"/>
      <c r="I33" s="24"/>
      <c r="J33" s="24"/>
      <c r="L33" s="31"/>
      <c r="M33" s="31"/>
    </row>
    <row r="34" spans="2:13" x14ac:dyDescent="0.2">
      <c r="B34" s="63" t="s">
        <v>17</v>
      </c>
      <c r="C34" s="63"/>
      <c r="D34" s="63"/>
      <c r="E34" s="34"/>
      <c r="F34" s="16"/>
      <c r="G34" s="16"/>
      <c r="H34" s="64" t="s">
        <v>3</v>
      </c>
      <c r="I34" s="64"/>
      <c r="J34" s="64"/>
      <c r="L34" s="72" t="s">
        <v>33</v>
      </c>
      <c r="M34" s="72"/>
    </row>
    <row r="35" spans="2:13" x14ac:dyDescent="0.2">
      <c r="B35" s="22" t="s">
        <v>28</v>
      </c>
      <c r="C35" s="18" t="s">
        <v>14</v>
      </c>
      <c r="D35" s="18" t="s">
        <v>15</v>
      </c>
      <c r="E35" s="17" t="s">
        <v>4</v>
      </c>
      <c r="F35" s="16"/>
      <c r="G35" s="16"/>
      <c r="H35" s="19" t="s">
        <v>10</v>
      </c>
      <c r="I35" s="19" t="s">
        <v>0</v>
      </c>
      <c r="J35" s="19" t="s">
        <v>1</v>
      </c>
      <c r="L35" s="29" t="s">
        <v>31</v>
      </c>
      <c r="M35" s="29" t="s">
        <v>32</v>
      </c>
    </row>
    <row r="36" spans="2:13" ht="19" x14ac:dyDescent="0.25">
      <c r="B36" s="18" t="s">
        <v>13</v>
      </c>
      <c r="C36" s="12">
        <v>22748</v>
      </c>
      <c r="D36" s="12">
        <v>2555</v>
      </c>
      <c r="E36" s="46">
        <f>C36+D36</f>
        <v>25303</v>
      </c>
      <c r="F36" s="16"/>
      <c r="G36" s="16"/>
      <c r="H36" s="20">
        <f>(D37+C36)/(E36+E37)</f>
        <v>0.91690708611627081</v>
      </c>
      <c r="I36" s="20">
        <f>D37/(D37+D36)</f>
        <v>0.90251068376068377</v>
      </c>
      <c r="J36" s="20">
        <f>D37/(D37+C37)</f>
        <v>0.93479034106627668</v>
      </c>
      <c r="L36" s="47">
        <v>0.94604038893700004</v>
      </c>
      <c r="M36" s="47">
        <v>0.93837002317100005</v>
      </c>
    </row>
    <row r="37" spans="2:13" ht="19" x14ac:dyDescent="0.25">
      <c r="B37" s="18" t="s">
        <v>16</v>
      </c>
      <c r="C37" s="12">
        <v>1650</v>
      </c>
      <c r="D37" s="12">
        <v>23653</v>
      </c>
      <c r="E37" s="46">
        <f>C37+D37</f>
        <v>25303</v>
      </c>
      <c r="F37" s="16"/>
      <c r="G37" s="16"/>
      <c r="H37" s="19"/>
      <c r="I37" s="20"/>
      <c r="J37" s="20"/>
      <c r="L37" s="31"/>
      <c r="M37" s="31"/>
    </row>
    <row r="38" spans="2:13" x14ac:dyDescent="0.2">
      <c r="B38" s="23"/>
      <c r="C38" s="23"/>
      <c r="D38" s="23"/>
      <c r="E38" s="34"/>
      <c r="F38" s="16"/>
      <c r="G38" s="16"/>
      <c r="H38" s="24"/>
      <c r="I38" s="24"/>
      <c r="J38" s="24"/>
      <c r="L38" s="31"/>
      <c r="M38" s="31"/>
    </row>
    <row r="39" spans="2:13" x14ac:dyDescent="0.2">
      <c r="B39" s="23"/>
      <c r="C39" s="23"/>
      <c r="D39" s="23"/>
      <c r="E39" s="34"/>
      <c r="F39" s="16"/>
      <c r="G39" s="16"/>
      <c r="H39" s="24"/>
      <c r="I39" s="24"/>
      <c r="J39" s="24"/>
      <c r="L39" s="31"/>
      <c r="M39" s="31"/>
    </row>
    <row r="40" spans="2:13" x14ac:dyDescent="0.2">
      <c r="B40" s="63" t="s">
        <v>17</v>
      </c>
      <c r="C40" s="63"/>
      <c r="D40" s="63"/>
      <c r="E40" s="34"/>
      <c r="F40" s="16"/>
      <c r="G40" s="16"/>
      <c r="H40" s="64" t="s">
        <v>3</v>
      </c>
      <c r="I40" s="64"/>
      <c r="J40" s="64"/>
      <c r="L40" s="72" t="s">
        <v>33</v>
      </c>
      <c r="M40" s="72"/>
    </row>
    <row r="41" spans="2:13" x14ac:dyDescent="0.2">
      <c r="B41" s="22" t="s">
        <v>29</v>
      </c>
      <c r="C41" s="18" t="s">
        <v>14</v>
      </c>
      <c r="D41" s="18" t="s">
        <v>15</v>
      </c>
      <c r="E41" s="17" t="s">
        <v>4</v>
      </c>
      <c r="F41" s="16"/>
      <c r="G41" s="16"/>
      <c r="H41" s="19" t="s">
        <v>10</v>
      </c>
      <c r="I41" s="19" t="s">
        <v>0</v>
      </c>
      <c r="J41" s="19" t="s">
        <v>1</v>
      </c>
      <c r="L41" s="29" t="s">
        <v>31</v>
      </c>
      <c r="M41" s="29" t="s">
        <v>32</v>
      </c>
    </row>
    <row r="42" spans="2:13" ht="19" x14ac:dyDescent="0.25">
      <c r="B42" s="18" t="s">
        <v>13</v>
      </c>
      <c r="C42" s="12">
        <v>22662</v>
      </c>
      <c r="D42" s="12">
        <v>2641</v>
      </c>
      <c r="E42" s="46">
        <f>C42+D42</f>
        <v>25303</v>
      </c>
      <c r="F42" s="16"/>
      <c r="G42" s="16"/>
      <c r="H42" s="20">
        <f>(D43+C42)/(E42+E43)</f>
        <v>0.92852626170809782</v>
      </c>
      <c r="I42" s="20">
        <f>D43/(D43+D42)</f>
        <v>0.90206911895579944</v>
      </c>
      <c r="J42" s="20">
        <f>D43/(D43+C43)</f>
        <v>0.96142749871556732</v>
      </c>
      <c r="L42" s="47">
        <v>0.93624828396699999</v>
      </c>
      <c r="M42" s="47">
        <v>0.92701398020799997</v>
      </c>
    </row>
    <row r="43" spans="2:13" ht="19" x14ac:dyDescent="0.25">
      <c r="B43" s="18" t="s">
        <v>16</v>
      </c>
      <c r="C43" s="12">
        <v>976</v>
      </c>
      <c r="D43" s="12">
        <v>24327</v>
      </c>
      <c r="E43" s="46">
        <f>C43+D43</f>
        <v>25303</v>
      </c>
      <c r="F43" s="16"/>
      <c r="G43" s="16"/>
      <c r="H43" s="19"/>
      <c r="I43" s="20"/>
      <c r="J43" s="20"/>
      <c r="L43" s="31"/>
      <c r="M43" s="31"/>
    </row>
    <row r="44" spans="2:13" x14ac:dyDescent="0.2">
      <c r="B44" s="23"/>
      <c r="C44" s="23"/>
      <c r="D44" s="23"/>
      <c r="E44" s="34"/>
      <c r="F44" s="16"/>
      <c r="G44" s="16"/>
      <c r="H44" s="24"/>
      <c r="I44" s="24"/>
      <c r="J44" s="24"/>
      <c r="L44" s="31"/>
      <c r="M44" s="31"/>
    </row>
    <row r="45" spans="2:13" x14ac:dyDescent="0.2">
      <c r="B45" s="23"/>
      <c r="C45" s="23"/>
      <c r="D45" s="23"/>
      <c r="E45" s="34"/>
      <c r="F45" s="16"/>
      <c r="G45" s="16"/>
      <c r="H45" s="24"/>
      <c r="I45" s="24"/>
      <c r="J45" s="24"/>
      <c r="L45" s="31"/>
      <c r="M45" s="31"/>
    </row>
    <row r="46" spans="2:13" x14ac:dyDescent="0.2">
      <c r="B46" s="63" t="s">
        <v>17</v>
      </c>
      <c r="C46" s="63"/>
      <c r="D46" s="63"/>
      <c r="E46" s="34"/>
      <c r="F46" s="16"/>
      <c r="G46" s="16"/>
      <c r="H46" s="64" t="s">
        <v>3</v>
      </c>
      <c r="I46" s="64"/>
      <c r="J46" s="64"/>
      <c r="L46" s="72" t="s">
        <v>33</v>
      </c>
      <c r="M46" s="72"/>
    </row>
    <row r="47" spans="2:13" x14ac:dyDescent="0.2">
      <c r="B47" s="22" t="s">
        <v>30</v>
      </c>
      <c r="C47" s="18" t="s">
        <v>14</v>
      </c>
      <c r="D47" s="18" t="s">
        <v>15</v>
      </c>
      <c r="E47" s="17" t="s">
        <v>4</v>
      </c>
      <c r="F47" s="16"/>
      <c r="G47" s="16"/>
      <c r="H47" s="19" t="s">
        <v>10</v>
      </c>
      <c r="I47" s="19" t="s">
        <v>0</v>
      </c>
      <c r="J47" s="19" t="s">
        <v>1</v>
      </c>
      <c r="L47" s="29" t="s">
        <v>31</v>
      </c>
      <c r="M47" s="29" t="s">
        <v>32</v>
      </c>
    </row>
    <row r="48" spans="2:13" ht="19" x14ac:dyDescent="0.25">
      <c r="B48" s="18" t="s">
        <v>13</v>
      </c>
      <c r="C48" s="12">
        <v>22307</v>
      </c>
      <c r="D48" s="12">
        <v>2996</v>
      </c>
      <c r="E48" s="46">
        <f>C48+D48</f>
        <v>25303</v>
      </c>
      <c r="F48" s="16"/>
      <c r="G48" s="16"/>
      <c r="H48" s="20">
        <f>(D49+C48)/(E48+E49)</f>
        <v>0.93162866063312655</v>
      </c>
      <c r="I48" s="20">
        <f>D49/(D49+D48)</f>
        <v>0.89236572660319746</v>
      </c>
      <c r="J48" s="20">
        <f>D49/(D49+C49)</f>
        <v>0.98166225348772873</v>
      </c>
      <c r="L48" s="47">
        <v>0.95677504559799997</v>
      </c>
      <c r="M48" s="47">
        <v>0.93447183352600005</v>
      </c>
    </row>
    <row r="49" spans="2:13" ht="19" x14ac:dyDescent="0.25">
      <c r="B49" s="18" t="s">
        <v>16</v>
      </c>
      <c r="C49" s="12">
        <v>464</v>
      </c>
      <c r="D49" s="12">
        <v>24839</v>
      </c>
      <c r="E49" s="46">
        <f>C49+D49</f>
        <v>25303</v>
      </c>
      <c r="F49" s="16"/>
      <c r="G49" s="16"/>
      <c r="H49" s="19"/>
      <c r="I49" s="20"/>
      <c r="J49" s="20"/>
      <c r="L49" s="31"/>
      <c r="M49" s="31"/>
    </row>
    <row r="50" spans="2:13" x14ac:dyDescent="0.2">
      <c r="B50" s="16"/>
      <c r="C50" s="16"/>
      <c r="D50" s="16"/>
      <c r="E50" s="34"/>
      <c r="F50" s="16"/>
      <c r="G50" s="16"/>
      <c r="H50" s="21"/>
      <c r="I50" s="21"/>
      <c r="J50" s="21"/>
      <c r="L50" s="31"/>
      <c r="M50" s="31"/>
    </row>
    <row r="51" spans="2:13" x14ac:dyDescent="0.2">
      <c r="H51" s="11"/>
      <c r="I51" s="11"/>
      <c r="J51" s="11"/>
      <c r="L51" s="31"/>
      <c r="M51" s="31"/>
    </row>
    <row r="52" spans="2:13" x14ac:dyDescent="0.2">
      <c r="H52" s="11"/>
      <c r="I52" s="11"/>
      <c r="J52" s="11"/>
      <c r="L52" s="31"/>
      <c r="M52" s="31"/>
    </row>
    <row r="53" spans="2:13" ht="29" x14ac:dyDescent="0.35">
      <c r="B53" s="66" t="s">
        <v>25</v>
      </c>
      <c r="C53" s="66"/>
      <c r="D53" s="66"/>
      <c r="E53" s="66"/>
      <c r="F53" s="66"/>
      <c r="G53" s="66"/>
      <c r="H53" s="66"/>
      <c r="I53" s="66"/>
      <c r="J53" s="66"/>
      <c r="L53" s="31"/>
      <c r="M53" s="31"/>
    </row>
    <row r="54" spans="2:13" x14ac:dyDescent="0.2">
      <c r="B54" s="63" t="s">
        <v>17</v>
      </c>
      <c r="C54" s="63"/>
      <c r="D54" s="63"/>
      <c r="E54" s="34"/>
      <c r="F54" s="16"/>
      <c r="G54" s="16"/>
      <c r="H54" s="64" t="s">
        <v>3</v>
      </c>
      <c r="I54" s="64"/>
      <c r="J54" s="64"/>
      <c r="L54" s="72" t="s">
        <v>33</v>
      </c>
      <c r="M54" s="72"/>
    </row>
    <row r="55" spans="2:13" x14ac:dyDescent="0.2">
      <c r="B55" s="17" t="s">
        <v>2</v>
      </c>
      <c r="C55" s="18" t="s">
        <v>14</v>
      </c>
      <c r="D55" s="18" t="s">
        <v>15</v>
      </c>
      <c r="E55" s="17" t="s">
        <v>4</v>
      </c>
      <c r="F55" s="16"/>
      <c r="G55" s="16"/>
      <c r="H55" s="19" t="s">
        <v>10</v>
      </c>
      <c r="I55" s="19" t="s">
        <v>0</v>
      </c>
      <c r="J55" s="19" t="s">
        <v>1</v>
      </c>
      <c r="L55" s="29" t="s">
        <v>31</v>
      </c>
      <c r="M55" s="29" t="s">
        <v>32</v>
      </c>
    </row>
    <row r="56" spans="2:13" ht="19" x14ac:dyDescent="0.25">
      <c r="B56" s="18" t="s">
        <v>13</v>
      </c>
      <c r="C56" s="12">
        <v>21149</v>
      </c>
      <c r="D56" s="12">
        <v>4154</v>
      </c>
      <c r="E56" s="46">
        <f>C56+D56</f>
        <v>25303</v>
      </c>
      <c r="G56" s="16"/>
      <c r="H56" s="20">
        <f>(D57+C56)/(E56+E57)</f>
        <v>0.84088843220171516</v>
      </c>
      <c r="I56" s="20">
        <f>D57/(D57+D56)</f>
        <v>0.83747407958057829</v>
      </c>
      <c r="J56" s="20">
        <f>D57/(D57+C57)</f>
        <v>0.84594712089475554</v>
      </c>
      <c r="L56" s="47">
        <v>0.959049077034</v>
      </c>
      <c r="M56" s="47">
        <v>0.95182476168300001</v>
      </c>
    </row>
    <row r="57" spans="2:13" ht="19" x14ac:dyDescent="0.25">
      <c r="B57" s="18" t="s">
        <v>16</v>
      </c>
      <c r="C57" s="12">
        <v>3898</v>
      </c>
      <c r="D57" s="12">
        <v>21405</v>
      </c>
      <c r="E57" s="46">
        <f>C57+D57</f>
        <v>25303</v>
      </c>
      <c r="G57" s="16"/>
      <c r="H57" s="19"/>
      <c r="I57" s="20"/>
      <c r="J57" s="20"/>
      <c r="L57" s="31"/>
      <c r="M57" s="31"/>
    </row>
    <row r="58" spans="2:13" x14ac:dyDescent="0.2">
      <c r="B58" s="23"/>
      <c r="C58" s="23"/>
      <c r="D58" s="23"/>
      <c r="E58" s="34"/>
      <c r="G58" s="16"/>
      <c r="H58" s="24"/>
      <c r="I58" s="24"/>
      <c r="J58" s="24"/>
      <c r="L58" s="31"/>
      <c r="M58" s="31"/>
    </row>
    <row r="59" spans="2:13" x14ac:dyDescent="0.2">
      <c r="B59" s="23"/>
      <c r="C59" s="23"/>
      <c r="D59" s="23"/>
      <c r="E59" s="34"/>
      <c r="G59" s="16"/>
      <c r="H59" s="24"/>
      <c r="I59" s="24"/>
      <c r="J59" s="24"/>
      <c r="L59" s="31"/>
      <c r="M59" s="31"/>
    </row>
    <row r="60" spans="2:13" x14ac:dyDescent="0.2">
      <c r="B60" s="63" t="s">
        <v>17</v>
      </c>
      <c r="C60" s="63"/>
      <c r="D60" s="63"/>
      <c r="E60" s="34"/>
      <c r="G60" s="16"/>
      <c r="H60" s="64" t="s">
        <v>3</v>
      </c>
      <c r="I60" s="64"/>
      <c r="J60" s="64"/>
      <c r="L60" s="72" t="s">
        <v>33</v>
      </c>
      <c r="M60" s="72"/>
    </row>
    <row r="61" spans="2:13" x14ac:dyDescent="0.2">
      <c r="B61" s="17" t="s">
        <v>26</v>
      </c>
      <c r="C61" s="18" t="s">
        <v>14</v>
      </c>
      <c r="D61" s="18" t="s">
        <v>15</v>
      </c>
      <c r="E61" s="17" t="s">
        <v>4</v>
      </c>
      <c r="G61" s="16"/>
      <c r="H61" s="19" t="s">
        <v>10</v>
      </c>
      <c r="I61" s="19" t="s">
        <v>0</v>
      </c>
      <c r="J61" s="19" t="s">
        <v>1</v>
      </c>
      <c r="L61" s="29" t="s">
        <v>31</v>
      </c>
      <c r="M61" s="29" t="s">
        <v>32</v>
      </c>
    </row>
    <row r="62" spans="2:13" ht="19" x14ac:dyDescent="0.25">
      <c r="B62" s="18" t="s">
        <v>13</v>
      </c>
      <c r="C62" s="12">
        <v>21816</v>
      </c>
      <c r="D62" s="12">
        <v>3487</v>
      </c>
      <c r="E62" s="46">
        <f>C62+D62</f>
        <v>25303</v>
      </c>
      <c r="G62" s="16"/>
      <c r="H62" s="20">
        <f>(D63+C62)/(E62+E63)</f>
        <v>0.86643876220211047</v>
      </c>
      <c r="I62" s="20">
        <f>D63/(D63+D62)</f>
        <v>0.86335135982443767</v>
      </c>
      <c r="J62" s="20">
        <f>D63/(D63+C63)</f>
        <v>0.87068727028415605</v>
      </c>
      <c r="L62" s="47">
        <v>0.95540950216200005</v>
      </c>
      <c r="M62" s="47">
        <v>0.947273889827</v>
      </c>
    </row>
    <row r="63" spans="2:13" ht="19" x14ac:dyDescent="0.25">
      <c r="B63" s="18" t="s">
        <v>16</v>
      </c>
      <c r="C63" s="12">
        <v>3272</v>
      </c>
      <c r="D63" s="12">
        <v>22031</v>
      </c>
      <c r="E63" s="46">
        <f>C63+D63</f>
        <v>25303</v>
      </c>
      <c r="G63" s="16"/>
      <c r="H63" s="19"/>
      <c r="I63" s="20"/>
      <c r="J63" s="20"/>
      <c r="L63" s="31"/>
      <c r="M63" s="31"/>
    </row>
    <row r="64" spans="2:13" x14ac:dyDescent="0.2">
      <c r="B64" s="25"/>
      <c r="C64" s="23"/>
      <c r="D64" s="23"/>
      <c r="E64" s="34"/>
      <c r="G64" s="16"/>
      <c r="H64" s="19"/>
      <c r="I64" s="20"/>
      <c r="J64" s="20"/>
      <c r="L64" s="31"/>
      <c r="M64" s="31"/>
    </row>
    <row r="65" spans="2:13" x14ac:dyDescent="0.2">
      <c r="B65" s="23"/>
      <c r="C65" s="23"/>
      <c r="D65" s="23"/>
      <c r="E65" s="34"/>
      <c r="G65" s="16"/>
      <c r="H65" s="24"/>
      <c r="I65" s="24"/>
      <c r="J65" s="24"/>
      <c r="L65" s="31"/>
      <c r="M65" s="31"/>
    </row>
    <row r="66" spans="2:13" x14ac:dyDescent="0.2">
      <c r="B66" s="63" t="s">
        <v>17</v>
      </c>
      <c r="C66" s="63"/>
      <c r="D66" s="63"/>
      <c r="E66" s="34"/>
      <c r="G66" s="16"/>
      <c r="H66" s="64" t="s">
        <v>3</v>
      </c>
      <c r="I66" s="64"/>
      <c r="J66" s="64"/>
      <c r="L66" s="72" t="s">
        <v>33</v>
      </c>
      <c r="M66" s="72"/>
    </row>
    <row r="67" spans="2:13" x14ac:dyDescent="0.2">
      <c r="B67" s="22" t="s">
        <v>27</v>
      </c>
      <c r="C67" s="18" t="s">
        <v>14</v>
      </c>
      <c r="D67" s="18" t="s">
        <v>15</v>
      </c>
      <c r="E67" s="17" t="s">
        <v>4</v>
      </c>
      <c r="G67" s="16"/>
      <c r="H67" s="19" t="s">
        <v>10</v>
      </c>
      <c r="I67" s="19" t="s">
        <v>0</v>
      </c>
      <c r="J67" s="19" t="s">
        <v>1</v>
      </c>
      <c r="L67" s="29" t="s">
        <v>31</v>
      </c>
      <c r="M67" s="29" t="s">
        <v>32</v>
      </c>
    </row>
    <row r="68" spans="2:13" ht="19" x14ac:dyDescent="0.25">
      <c r="B68" s="18" t="s">
        <v>13</v>
      </c>
      <c r="C68" s="12">
        <v>22355</v>
      </c>
      <c r="D68" s="12">
        <v>2948</v>
      </c>
      <c r="E68" s="46">
        <f>C68+D68</f>
        <v>25303</v>
      </c>
      <c r="F68" s="16"/>
      <c r="G68" s="16"/>
      <c r="H68" s="20">
        <f>(D69+C68)/(E68+E69)</f>
        <v>0.89416274750029645</v>
      </c>
      <c r="I68" s="20">
        <f>D69/(D69+D68)</f>
        <v>0.88592655651433661</v>
      </c>
      <c r="J68" s="20">
        <f>D69/(D69+C69)</f>
        <v>0.90483341896217839</v>
      </c>
      <c r="L68" s="47">
        <v>0.96326472409399999</v>
      </c>
      <c r="M68" s="47">
        <v>0.94293622234899999</v>
      </c>
    </row>
    <row r="69" spans="2:13" ht="19" x14ac:dyDescent="0.25">
      <c r="B69" s="18" t="s">
        <v>16</v>
      </c>
      <c r="C69" s="12">
        <v>2408</v>
      </c>
      <c r="D69" s="12">
        <v>22895</v>
      </c>
      <c r="E69" s="46">
        <f>C69+D69</f>
        <v>25303</v>
      </c>
      <c r="F69" s="16"/>
      <c r="G69" s="16"/>
      <c r="H69" s="19"/>
      <c r="I69" s="20"/>
      <c r="J69" s="20"/>
      <c r="L69" s="31"/>
      <c r="M69" s="31"/>
    </row>
    <row r="70" spans="2:13" x14ac:dyDescent="0.2">
      <c r="B70" s="23"/>
      <c r="C70" s="23"/>
      <c r="D70" s="23"/>
      <c r="E70" s="34"/>
      <c r="F70" s="16"/>
      <c r="G70" s="16"/>
      <c r="H70" s="24"/>
      <c r="I70" s="24"/>
      <c r="J70" s="24"/>
      <c r="L70" s="31"/>
      <c r="M70" s="31"/>
    </row>
    <row r="71" spans="2:13" x14ac:dyDescent="0.2">
      <c r="B71" s="23"/>
      <c r="C71" s="23"/>
      <c r="D71" s="23"/>
      <c r="E71" s="34"/>
      <c r="F71" s="16"/>
      <c r="G71" s="16"/>
      <c r="H71" s="24"/>
      <c r="I71" s="24"/>
      <c r="J71" s="24"/>
      <c r="L71" s="31"/>
      <c r="M71" s="31"/>
    </row>
    <row r="72" spans="2:13" x14ac:dyDescent="0.2">
      <c r="B72" s="63" t="s">
        <v>17</v>
      </c>
      <c r="C72" s="63"/>
      <c r="D72" s="63"/>
      <c r="E72" s="34"/>
      <c r="F72" s="16"/>
      <c r="G72" s="16"/>
      <c r="H72" s="64" t="s">
        <v>3</v>
      </c>
      <c r="I72" s="64"/>
      <c r="J72" s="64"/>
      <c r="L72" s="72" t="s">
        <v>33</v>
      </c>
      <c r="M72" s="72"/>
    </row>
    <row r="73" spans="2:13" x14ac:dyDescent="0.2">
      <c r="B73" s="22" t="s">
        <v>28</v>
      </c>
      <c r="C73" s="18" t="s">
        <v>14</v>
      </c>
      <c r="D73" s="18" t="s">
        <v>15</v>
      </c>
      <c r="E73" s="17" t="s">
        <v>4</v>
      </c>
      <c r="F73" s="16"/>
      <c r="G73" s="16"/>
      <c r="H73" s="19" t="s">
        <v>10</v>
      </c>
      <c r="I73" s="19" t="s">
        <v>0</v>
      </c>
      <c r="J73" s="19" t="s">
        <v>1</v>
      </c>
      <c r="L73" s="29" t="s">
        <v>31</v>
      </c>
      <c r="M73" s="29" t="s">
        <v>32</v>
      </c>
    </row>
    <row r="74" spans="2:13" ht="19" x14ac:dyDescent="0.25">
      <c r="B74" s="18" t="s">
        <v>13</v>
      </c>
      <c r="C74" s="12">
        <v>22652</v>
      </c>
      <c r="D74" s="12">
        <v>2651</v>
      </c>
      <c r="E74" s="46">
        <f>C74+D74</f>
        <v>25303</v>
      </c>
      <c r="F74" s="16"/>
      <c r="G74" s="16"/>
      <c r="H74" s="20">
        <f>(D75+C74)/(E74+E75)</f>
        <v>0.9151286408726238</v>
      </c>
      <c r="I74" s="20">
        <f>D75/(D75+D74)</f>
        <v>0.89923983276320796</v>
      </c>
      <c r="J74" s="20">
        <f>D75/(D75+C75)</f>
        <v>0.93502746709876294</v>
      </c>
      <c r="L74" s="47">
        <v>0.96762257055300005</v>
      </c>
      <c r="M74" s="47">
        <v>0.96027662470200004</v>
      </c>
    </row>
    <row r="75" spans="2:13" ht="19" x14ac:dyDescent="0.25">
      <c r="B75" s="18" t="s">
        <v>16</v>
      </c>
      <c r="C75" s="12">
        <v>1644</v>
      </c>
      <c r="D75" s="12">
        <v>23659</v>
      </c>
      <c r="E75" s="46">
        <f>C75+D75</f>
        <v>25303</v>
      </c>
      <c r="F75" s="16"/>
      <c r="G75" s="16"/>
      <c r="H75" s="19"/>
      <c r="I75" s="20"/>
      <c r="J75" s="20"/>
      <c r="L75" s="31"/>
      <c r="M75" s="31"/>
    </row>
    <row r="76" spans="2:13" x14ac:dyDescent="0.2">
      <c r="B76" s="23"/>
      <c r="C76" s="23"/>
      <c r="D76" s="23"/>
      <c r="E76" s="34"/>
      <c r="F76" s="16"/>
      <c r="G76" s="16"/>
      <c r="H76" s="24"/>
      <c r="I76" s="24"/>
      <c r="J76" s="24"/>
      <c r="L76" s="31"/>
      <c r="M76" s="31"/>
    </row>
    <row r="77" spans="2:13" x14ac:dyDescent="0.2">
      <c r="B77" s="23"/>
      <c r="C77" s="23"/>
      <c r="D77" s="23"/>
      <c r="E77" s="34"/>
      <c r="F77" s="16"/>
      <c r="G77" s="16"/>
      <c r="H77" s="24"/>
      <c r="I77" s="24"/>
      <c r="J77" s="24"/>
      <c r="L77" s="31"/>
      <c r="M77" s="31"/>
    </row>
    <row r="78" spans="2:13" x14ac:dyDescent="0.2">
      <c r="B78" s="63" t="s">
        <v>17</v>
      </c>
      <c r="C78" s="63"/>
      <c r="D78" s="63"/>
      <c r="E78" s="34"/>
      <c r="F78" s="16"/>
      <c r="G78" s="16"/>
      <c r="H78" s="64" t="s">
        <v>3</v>
      </c>
      <c r="I78" s="64"/>
      <c r="J78" s="64"/>
      <c r="L78" s="72" t="s">
        <v>33</v>
      </c>
      <c r="M78" s="72"/>
    </row>
    <row r="79" spans="2:13" x14ac:dyDescent="0.2">
      <c r="B79" s="22" t="s">
        <v>29</v>
      </c>
      <c r="C79" s="18" t="s">
        <v>14</v>
      </c>
      <c r="D79" s="18" t="s">
        <v>15</v>
      </c>
      <c r="E79" s="17" t="s">
        <v>4</v>
      </c>
      <c r="F79" s="16"/>
      <c r="G79" s="16"/>
      <c r="H79" s="19" t="s">
        <v>10</v>
      </c>
      <c r="I79" s="19" t="s">
        <v>0</v>
      </c>
      <c r="J79" s="19" t="s">
        <v>1</v>
      </c>
      <c r="L79" s="29" t="s">
        <v>31</v>
      </c>
      <c r="M79" s="29" t="s">
        <v>32</v>
      </c>
    </row>
    <row r="80" spans="2:13" ht="19" x14ac:dyDescent="0.25">
      <c r="B80" s="18" t="s">
        <v>13</v>
      </c>
      <c r="C80" s="12">
        <v>22582</v>
      </c>
      <c r="D80" s="12">
        <v>2721</v>
      </c>
      <c r="E80" s="46">
        <f>C80+D80</f>
        <v>25303</v>
      </c>
      <c r="F80" s="16"/>
      <c r="G80" s="16"/>
      <c r="H80" s="20">
        <f>(D81+C80)/(E80+E81)</f>
        <v>0.92757775757815275</v>
      </c>
      <c r="I80" s="20">
        <f>D81/(D81+D80)</f>
        <v>0.89951994091580501</v>
      </c>
      <c r="J80" s="20">
        <f>D81/(D81+C81)</f>
        <v>0.96269217088882741</v>
      </c>
      <c r="L80" s="47">
        <v>0.96621030726799995</v>
      </c>
      <c r="M80" s="47">
        <v>0.95853530638499995</v>
      </c>
    </row>
    <row r="81" spans="2:13" ht="19" x14ac:dyDescent="0.25">
      <c r="B81" s="18" t="s">
        <v>16</v>
      </c>
      <c r="C81" s="12">
        <v>944</v>
      </c>
      <c r="D81" s="12">
        <v>24359</v>
      </c>
      <c r="E81" s="46">
        <f>C81+D81</f>
        <v>25303</v>
      </c>
      <c r="F81" s="16"/>
      <c r="G81" s="16"/>
      <c r="H81" s="19"/>
      <c r="I81" s="20"/>
      <c r="J81" s="20"/>
      <c r="L81" s="31"/>
      <c r="M81" s="31"/>
    </row>
    <row r="82" spans="2:13" x14ac:dyDescent="0.2">
      <c r="B82" s="23"/>
      <c r="C82" s="23"/>
      <c r="D82" s="23"/>
      <c r="E82" s="34"/>
      <c r="F82" s="16"/>
      <c r="G82" s="16"/>
      <c r="H82" s="24"/>
      <c r="I82" s="24"/>
      <c r="J82" s="24"/>
      <c r="L82" s="31"/>
      <c r="M82" s="31"/>
    </row>
    <row r="83" spans="2:13" x14ac:dyDescent="0.2">
      <c r="B83" s="23"/>
      <c r="C83" s="23"/>
      <c r="D83" s="23"/>
      <c r="E83" s="34"/>
      <c r="F83" s="16"/>
      <c r="G83" s="16"/>
      <c r="H83" s="24"/>
      <c r="I83" s="24"/>
      <c r="J83" s="24"/>
      <c r="L83" s="31"/>
      <c r="M83" s="31"/>
    </row>
    <row r="84" spans="2:13" x14ac:dyDescent="0.2">
      <c r="B84" s="63" t="s">
        <v>17</v>
      </c>
      <c r="C84" s="63"/>
      <c r="D84" s="63"/>
      <c r="E84" s="34"/>
      <c r="F84" s="16"/>
      <c r="G84" s="16"/>
      <c r="H84" s="64" t="s">
        <v>3</v>
      </c>
      <c r="I84" s="64"/>
      <c r="J84" s="64"/>
      <c r="L84" s="72" t="s">
        <v>33</v>
      </c>
      <c r="M84" s="72"/>
    </row>
    <row r="85" spans="2:13" x14ac:dyDescent="0.2">
      <c r="B85" s="22" t="s">
        <v>30</v>
      </c>
      <c r="C85" s="18" t="s">
        <v>14</v>
      </c>
      <c r="D85" s="18" t="s">
        <v>15</v>
      </c>
      <c r="E85" s="17" t="s">
        <v>4</v>
      </c>
      <c r="F85" s="16"/>
      <c r="G85" s="16"/>
      <c r="H85" s="19" t="s">
        <v>10</v>
      </c>
      <c r="I85" s="19" t="s">
        <v>0</v>
      </c>
      <c r="J85" s="19" t="s">
        <v>1</v>
      </c>
      <c r="L85" s="29" t="s">
        <v>31</v>
      </c>
      <c r="M85" s="29" t="s">
        <v>32</v>
      </c>
    </row>
    <row r="86" spans="2:13" ht="19" x14ac:dyDescent="0.25">
      <c r="B86" s="18" t="s">
        <v>13</v>
      </c>
      <c r="C86" s="12">
        <v>22226</v>
      </c>
      <c r="D86" s="12">
        <v>3077</v>
      </c>
      <c r="E86" s="46">
        <f>C86+D86</f>
        <v>25303</v>
      </c>
      <c r="F86" s="16"/>
      <c r="G86" s="16"/>
      <c r="H86" s="20">
        <f>(D87+C86)/(E86+E87)</f>
        <v>0.93036398845986645</v>
      </c>
      <c r="I86" s="20">
        <f>D87/(D87+D86)</f>
        <v>0.88984355421902406</v>
      </c>
      <c r="J86" s="20">
        <f>D87/(D87+C87)</f>
        <v>0.98233411057977316</v>
      </c>
      <c r="L86" s="47">
        <v>0.94871053789600002</v>
      </c>
      <c r="M86" s="47">
        <v>0.90985708914200003</v>
      </c>
    </row>
    <row r="87" spans="2:13" ht="19" x14ac:dyDescent="0.25">
      <c r="B87" s="18" t="s">
        <v>16</v>
      </c>
      <c r="C87" s="12">
        <v>447</v>
      </c>
      <c r="D87" s="12">
        <v>24856</v>
      </c>
      <c r="E87" s="46">
        <f>C87+D87</f>
        <v>25303</v>
      </c>
      <c r="F87" s="16"/>
      <c r="G87" s="16"/>
      <c r="H87" s="27"/>
      <c r="I87" s="28"/>
      <c r="J87" s="28"/>
      <c r="L87" s="31"/>
      <c r="M87" s="31"/>
    </row>
    <row r="88" spans="2:13" x14ac:dyDescent="0.2">
      <c r="B88" s="16"/>
      <c r="C88" s="16"/>
      <c r="D88" s="16"/>
      <c r="E88" s="34"/>
      <c r="F88" s="16"/>
      <c r="G88" s="16"/>
      <c r="H88" s="16"/>
      <c r="I88" s="16"/>
      <c r="J88" s="16"/>
      <c r="L88" s="31"/>
      <c r="M88" s="31"/>
    </row>
    <row r="89" spans="2:13" x14ac:dyDescent="0.2">
      <c r="L89" s="31"/>
      <c r="M89" s="31"/>
    </row>
    <row r="90" spans="2:13" ht="29" x14ac:dyDescent="0.35">
      <c r="B90" s="66" t="s">
        <v>18</v>
      </c>
      <c r="C90" s="66"/>
      <c r="D90" s="66"/>
      <c r="E90" s="66"/>
      <c r="F90" s="66"/>
      <c r="G90" s="66"/>
      <c r="H90" s="66"/>
      <c r="I90" s="66"/>
      <c r="J90" s="66"/>
      <c r="L90" s="31"/>
      <c r="M90" s="31"/>
    </row>
    <row r="91" spans="2:13" x14ac:dyDescent="0.2">
      <c r="B91" s="63" t="s">
        <v>17</v>
      </c>
      <c r="C91" s="63"/>
      <c r="D91" s="63"/>
      <c r="E91" s="34"/>
      <c r="F91" s="16"/>
      <c r="G91" s="16"/>
      <c r="H91" s="64" t="s">
        <v>3</v>
      </c>
      <c r="I91" s="64"/>
      <c r="J91" s="64"/>
      <c r="L91" s="72" t="s">
        <v>33</v>
      </c>
      <c r="M91" s="72"/>
    </row>
    <row r="92" spans="2:13" x14ac:dyDescent="0.2">
      <c r="B92" s="17" t="s">
        <v>2</v>
      </c>
      <c r="C92" s="18" t="s">
        <v>14</v>
      </c>
      <c r="D92" s="18" t="s">
        <v>15</v>
      </c>
      <c r="E92" s="17" t="s">
        <v>4</v>
      </c>
      <c r="F92" s="16"/>
      <c r="G92" s="16"/>
      <c r="H92" s="19" t="s">
        <v>10</v>
      </c>
      <c r="I92" s="19" t="s">
        <v>0</v>
      </c>
      <c r="J92" s="19" t="s">
        <v>1</v>
      </c>
      <c r="L92" s="29" t="s">
        <v>31</v>
      </c>
      <c r="M92" s="29" t="s">
        <v>32</v>
      </c>
    </row>
    <row r="93" spans="2:13" ht="19" x14ac:dyDescent="0.25">
      <c r="B93" s="18" t="s">
        <v>13</v>
      </c>
      <c r="C93" s="12">
        <v>18190</v>
      </c>
      <c r="D93" s="12">
        <v>7113</v>
      </c>
      <c r="E93" s="46">
        <f>C93+D93</f>
        <v>25303</v>
      </c>
      <c r="G93" s="16"/>
      <c r="H93" s="20">
        <f>(D94+C93)/(E93+E94)</f>
        <v>0.8541872505236533</v>
      </c>
      <c r="I93" s="20">
        <f>D94/(D94+D93)</f>
        <v>0.77875583203732501</v>
      </c>
      <c r="J93" s="20">
        <f>D94/(D94+C94)</f>
        <v>0.98948741255977557</v>
      </c>
      <c r="L93" s="47">
        <v>0.97255977858200005</v>
      </c>
      <c r="M93" s="47">
        <v>0.96548828668099995</v>
      </c>
    </row>
    <row r="94" spans="2:13" ht="19" x14ac:dyDescent="0.25">
      <c r="B94" s="18" t="s">
        <v>16</v>
      </c>
      <c r="C94" s="12">
        <v>266</v>
      </c>
      <c r="D94" s="12">
        <v>25037</v>
      </c>
      <c r="E94" s="46">
        <f>C94+D94</f>
        <v>25303</v>
      </c>
      <c r="G94" s="16"/>
      <c r="H94" s="19"/>
      <c r="I94" s="20"/>
      <c r="J94" s="20"/>
      <c r="L94" s="31"/>
      <c r="M94" s="31"/>
    </row>
    <row r="95" spans="2:13" x14ac:dyDescent="0.2">
      <c r="B95" s="23"/>
      <c r="C95" s="23"/>
      <c r="D95" s="23"/>
      <c r="E95" s="34"/>
      <c r="G95" s="16"/>
      <c r="H95" s="24"/>
      <c r="I95" s="24"/>
      <c r="J95" s="24"/>
      <c r="L95" s="31"/>
      <c r="M95" s="31"/>
    </row>
    <row r="96" spans="2:13" x14ac:dyDescent="0.2">
      <c r="B96" s="23"/>
      <c r="C96" s="23"/>
      <c r="D96" s="23"/>
      <c r="E96" s="34"/>
      <c r="G96" s="16"/>
      <c r="H96" s="24"/>
      <c r="I96" s="24"/>
      <c r="J96" s="24"/>
      <c r="L96" s="31"/>
      <c r="M96" s="31"/>
    </row>
    <row r="97" spans="2:13" x14ac:dyDescent="0.2">
      <c r="B97" s="63" t="s">
        <v>17</v>
      </c>
      <c r="C97" s="63"/>
      <c r="D97" s="63"/>
      <c r="E97" s="34"/>
      <c r="G97" s="16"/>
      <c r="H97" s="64" t="s">
        <v>3</v>
      </c>
      <c r="I97" s="64"/>
      <c r="J97" s="64"/>
      <c r="L97" s="72" t="s">
        <v>33</v>
      </c>
      <c r="M97" s="72"/>
    </row>
    <row r="98" spans="2:13" x14ac:dyDescent="0.2">
      <c r="B98" s="22" t="s">
        <v>26</v>
      </c>
      <c r="C98" s="18" t="s">
        <v>14</v>
      </c>
      <c r="D98" s="18" t="s">
        <v>15</v>
      </c>
      <c r="E98" s="17" t="s">
        <v>4</v>
      </c>
      <c r="G98" s="16"/>
      <c r="H98" s="19" t="s">
        <v>10</v>
      </c>
      <c r="I98" s="19" t="s">
        <v>0</v>
      </c>
      <c r="J98" s="19" t="s">
        <v>1</v>
      </c>
      <c r="L98" s="29" t="s">
        <v>31</v>
      </c>
      <c r="M98" s="29" t="s">
        <v>32</v>
      </c>
    </row>
    <row r="99" spans="2:13" ht="19" x14ac:dyDescent="0.25">
      <c r="B99" s="18" t="s">
        <v>13</v>
      </c>
      <c r="C99" s="12">
        <v>18887</v>
      </c>
      <c r="D99" s="12">
        <v>6416</v>
      </c>
      <c r="E99" s="46">
        <f>C99+D99</f>
        <v>25303</v>
      </c>
      <c r="G99" s="16"/>
      <c r="H99" s="20">
        <f>(D100+C99)/(E99+E100)</f>
        <v>0.86954116112713908</v>
      </c>
      <c r="I99" s="20">
        <f>D100/(D100+D99)</f>
        <v>0.79653061871689979</v>
      </c>
      <c r="J99" s="20">
        <f>D100/(D100+C100)</f>
        <v>0.9926490929929257</v>
      </c>
      <c r="L99" s="47">
        <v>0.97173024044099998</v>
      </c>
      <c r="M99" s="47">
        <v>0.96454750196200001</v>
      </c>
    </row>
    <row r="100" spans="2:13" ht="19" x14ac:dyDescent="0.25">
      <c r="B100" s="18" t="s">
        <v>16</v>
      </c>
      <c r="C100" s="12">
        <v>186</v>
      </c>
      <c r="D100" s="12">
        <v>25117</v>
      </c>
      <c r="E100" s="46">
        <f>C100+D100</f>
        <v>25303</v>
      </c>
      <c r="G100" s="16"/>
      <c r="H100" s="19"/>
      <c r="I100" s="20"/>
      <c r="J100" s="20"/>
      <c r="L100" s="31"/>
      <c r="M100" s="31"/>
    </row>
    <row r="101" spans="2:13" x14ac:dyDescent="0.2">
      <c r="B101" s="25"/>
      <c r="C101" s="36"/>
      <c r="D101" s="36"/>
      <c r="E101" s="34"/>
      <c r="G101" s="16"/>
      <c r="H101" s="19"/>
      <c r="I101" s="20"/>
      <c r="J101" s="20"/>
      <c r="L101" s="31"/>
      <c r="M101" s="31"/>
    </row>
    <row r="102" spans="2:13" x14ac:dyDescent="0.2">
      <c r="B102" s="23"/>
      <c r="C102" s="36"/>
      <c r="D102" s="36"/>
      <c r="E102" s="34"/>
      <c r="G102" s="16"/>
      <c r="H102" s="24"/>
      <c r="I102" s="24"/>
      <c r="J102" s="24"/>
      <c r="L102" s="31"/>
      <c r="M102" s="31"/>
    </row>
    <row r="103" spans="2:13" x14ac:dyDescent="0.2">
      <c r="B103" s="63" t="s">
        <v>17</v>
      </c>
      <c r="C103" s="63"/>
      <c r="D103" s="63"/>
      <c r="E103" s="34"/>
      <c r="G103" s="16"/>
      <c r="H103" s="64" t="s">
        <v>3</v>
      </c>
      <c r="I103" s="64"/>
      <c r="J103" s="64"/>
      <c r="L103" s="72" t="s">
        <v>33</v>
      </c>
      <c r="M103" s="72"/>
    </row>
    <row r="104" spans="2:13" x14ac:dyDescent="0.2">
      <c r="B104" s="22" t="s">
        <v>27</v>
      </c>
      <c r="C104" s="17" t="s">
        <v>14</v>
      </c>
      <c r="D104" s="17" t="s">
        <v>15</v>
      </c>
      <c r="E104" s="17" t="s">
        <v>4</v>
      </c>
      <c r="G104" s="16"/>
      <c r="H104" s="19" t="s">
        <v>10</v>
      </c>
      <c r="I104" s="19" t="s">
        <v>0</v>
      </c>
      <c r="J104" s="19" t="s">
        <v>1</v>
      </c>
      <c r="L104" s="29" t="s">
        <v>31</v>
      </c>
      <c r="M104" s="29" t="s">
        <v>32</v>
      </c>
    </row>
    <row r="105" spans="2:13" ht="19" x14ac:dyDescent="0.25">
      <c r="B105" s="18" t="s">
        <v>13</v>
      </c>
      <c r="C105" s="12">
        <v>19924</v>
      </c>
      <c r="D105" s="12">
        <v>5379</v>
      </c>
      <c r="E105" s="46">
        <f>C105+D105</f>
        <v>25303</v>
      </c>
      <c r="F105" s="16"/>
      <c r="G105" s="16"/>
      <c r="H105" s="20">
        <f>(D106+C105)/(E105+E106)</f>
        <v>0.88971663439117887</v>
      </c>
      <c r="I105" s="20">
        <f>D106/(D106+D105)</f>
        <v>0.82352362204724405</v>
      </c>
      <c r="J105" s="20">
        <f>D106/(D106+C106)</f>
        <v>0.99201675690629565</v>
      </c>
      <c r="L105" s="47">
        <v>0.96513539230599998</v>
      </c>
      <c r="M105" s="47">
        <v>0.94493319831</v>
      </c>
    </row>
    <row r="106" spans="2:13" ht="19" x14ac:dyDescent="0.25">
      <c r="B106" s="18" t="s">
        <v>16</v>
      </c>
      <c r="C106" s="12">
        <v>202</v>
      </c>
      <c r="D106" s="12">
        <v>25101</v>
      </c>
      <c r="E106" s="46">
        <f>C106+D106</f>
        <v>25303</v>
      </c>
      <c r="F106" s="16"/>
      <c r="G106" s="16"/>
      <c r="H106" s="19"/>
      <c r="I106" s="20"/>
      <c r="J106" s="20"/>
      <c r="L106" s="31"/>
      <c r="M106" s="31"/>
    </row>
    <row r="107" spans="2:13" x14ac:dyDescent="0.2">
      <c r="B107" s="23"/>
      <c r="C107" s="36"/>
      <c r="D107" s="36"/>
      <c r="E107" s="34"/>
      <c r="F107" s="16"/>
      <c r="G107" s="16"/>
      <c r="H107" s="24"/>
      <c r="I107" s="24"/>
      <c r="J107" s="24"/>
      <c r="L107" s="31"/>
      <c r="M107" s="31"/>
    </row>
    <row r="108" spans="2:13" x14ac:dyDescent="0.2">
      <c r="B108" s="23"/>
      <c r="C108" s="36"/>
      <c r="D108" s="36"/>
      <c r="E108" s="34"/>
      <c r="F108" s="16"/>
      <c r="G108" s="16"/>
      <c r="H108" s="24"/>
      <c r="I108" s="24"/>
      <c r="J108" s="24"/>
      <c r="L108" s="31"/>
      <c r="M108" s="31"/>
    </row>
    <row r="109" spans="2:13" x14ac:dyDescent="0.2">
      <c r="B109" s="63" t="s">
        <v>17</v>
      </c>
      <c r="C109" s="63"/>
      <c r="D109" s="63"/>
      <c r="E109" s="34"/>
      <c r="F109" s="16"/>
      <c r="G109" s="16"/>
      <c r="H109" s="64" t="s">
        <v>3</v>
      </c>
      <c r="I109" s="64"/>
      <c r="J109" s="64"/>
      <c r="L109" s="72" t="s">
        <v>33</v>
      </c>
      <c r="M109" s="72"/>
    </row>
    <row r="110" spans="2:13" x14ac:dyDescent="0.2">
      <c r="B110" s="22" t="s">
        <v>28</v>
      </c>
      <c r="C110" s="17" t="s">
        <v>14</v>
      </c>
      <c r="D110" s="17" t="s">
        <v>15</v>
      </c>
      <c r="E110" s="17" t="s">
        <v>4</v>
      </c>
      <c r="F110" s="16"/>
      <c r="G110" s="16"/>
      <c r="H110" s="19" t="s">
        <v>10</v>
      </c>
      <c r="I110" s="19" t="s">
        <v>0</v>
      </c>
      <c r="J110" s="19" t="s">
        <v>1</v>
      </c>
      <c r="L110" s="29" t="s">
        <v>31</v>
      </c>
      <c r="M110" s="29" t="s">
        <v>32</v>
      </c>
    </row>
    <row r="111" spans="2:13" ht="19" x14ac:dyDescent="0.25">
      <c r="B111" s="18" t="s">
        <v>13</v>
      </c>
      <c r="C111" s="12">
        <v>21193</v>
      </c>
      <c r="D111" s="12">
        <v>4110</v>
      </c>
      <c r="E111" s="46">
        <f>C111+D111</f>
        <v>25303</v>
      </c>
      <c r="F111" s="16"/>
      <c r="G111" s="16"/>
      <c r="H111" s="20">
        <f>(D112+C111)/(E111+E112)</f>
        <v>0.91356756115875593</v>
      </c>
      <c r="I111" s="20">
        <f>D112/(D112+D111)</f>
        <v>0.85900030875844802</v>
      </c>
      <c r="J111" s="20">
        <f>D112/(D112+C112)</f>
        <v>0.98956645457060433</v>
      </c>
      <c r="L111" s="47">
        <v>0.97455957769199997</v>
      </c>
      <c r="M111" s="47">
        <v>0.96717049330899996</v>
      </c>
    </row>
    <row r="112" spans="2:13" ht="19" x14ac:dyDescent="0.25">
      <c r="B112" s="18" t="s">
        <v>16</v>
      </c>
      <c r="C112" s="12">
        <v>264</v>
      </c>
      <c r="D112" s="12">
        <v>25039</v>
      </c>
      <c r="E112" s="46">
        <f>C112+D112</f>
        <v>25303</v>
      </c>
      <c r="F112" s="16"/>
      <c r="G112" s="16"/>
      <c r="H112" s="19"/>
      <c r="I112" s="20"/>
      <c r="J112" s="20"/>
      <c r="L112" s="31"/>
      <c r="M112" s="31"/>
    </row>
    <row r="113" spans="2:13" x14ac:dyDescent="0.2">
      <c r="B113" s="23"/>
      <c r="C113" s="36"/>
      <c r="D113" s="36"/>
      <c r="E113" s="34"/>
      <c r="F113" s="16"/>
      <c r="G113" s="16"/>
      <c r="H113" s="24"/>
      <c r="I113" s="24"/>
      <c r="J113" s="24"/>
      <c r="L113" s="31"/>
      <c r="M113" s="31"/>
    </row>
    <row r="114" spans="2:13" x14ac:dyDescent="0.2">
      <c r="B114" s="23"/>
      <c r="C114" s="36"/>
      <c r="D114" s="36"/>
      <c r="E114" s="34"/>
      <c r="F114" s="16"/>
      <c r="G114" s="16"/>
      <c r="H114" s="24"/>
      <c r="I114" s="24"/>
      <c r="J114" s="24"/>
      <c r="L114" s="31"/>
      <c r="M114" s="31"/>
    </row>
    <row r="115" spans="2:13" x14ac:dyDescent="0.2">
      <c r="B115" s="63" t="s">
        <v>17</v>
      </c>
      <c r="C115" s="63"/>
      <c r="D115" s="63"/>
      <c r="E115" s="34"/>
      <c r="F115" s="16"/>
      <c r="G115" s="16"/>
      <c r="H115" s="64" t="s">
        <v>3</v>
      </c>
      <c r="I115" s="64"/>
      <c r="J115" s="64"/>
      <c r="L115" s="72" t="s">
        <v>33</v>
      </c>
      <c r="M115" s="72"/>
    </row>
    <row r="116" spans="2:13" x14ac:dyDescent="0.2">
      <c r="B116" s="22" t="s">
        <v>29</v>
      </c>
      <c r="C116" s="17" t="s">
        <v>14</v>
      </c>
      <c r="D116" s="17" t="s">
        <v>15</v>
      </c>
      <c r="E116" s="17" t="s">
        <v>4</v>
      </c>
      <c r="F116" s="16"/>
      <c r="G116" s="16"/>
      <c r="H116" s="19" t="s">
        <v>10</v>
      </c>
      <c r="I116" s="19" t="s">
        <v>0</v>
      </c>
      <c r="J116" s="19" t="s">
        <v>1</v>
      </c>
      <c r="L116" s="29" t="s">
        <v>31</v>
      </c>
      <c r="M116" s="29" t="s">
        <v>32</v>
      </c>
    </row>
    <row r="117" spans="2:13" ht="19" x14ac:dyDescent="0.25">
      <c r="B117" s="18" t="s">
        <v>13</v>
      </c>
      <c r="C117" s="12">
        <v>21133</v>
      </c>
      <c r="D117" s="12">
        <v>4170</v>
      </c>
      <c r="E117" s="46">
        <f>C117+D117</f>
        <v>25303</v>
      </c>
      <c r="F117" s="16"/>
      <c r="G117" s="16"/>
      <c r="H117" s="20">
        <f>(D118+C117)/(E117+E118)</f>
        <v>0.91311306959649052</v>
      </c>
      <c r="I117" s="20">
        <f>D118/(D118+D117)</f>
        <v>0.85741639882377074</v>
      </c>
      <c r="J117" s="20">
        <f>D118/(D118+C118)</f>
        <v>0.9910287317709362</v>
      </c>
      <c r="L117" s="47">
        <v>0.97455999940799998</v>
      </c>
      <c r="M117" s="47">
        <v>0.96730937982300003</v>
      </c>
    </row>
    <row r="118" spans="2:13" ht="19" x14ac:dyDescent="0.25">
      <c r="B118" s="18" t="s">
        <v>16</v>
      </c>
      <c r="C118" s="12">
        <v>227</v>
      </c>
      <c r="D118" s="12">
        <v>25076</v>
      </c>
      <c r="E118" s="46">
        <f>C118+D118</f>
        <v>25303</v>
      </c>
      <c r="F118" s="16"/>
      <c r="G118" s="16"/>
      <c r="H118" s="19"/>
      <c r="I118" s="20"/>
      <c r="J118" s="20"/>
      <c r="L118" s="31"/>
      <c r="M118" s="31"/>
    </row>
    <row r="119" spans="2:13" x14ac:dyDescent="0.2">
      <c r="B119" s="23"/>
      <c r="C119" s="36"/>
      <c r="D119" s="36"/>
      <c r="E119" s="34"/>
      <c r="F119" s="16"/>
      <c r="G119" s="16"/>
      <c r="H119" s="24"/>
      <c r="I119" s="24"/>
      <c r="J119" s="24"/>
      <c r="L119" s="31"/>
      <c r="M119" s="31"/>
    </row>
    <row r="120" spans="2:13" x14ac:dyDescent="0.2">
      <c r="B120" s="23"/>
      <c r="C120" s="36"/>
      <c r="D120" s="36"/>
      <c r="E120" s="34"/>
      <c r="F120" s="16"/>
      <c r="G120" s="16"/>
      <c r="H120" s="24"/>
      <c r="I120" s="24"/>
      <c r="J120" s="24"/>
      <c r="L120" s="31"/>
      <c r="M120" s="31"/>
    </row>
    <row r="121" spans="2:13" x14ac:dyDescent="0.2">
      <c r="B121" s="63" t="s">
        <v>17</v>
      </c>
      <c r="C121" s="63"/>
      <c r="D121" s="63"/>
      <c r="E121" s="34"/>
      <c r="F121" s="16"/>
      <c r="G121" s="16"/>
      <c r="H121" s="64" t="s">
        <v>3</v>
      </c>
      <c r="I121" s="64"/>
      <c r="J121" s="64"/>
      <c r="L121" s="72" t="s">
        <v>33</v>
      </c>
      <c r="M121" s="72"/>
    </row>
    <row r="122" spans="2:13" x14ac:dyDescent="0.2">
      <c r="B122" s="22" t="s">
        <v>30</v>
      </c>
      <c r="C122" s="17" t="s">
        <v>14</v>
      </c>
      <c r="D122" s="17" t="s">
        <v>15</v>
      </c>
      <c r="E122" s="17" t="s">
        <v>4</v>
      </c>
      <c r="F122" s="16"/>
      <c r="G122" s="16"/>
      <c r="H122" s="19" t="s">
        <v>10</v>
      </c>
      <c r="I122" s="19" t="s">
        <v>0</v>
      </c>
      <c r="J122" s="19" t="s">
        <v>1</v>
      </c>
      <c r="L122" s="29" t="s">
        <v>31</v>
      </c>
      <c r="M122" s="29" t="s">
        <v>32</v>
      </c>
    </row>
    <row r="123" spans="2:13" ht="19" x14ac:dyDescent="0.25">
      <c r="B123" s="18" t="s">
        <v>13</v>
      </c>
      <c r="C123" s="12">
        <v>21325</v>
      </c>
      <c r="D123" s="12">
        <v>3978</v>
      </c>
      <c r="E123" s="46">
        <f>C123+D123</f>
        <v>25303</v>
      </c>
      <c r="F123" s="16"/>
      <c r="G123" s="16"/>
      <c r="H123" s="20">
        <f>(D124+C123)/(E123+E124)</f>
        <v>0.91653163656483416</v>
      </c>
      <c r="I123" s="20">
        <f>D124/(D124+D123)</f>
        <v>0.86299293955570866</v>
      </c>
      <c r="J123" s="20">
        <f>D124/(D124+C124)</f>
        <v>0.99027783266806313</v>
      </c>
      <c r="L123" s="47">
        <v>0.96104214197000004</v>
      </c>
      <c r="M123" s="47">
        <v>0.93463659313000003</v>
      </c>
    </row>
    <row r="124" spans="2:13" ht="19" x14ac:dyDescent="0.25">
      <c r="B124" s="18" t="s">
        <v>16</v>
      </c>
      <c r="C124" s="12">
        <v>246</v>
      </c>
      <c r="D124" s="12">
        <v>25057</v>
      </c>
      <c r="E124" s="46">
        <f>C124+D124</f>
        <v>25303</v>
      </c>
      <c r="F124" s="16"/>
      <c r="G124" s="16"/>
      <c r="H124" s="27"/>
      <c r="I124" s="28"/>
      <c r="J124" s="28"/>
      <c r="L124" s="31"/>
      <c r="M124" s="31"/>
    </row>
  </sheetData>
  <mergeCells count="66">
    <mergeCell ref="B15:J15"/>
    <mergeCell ref="B7:J7"/>
    <mergeCell ref="B8:D8"/>
    <mergeCell ref="H8:J8"/>
    <mergeCell ref="B2:D2"/>
    <mergeCell ref="H2:J2"/>
    <mergeCell ref="H3:J3"/>
    <mergeCell ref="H4:J4"/>
    <mergeCell ref="H5:J5"/>
    <mergeCell ref="B16:D16"/>
    <mergeCell ref="H16:J16"/>
    <mergeCell ref="B22:D22"/>
    <mergeCell ref="H22:J22"/>
    <mergeCell ref="B28:D28"/>
    <mergeCell ref="H28:J28"/>
    <mergeCell ref="B66:D66"/>
    <mergeCell ref="H66:J66"/>
    <mergeCell ref="B34:D34"/>
    <mergeCell ref="H34:J34"/>
    <mergeCell ref="B40:D40"/>
    <mergeCell ref="H40:J40"/>
    <mergeCell ref="B46:D46"/>
    <mergeCell ref="H46:J46"/>
    <mergeCell ref="B53:J53"/>
    <mergeCell ref="B54:D54"/>
    <mergeCell ref="H54:J54"/>
    <mergeCell ref="B60:D60"/>
    <mergeCell ref="H60:J60"/>
    <mergeCell ref="B103:D103"/>
    <mergeCell ref="H103:J103"/>
    <mergeCell ref="B72:D72"/>
    <mergeCell ref="H72:J72"/>
    <mergeCell ref="B78:D78"/>
    <mergeCell ref="H78:J78"/>
    <mergeCell ref="B84:D84"/>
    <mergeCell ref="H84:J84"/>
    <mergeCell ref="B90:J90"/>
    <mergeCell ref="B91:D91"/>
    <mergeCell ref="H91:J91"/>
    <mergeCell ref="B97:D97"/>
    <mergeCell ref="H97:J97"/>
    <mergeCell ref="B109:D109"/>
    <mergeCell ref="H109:J109"/>
    <mergeCell ref="B115:D115"/>
    <mergeCell ref="H115:J115"/>
    <mergeCell ref="B121:D121"/>
    <mergeCell ref="H121:J121"/>
    <mergeCell ref="L115:M115"/>
    <mergeCell ref="L121:M121"/>
    <mergeCell ref="L54:M54"/>
    <mergeCell ref="L60:M60"/>
    <mergeCell ref="L66:M66"/>
    <mergeCell ref="L72:M72"/>
    <mergeCell ref="L78:M78"/>
    <mergeCell ref="L84:M84"/>
    <mergeCell ref="L8:M8"/>
    <mergeCell ref="L91:M91"/>
    <mergeCell ref="L97:M97"/>
    <mergeCell ref="L103:M103"/>
    <mergeCell ref="L109:M109"/>
    <mergeCell ref="L16:M16"/>
    <mergeCell ref="L22:M22"/>
    <mergeCell ref="L28:M28"/>
    <mergeCell ref="L34:M34"/>
    <mergeCell ref="L40:M40"/>
    <mergeCell ref="L46:M4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25"/>
  <sheetViews>
    <sheetView topLeftCell="D1" workbookViewId="0">
      <selection activeCell="L16" sqref="L16:M16"/>
    </sheetView>
  </sheetViews>
  <sheetFormatPr baseColWidth="10" defaultRowHeight="16" x14ac:dyDescent="0.2"/>
  <cols>
    <col min="2" max="2" width="33.83203125" style="41" bestFit="1" customWidth="1"/>
    <col min="3" max="3" width="24.1640625" style="41" bestFit="1" customWidth="1"/>
    <col min="4" max="4" width="26.83203125" style="41" bestFit="1" customWidth="1"/>
    <col min="5" max="5" width="6.1640625" style="41" bestFit="1" customWidth="1"/>
    <col min="6" max="11" width="10.83203125" style="41"/>
    <col min="12" max="13" width="10.83203125" style="33"/>
  </cols>
  <sheetData>
    <row r="1" spans="2:13" x14ac:dyDescent="0.2">
      <c r="L1" s="31"/>
      <c r="M1" s="31"/>
    </row>
    <row r="2" spans="2:13" x14ac:dyDescent="0.2">
      <c r="B2" s="68" t="s">
        <v>12</v>
      </c>
      <c r="C2" s="69"/>
      <c r="D2" s="70"/>
      <c r="H2" s="73" t="s">
        <v>22</v>
      </c>
      <c r="I2" s="73"/>
      <c r="J2" s="73"/>
      <c r="L2" s="31"/>
      <c r="M2" s="31"/>
    </row>
    <row r="3" spans="2:13" x14ac:dyDescent="0.2">
      <c r="B3" s="3" t="s">
        <v>11</v>
      </c>
      <c r="C3" s="3" t="s">
        <v>14</v>
      </c>
      <c r="D3" s="3" t="s">
        <v>15</v>
      </c>
      <c r="H3" s="74" t="s">
        <v>19</v>
      </c>
      <c r="I3" s="74"/>
      <c r="J3" s="74"/>
      <c r="L3" s="31"/>
      <c r="M3" s="31"/>
    </row>
    <row r="4" spans="2:13" x14ac:dyDescent="0.2">
      <c r="B4" s="3" t="s">
        <v>13</v>
      </c>
      <c r="C4" s="54" t="s">
        <v>6</v>
      </c>
      <c r="D4" s="55" t="s">
        <v>7</v>
      </c>
      <c r="H4" s="74" t="s">
        <v>20</v>
      </c>
      <c r="I4" s="74"/>
      <c r="J4" s="74"/>
      <c r="L4" s="31"/>
      <c r="M4" s="31"/>
    </row>
    <row r="5" spans="2:13" x14ac:dyDescent="0.2">
      <c r="B5" s="3" t="s">
        <v>16</v>
      </c>
      <c r="C5" s="56" t="s">
        <v>8</v>
      </c>
      <c r="D5" s="57" t="s">
        <v>5</v>
      </c>
      <c r="H5" s="74" t="s">
        <v>21</v>
      </c>
      <c r="I5" s="74"/>
      <c r="J5" s="74"/>
      <c r="L5" s="31"/>
      <c r="M5" s="31"/>
    </row>
    <row r="6" spans="2:13" ht="17" x14ac:dyDescent="0.25">
      <c r="F6" s="58"/>
      <c r="L6" s="31"/>
      <c r="M6" s="31"/>
    </row>
    <row r="7" spans="2:13" x14ac:dyDescent="0.2">
      <c r="B7" s="74" t="s">
        <v>34</v>
      </c>
      <c r="C7" s="74"/>
      <c r="D7" s="74"/>
      <c r="E7" s="74"/>
      <c r="F7" s="74"/>
      <c r="G7" s="74"/>
      <c r="H7" s="74"/>
      <c r="I7" s="74"/>
      <c r="J7" s="74"/>
      <c r="L7" s="31"/>
      <c r="M7" s="31"/>
    </row>
    <row r="8" spans="2:13" x14ac:dyDescent="0.2">
      <c r="B8" s="63" t="s">
        <v>17</v>
      </c>
      <c r="C8" s="63"/>
      <c r="D8" s="63"/>
      <c r="E8" s="34"/>
      <c r="F8" s="44"/>
      <c r="G8" s="44"/>
      <c r="H8" s="67" t="s">
        <v>3</v>
      </c>
      <c r="I8" s="67"/>
      <c r="J8" s="67"/>
      <c r="L8" s="72" t="s">
        <v>33</v>
      </c>
      <c r="M8" s="72"/>
    </row>
    <row r="9" spans="2:13" ht="17" x14ac:dyDescent="0.25">
      <c r="B9" s="17"/>
      <c r="C9" s="17" t="s">
        <v>14</v>
      </c>
      <c r="D9" s="17" t="s">
        <v>15</v>
      </c>
      <c r="E9" s="17" t="s">
        <v>4</v>
      </c>
      <c r="F9" s="58"/>
      <c r="G9" s="44"/>
      <c r="H9" s="19" t="s">
        <v>10</v>
      </c>
      <c r="I9" s="19" t="s">
        <v>0</v>
      </c>
      <c r="J9" s="19" t="s">
        <v>1</v>
      </c>
      <c r="L9" s="29" t="s">
        <v>31</v>
      </c>
      <c r="M9" s="29" t="s">
        <v>32</v>
      </c>
    </row>
    <row r="10" spans="2:13" ht="17" x14ac:dyDescent="0.25">
      <c r="B10" s="17" t="s">
        <v>13</v>
      </c>
      <c r="C10" s="35">
        <v>9393</v>
      </c>
      <c r="D10" s="59">
        <v>8435</v>
      </c>
      <c r="E10" s="46">
        <f>C10+D10</f>
        <v>17828</v>
      </c>
      <c r="F10" s="58"/>
      <c r="G10" s="44"/>
      <c r="H10" s="20">
        <f>(D11+C10)/(E10+E11)</f>
        <v>0.53974085707875252</v>
      </c>
      <c r="I10" s="20">
        <f>D11/(D11+D10)</f>
        <v>0.53874336960682456</v>
      </c>
      <c r="J10" s="20">
        <f>D11/(D11+C11)</f>
        <v>0.55261386582903294</v>
      </c>
      <c r="L10" s="30">
        <v>0.560558821451</v>
      </c>
      <c r="M10" s="30">
        <v>0.551594933274</v>
      </c>
    </row>
    <row r="11" spans="2:13" ht="17" x14ac:dyDescent="0.25">
      <c r="B11" s="17" t="s">
        <v>16</v>
      </c>
      <c r="C11" s="35">
        <v>7976</v>
      </c>
      <c r="D11" s="59">
        <v>9852</v>
      </c>
      <c r="E11" s="46">
        <f>C11+D11</f>
        <v>17828</v>
      </c>
      <c r="F11" s="58"/>
      <c r="G11" s="44"/>
      <c r="H11" s="44"/>
      <c r="I11" s="44"/>
      <c r="J11" s="44"/>
      <c r="M11" s="31"/>
    </row>
    <row r="12" spans="2:13" x14ac:dyDescent="0.2">
      <c r="B12" s="22" t="s">
        <v>23</v>
      </c>
      <c r="C12" s="60"/>
      <c r="D12" s="60"/>
      <c r="E12" s="46">
        <f>SUM(E10:E11)</f>
        <v>35656</v>
      </c>
      <c r="F12" s="44"/>
      <c r="G12" s="44"/>
      <c r="H12" s="44"/>
      <c r="I12" s="44"/>
      <c r="J12" s="44"/>
      <c r="M12" s="31"/>
    </row>
    <row r="13" spans="2:13" x14ac:dyDescent="0.2">
      <c r="B13" s="22"/>
      <c r="C13" s="60"/>
      <c r="D13" s="60"/>
      <c r="E13" s="46"/>
      <c r="F13" s="44"/>
      <c r="G13" s="44"/>
      <c r="H13" s="44"/>
      <c r="I13" s="44"/>
      <c r="J13" s="44"/>
      <c r="M13" s="31"/>
    </row>
    <row r="14" spans="2:13" ht="17" x14ac:dyDescent="0.25">
      <c r="F14" s="58"/>
      <c r="M14" s="31"/>
    </row>
    <row r="15" spans="2:13" x14ac:dyDescent="0.2">
      <c r="B15" s="74" t="s">
        <v>24</v>
      </c>
      <c r="C15" s="74"/>
      <c r="D15" s="74"/>
      <c r="E15" s="74"/>
      <c r="F15" s="74"/>
      <c r="G15" s="74"/>
      <c r="H15" s="74"/>
      <c r="I15" s="74"/>
      <c r="J15" s="74"/>
      <c r="L15" s="31"/>
      <c r="M15" s="31"/>
    </row>
    <row r="16" spans="2:13" x14ac:dyDescent="0.2">
      <c r="B16" s="63" t="s">
        <v>17</v>
      </c>
      <c r="C16" s="63"/>
      <c r="D16" s="63"/>
      <c r="E16" s="34"/>
      <c r="F16" s="35"/>
      <c r="G16" s="34"/>
      <c r="H16" s="67" t="s">
        <v>3</v>
      </c>
      <c r="I16" s="67"/>
      <c r="J16" s="67"/>
      <c r="L16" s="72" t="s">
        <v>33</v>
      </c>
      <c r="M16" s="72"/>
    </row>
    <row r="17" spans="2:13" x14ac:dyDescent="0.2">
      <c r="B17" s="17" t="s">
        <v>2</v>
      </c>
      <c r="C17" s="17" t="s">
        <v>14</v>
      </c>
      <c r="D17" s="17" t="s">
        <v>15</v>
      </c>
      <c r="E17" s="17" t="s">
        <v>4</v>
      </c>
      <c r="G17" s="34"/>
      <c r="H17" s="19" t="s">
        <v>10</v>
      </c>
      <c r="I17" s="19" t="s">
        <v>0</v>
      </c>
      <c r="J17" s="19" t="s">
        <v>1</v>
      </c>
      <c r="L17" s="29" t="s">
        <v>31</v>
      </c>
      <c r="M17" s="29" t="s">
        <v>32</v>
      </c>
    </row>
    <row r="18" spans="2:13" ht="17" x14ac:dyDescent="0.25">
      <c r="B18" s="17" t="s">
        <v>13</v>
      </c>
      <c r="C18" s="58">
        <v>15235</v>
      </c>
      <c r="D18" s="58">
        <v>2593</v>
      </c>
      <c r="E18" s="46">
        <f>C18+D18</f>
        <v>17828</v>
      </c>
      <c r="G18" s="34"/>
      <c r="H18" s="20">
        <f>(D19+C18)/(E18+E19)</f>
        <v>0.85587278438411485</v>
      </c>
      <c r="I18" s="20">
        <f>D19/(D19+D18)</f>
        <v>0.85493706293706295</v>
      </c>
      <c r="J18" s="20">
        <f>D19/(D19+C19)</f>
        <v>0.85719093560691051</v>
      </c>
      <c r="L18" s="32">
        <v>0.92905818526499995</v>
      </c>
      <c r="M18" s="32">
        <v>0.92292269959999995</v>
      </c>
    </row>
    <row r="19" spans="2:13" ht="17" x14ac:dyDescent="0.25">
      <c r="B19" s="17" t="s">
        <v>16</v>
      </c>
      <c r="C19" s="58">
        <v>2546</v>
      </c>
      <c r="D19" s="58">
        <v>15282</v>
      </c>
      <c r="E19" s="46">
        <f>C19+D19</f>
        <v>17828</v>
      </c>
      <c r="G19" s="34"/>
      <c r="H19" s="31"/>
      <c r="I19" s="31"/>
      <c r="J19" s="31"/>
      <c r="L19" s="31"/>
      <c r="M19" s="31"/>
    </row>
    <row r="20" spans="2:13" x14ac:dyDescent="0.2">
      <c r="B20" s="22" t="s">
        <v>23</v>
      </c>
      <c r="C20" s="36"/>
      <c r="D20" s="36"/>
      <c r="E20" s="34"/>
      <c r="G20" s="34"/>
      <c r="H20" s="61"/>
      <c r="I20" s="61"/>
      <c r="J20" s="61"/>
      <c r="L20" s="31"/>
      <c r="M20" s="31"/>
    </row>
    <row r="21" spans="2:13" x14ac:dyDescent="0.2">
      <c r="B21" s="36"/>
      <c r="C21" s="36"/>
      <c r="D21" s="36"/>
      <c r="E21" s="34"/>
      <c r="G21" s="34"/>
      <c r="H21" s="61"/>
      <c r="I21" s="61"/>
      <c r="J21" s="61"/>
      <c r="L21" s="31"/>
      <c r="M21" s="31"/>
    </row>
    <row r="22" spans="2:13" x14ac:dyDescent="0.2">
      <c r="B22" s="63" t="s">
        <v>17</v>
      </c>
      <c r="C22" s="63"/>
      <c r="D22" s="63"/>
      <c r="E22" s="34"/>
      <c r="G22" s="34"/>
      <c r="H22" s="64" t="s">
        <v>3</v>
      </c>
      <c r="I22" s="64"/>
      <c r="J22" s="64"/>
      <c r="L22" s="72" t="s">
        <v>33</v>
      </c>
      <c r="M22" s="72"/>
    </row>
    <row r="23" spans="2:13" x14ac:dyDescent="0.2">
      <c r="B23" s="17" t="s">
        <v>26</v>
      </c>
      <c r="C23" s="17" t="s">
        <v>14</v>
      </c>
      <c r="D23" s="17" t="s">
        <v>15</v>
      </c>
      <c r="E23" s="17" t="s">
        <v>4</v>
      </c>
      <c r="G23" s="34"/>
      <c r="H23" s="19" t="s">
        <v>10</v>
      </c>
      <c r="I23" s="19" t="s">
        <v>0</v>
      </c>
      <c r="J23" s="19" t="s">
        <v>1</v>
      </c>
      <c r="L23" s="29" t="s">
        <v>31</v>
      </c>
      <c r="M23" s="29" t="s">
        <v>32</v>
      </c>
    </row>
    <row r="24" spans="2:13" ht="17" x14ac:dyDescent="0.25">
      <c r="B24" s="17" t="s">
        <v>13</v>
      </c>
      <c r="C24" s="58">
        <v>15638</v>
      </c>
      <c r="D24" s="58">
        <v>2190</v>
      </c>
      <c r="E24" s="46">
        <f>C24+D24</f>
        <v>17828</v>
      </c>
      <c r="G24" s="34"/>
      <c r="H24" s="20">
        <f>(D25+C24)/(E24+E25)</f>
        <v>0.87825330940094237</v>
      </c>
      <c r="I24" s="20">
        <f>D25/(D25+D24)</f>
        <v>0.87742765993171767</v>
      </c>
      <c r="J24" s="20">
        <f>D25/(D25+C25)</f>
        <v>0.87934709445815573</v>
      </c>
      <c r="L24" s="32">
        <v>0.919225263806</v>
      </c>
      <c r="M24" s="32">
        <v>0.91176765495900003</v>
      </c>
    </row>
    <row r="25" spans="2:13" ht="17" x14ac:dyDescent="0.25">
      <c r="B25" s="17" t="s">
        <v>16</v>
      </c>
      <c r="C25" s="58">
        <v>2151</v>
      </c>
      <c r="D25" s="58">
        <v>15677</v>
      </c>
      <c r="E25" s="46">
        <f>C25+D25</f>
        <v>17828</v>
      </c>
      <c r="G25" s="34"/>
      <c r="H25" s="19"/>
      <c r="I25" s="20"/>
      <c r="J25" s="20"/>
      <c r="L25" s="31"/>
      <c r="M25" s="31"/>
    </row>
    <row r="26" spans="2:13" x14ac:dyDescent="0.2">
      <c r="B26" s="22"/>
      <c r="C26" s="36"/>
      <c r="D26" s="36"/>
      <c r="E26" s="34"/>
      <c r="G26" s="34"/>
      <c r="H26" s="19"/>
      <c r="I26" s="20"/>
      <c r="J26" s="20"/>
      <c r="L26" s="31"/>
      <c r="M26" s="31"/>
    </row>
    <row r="27" spans="2:13" x14ac:dyDescent="0.2">
      <c r="B27" s="36"/>
      <c r="C27" s="36"/>
      <c r="D27" s="36"/>
      <c r="E27" s="34"/>
      <c r="G27" s="34"/>
      <c r="H27" s="61"/>
      <c r="I27" s="61"/>
      <c r="J27" s="61"/>
      <c r="L27" s="31"/>
      <c r="M27" s="31"/>
    </row>
    <row r="28" spans="2:13" x14ac:dyDescent="0.2">
      <c r="B28" s="63" t="s">
        <v>17</v>
      </c>
      <c r="C28" s="63"/>
      <c r="D28" s="63"/>
      <c r="E28" s="34"/>
      <c r="G28" s="34"/>
      <c r="H28" s="64" t="s">
        <v>3</v>
      </c>
      <c r="I28" s="64"/>
      <c r="J28" s="64"/>
      <c r="L28" s="72" t="s">
        <v>33</v>
      </c>
      <c r="M28" s="72"/>
    </row>
    <row r="29" spans="2:13" x14ac:dyDescent="0.2">
      <c r="B29" s="22" t="s">
        <v>27</v>
      </c>
      <c r="C29" s="17" t="s">
        <v>14</v>
      </c>
      <c r="D29" s="17" t="s">
        <v>15</v>
      </c>
      <c r="E29" s="17" t="s">
        <v>4</v>
      </c>
      <c r="G29" s="34"/>
      <c r="H29" s="19" t="s">
        <v>10</v>
      </c>
      <c r="I29" s="19" t="s">
        <v>0</v>
      </c>
      <c r="J29" s="19" t="s">
        <v>1</v>
      </c>
      <c r="L29" s="29" t="s">
        <v>31</v>
      </c>
      <c r="M29" s="29" t="s">
        <v>32</v>
      </c>
    </row>
    <row r="30" spans="2:13" ht="17" x14ac:dyDescent="0.25">
      <c r="B30" s="17" t="s">
        <v>13</v>
      </c>
      <c r="C30" s="58">
        <v>15869</v>
      </c>
      <c r="D30" s="58">
        <v>1959</v>
      </c>
      <c r="E30" s="46">
        <f>C30+D30</f>
        <v>17828</v>
      </c>
      <c r="F30" s="34"/>
      <c r="G30" s="34"/>
      <c r="H30" s="20">
        <f>(D31+C30)/(E30+E31)</f>
        <v>0.89603432802333405</v>
      </c>
      <c r="I30" s="20">
        <f>D31/(D31+D30)</f>
        <v>0.89140196241476799</v>
      </c>
      <c r="J30" s="20">
        <f>D31/(D31+C31)</f>
        <v>0.90195198564056545</v>
      </c>
      <c r="L30" s="32">
        <v>0.94122272839800003</v>
      </c>
      <c r="M30" s="32">
        <v>0.921554559218</v>
      </c>
    </row>
    <row r="31" spans="2:13" ht="17" x14ac:dyDescent="0.25">
      <c r="B31" s="17" t="s">
        <v>16</v>
      </c>
      <c r="C31" s="58">
        <v>1748</v>
      </c>
      <c r="D31" s="58">
        <v>16080</v>
      </c>
      <c r="E31" s="46">
        <f>C31+D31</f>
        <v>17828</v>
      </c>
      <c r="F31" s="34"/>
      <c r="G31" s="34"/>
      <c r="H31" s="19"/>
      <c r="I31" s="20"/>
      <c r="J31" s="20"/>
      <c r="L31" s="31"/>
      <c r="M31" s="31"/>
    </row>
    <row r="32" spans="2:13" x14ac:dyDescent="0.2">
      <c r="B32" s="36"/>
      <c r="C32" s="36"/>
      <c r="D32" s="36"/>
      <c r="E32" s="34"/>
      <c r="F32" s="34"/>
      <c r="G32" s="34"/>
      <c r="H32" s="61"/>
      <c r="I32" s="61"/>
      <c r="J32" s="61"/>
      <c r="L32" s="31"/>
      <c r="M32" s="31"/>
    </row>
    <row r="33" spans="2:13" x14ac:dyDescent="0.2">
      <c r="B33" s="36"/>
      <c r="C33" s="36"/>
      <c r="D33" s="36"/>
      <c r="E33" s="34"/>
      <c r="F33" s="34"/>
      <c r="G33" s="34"/>
      <c r="H33" s="61"/>
      <c r="I33" s="61"/>
      <c r="J33" s="61"/>
      <c r="L33" s="31"/>
      <c r="M33" s="31"/>
    </row>
    <row r="34" spans="2:13" x14ac:dyDescent="0.2">
      <c r="B34" s="63" t="s">
        <v>17</v>
      </c>
      <c r="C34" s="63"/>
      <c r="D34" s="63"/>
      <c r="E34" s="34"/>
      <c r="F34" s="34"/>
      <c r="G34" s="34"/>
      <c r="H34" s="64" t="s">
        <v>3</v>
      </c>
      <c r="I34" s="64"/>
      <c r="J34" s="64"/>
      <c r="L34" s="72" t="s">
        <v>33</v>
      </c>
      <c r="M34" s="72"/>
    </row>
    <row r="35" spans="2:13" x14ac:dyDescent="0.2">
      <c r="B35" s="22" t="s">
        <v>28</v>
      </c>
      <c r="C35" s="17" t="s">
        <v>14</v>
      </c>
      <c r="D35" s="17" t="s">
        <v>15</v>
      </c>
      <c r="E35" s="17" t="s">
        <v>4</v>
      </c>
      <c r="F35" s="34"/>
      <c r="G35" s="34"/>
      <c r="H35" s="19" t="s">
        <v>10</v>
      </c>
      <c r="I35" s="19" t="s">
        <v>0</v>
      </c>
      <c r="J35" s="19" t="s">
        <v>1</v>
      </c>
      <c r="L35" s="29" t="s">
        <v>31</v>
      </c>
      <c r="M35" s="29" t="s">
        <v>32</v>
      </c>
    </row>
    <row r="36" spans="2:13" ht="17" x14ac:dyDescent="0.25">
      <c r="B36" s="17" t="s">
        <v>13</v>
      </c>
      <c r="C36" s="58">
        <v>15964</v>
      </c>
      <c r="D36" s="58">
        <v>1864</v>
      </c>
      <c r="E36" s="46">
        <f>C36+D36</f>
        <v>17828</v>
      </c>
      <c r="F36" s="34"/>
      <c r="G36" s="34"/>
      <c r="H36" s="20">
        <f>(D37+C36)/(E36+E37)</f>
        <v>0.91059008301548128</v>
      </c>
      <c r="I36" s="20">
        <f>D37/(D37+D36)</f>
        <v>0.89851916376306618</v>
      </c>
      <c r="J36" s="20">
        <f>D37/(D37+C37)</f>
        <v>0.92573479919228185</v>
      </c>
      <c r="L36" s="32">
        <v>0.94566797676100001</v>
      </c>
      <c r="M36" s="32">
        <v>0.939419533453</v>
      </c>
    </row>
    <row r="37" spans="2:13" ht="17" x14ac:dyDescent="0.25">
      <c r="B37" s="17" t="s">
        <v>16</v>
      </c>
      <c r="C37" s="58">
        <v>1324</v>
      </c>
      <c r="D37" s="58">
        <v>16504</v>
      </c>
      <c r="E37" s="46">
        <f>C37+D37</f>
        <v>17828</v>
      </c>
      <c r="F37" s="34"/>
      <c r="G37" s="34"/>
      <c r="H37" s="19"/>
      <c r="I37" s="20"/>
      <c r="J37" s="20"/>
      <c r="L37" s="31"/>
      <c r="M37" s="31"/>
    </row>
    <row r="38" spans="2:13" x14ac:dyDescent="0.2">
      <c r="B38" s="36"/>
      <c r="C38" s="36"/>
      <c r="D38" s="36"/>
      <c r="E38" s="34"/>
      <c r="F38" s="34"/>
      <c r="G38" s="34"/>
      <c r="H38" s="61"/>
      <c r="I38" s="61"/>
      <c r="J38" s="61"/>
      <c r="L38" s="31"/>
      <c r="M38" s="31"/>
    </row>
    <row r="39" spans="2:13" x14ac:dyDescent="0.2">
      <c r="B39" s="36"/>
      <c r="C39" s="36"/>
      <c r="D39" s="36"/>
      <c r="E39" s="34"/>
      <c r="F39" s="34"/>
      <c r="G39" s="34"/>
      <c r="H39" s="61"/>
      <c r="I39" s="61"/>
      <c r="J39" s="61"/>
      <c r="L39" s="31"/>
      <c r="M39" s="31"/>
    </row>
    <row r="40" spans="2:13" x14ac:dyDescent="0.2">
      <c r="B40" s="63" t="s">
        <v>17</v>
      </c>
      <c r="C40" s="63"/>
      <c r="D40" s="63"/>
      <c r="E40" s="34"/>
      <c r="F40" s="34"/>
      <c r="G40" s="34"/>
      <c r="H40" s="64" t="s">
        <v>3</v>
      </c>
      <c r="I40" s="64"/>
      <c r="J40" s="64"/>
      <c r="L40" s="72" t="s">
        <v>33</v>
      </c>
      <c r="M40" s="72"/>
    </row>
    <row r="41" spans="2:13" x14ac:dyDescent="0.2">
      <c r="B41" s="22" t="s">
        <v>29</v>
      </c>
      <c r="C41" s="17" t="s">
        <v>14</v>
      </c>
      <c r="D41" s="17" t="s">
        <v>15</v>
      </c>
      <c r="E41" s="17" t="s">
        <v>4</v>
      </c>
      <c r="F41" s="34"/>
      <c r="G41" s="34"/>
      <c r="H41" s="19" t="s">
        <v>10</v>
      </c>
      <c r="I41" s="19" t="s">
        <v>0</v>
      </c>
      <c r="J41" s="19" t="s">
        <v>1</v>
      </c>
      <c r="L41" s="29" t="s">
        <v>31</v>
      </c>
      <c r="M41" s="29" t="s">
        <v>32</v>
      </c>
    </row>
    <row r="42" spans="2:13" ht="17" x14ac:dyDescent="0.25">
      <c r="B42" s="17" t="s">
        <v>13</v>
      </c>
      <c r="C42" s="58">
        <v>15869</v>
      </c>
      <c r="D42" s="58">
        <v>1959</v>
      </c>
      <c r="E42" s="46">
        <f>C42+D42</f>
        <v>17828</v>
      </c>
      <c r="F42" s="34"/>
      <c r="G42" s="34"/>
      <c r="H42" s="20">
        <f>(D43+C42)/(E42+E43)</f>
        <v>0.92133161319273049</v>
      </c>
      <c r="I42" s="20">
        <f>D43/(D43+D42)</f>
        <v>0.89657357056121645</v>
      </c>
      <c r="J42" s="20">
        <f>D43/(D43+C43)</f>
        <v>0.95254655597935833</v>
      </c>
      <c r="L42" s="32">
        <v>0.93810566468400003</v>
      </c>
      <c r="M42" s="32">
        <v>0.93157412066599998</v>
      </c>
    </row>
    <row r="43" spans="2:13" ht="17" x14ac:dyDescent="0.25">
      <c r="B43" s="17" t="s">
        <v>16</v>
      </c>
      <c r="C43" s="58">
        <v>846</v>
      </c>
      <c r="D43" s="58">
        <v>16982</v>
      </c>
      <c r="E43" s="46">
        <f>C43+D43</f>
        <v>17828</v>
      </c>
      <c r="F43" s="34"/>
      <c r="G43" s="34"/>
      <c r="H43" s="19"/>
      <c r="I43" s="20"/>
      <c r="J43" s="20"/>
      <c r="L43" s="31"/>
      <c r="M43" s="31"/>
    </row>
    <row r="44" spans="2:13" x14ac:dyDescent="0.2">
      <c r="B44" s="36"/>
      <c r="C44" s="36"/>
      <c r="D44" s="36"/>
      <c r="E44" s="34"/>
      <c r="F44" s="34"/>
      <c r="G44" s="34"/>
      <c r="H44" s="61"/>
      <c r="I44" s="61"/>
      <c r="J44" s="61"/>
      <c r="L44" s="31"/>
      <c r="M44" s="31"/>
    </row>
    <row r="45" spans="2:13" x14ac:dyDescent="0.2">
      <c r="B45" s="36"/>
      <c r="C45" s="36"/>
      <c r="D45" s="36"/>
      <c r="E45" s="34"/>
      <c r="F45" s="34"/>
      <c r="G45" s="34"/>
      <c r="H45" s="61"/>
      <c r="I45" s="61"/>
      <c r="J45" s="61"/>
      <c r="L45" s="31"/>
      <c r="M45" s="31"/>
    </row>
    <row r="46" spans="2:13" x14ac:dyDescent="0.2">
      <c r="B46" s="63" t="s">
        <v>17</v>
      </c>
      <c r="C46" s="63"/>
      <c r="D46" s="63"/>
      <c r="E46" s="34"/>
      <c r="F46" s="34"/>
      <c r="G46" s="34"/>
      <c r="H46" s="64" t="s">
        <v>3</v>
      </c>
      <c r="I46" s="64"/>
      <c r="J46" s="64"/>
      <c r="L46" s="72" t="s">
        <v>33</v>
      </c>
      <c r="M46" s="72"/>
    </row>
    <row r="47" spans="2:13" x14ac:dyDescent="0.2">
      <c r="B47" s="22" t="s">
        <v>30</v>
      </c>
      <c r="C47" s="17" t="s">
        <v>14</v>
      </c>
      <c r="D47" s="17" t="s">
        <v>15</v>
      </c>
      <c r="E47" s="17" t="s">
        <v>4</v>
      </c>
      <c r="F47" s="34"/>
      <c r="G47" s="34"/>
      <c r="H47" s="19" t="s">
        <v>10</v>
      </c>
      <c r="I47" s="19" t="s">
        <v>0</v>
      </c>
      <c r="J47" s="19" t="s">
        <v>1</v>
      </c>
      <c r="L47" s="29" t="s">
        <v>31</v>
      </c>
      <c r="M47" s="29" t="s">
        <v>32</v>
      </c>
    </row>
    <row r="48" spans="2:13" ht="17" x14ac:dyDescent="0.25">
      <c r="B48" s="17" t="s">
        <v>13</v>
      </c>
      <c r="C48" s="58">
        <v>15573</v>
      </c>
      <c r="D48" s="58">
        <v>2255</v>
      </c>
      <c r="E48" s="46">
        <f>C48+D48</f>
        <v>17828</v>
      </c>
      <c r="F48" s="34"/>
      <c r="G48" s="34"/>
      <c r="H48" s="20">
        <f>(D49+C48)/(E48+E49)</f>
        <v>0.92365941216064618</v>
      </c>
      <c r="I48" s="20">
        <f>D49/(D49+D48)</f>
        <v>0.88504282218597063</v>
      </c>
      <c r="J48" s="20">
        <f>D49/(D49+C49)</f>
        <v>0.97380525016827457</v>
      </c>
      <c r="L48" s="32">
        <v>0.95580831938400002</v>
      </c>
      <c r="M48" s="32">
        <v>0.93673037562700001</v>
      </c>
    </row>
    <row r="49" spans="2:13" ht="17" x14ac:dyDescent="0.25">
      <c r="B49" s="17" t="s">
        <v>16</v>
      </c>
      <c r="C49" s="58">
        <v>467</v>
      </c>
      <c r="D49" s="58">
        <v>17361</v>
      </c>
      <c r="E49" s="46">
        <f>C49+D49</f>
        <v>17828</v>
      </c>
      <c r="F49" s="34"/>
      <c r="G49" s="34"/>
      <c r="H49" s="19"/>
      <c r="I49" s="20"/>
      <c r="J49" s="20"/>
      <c r="L49" s="31"/>
      <c r="M49" s="31"/>
    </row>
    <row r="50" spans="2:13" x14ac:dyDescent="0.2">
      <c r="B50" s="34"/>
      <c r="C50" s="34"/>
      <c r="D50" s="34"/>
      <c r="E50" s="34"/>
      <c r="F50" s="34"/>
      <c r="G50" s="34"/>
      <c r="H50" s="31"/>
      <c r="I50" s="31"/>
      <c r="J50" s="31"/>
      <c r="L50" s="31"/>
      <c r="M50" s="31"/>
    </row>
    <row r="51" spans="2:13" x14ac:dyDescent="0.2">
      <c r="H51" s="33"/>
      <c r="I51" s="33"/>
      <c r="J51" s="33"/>
      <c r="L51" s="31"/>
      <c r="M51" s="31"/>
    </row>
    <row r="52" spans="2:13" x14ac:dyDescent="0.2">
      <c r="H52" s="33"/>
      <c r="I52" s="33"/>
      <c r="J52" s="33"/>
      <c r="L52" s="31"/>
      <c r="M52" s="31"/>
    </row>
    <row r="53" spans="2:13" x14ac:dyDescent="0.2">
      <c r="B53" s="74" t="s">
        <v>25</v>
      </c>
      <c r="C53" s="74"/>
      <c r="D53" s="74"/>
      <c r="E53" s="74"/>
      <c r="F53" s="74"/>
      <c r="G53" s="74"/>
      <c r="H53" s="74"/>
      <c r="I53" s="74"/>
      <c r="J53" s="74"/>
      <c r="L53" s="31"/>
      <c r="M53" s="31"/>
    </row>
    <row r="54" spans="2:13" x14ac:dyDescent="0.2">
      <c r="B54" s="63" t="s">
        <v>17</v>
      </c>
      <c r="C54" s="63"/>
      <c r="D54" s="63"/>
      <c r="E54" s="34"/>
      <c r="F54" s="34"/>
      <c r="G54" s="34"/>
      <c r="H54" s="64" t="s">
        <v>3</v>
      </c>
      <c r="I54" s="64"/>
      <c r="J54" s="64"/>
      <c r="L54" s="72" t="s">
        <v>33</v>
      </c>
      <c r="M54" s="72"/>
    </row>
    <row r="55" spans="2:13" x14ac:dyDescent="0.2">
      <c r="B55" s="17" t="s">
        <v>2</v>
      </c>
      <c r="C55" s="17" t="s">
        <v>14</v>
      </c>
      <c r="D55" s="17" t="s">
        <v>15</v>
      </c>
      <c r="E55" s="17" t="s">
        <v>4</v>
      </c>
      <c r="G55" s="34"/>
      <c r="H55" s="19" t="s">
        <v>10</v>
      </c>
      <c r="I55" s="19" t="s">
        <v>0</v>
      </c>
      <c r="J55" s="19" t="s">
        <v>1</v>
      </c>
      <c r="L55" s="29" t="s">
        <v>31</v>
      </c>
      <c r="M55" s="29" t="s">
        <v>32</v>
      </c>
    </row>
    <row r="56" spans="2:13" ht="17" x14ac:dyDescent="0.25">
      <c r="B56" s="17" t="s">
        <v>13</v>
      </c>
      <c r="C56" s="58">
        <v>14978</v>
      </c>
      <c r="D56" s="58">
        <v>2850</v>
      </c>
      <c r="E56" s="46">
        <f>C56+D56</f>
        <v>17828</v>
      </c>
      <c r="G56" s="34"/>
      <c r="H56" s="20">
        <f>(D57+C56)/(E56+E57)</f>
        <v>0.84358873681848778</v>
      </c>
      <c r="I56" s="20">
        <f>D57/(D57+D56)</f>
        <v>0.84123447161718012</v>
      </c>
      <c r="J56" s="20">
        <f>D57/(D57+C57)</f>
        <v>0.84703836661431453</v>
      </c>
      <c r="L56" s="32">
        <v>0.95789840889300004</v>
      </c>
      <c r="M56" s="32">
        <v>0.95136569708300001</v>
      </c>
    </row>
    <row r="57" spans="2:13" ht="17" x14ac:dyDescent="0.25">
      <c r="B57" s="17" t="s">
        <v>16</v>
      </c>
      <c r="C57" s="58">
        <v>2727</v>
      </c>
      <c r="D57" s="58">
        <v>15101</v>
      </c>
      <c r="E57" s="46">
        <f>C57+D57</f>
        <v>17828</v>
      </c>
      <c r="G57" s="34"/>
      <c r="H57" s="19"/>
      <c r="I57" s="20"/>
      <c r="J57" s="20"/>
      <c r="L57" s="31"/>
      <c r="M57" s="31"/>
    </row>
    <row r="58" spans="2:13" x14ac:dyDescent="0.2">
      <c r="B58" s="36"/>
      <c r="C58" s="36"/>
      <c r="D58" s="36"/>
      <c r="E58" s="34"/>
      <c r="G58" s="34"/>
      <c r="H58" s="61"/>
      <c r="I58" s="61"/>
      <c r="J58" s="61"/>
      <c r="L58" s="31"/>
      <c r="M58" s="31"/>
    </row>
    <row r="59" spans="2:13" x14ac:dyDescent="0.2">
      <c r="B59" s="36"/>
      <c r="C59" s="36"/>
      <c r="D59" s="36"/>
      <c r="E59" s="34"/>
      <c r="G59" s="34"/>
      <c r="H59" s="61"/>
      <c r="I59" s="61"/>
      <c r="J59" s="61"/>
      <c r="L59" s="31"/>
      <c r="M59" s="31"/>
    </row>
    <row r="60" spans="2:13" x14ac:dyDescent="0.2">
      <c r="B60" s="63" t="s">
        <v>17</v>
      </c>
      <c r="C60" s="63"/>
      <c r="D60" s="63"/>
      <c r="E60" s="34"/>
      <c r="G60" s="34"/>
      <c r="H60" s="64" t="s">
        <v>3</v>
      </c>
      <c r="I60" s="64"/>
      <c r="J60" s="64"/>
      <c r="L60" s="72" t="s">
        <v>33</v>
      </c>
      <c r="M60" s="72"/>
    </row>
    <row r="61" spans="2:13" x14ac:dyDescent="0.2">
      <c r="B61" s="17" t="s">
        <v>26</v>
      </c>
      <c r="C61" s="17" t="s">
        <v>14</v>
      </c>
      <c r="D61" s="17" t="s">
        <v>15</v>
      </c>
      <c r="E61" s="17" t="s">
        <v>4</v>
      </c>
      <c r="G61" s="34"/>
      <c r="H61" s="19" t="s">
        <v>10</v>
      </c>
      <c r="I61" s="19" t="s">
        <v>0</v>
      </c>
      <c r="J61" s="19" t="s">
        <v>1</v>
      </c>
      <c r="L61" s="29" t="s">
        <v>31</v>
      </c>
      <c r="M61" s="29" t="s">
        <v>32</v>
      </c>
    </row>
    <row r="62" spans="2:13" ht="17" x14ac:dyDescent="0.25">
      <c r="B62" s="17" t="s">
        <v>13</v>
      </c>
      <c r="C62" s="58">
        <v>15410</v>
      </c>
      <c r="D62" s="58">
        <v>2418</v>
      </c>
      <c r="E62" s="46">
        <f>C62+D62</f>
        <v>17828</v>
      </c>
      <c r="G62" s="34"/>
      <c r="H62" s="20">
        <f>(D63+C62)/(E62+E63)</f>
        <v>0.86745568768229753</v>
      </c>
      <c r="I62" s="20">
        <f>D63/(D63+D62)</f>
        <v>0.86520236369717918</v>
      </c>
      <c r="J62" s="20">
        <f>D63/(D63+C63)</f>
        <v>0.87054072245905323</v>
      </c>
      <c r="L62" s="32">
        <v>0.95476721532099995</v>
      </c>
      <c r="M62" s="32">
        <v>0.94837732603500002</v>
      </c>
    </row>
    <row r="63" spans="2:13" ht="17" x14ac:dyDescent="0.25">
      <c r="B63" s="17" t="s">
        <v>16</v>
      </c>
      <c r="C63" s="58">
        <v>2308</v>
      </c>
      <c r="D63" s="58">
        <v>15520</v>
      </c>
      <c r="E63" s="46">
        <f>C63+D63</f>
        <v>17828</v>
      </c>
      <c r="G63" s="34"/>
      <c r="H63" s="19"/>
      <c r="I63" s="20"/>
      <c r="J63" s="20"/>
      <c r="L63" s="31"/>
      <c r="M63" s="31"/>
    </row>
    <row r="64" spans="2:13" x14ac:dyDescent="0.2">
      <c r="B64" s="22"/>
      <c r="C64" s="36"/>
      <c r="D64" s="36"/>
      <c r="E64" s="34"/>
      <c r="G64" s="34"/>
      <c r="H64" s="19"/>
      <c r="I64" s="20"/>
      <c r="J64" s="20"/>
      <c r="L64" s="31"/>
      <c r="M64" s="31"/>
    </row>
    <row r="65" spans="2:13" x14ac:dyDescent="0.2">
      <c r="B65" s="36"/>
      <c r="C65" s="36"/>
      <c r="D65" s="36"/>
      <c r="E65" s="34"/>
      <c r="G65" s="34"/>
      <c r="H65" s="61"/>
      <c r="I65" s="61"/>
      <c r="J65" s="61"/>
      <c r="L65" s="31"/>
      <c r="M65" s="31"/>
    </row>
    <row r="66" spans="2:13" x14ac:dyDescent="0.2">
      <c r="B66" s="63" t="s">
        <v>17</v>
      </c>
      <c r="C66" s="63"/>
      <c r="D66" s="63"/>
      <c r="E66" s="34"/>
      <c r="G66" s="34"/>
      <c r="H66" s="64" t="s">
        <v>3</v>
      </c>
      <c r="I66" s="64"/>
      <c r="J66" s="64"/>
      <c r="L66" s="72" t="s">
        <v>33</v>
      </c>
      <c r="M66" s="72"/>
    </row>
    <row r="67" spans="2:13" x14ac:dyDescent="0.2">
      <c r="B67" s="22" t="s">
        <v>27</v>
      </c>
      <c r="C67" s="17" t="s">
        <v>14</v>
      </c>
      <c r="D67" s="17" t="s">
        <v>15</v>
      </c>
      <c r="E67" s="17" t="s">
        <v>4</v>
      </c>
      <c r="G67" s="34"/>
      <c r="H67" s="19" t="s">
        <v>10</v>
      </c>
      <c r="I67" s="19" t="s">
        <v>0</v>
      </c>
      <c r="J67" s="19" t="s">
        <v>1</v>
      </c>
      <c r="L67" s="29" t="s">
        <v>31</v>
      </c>
      <c r="M67" s="29" t="s">
        <v>32</v>
      </c>
    </row>
    <row r="68" spans="2:13" ht="17" x14ac:dyDescent="0.25">
      <c r="B68" s="17" t="s">
        <v>13</v>
      </c>
      <c r="C68" s="58">
        <v>15761</v>
      </c>
      <c r="D68" s="58">
        <v>2067</v>
      </c>
      <c r="E68" s="46">
        <f>C68+D68</f>
        <v>17828</v>
      </c>
      <c r="F68" s="34"/>
      <c r="G68" s="34"/>
      <c r="H68" s="20">
        <f>(D69+C68)/(E68+E69)</f>
        <v>0.8902008077181961</v>
      </c>
      <c r="I68" s="20">
        <f>D69/(D69+D68)</f>
        <v>0.88546572837590731</v>
      </c>
      <c r="J68" s="20">
        <f>D69/(D69+C69)</f>
        <v>0.89634283150100968</v>
      </c>
      <c r="L68" s="32">
        <v>0.96100859330699995</v>
      </c>
      <c r="M68" s="32">
        <v>0.94156322514500002</v>
      </c>
    </row>
    <row r="69" spans="2:13" ht="17" x14ac:dyDescent="0.25">
      <c r="B69" s="17" t="s">
        <v>16</v>
      </c>
      <c r="C69" s="58">
        <v>1848</v>
      </c>
      <c r="D69" s="58">
        <v>15980</v>
      </c>
      <c r="E69" s="46">
        <f>C69+D69</f>
        <v>17828</v>
      </c>
      <c r="F69" s="34"/>
      <c r="G69" s="34"/>
      <c r="H69" s="19"/>
      <c r="I69" s="20"/>
      <c r="J69" s="20"/>
      <c r="L69" s="31"/>
      <c r="M69" s="31"/>
    </row>
    <row r="70" spans="2:13" x14ac:dyDescent="0.2">
      <c r="B70" s="36"/>
      <c r="C70" s="36"/>
      <c r="D70" s="36"/>
      <c r="E70" s="34"/>
      <c r="F70" s="34"/>
      <c r="G70" s="34"/>
      <c r="H70" s="61"/>
      <c r="I70" s="61"/>
      <c r="J70" s="61"/>
      <c r="L70" s="31"/>
      <c r="M70" s="31"/>
    </row>
    <row r="71" spans="2:13" x14ac:dyDescent="0.2">
      <c r="B71" s="36"/>
      <c r="C71" s="36"/>
      <c r="D71" s="36"/>
      <c r="E71" s="34"/>
      <c r="F71" s="34"/>
      <c r="G71" s="34"/>
      <c r="H71" s="61"/>
      <c r="I71" s="61"/>
      <c r="J71" s="61"/>
      <c r="L71" s="31"/>
      <c r="M71" s="31"/>
    </row>
    <row r="72" spans="2:13" x14ac:dyDescent="0.2">
      <c r="B72" s="63" t="s">
        <v>17</v>
      </c>
      <c r="C72" s="63"/>
      <c r="D72" s="63"/>
      <c r="E72" s="34"/>
      <c r="F72" s="34"/>
      <c r="G72" s="34"/>
      <c r="H72" s="64" t="s">
        <v>3</v>
      </c>
      <c r="I72" s="64"/>
      <c r="J72" s="64"/>
      <c r="L72" s="72" t="s">
        <v>33</v>
      </c>
      <c r="M72" s="72"/>
    </row>
    <row r="73" spans="2:13" x14ac:dyDescent="0.2">
      <c r="B73" s="22" t="s">
        <v>28</v>
      </c>
      <c r="C73" s="17" t="s">
        <v>14</v>
      </c>
      <c r="D73" s="17" t="s">
        <v>15</v>
      </c>
      <c r="E73" s="17" t="s">
        <v>4</v>
      </c>
      <c r="F73" s="34"/>
      <c r="G73" s="34"/>
      <c r="H73" s="19" t="s">
        <v>10</v>
      </c>
      <c r="I73" s="19" t="s">
        <v>0</v>
      </c>
      <c r="J73" s="19" t="s">
        <v>1</v>
      </c>
      <c r="L73" s="29" t="s">
        <v>31</v>
      </c>
      <c r="M73" s="29" t="s">
        <v>32</v>
      </c>
    </row>
    <row r="74" spans="2:13" ht="17" x14ac:dyDescent="0.25">
      <c r="B74" s="17" t="s">
        <v>13</v>
      </c>
      <c r="C74" s="58">
        <v>15927</v>
      </c>
      <c r="D74" s="58">
        <v>1901</v>
      </c>
      <c r="E74" s="46">
        <f>C74+D74</f>
        <v>17828</v>
      </c>
      <c r="F74" s="34"/>
      <c r="G74" s="34"/>
      <c r="H74" s="20">
        <f>(D75+C74)/(E74+E75)</f>
        <v>0.90997307606013011</v>
      </c>
      <c r="I74" s="20">
        <f>D75/(D75+D74)</f>
        <v>0.89679695982627583</v>
      </c>
      <c r="J74" s="20">
        <f>D75/(D75+C75)</f>
        <v>0.92657617231321521</v>
      </c>
      <c r="L74" s="32">
        <v>0.96553662451699995</v>
      </c>
      <c r="M74" s="32">
        <v>0.95897831749700002</v>
      </c>
    </row>
    <row r="75" spans="2:13" ht="17" x14ac:dyDescent="0.25">
      <c r="B75" s="17" t="s">
        <v>16</v>
      </c>
      <c r="C75" s="58">
        <v>1309</v>
      </c>
      <c r="D75" s="58">
        <v>16519</v>
      </c>
      <c r="E75" s="46">
        <f>C75+D75</f>
        <v>17828</v>
      </c>
      <c r="F75" s="34"/>
      <c r="G75" s="34"/>
      <c r="H75" s="19"/>
      <c r="I75" s="20"/>
      <c r="J75" s="20"/>
      <c r="L75" s="31"/>
      <c r="M75" s="31"/>
    </row>
    <row r="76" spans="2:13" x14ac:dyDescent="0.2">
      <c r="B76" s="36"/>
      <c r="C76" s="36"/>
      <c r="D76" s="36"/>
      <c r="E76" s="34"/>
      <c r="F76" s="34"/>
      <c r="G76" s="34"/>
      <c r="H76" s="61"/>
      <c r="I76" s="61"/>
      <c r="J76" s="61"/>
      <c r="L76" s="31"/>
      <c r="M76" s="31"/>
    </row>
    <row r="77" spans="2:13" x14ac:dyDescent="0.2">
      <c r="B77" s="36"/>
      <c r="C77" s="36"/>
      <c r="D77" s="36"/>
      <c r="E77" s="34"/>
      <c r="F77" s="34"/>
      <c r="G77" s="34"/>
      <c r="H77" s="61"/>
      <c r="I77" s="61"/>
      <c r="J77" s="61"/>
      <c r="L77" s="31"/>
      <c r="M77" s="31"/>
    </row>
    <row r="78" spans="2:13" x14ac:dyDescent="0.2">
      <c r="B78" s="63" t="s">
        <v>17</v>
      </c>
      <c r="C78" s="63"/>
      <c r="D78" s="63"/>
      <c r="E78" s="34"/>
      <c r="F78" s="34"/>
      <c r="G78" s="34"/>
      <c r="H78" s="64" t="s">
        <v>3</v>
      </c>
      <c r="I78" s="64"/>
      <c r="J78" s="64"/>
      <c r="L78" s="72" t="s">
        <v>33</v>
      </c>
      <c r="M78" s="72"/>
    </row>
    <row r="79" spans="2:13" x14ac:dyDescent="0.2">
      <c r="B79" s="22" t="s">
        <v>29</v>
      </c>
      <c r="C79" s="17" t="s">
        <v>14</v>
      </c>
      <c r="D79" s="17" t="s">
        <v>15</v>
      </c>
      <c r="E79" s="17" t="s">
        <v>4</v>
      </c>
      <c r="F79" s="34"/>
      <c r="G79" s="34"/>
      <c r="H79" s="19" t="s">
        <v>10</v>
      </c>
      <c r="I79" s="19" t="s">
        <v>0</v>
      </c>
      <c r="J79" s="19" t="s">
        <v>1</v>
      </c>
      <c r="L79" s="29" t="s">
        <v>31</v>
      </c>
      <c r="M79" s="29" t="s">
        <v>32</v>
      </c>
    </row>
    <row r="80" spans="2:13" ht="17" x14ac:dyDescent="0.25">
      <c r="B80" s="17" t="s">
        <v>13</v>
      </c>
      <c r="C80" s="58">
        <v>15833</v>
      </c>
      <c r="D80" s="58">
        <v>1995</v>
      </c>
      <c r="E80" s="46">
        <f>C80+D80</f>
        <v>17828</v>
      </c>
      <c r="F80" s="34"/>
      <c r="G80" s="34"/>
      <c r="H80" s="20">
        <f>(D81+C80)/(E80+E81)</f>
        <v>0.92113529279784612</v>
      </c>
      <c r="I80" s="20">
        <f>D81/(D81+D80)</f>
        <v>0.89503314742712825</v>
      </c>
      <c r="J80" s="20">
        <f>D81/(D81+C81)</f>
        <v>0.95417321067982952</v>
      </c>
      <c r="L80" s="32">
        <v>0.96432836589899995</v>
      </c>
      <c r="M80" s="32">
        <v>0.95793409686700004</v>
      </c>
    </row>
    <row r="81" spans="2:13" ht="17" x14ac:dyDescent="0.25">
      <c r="B81" s="17" t="s">
        <v>16</v>
      </c>
      <c r="C81" s="58">
        <v>817</v>
      </c>
      <c r="D81" s="58">
        <v>17011</v>
      </c>
      <c r="E81" s="46">
        <f>C81+D81</f>
        <v>17828</v>
      </c>
      <c r="F81" s="34"/>
      <c r="G81" s="34"/>
      <c r="H81" s="19"/>
      <c r="I81" s="20"/>
      <c r="J81" s="20"/>
      <c r="L81" s="31"/>
      <c r="M81" s="31"/>
    </row>
    <row r="82" spans="2:13" x14ac:dyDescent="0.2">
      <c r="B82" s="36"/>
      <c r="C82" s="36"/>
      <c r="D82" s="36"/>
      <c r="E82" s="34"/>
      <c r="F82" s="34"/>
      <c r="G82" s="34"/>
      <c r="H82" s="61"/>
      <c r="I82" s="61"/>
      <c r="J82" s="61"/>
      <c r="L82" s="31"/>
      <c r="M82" s="31"/>
    </row>
    <row r="83" spans="2:13" x14ac:dyDescent="0.2">
      <c r="B83" s="36"/>
      <c r="C83" s="36"/>
      <c r="D83" s="36"/>
      <c r="E83" s="34"/>
      <c r="F83" s="34"/>
      <c r="G83" s="34"/>
      <c r="H83" s="61"/>
      <c r="I83" s="61"/>
      <c r="J83" s="61"/>
      <c r="L83" s="31"/>
      <c r="M83" s="31"/>
    </row>
    <row r="84" spans="2:13" x14ac:dyDescent="0.2">
      <c r="B84" s="63" t="s">
        <v>17</v>
      </c>
      <c r="C84" s="63"/>
      <c r="D84" s="63"/>
      <c r="E84" s="34"/>
      <c r="F84" s="34"/>
      <c r="G84" s="34"/>
      <c r="H84" s="64" t="s">
        <v>3</v>
      </c>
      <c r="I84" s="64"/>
      <c r="J84" s="64"/>
      <c r="L84" s="72" t="s">
        <v>33</v>
      </c>
      <c r="M84" s="72"/>
    </row>
    <row r="85" spans="2:13" x14ac:dyDescent="0.2">
      <c r="B85" s="22" t="s">
        <v>30</v>
      </c>
      <c r="C85" s="17" t="s">
        <v>14</v>
      </c>
      <c r="D85" s="17" t="s">
        <v>15</v>
      </c>
      <c r="E85" s="17" t="s">
        <v>4</v>
      </c>
      <c r="F85" s="34"/>
      <c r="G85" s="34"/>
      <c r="H85" s="19" t="s">
        <v>10</v>
      </c>
      <c r="I85" s="19" t="s">
        <v>0</v>
      </c>
      <c r="J85" s="19" t="s">
        <v>1</v>
      </c>
      <c r="L85" s="29" t="s">
        <v>31</v>
      </c>
      <c r="M85" s="29" t="s">
        <v>32</v>
      </c>
    </row>
    <row r="86" spans="2:13" ht="17" x14ac:dyDescent="0.25">
      <c r="B86" s="17" t="s">
        <v>13</v>
      </c>
      <c r="C86" s="58">
        <v>15516</v>
      </c>
      <c r="D86" s="58">
        <v>2312</v>
      </c>
      <c r="E86" s="46">
        <f>C86+D86</f>
        <v>17828</v>
      </c>
      <c r="F86" s="34"/>
      <c r="G86" s="34"/>
      <c r="H86" s="20">
        <f>(D87+C86)/(E86+E87)</f>
        <v>0.92278999326901501</v>
      </c>
      <c r="I86" s="20">
        <f>D87/(D87+D86)</f>
        <v>0.88263363622518909</v>
      </c>
      <c r="J86" s="20">
        <f>D87/(D87+C87)</f>
        <v>0.97526363024455909</v>
      </c>
      <c r="L86" s="32">
        <v>0.94460878012500005</v>
      </c>
      <c r="M86" s="32">
        <v>0.90486806886299997</v>
      </c>
    </row>
    <row r="87" spans="2:13" ht="17" x14ac:dyDescent="0.25">
      <c r="B87" s="17" t="s">
        <v>16</v>
      </c>
      <c r="C87" s="58">
        <v>441</v>
      </c>
      <c r="D87" s="58">
        <v>17387</v>
      </c>
      <c r="E87" s="46">
        <f>C87+D87</f>
        <v>17828</v>
      </c>
      <c r="F87" s="34"/>
      <c r="G87" s="34"/>
      <c r="H87" s="27"/>
      <c r="I87" s="28"/>
      <c r="J87" s="28"/>
      <c r="L87" s="31"/>
      <c r="M87" s="31"/>
    </row>
    <row r="88" spans="2:13" x14ac:dyDescent="0.2">
      <c r="B88" s="34"/>
      <c r="C88" s="34"/>
      <c r="D88" s="34"/>
      <c r="E88" s="34"/>
      <c r="F88" s="34"/>
      <c r="G88" s="34"/>
      <c r="H88" s="34"/>
      <c r="I88" s="34"/>
      <c r="J88" s="34"/>
      <c r="L88" s="31"/>
      <c r="M88" s="31"/>
    </row>
    <row r="89" spans="2:13" x14ac:dyDescent="0.2">
      <c r="L89" s="31"/>
      <c r="M89" s="31"/>
    </row>
    <row r="90" spans="2:13" x14ac:dyDescent="0.2">
      <c r="B90" s="74" t="s">
        <v>18</v>
      </c>
      <c r="C90" s="74"/>
      <c r="D90" s="74"/>
      <c r="E90" s="74"/>
      <c r="F90" s="74"/>
      <c r="G90" s="74"/>
      <c r="H90" s="74"/>
      <c r="I90" s="74"/>
      <c r="J90" s="74"/>
      <c r="L90" s="31"/>
      <c r="M90" s="31"/>
    </row>
    <row r="91" spans="2:13" x14ac:dyDescent="0.2">
      <c r="B91" s="63" t="s">
        <v>17</v>
      </c>
      <c r="C91" s="63"/>
      <c r="D91" s="63"/>
      <c r="E91" s="34"/>
      <c r="F91" s="34"/>
      <c r="G91" s="34"/>
      <c r="H91" s="64" t="s">
        <v>3</v>
      </c>
      <c r="I91" s="64"/>
      <c r="J91" s="64"/>
      <c r="L91" s="72" t="s">
        <v>33</v>
      </c>
      <c r="M91" s="72"/>
    </row>
    <row r="92" spans="2:13" x14ac:dyDescent="0.2">
      <c r="B92" s="17" t="s">
        <v>2</v>
      </c>
      <c r="C92" s="17" t="s">
        <v>14</v>
      </c>
      <c r="D92" s="17" t="s">
        <v>15</v>
      </c>
      <c r="E92" s="17" t="s">
        <v>4</v>
      </c>
      <c r="G92" s="34"/>
      <c r="H92" s="19" t="s">
        <v>10</v>
      </c>
      <c r="I92" s="19" t="s">
        <v>0</v>
      </c>
      <c r="J92" s="19" t="s">
        <v>1</v>
      </c>
      <c r="L92" s="29" t="s">
        <v>31</v>
      </c>
      <c r="M92" s="29" t="s">
        <v>32</v>
      </c>
    </row>
    <row r="93" spans="2:13" ht="17" x14ac:dyDescent="0.25">
      <c r="B93" s="17" t="s">
        <v>13</v>
      </c>
      <c r="C93" s="58">
        <v>12860</v>
      </c>
      <c r="D93" s="58">
        <v>4968</v>
      </c>
      <c r="E93" s="46">
        <f>C93+D93</f>
        <v>17828</v>
      </c>
      <c r="G93" s="34"/>
      <c r="H93" s="20">
        <f>(D94+C93)/(E93+E94)</f>
        <v>0.85197442225712361</v>
      </c>
      <c r="I93" s="20">
        <f>D94/(D94+D93)</f>
        <v>0.77906252779507246</v>
      </c>
      <c r="J93" s="20">
        <f>D94/(D94+C94)</f>
        <v>0.98261162216737719</v>
      </c>
      <c r="L93" s="32">
        <v>0.96949976501199997</v>
      </c>
      <c r="M93" s="32">
        <v>0.96249179717</v>
      </c>
    </row>
    <row r="94" spans="2:13" ht="17" x14ac:dyDescent="0.25">
      <c r="B94" s="17" t="s">
        <v>16</v>
      </c>
      <c r="C94" s="58">
        <v>310</v>
      </c>
      <c r="D94" s="58">
        <v>17518</v>
      </c>
      <c r="E94" s="46">
        <f>C94+D94</f>
        <v>17828</v>
      </c>
      <c r="G94" s="34"/>
      <c r="H94" s="19"/>
      <c r="I94" s="20"/>
      <c r="J94" s="20"/>
      <c r="L94" s="31"/>
      <c r="M94" s="31"/>
    </row>
    <row r="95" spans="2:13" x14ac:dyDescent="0.2">
      <c r="B95" s="36"/>
      <c r="C95" s="36"/>
      <c r="D95" s="36"/>
      <c r="E95" s="34"/>
      <c r="G95" s="34"/>
      <c r="H95" s="61"/>
      <c r="I95" s="61"/>
      <c r="J95" s="61"/>
      <c r="L95" s="31"/>
      <c r="M95" s="31"/>
    </row>
    <row r="96" spans="2:13" x14ac:dyDescent="0.2">
      <c r="B96" s="36"/>
      <c r="C96" s="36"/>
      <c r="D96" s="36"/>
      <c r="E96" s="34"/>
      <c r="G96" s="34"/>
      <c r="H96" s="61"/>
      <c r="I96" s="61"/>
      <c r="J96" s="61"/>
      <c r="L96" s="31"/>
      <c r="M96" s="31"/>
    </row>
    <row r="97" spans="2:13" x14ac:dyDescent="0.2">
      <c r="B97" s="63" t="s">
        <v>17</v>
      </c>
      <c r="C97" s="63"/>
      <c r="D97" s="63"/>
      <c r="E97" s="34"/>
      <c r="G97" s="34"/>
      <c r="H97" s="64" t="s">
        <v>3</v>
      </c>
      <c r="I97" s="64"/>
      <c r="J97" s="64"/>
      <c r="L97" s="72" t="s">
        <v>33</v>
      </c>
      <c r="M97" s="72"/>
    </row>
    <row r="98" spans="2:13" x14ac:dyDescent="0.2">
      <c r="B98" s="22" t="s">
        <v>26</v>
      </c>
      <c r="C98" s="17" t="s">
        <v>14</v>
      </c>
      <c r="D98" s="17" t="s">
        <v>15</v>
      </c>
      <c r="E98" s="17" t="s">
        <v>4</v>
      </c>
      <c r="G98" s="34"/>
      <c r="H98" s="19" t="s">
        <v>10</v>
      </c>
      <c r="I98" s="19" t="s">
        <v>0</v>
      </c>
      <c r="J98" s="19" t="s">
        <v>1</v>
      </c>
      <c r="L98" s="29" t="s">
        <v>31</v>
      </c>
      <c r="M98" s="29" t="s">
        <v>32</v>
      </c>
    </row>
    <row r="99" spans="2:13" ht="17" x14ac:dyDescent="0.25">
      <c r="B99" s="17" t="s">
        <v>13</v>
      </c>
      <c r="C99" s="58">
        <v>13350</v>
      </c>
      <c r="D99" s="58">
        <v>4478</v>
      </c>
      <c r="E99" s="46">
        <f>C99+D99</f>
        <v>17828</v>
      </c>
      <c r="G99" s="34"/>
      <c r="H99" s="20">
        <f>(D100+C99)/(E99+E100)</f>
        <v>0.86720327574601752</v>
      </c>
      <c r="I99" s="20">
        <f>D100/(D100+D99)</f>
        <v>0.79690688920132435</v>
      </c>
      <c r="J99" s="20">
        <f>D100/(D100+C100)</f>
        <v>0.98558447386134174</v>
      </c>
      <c r="L99" s="32">
        <v>0.96887693432800004</v>
      </c>
      <c r="M99" s="32">
        <v>0.96224994103200001</v>
      </c>
    </row>
    <row r="100" spans="2:13" ht="17" x14ac:dyDescent="0.25">
      <c r="B100" s="17" t="s">
        <v>16</v>
      </c>
      <c r="C100" s="58">
        <v>257</v>
      </c>
      <c r="D100" s="58">
        <v>17571</v>
      </c>
      <c r="E100" s="46">
        <f>C100+D100</f>
        <v>17828</v>
      </c>
      <c r="G100" s="34"/>
      <c r="H100" s="19"/>
      <c r="I100" s="20"/>
      <c r="J100" s="20"/>
      <c r="L100" s="31"/>
      <c r="M100" s="31"/>
    </row>
    <row r="101" spans="2:13" x14ac:dyDescent="0.2">
      <c r="B101" s="22"/>
      <c r="C101" s="36"/>
      <c r="D101" s="36"/>
      <c r="E101" s="34"/>
      <c r="G101" s="34"/>
      <c r="H101" s="19"/>
      <c r="I101" s="20"/>
      <c r="J101" s="20"/>
      <c r="L101" s="31"/>
      <c r="M101" s="31"/>
    </row>
    <row r="102" spans="2:13" x14ac:dyDescent="0.2">
      <c r="B102" s="36"/>
      <c r="C102" s="36"/>
      <c r="D102" s="36"/>
      <c r="E102" s="34"/>
      <c r="G102" s="34"/>
      <c r="H102" s="61"/>
      <c r="I102" s="61"/>
      <c r="J102" s="61"/>
      <c r="L102" s="31"/>
      <c r="M102" s="31"/>
    </row>
    <row r="103" spans="2:13" x14ac:dyDescent="0.2">
      <c r="B103" s="63" t="s">
        <v>17</v>
      </c>
      <c r="C103" s="63"/>
      <c r="D103" s="63"/>
      <c r="E103" s="34"/>
      <c r="G103" s="34"/>
      <c r="H103" s="64" t="s">
        <v>3</v>
      </c>
      <c r="I103" s="64"/>
      <c r="J103" s="64"/>
      <c r="L103" s="72" t="s">
        <v>33</v>
      </c>
      <c r="M103" s="72"/>
    </row>
    <row r="104" spans="2:13" x14ac:dyDescent="0.2">
      <c r="B104" s="22" t="s">
        <v>27</v>
      </c>
      <c r="C104" s="17" t="s">
        <v>14</v>
      </c>
      <c r="D104" s="17" t="s">
        <v>15</v>
      </c>
      <c r="E104" s="17" t="s">
        <v>4</v>
      </c>
      <c r="G104" s="34"/>
      <c r="H104" s="19" t="s">
        <v>10</v>
      </c>
      <c r="I104" s="19" t="s">
        <v>0</v>
      </c>
      <c r="J104" s="19" t="s">
        <v>1</v>
      </c>
      <c r="L104" s="29" t="s">
        <v>31</v>
      </c>
      <c r="M104" s="29" t="s">
        <v>32</v>
      </c>
    </row>
    <row r="105" spans="2:13" ht="17" x14ac:dyDescent="0.25">
      <c r="B105" s="17" t="s">
        <v>13</v>
      </c>
      <c r="C105" s="58">
        <v>13989</v>
      </c>
      <c r="D105" s="58">
        <v>3839</v>
      </c>
      <c r="E105" s="46">
        <f>C105+D105</f>
        <v>17828</v>
      </c>
      <c r="F105" s="34"/>
      <c r="G105" s="34"/>
      <c r="H105" s="20">
        <f>(D106+C105)/(E105+E106)</f>
        <v>0.8852367063046892</v>
      </c>
      <c r="I105" s="20">
        <f>D106/(D106+D105)</f>
        <v>0.82072475950312884</v>
      </c>
      <c r="J105" s="20">
        <f>D106/(D106+C106)</f>
        <v>0.98580884002692393</v>
      </c>
      <c r="L105" s="32">
        <v>0.95980139969900002</v>
      </c>
      <c r="M105" s="32">
        <v>0.93694941295900003</v>
      </c>
    </row>
    <row r="106" spans="2:13" ht="17" x14ac:dyDescent="0.25">
      <c r="B106" s="17" t="s">
        <v>16</v>
      </c>
      <c r="C106" s="58">
        <v>253</v>
      </c>
      <c r="D106" s="58">
        <v>17575</v>
      </c>
      <c r="E106" s="46">
        <f>C106+D106</f>
        <v>17828</v>
      </c>
      <c r="F106" s="34"/>
      <c r="G106" s="34"/>
      <c r="H106" s="19"/>
      <c r="I106" s="20"/>
      <c r="J106" s="20"/>
      <c r="L106" s="31"/>
      <c r="M106" s="31"/>
    </row>
    <row r="107" spans="2:13" x14ac:dyDescent="0.2">
      <c r="B107" s="36"/>
      <c r="C107" s="36"/>
      <c r="D107" s="36"/>
      <c r="E107" s="34"/>
      <c r="F107" s="34"/>
      <c r="G107" s="34"/>
      <c r="H107" s="61"/>
      <c r="I107" s="61"/>
      <c r="J107" s="61"/>
      <c r="L107" s="31"/>
      <c r="M107" s="31"/>
    </row>
    <row r="108" spans="2:13" x14ac:dyDescent="0.2">
      <c r="B108" s="36"/>
      <c r="C108" s="36"/>
      <c r="D108" s="36"/>
      <c r="E108" s="34"/>
      <c r="F108" s="34"/>
      <c r="G108" s="34"/>
      <c r="H108" s="61"/>
      <c r="I108" s="61"/>
      <c r="J108" s="61"/>
      <c r="L108" s="31"/>
      <c r="M108" s="31"/>
    </row>
    <row r="109" spans="2:13" x14ac:dyDescent="0.2">
      <c r="B109" s="63" t="s">
        <v>17</v>
      </c>
      <c r="C109" s="63"/>
      <c r="D109" s="63"/>
      <c r="E109" s="34"/>
      <c r="F109" s="34"/>
      <c r="G109" s="34"/>
      <c r="H109" s="64" t="s">
        <v>3</v>
      </c>
      <c r="I109" s="64"/>
      <c r="J109" s="64"/>
      <c r="L109" s="72" t="s">
        <v>33</v>
      </c>
      <c r="M109" s="72"/>
    </row>
    <row r="110" spans="2:13" x14ac:dyDescent="0.2">
      <c r="B110" s="22" t="s">
        <v>28</v>
      </c>
      <c r="C110" s="17" t="s">
        <v>14</v>
      </c>
      <c r="D110" s="17" t="s">
        <v>15</v>
      </c>
      <c r="E110" s="17" t="s">
        <v>4</v>
      </c>
      <c r="F110" s="34"/>
      <c r="G110" s="34"/>
      <c r="H110" s="19" t="s">
        <v>10</v>
      </c>
      <c r="I110" s="19" t="s">
        <v>0</v>
      </c>
      <c r="J110" s="19" t="s">
        <v>1</v>
      </c>
      <c r="L110" s="29" t="s">
        <v>31</v>
      </c>
      <c r="M110" s="29" t="s">
        <v>32</v>
      </c>
    </row>
    <row r="111" spans="2:13" ht="17" x14ac:dyDescent="0.25">
      <c r="B111" s="17" t="s">
        <v>13</v>
      </c>
      <c r="C111" s="58">
        <v>14892</v>
      </c>
      <c r="D111" s="58">
        <v>2936</v>
      </c>
      <c r="E111" s="46">
        <f>C111+D111</f>
        <v>17828</v>
      </c>
      <c r="F111" s="34"/>
      <c r="G111" s="34"/>
      <c r="H111" s="20">
        <f>(D112+C111)/(E111+E112)</f>
        <v>0.90868297060803227</v>
      </c>
      <c r="I111" s="20">
        <f>D112/(D112+D111)</f>
        <v>0.85638818235179026</v>
      </c>
      <c r="J111" s="20">
        <f>D112/(D112+C112)</f>
        <v>0.98205070675342154</v>
      </c>
      <c r="L111" s="32">
        <v>0.97110254903000004</v>
      </c>
      <c r="M111" s="32">
        <v>0.96333171432099995</v>
      </c>
    </row>
    <row r="112" spans="2:13" ht="17" x14ac:dyDescent="0.25">
      <c r="B112" s="17" t="s">
        <v>16</v>
      </c>
      <c r="C112" s="58">
        <v>320</v>
      </c>
      <c r="D112" s="58">
        <v>17508</v>
      </c>
      <c r="E112" s="46">
        <f>C112+D112</f>
        <v>17828</v>
      </c>
      <c r="F112" s="34"/>
      <c r="G112" s="34"/>
      <c r="H112" s="19"/>
      <c r="I112" s="20"/>
      <c r="J112" s="20"/>
      <c r="L112" s="31"/>
      <c r="M112" s="31"/>
    </row>
    <row r="113" spans="2:13" x14ac:dyDescent="0.2">
      <c r="B113" s="36"/>
      <c r="C113" s="36"/>
      <c r="D113" s="36"/>
      <c r="E113" s="34"/>
      <c r="F113" s="34"/>
      <c r="G113" s="34"/>
      <c r="H113" s="61"/>
      <c r="I113" s="61"/>
      <c r="J113" s="61"/>
      <c r="L113" s="31"/>
      <c r="M113" s="31"/>
    </row>
    <row r="114" spans="2:13" x14ac:dyDescent="0.2">
      <c r="B114" s="36"/>
      <c r="C114" s="36"/>
      <c r="D114" s="36"/>
      <c r="E114" s="34"/>
      <c r="F114" s="34"/>
      <c r="G114" s="34"/>
      <c r="H114" s="61"/>
      <c r="I114" s="61"/>
      <c r="J114" s="61"/>
      <c r="L114" s="31"/>
      <c r="M114" s="31"/>
    </row>
    <row r="115" spans="2:13" x14ac:dyDescent="0.2">
      <c r="B115" s="63" t="s">
        <v>17</v>
      </c>
      <c r="C115" s="63"/>
      <c r="D115" s="63"/>
      <c r="E115" s="34"/>
      <c r="F115" s="34"/>
      <c r="G115" s="34"/>
      <c r="H115" s="64" t="s">
        <v>3</v>
      </c>
      <c r="I115" s="64"/>
      <c r="J115" s="64"/>
      <c r="L115" s="72" t="s">
        <v>33</v>
      </c>
      <c r="M115" s="72"/>
    </row>
    <row r="116" spans="2:13" x14ac:dyDescent="0.2">
      <c r="B116" s="22" t="s">
        <v>29</v>
      </c>
      <c r="C116" s="17" t="s">
        <v>14</v>
      </c>
      <c r="D116" s="17" t="s">
        <v>15</v>
      </c>
      <c r="E116" s="17" t="s">
        <v>4</v>
      </c>
      <c r="F116" s="34"/>
      <c r="G116" s="34"/>
      <c r="H116" s="19" t="s">
        <v>10</v>
      </c>
      <c r="I116" s="19" t="s">
        <v>0</v>
      </c>
      <c r="J116" s="19" t="s">
        <v>1</v>
      </c>
      <c r="L116" s="29" t="s">
        <v>31</v>
      </c>
      <c r="M116" s="29" t="s">
        <v>32</v>
      </c>
    </row>
    <row r="117" spans="2:13" ht="17" x14ac:dyDescent="0.25">
      <c r="B117" s="17" t="s">
        <v>13</v>
      </c>
      <c r="C117" s="58">
        <v>14682</v>
      </c>
      <c r="D117" s="58">
        <v>3146</v>
      </c>
      <c r="E117" s="46">
        <f>C117+D117</f>
        <v>17828</v>
      </c>
      <c r="F117" s="34"/>
      <c r="G117" s="34"/>
      <c r="H117" s="20">
        <f>(D118+C117)/(E117+E118)</f>
        <v>0.90427978460848102</v>
      </c>
      <c r="I117" s="20">
        <f>D118/(D118+D117)</f>
        <v>0.84807070072922197</v>
      </c>
      <c r="J117" s="20">
        <f>D118/(D118+C118)</f>
        <v>0.98502355844738609</v>
      </c>
      <c r="L117" s="32">
        <v>0.97102337966399999</v>
      </c>
      <c r="M117" s="32">
        <v>0.96415666202899997</v>
      </c>
    </row>
    <row r="118" spans="2:13" ht="17" x14ac:dyDescent="0.25">
      <c r="B118" s="17" t="s">
        <v>16</v>
      </c>
      <c r="C118" s="58">
        <v>267</v>
      </c>
      <c r="D118" s="58">
        <v>17561</v>
      </c>
      <c r="E118" s="46">
        <f>C118+D118</f>
        <v>17828</v>
      </c>
      <c r="F118" s="34"/>
      <c r="G118" s="34"/>
      <c r="H118" s="19"/>
      <c r="I118" s="20"/>
      <c r="J118" s="20"/>
      <c r="L118" s="31"/>
      <c r="M118" s="31"/>
    </row>
    <row r="119" spans="2:13" x14ac:dyDescent="0.2">
      <c r="B119" s="36"/>
      <c r="C119" s="36"/>
      <c r="D119" s="36"/>
      <c r="E119" s="34"/>
      <c r="F119" s="34"/>
      <c r="G119" s="34"/>
      <c r="H119" s="61"/>
      <c r="I119" s="61"/>
      <c r="J119" s="61"/>
      <c r="L119" s="31"/>
      <c r="M119" s="31"/>
    </row>
    <row r="120" spans="2:13" x14ac:dyDescent="0.2">
      <c r="B120" s="36"/>
      <c r="C120" s="36"/>
      <c r="D120" s="36"/>
      <c r="E120" s="34"/>
      <c r="F120" s="34"/>
      <c r="G120" s="34"/>
      <c r="H120" s="61"/>
      <c r="I120" s="61"/>
      <c r="J120" s="61"/>
      <c r="L120" s="31"/>
      <c r="M120" s="31"/>
    </row>
    <row r="121" spans="2:13" x14ac:dyDescent="0.2">
      <c r="B121" s="63" t="s">
        <v>17</v>
      </c>
      <c r="C121" s="63"/>
      <c r="D121" s="63"/>
      <c r="E121" s="34"/>
      <c r="F121" s="34"/>
      <c r="G121" s="34"/>
      <c r="H121" s="64" t="s">
        <v>3</v>
      </c>
      <c r="I121" s="64"/>
      <c r="J121" s="64"/>
      <c r="L121" s="72" t="s">
        <v>33</v>
      </c>
      <c r="M121" s="72"/>
    </row>
    <row r="122" spans="2:13" x14ac:dyDescent="0.2">
      <c r="B122" s="22" t="s">
        <v>30</v>
      </c>
      <c r="C122" s="17" t="s">
        <v>14</v>
      </c>
      <c r="D122" s="17" t="s">
        <v>15</v>
      </c>
      <c r="E122" s="17" t="s">
        <v>4</v>
      </c>
      <c r="F122" s="34"/>
      <c r="G122" s="34"/>
      <c r="H122" s="19" t="s">
        <v>10</v>
      </c>
      <c r="I122" s="19" t="s">
        <v>0</v>
      </c>
      <c r="J122" s="19" t="s">
        <v>1</v>
      </c>
      <c r="L122" s="29" t="s">
        <v>31</v>
      </c>
      <c r="M122" s="29" t="s">
        <v>32</v>
      </c>
    </row>
    <row r="123" spans="2:13" ht="17" x14ac:dyDescent="0.25">
      <c r="B123" s="17" t="s">
        <v>13</v>
      </c>
      <c r="C123" s="58">
        <v>15496</v>
      </c>
      <c r="D123" s="58">
        <v>2332</v>
      </c>
      <c r="E123" s="46">
        <f>C123+D123</f>
        <v>17828</v>
      </c>
      <c r="F123" s="34"/>
      <c r="G123" s="34"/>
      <c r="H123" s="20">
        <f>(D124+C123)/(E123+E124)</f>
        <v>0.92315458828808616</v>
      </c>
      <c r="I123" s="20">
        <f>D124/(D124+D123)</f>
        <v>0.88193600648035642</v>
      </c>
      <c r="J123" s="20">
        <f>D124/(D124+C124)</f>
        <v>0.97711465111061246</v>
      </c>
      <c r="L123" s="32">
        <v>0.95733326962400001</v>
      </c>
      <c r="M123" s="32">
        <v>0.92894959659200005</v>
      </c>
    </row>
    <row r="124" spans="2:13" ht="17" x14ac:dyDescent="0.25">
      <c r="B124" s="17" t="s">
        <v>16</v>
      </c>
      <c r="C124" s="58">
        <v>408</v>
      </c>
      <c r="D124" s="58">
        <v>17420</v>
      </c>
      <c r="E124" s="46">
        <f>C124+D124</f>
        <v>17828</v>
      </c>
      <c r="F124" s="34"/>
      <c r="G124" s="34"/>
      <c r="H124" s="27"/>
      <c r="I124" s="28"/>
      <c r="J124" s="28"/>
      <c r="L124" s="31"/>
      <c r="M124" s="31"/>
    </row>
    <row r="125" spans="2:13" x14ac:dyDescent="0.2">
      <c r="B125" s="22"/>
      <c r="C125" s="36"/>
      <c r="D125" s="36"/>
      <c r="E125" s="34"/>
    </row>
  </sheetData>
  <mergeCells count="66">
    <mergeCell ref="B15:J15"/>
    <mergeCell ref="B7:J7"/>
    <mergeCell ref="B8:D8"/>
    <mergeCell ref="H8:J8"/>
    <mergeCell ref="B2:D2"/>
    <mergeCell ref="H2:J2"/>
    <mergeCell ref="H3:J3"/>
    <mergeCell ref="H4:J4"/>
    <mergeCell ref="H5:J5"/>
    <mergeCell ref="B16:D16"/>
    <mergeCell ref="H16:J16"/>
    <mergeCell ref="B22:D22"/>
    <mergeCell ref="H22:J22"/>
    <mergeCell ref="B28:D28"/>
    <mergeCell ref="H28:J28"/>
    <mergeCell ref="B66:D66"/>
    <mergeCell ref="H66:J66"/>
    <mergeCell ref="B34:D34"/>
    <mergeCell ref="H34:J34"/>
    <mergeCell ref="B40:D40"/>
    <mergeCell ref="H40:J40"/>
    <mergeCell ref="B46:D46"/>
    <mergeCell ref="H46:J46"/>
    <mergeCell ref="B53:J53"/>
    <mergeCell ref="B54:D54"/>
    <mergeCell ref="H54:J54"/>
    <mergeCell ref="B60:D60"/>
    <mergeCell ref="H60:J60"/>
    <mergeCell ref="B103:D103"/>
    <mergeCell ref="H103:J103"/>
    <mergeCell ref="B72:D72"/>
    <mergeCell ref="H72:J72"/>
    <mergeCell ref="B78:D78"/>
    <mergeCell ref="H78:J78"/>
    <mergeCell ref="B84:D84"/>
    <mergeCell ref="H84:J84"/>
    <mergeCell ref="B90:J90"/>
    <mergeCell ref="B91:D91"/>
    <mergeCell ref="H91:J91"/>
    <mergeCell ref="B97:D97"/>
    <mergeCell ref="H97:J97"/>
    <mergeCell ref="B109:D109"/>
    <mergeCell ref="H109:J109"/>
    <mergeCell ref="B115:D115"/>
    <mergeCell ref="H115:J115"/>
    <mergeCell ref="B121:D121"/>
    <mergeCell ref="H121:J121"/>
    <mergeCell ref="L115:M115"/>
    <mergeCell ref="L121:M121"/>
    <mergeCell ref="L54:M54"/>
    <mergeCell ref="L60:M60"/>
    <mergeCell ref="L66:M66"/>
    <mergeCell ref="L72:M72"/>
    <mergeCell ref="L78:M78"/>
    <mergeCell ref="L84:M84"/>
    <mergeCell ref="L8:M8"/>
    <mergeCell ref="L91:M91"/>
    <mergeCell ref="L97:M97"/>
    <mergeCell ref="L103:M103"/>
    <mergeCell ref="L109:M109"/>
    <mergeCell ref="L16:M16"/>
    <mergeCell ref="L22:M22"/>
    <mergeCell ref="L28:M28"/>
    <mergeCell ref="L34:M34"/>
    <mergeCell ref="L40:M40"/>
    <mergeCell ref="L46:M4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FEA4</vt:lpstr>
      <vt:lpstr>KN1</vt:lpstr>
      <vt:lpstr>Core promoter</vt:lpstr>
      <vt:lpstr>MNAseq Shoot</vt:lpstr>
      <vt:lpstr>MNAseq Root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Katherine Mejia Guerra</dc:creator>
  <cp:lastModifiedBy>Maria Katherine Mejia Guerra</cp:lastModifiedBy>
  <dcterms:created xsi:type="dcterms:W3CDTF">2018-12-04T18:30:56Z</dcterms:created>
  <dcterms:modified xsi:type="dcterms:W3CDTF">2018-12-07T04:25:32Z</dcterms:modified>
</cp:coreProperties>
</file>