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nxiao/Desktop/Time_salt_paper/Biotechnology in Biofuels/Tables/"/>
    </mc:Choice>
  </mc:AlternateContent>
  <xr:revisionPtr revIDLastSave="0" documentId="13_ncr:1_{DD20D41C-6D49-964B-870C-A1D4A99F66D0}" xr6:coauthVersionLast="40" xr6:coauthVersionMax="40" xr10:uidLastSave="{00000000-0000-0000-0000-000000000000}"/>
  <bookViews>
    <workbookView xWindow="13780" yWindow="2180" windowWidth="20220" windowHeight="13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" l="1"/>
  <c r="D5" i="1"/>
  <c r="D24" i="1"/>
  <c r="D16" i="1"/>
  <c r="D14" i="1"/>
  <c r="D33" i="1"/>
  <c r="D32" i="1"/>
  <c r="D3" i="1"/>
  <c r="D10" i="1"/>
  <c r="D13" i="1"/>
  <c r="D9" i="1"/>
  <c r="D6" i="1"/>
  <c r="D4" i="1"/>
  <c r="C11" i="1"/>
  <c r="C5" i="1"/>
  <c r="C28" i="1"/>
  <c r="C29" i="1"/>
  <c r="C23" i="1"/>
  <c r="C8" i="1"/>
  <c r="B37" i="1"/>
  <c r="C16" i="1"/>
  <c r="C44" i="1"/>
  <c r="C14" i="1"/>
  <c r="C33" i="1"/>
  <c r="C7" i="1"/>
  <c r="C32" i="1"/>
  <c r="C3" i="1"/>
  <c r="C13" i="1"/>
  <c r="C9" i="1"/>
  <c r="C6" i="1"/>
  <c r="C4" i="1"/>
  <c r="C20" i="1"/>
</calcChain>
</file>

<file path=xl/sharedStrings.xml><?xml version="1.0" encoding="utf-8"?>
<sst xmlns="http://schemas.openxmlformats.org/spreadsheetml/2006/main" count="58" uniqueCount="58">
  <si>
    <t>AP2 family protein</t>
  </si>
  <si>
    <t>ARF family protein</t>
  </si>
  <si>
    <t>ARR-B family protein</t>
  </si>
  <si>
    <t>B3 family protein</t>
  </si>
  <si>
    <t>BBR-BPC family protein</t>
  </si>
  <si>
    <t>BES1 family protein</t>
  </si>
  <si>
    <t>bHLH family protein</t>
  </si>
  <si>
    <t>bZIP family protein</t>
  </si>
  <si>
    <t>C2H2 family protein</t>
  </si>
  <si>
    <t>C3H family protein</t>
  </si>
  <si>
    <t>CAMTA family protein</t>
  </si>
  <si>
    <t>CO-like family protein</t>
  </si>
  <si>
    <t>CPP family protein</t>
  </si>
  <si>
    <t>DBB family protein</t>
  </si>
  <si>
    <t>Dof family protein</t>
  </si>
  <si>
    <t>E2F/DP family protein</t>
  </si>
  <si>
    <t>EIL family protein</t>
  </si>
  <si>
    <t>ERF family protein</t>
  </si>
  <si>
    <t>FAR1 family protein</t>
  </si>
  <si>
    <t>G2-like family protein</t>
  </si>
  <si>
    <t>GATA family protein</t>
  </si>
  <si>
    <t>GeBP family protein</t>
  </si>
  <si>
    <t>GRAS family protein</t>
  </si>
  <si>
    <t>GRF family protein</t>
  </si>
  <si>
    <t>HB-other family protein</t>
  </si>
  <si>
    <t>HD-ZIP family protein</t>
  </si>
  <si>
    <t>HRT-like family protein</t>
  </si>
  <si>
    <t>HSF family protein</t>
  </si>
  <si>
    <t>LBD family protein</t>
  </si>
  <si>
    <t>LSD family protein</t>
  </si>
  <si>
    <t>MIKC_MADS family protein</t>
  </si>
  <si>
    <t>M-type_MADS family protein</t>
  </si>
  <si>
    <t>NAC family protein</t>
  </si>
  <si>
    <t>NF-YA family protein</t>
  </si>
  <si>
    <t>NF-YB family protein</t>
  </si>
  <si>
    <t>NF-YC family protein</t>
  </si>
  <si>
    <t>Nin-like family protein</t>
  </si>
  <si>
    <t>RAV family protein</t>
  </si>
  <si>
    <t>SBP family protein</t>
  </si>
  <si>
    <t>SRS family protein</t>
  </si>
  <si>
    <t>TALE family protein</t>
  </si>
  <si>
    <t>TCP family protein</t>
  </si>
  <si>
    <t>Trihelix family protein</t>
  </si>
  <si>
    <t>VOZ family protein</t>
  </si>
  <si>
    <t>WOX family protein</t>
  </si>
  <si>
    <t>WRKY family protein</t>
  </si>
  <si>
    <t>YABBY family protein</t>
  </si>
  <si>
    <t>ZF-HD family protein</t>
  </si>
  <si>
    <t>LFY family protein</t>
  </si>
  <si>
    <t>NF-X1 family protein</t>
  </si>
  <si>
    <t>S1Fa-like family protein</t>
  </si>
  <si>
    <t>Whirly family protein</t>
  </si>
  <si>
    <t>TF family</t>
  </si>
  <si>
    <r>
      <t>Green module</t>
    </r>
    <r>
      <rPr>
        <b/>
        <vertAlign val="superscript"/>
        <sz val="12"/>
        <color theme="1"/>
        <rFont val="Arial"/>
        <family val="2"/>
      </rPr>
      <t>a</t>
    </r>
  </si>
  <si>
    <r>
      <t>Turquoise module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</si>
  <si>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 Blue module</t>
    </r>
    <r>
      <rPr>
        <b/>
        <vertAlign val="superscript"/>
        <sz val="12"/>
        <color theme="1"/>
        <rFont val="Arial"/>
        <family val="2"/>
      </rPr>
      <t>a</t>
    </r>
  </si>
  <si>
    <r>
      <t>Total</t>
    </r>
    <r>
      <rPr>
        <b/>
        <vertAlign val="superscript"/>
        <sz val="12"/>
        <color theme="1"/>
        <rFont val="Arial"/>
        <family val="2"/>
      </rPr>
      <t>b</t>
    </r>
  </si>
  <si>
    <t>MYB/MYB_related family 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</si>
</sst>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0" fontId="5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F10" sqref="F10"/>
    </sheetView>
  </sheetViews>
  <sheetFormatPr baseColWidth="10" defaultColWidth="8.83203125" defaultRowHeight="16" x14ac:dyDescent="0.2"/>
  <cols>
    <col min="1" max="1" width="32.1640625" style="1" customWidth="1"/>
    <col min="2" max="2" width="19.5" style="3" customWidth="1"/>
    <col min="3" max="3" width="22.83203125" style="3" customWidth="1"/>
    <col min="4" max="4" width="19.83203125" style="3" customWidth="1"/>
    <col min="5" max="5" width="10.6640625" style="3" customWidth="1"/>
  </cols>
  <sheetData>
    <row r="1" spans="1:5" s="6" customFormat="1" ht="19" x14ac:dyDescent="0.2">
      <c r="A1" s="7" t="s">
        <v>52</v>
      </c>
      <c r="B1" s="4" t="s">
        <v>53</v>
      </c>
      <c r="C1" s="4" t="s">
        <v>54</v>
      </c>
      <c r="D1" s="4" t="s">
        <v>55</v>
      </c>
      <c r="E1" s="5" t="s">
        <v>56</v>
      </c>
    </row>
    <row r="2" spans="1:5" x14ac:dyDescent="0.2">
      <c r="A2" s="1" t="s">
        <v>57</v>
      </c>
      <c r="B2" s="2">
        <v>29</v>
      </c>
      <c r="C2" s="3">
        <v>44</v>
      </c>
      <c r="D2" s="3">
        <v>50</v>
      </c>
      <c r="E2" s="3">
        <v>301</v>
      </c>
    </row>
    <row r="3" spans="1:5" x14ac:dyDescent="0.2">
      <c r="A3" s="1" t="s">
        <v>17</v>
      </c>
      <c r="B3" s="2">
        <v>25</v>
      </c>
      <c r="C3" s="3">
        <f>139-128</f>
        <v>11</v>
      </c>
      <c r="D3" s="3">
        <f>227-189</f>
        <v>38</v>
      </c>
      <c r="E3" s="3">
        <v>175</v>
      </c>
    </row>
    <row r="4" spans="1:5" x14ac:dyDescent="0.2">
      <c r="A4" s="1" t="s">
        <v>6</v>
      </c>
      <c r="B4" s="3">
        <v>23</v>
      </c>
      <c r="C4" s="3">
        <f>71-41</f>
        <v>30</v>
      </c>
      <c r="D4" s="3">
        <f>75-30</f>
        <v>45</v>
      </c>
      <c r="E4" s="3">
        <v>202</v>
      </c>
    </row>
    <row r="5" spans="1:5" x14ac:dyDescent="0.2">
      <c r="A5" s="1" t="s">
        <v>32</v>
      </c>
      <c r="B5" s="2">
        <v>12</v>
      </c>
      <c r="C5" s="3">
        <f>296-286</f>
        <v>10</v>
      </c>
      <c r="D5" s="3">
        <f>425-381</f>
        <v>44</v>
      </c>
      <c r="E5" s="3">
        <v>171</v>
      </c>
    </row>
    <row r="6" spans="1:5" x14ac:dyDescent="0.2">
      <c r="A6" s="1" t="s">
        <v>7</v>
      </c>
      <c r="B6" s="2">
        <v>10</v>
      </c>
      <c r="C6" s="3">
        <f>79-71</f>
        <v>8</v>
      </c>
      <c r="D6" s="3">
        <f>108-75</f>
        <v>33</v>
      </c>
      <c r="E6" s="3">
        <v>96</v>
      </c>
    </row>
    <row r="7" spans="1:5" x14ac:dyDescent="0.2">
      <c r="A7" s="1" t="s">
        <v>19</v>
      </c>
      <c r="B7" s="2">
        <v>10</v>
      </c>
      <c r="C7" s="3">
        <f>166-153</f>
        <v>13</v>
      </c>
      <c r="D7" s="3">
        <v>6</v>
      </c>
      <c r="E7" s="3">
        <v>64</v>
      </c>
    </row>
    <row r="8" spans="1:5" x14ac:dyDescent="0.2">
      <c r="A8" s="1" t="s">
        <v>45</v>
      </c>
      <c r="B8" s="3">
        <v>8</v>
      </c>
      <c r="C8" s="3">
        <f>370-360</f>
        <v>10</v>
      </c>
      <c r="D8" s="3">
        <f>514-484</f>
        <v>30</v>
      </c>
      <c r="E8" s="3">
        <v>102</v>
      </c>
    </row>
    <row r="9" spans="1:5" x14ac:dyDescent="0.2">
      <c r="A9" s="1" t="s">
        <v>8</v>
      </c>
      <c r="B9" s="2">
        <v>7</v>
      </c>
      <c r="C9" s="3">
        <f>99-79</f>
        <v>20</v>
      </c>
      <c r="D9" s="3">
        <f>137-108</f>
        <v>29</v>
      </c>
      <c r="E9" s="3">
        <v>142</v>
      </c>
    </row>
    <row r="10" spans="1:5" x14ac:dyDescent="0.2">
      <c r="A10" s="1" t="s">
        <v>14</v>
      </c>
      <c r="B10" s="2">
        <v>7</v>
      </c>
      <c r="C10" s="3">
        <v>5</v>
      </c>
      <c r="D10" s="3">
        <f>181-168</f>
        <v>13</v>
      </c>
      <c r="E10" s="3">
        <v>45</v>
      </c>
    </row>
    <row r="11" spans="1:5" x14ac:dyDescent="0.2">
      <c r="A11" s="1" t="s">
        <v>28</v>
      </c>
      <c r="B11" s="2">
        <v>6</v>
      </c>
      <c r="C11" s="3">
        <f>236-226</f>
        <v>10</v>
      </c>
      <c r="D11" s="3">
        <v>5</v>
      </c>
      <c r="E11" s="3">
        <v>58</v>
      </c>
    </row>
    <row r="12" spans="1:5" x14ac:dyDescent="0.2">
      <c r="A12" s="1" t="s">
        <v>40</v>
      </c>
      <c r="B12" s="3">
        <v>6</v>
      </c>
      <c r="C12" s="3">
        <v>5</v>
      </c>
      <c r="D12" s="3">
        <v>11</v>
      </c>
      <c r="E12" s="3">
        <v>34</v>
      </c>
    </row>
    <row r="13" spans="1:5" x14ac:dyDescent="0.2">
      <c r="A13" s="1" t="s">
        <v>9</v>
      </c>
      <c r="B13" s="2">
        <v>5</v>
      </c>
      <c r="C13" s="3">
        <f>114-99</f>
        <v>15</v>
      </c>
      <c r="D13" s="3">
        <f>155-137</f>
        <v>18</v>
      </c>
      <c r="E13" s="3">
        <v>62</v>
      </c>
    </row>
    <row r="14" spans="1:5" x14ac:dyDescent="0.2">
      <c r="A14" s="1" t="s">
        <v>22</v>
      </c>
      <c r="B14" s="3">
        <v>5</v>
      </c>
      <c r="C14" s="3">
        <f>196-176</f>
        <v>20</v>
      </c>
      <c r="D14" s="3">
        <f>276-254</f>
        <v>22</v>
      </c>
      <c r="E14" s="3">
        <v>106</v>
      </c>
    </row>
    <row r="15" spans="1:5" x14ac:dyDescent="0.2">
      <c r="A15" s="1" t="s">
        <v>23</v>
      </c>
      <c r="B15" s="2">
        <v>5</v>
      </c>
      <c r="C15" s="3">
        <v>3</v>
      </c>
      <c r="D15" s="3">
        <v>6</v>
      </c>
      <c r="E15" s="3">
        <v>19</v>
      </c>
    </row>
    <row r="16" spans="1:5" x14ac:dyDescent="0.2">
      <c r="A16" s="1" t="s">
        <v>25</v>
      </c>
      <c r="B16" s="2">
        <v>4</v>
      </c>
      <c r="C16" s="3">
        <f>225-210</f>
        <v>15</v>
      </c>
      <c r="D16" s="3">
        <f>300-283</f>
        <v>17</v>
      </c>
      <c r="E16" s="3">
        <v>63</v>
      </c>
    </row>
    <row r="17" spans="1:5" x14ac:dyDescent="0.2">
      <c r="A17" s="1" t="s">
        <v>0</v>
      </c>
      <c r="B17" s="2">
        <v>3</v>
      </c>
      <c r="C17" s="3">
        <v>4</v>
      </c>
      <c r="D17" s="3">
        <v>7</v>
      </c>
      <c r="E17" s="3">
        <v>31</v>
      </c>
    </row>
    <row r="18" spans="1:5" x14ac:dyDescent="0.2">
      <c r="A18" s="1" t="s">
        <v>3</v>
      </c>
      <c r="B18" s="2">
        <v>3</v>
      </c>
      <c r="C18" s="3">
        <v>6</v>
      </c>
      <c r="D18" s="3">
        <v>10</v>
      </c>
      <c r="E18" s="3">
        <v>110</v>
      </c>
    </row>
    <row r="19" spans="1:5" x14ac:dyDescent="0.2">
      <c r="A19" s="1" t="s">
        <v>30</v>
      </c>
      <c r="B19" s="2">
        <v>3</v>
      </c>
      <c r="C19" s="3">
        <v>2</v>
      </c>
      <c r="D19" s="3">
        <v>4</v>
      </c>
      <c r="E19" s="3">
        <v>48</v>
      </c>
    </row>
    <row r="20" spans="1:5" x14ac:dyDescent="0.2">
      <c r="A20" s="1" t="s">
        <v>1</v>
      </c>
      <c r="B20" s="2">
        <v>2</v>
      </c>
      <c r="C20" s="3">
        <f>24-5</f>
        <v>19</v>
      </c>
      <c r="D20" s="3">
        <v>6</v>
      </c>
      <c r="E20" s="3">
        <v>35</v>
      </c>
    </row>
    <row r="21" spans="1:5" x14ac:dyDescent="0.2">
      <c r="A21" s="1" t="s">
        <v>5</v>
      </c>
      <c r="B21" s="3">
        <v>2</v>
      </c>
      <c r="C21" s="3">
        <v>1</v>
      </c>
      <c r="D21" s="3">
        <v>4</v>
      </c>
      <c r="E21" s="3">
        <v>14</v>
      </c>
    </row>
    <row r="22" spans="1:5" x14ac:dyDescent="0.2">
      <c r="A22" s="1" t="s">
        <v>41</v>
      </c>
      <c r="B22" s="3">
        <v>2</v>
      </c>
      <c r="C22" s="3">
        <v>3</v>
      </c>
      <c r="D22" s="3">
        <v>10</v>
      </c>
      <c r="E22" s="3">
        <v>37</v>
      </c>
    </row>
    <row r="23" spans="1:5" x14ac:dyDescent="0.2">
      <c r="A23" s="1" t="s">
        <v>42</v>
      </c>
      <c r="B23" s="3">
        <v>2</v>
      </c>
      <c r="C23" s="3">
        <f>356-340</f>
        <v>16</v>
      </c>
      <c r="D23" s="3">
        <v>10</v>
      </c>
      <c r="E23" s="3">
        <v>59</v>
      </c>
    </row>
    <row r="24" spans="1:5" x14ac:dyDescent="0.2">
      <c r="A24" s="1" t="s">
        <v>27</v>
      </c>
      <c r="B24" s="2">
        <v>1</v>
      </c>
      <c r="C24" s="3">
        <v>1</v>
      </c>
      <c r="D24" s="3">
        <f>318-301</f>
        <v>17</v>
      </c>
      <c r="E24" s="3">
        <v>30</v>
      </c>
    </row>
    <row r="25" spans="1:5" x14ac:dyDescent="0.2">
      <c r="A25" s="1" t="s">
        <v>29</v>
      </c>
      <c r="B25" s="2">
        <v>1</v>
      </c>
      <c r="C25" s="3">
        <v>2</v>
      </c>
      <c r="D25" s="3">
        <v>2</v>
      </c>
      <c r="E25" s="3">
        <v>5</v>
      </c>
    </row>
    <row r="26" spans="1:5" x14ac:dyDescent="0.2">
      <c r="A26" s="1" t="s">
        <v>34</v>
      </c>
      <c r="B26" s="3">
        <v>1</v>
      </c>
      <c r="C26" s="3">
        <v>6</v>
      </c>
      <c r="D26" s="3">
        <v>1</v>
      </c>
      <c r="E26" s="3">
        <v>21</v>
      </c>
    </row>
    <row r="27" spans="1:5" x14ac:dyDescent="0.2">
      <c r="A27" s="1" t="s">
        <v>35</v>
      </c>
      <c r="B27" s="3">
        <v>1</v>
      </c>
      <c r="C27" s="3">
        <v>6</v>
      </c>
      <c r="D27" s="3">
        <v>2</v>
      </c>
      <c r="E27" s="3">
        <v>18</v>
      </c>
    </row>
    <row r="28" spans="1:5" x14ac:dyDescent="0.2">
      <c r="A28" s="1" t="s">
        <v>36</v>
      </c>
      <c r="B28" s="3">
        <v>1</v>
      </c>
      <c r="C28" s="3">
        <f>318-311</f>
        <v>7</v>
      </c>
      <c r="D28" s="3">
        <v>3</v>
      </c>
      <c r="E28" s="3">
        <v>20</v>
      </c>
    </row>
    <row r="29" spans="1:5" x14ac:dyDescent="0.2">
      <c r="A29" s="1" t="s">
        <v>38</v>
      </c>
      <c r="B29" s="3">
        <v>1</v>
      </c>
      <c r="C29" s="3">
        <f>330-320</f>
        <v>10</v>
      </c>
      <c r="D29" s="3">
        <v>7</v>
      </c>
      <c r="E29" s="3">
        <v>30</v>
      </c>
    </row>
    <row r="30" spans="1:5" x14ac:dyDescent="0.2">
      <c r="A30" s="1" t="s">
        <v>44</v>
      </c>
      <c r="B30" s="3">
        <v>1</v>
      </c>
      <c r="C30" s="3">
        <v>1</v>
      </c>
      <c r="D30" s="3">
        <v>2</v>
      </c>
      <c r="E30" s="3">
        <v>18</v>
      </c>
    </row>
    <row r="31" spans="1:5" x14ac:dyDescent="0.2">
      <c r="A31" s="1" t="s">
        <v>2</v>
      </c>
      <c r="B31" s="2">
        <v>0</v>
      </c>
      <c r="C31" s="3">
        <v>5</v>
      </c>
      <c r="D31" s="3">
        <v>1</v>
      </c>
      <c r="E31" s="3">
        <v>17</v>
      </c>
    </row>
    <row r="32" spans="1:5" x14ac:dyDescent="0.2">
      <c r="A32" s="1" t="s">
        <v>18</v>
      </c>
      <c r="B32" s="2">
        <v>0</v>
      </c>
      <c r="C32" s="3">
        <f>153-139</f>
        <v>14</v>
      </c>
      <c r="D32" s="3">
        <f>235-227</f>
        <v>8</v>
      </c>
      <c r="E32" s="3">
        <v>51</v>
      </c>
    </row>
    <row r="33" spans="1:5" x14ac:dyDescent="0.2">
      <c r="A33" s="1" t="s">
        <v>20</v>
      </c>
      <c r="B33" s="3">
        <v>0</v>
      </c>
      <c r="C33" s="3">
        <f>174-166</f>
        <v>8</v>
      </c>
      <c r="D33" s="3">
        <f>252-241</f>
        <v>11</v>
      </c>
      <c r="E33" s="3">
        <v>39</v>
      </c>
    </row>
    <row r="34" spans="1:5" x14ac:dyDescent="0.2">
      <c r="A34" s="1" t="s">
        <v>4</v>
      </c>
      <c r="B34" s="3">
        <v>0</v>
      </c>
      <c r="C34" s="3">
        <v>5</v>
      </c>
      <c r="D34" s="3">
        <v>1</v>
      </c>
      <c r="E34" s="3">
        <v>16</v>
      </c>
    </row>
    <row r="35" spans="1:5" x14ac:dyDescent="0.2">
      <c r="A35" s="1" t="s">
        <v>10</v>
      </c>
      <c r="B35" s="3">
        <v>0</v>
      </c>
      <c r="C35" s="3">
        <v>2</v>
      </c>
      <c r="D35" s="3">
        <v>5</v>
      </c>
      <c r="E35" s="3">
        <v>7</v>
      </c>
    </row>
    <row r="36" spans="1:5" x14ac:dyDescent="0.2">
      <c r="A36" s="1" t="s">
        <v>12</v>
      </c>
      <c r="B36" s="3">
        <v>0</v>
      </c>
      <c r="C36" s="3">
        <v>1</v>
      </c>
      <c r="D36" s="3">
        <v>3</v>
      </c>
      <c r="E36" s="3">
        <v>12</v>
      </c>
    </row>
    <row r="37" spans="1:5" x14ac:dyDescent="0.2">
      <c r="A37" s="1" t="s">
        <v>47</v>
      </c>
      <c r="B37" s="3">
        <f>SUM(B36:B36)</f>
        <v>0</v>
      </c>
      <c r="C37" s="3">
        <v>7</v>
      </c>
      <c r="D37" s="3">
        <v>3</v>
      </c>
      <c r="E37" s="3">
        <v>21</v>
      </c>
    </row>
    <row r="38" spans="1:5" x14ac:dyDescent="0.2">
      <c r="A38" s="1" t="s">
        <v>11</v>
      </c>
      <c r="B38" s="3">
        <v>5</v>
      </c>
      <c r="C38" s="3">
        <v>2</v>
      </c>
      <c r="D38" s="3">
        <v>2</v>
      </c>
      <c r="E38" s="3">
        <v>17</v>
      </c>
    </row>
    <row r="39" spans="1:5" x14ac:dyDescent="0.2">
      <c r="A39" s="1" t="s">
        <v>13</v>
      </c>
      <c r="B39" s="2">
        <v>3</v>
      </c>
      <c r="C39" s="3">
        <v>2</v>
      </c>
      <c r="D39" s="3">
        <v>3</v>
      </c>
      <c r="E39" s="3">
        <v>15</v>
      </c>
    </row>
    <row r="40" spans="1:5" x14ac:dyDescent="0.2">
      <c r="A40" s="1" t="s">
        <v>46</v>
      </c>
      <c r="B40" s="3">
        <v>2</v>
      </c>
      <c r="C40" s="3">
        <v>0</v>
      </c>
      <c r="D40" s="3">
        <v>1</v>
      </c>
      <c r="E40" s="3">
        <v>12</v>
      </c>
    </row>
    <row r="41" spans="1:5" x14ac:dyDescent="0.2">
      <c r="A41" s="1" t="s">
        <v>15</v>
      </c>
      <c r="B41" s="2">
        <v>0</v>
      </c>
      <c r="C41" s="3">
        <v>1</v>
      </c>
      <c r="D41" s="3">
        <v>5</v>
      </c>
      <c r="E41" s="3">
        <v>9</v>
      </c>
    </row>
    <row r="42" spans="1:5" x14ac:dyDescent="0.2">
      <c r="A42" s="1" t="s">
        <v>16</v>
      </c>
      <c r="B42" s="2">
        <v>0</v>
      </c>
      <c r="C42" s="3">
        <v>1</v>
      </c>
      <c r="D42" s="3">
        <v>3</v>
      </c>
      <c r="E42" s="3">
        <v>7</v>
      </c>
    </row>
    <row r="43" spans="1:5" x14ac:dyDescent="0.2">
      <c r="A43" s="1" t="s">
        <v>21</v>
      </c>
      <c r="B43" s="2">
        <v>0</v>
      </c>
      <c r="C43" s="3">
        <v>2</v>
      </c>
      <c r="D43" s="3">
        <v>2</v>
      </c>
      <c r="E43" s="3">
        <v>6</v>
      </c>
    </row>
    <row r="44" spans="1:5" x14ac:dyDescent="0.2">
      <c r="A44" s="1" t="s">
        <v>24</v>
      </c>
      <c r="B44" s="2">
        <v>0</v>
      </c>
      <c r="C44" s="3">
        <f>210-199</f>
        <v>11</v>
      </c>
      <c r="D44" s="3">
        <v>1</v>
      </c>
      <c r="E44" s="3">
        <v>16</v>
      </c>
    </row>
    <row r="45" spans="1:5" x14ac:dyDescent="0.2">
      <c r="A45" s="1" t="s">
        <v>26</v>
      </c>
      <c r="B45" s="2">
        <v>0</v>
      </c>
      <c r="C45" s="3">
        <v>0</v>
      </c>
      <c r="D45" s="3">
        <v>1</v>
      </c>
      <c r="E45" s="3">
        <v>1</v>
      </c>
    </row>
    <row r="46" spans="1:5" x14ac:dyDescent="0.2">
      <c r="A46" s="1" t="s">
        <v>31</v>
      </c>
      <c r="B46" s="3">
        <v>0</v>
      </c>
      <c r="C46" s="3">
        <v>1</v>
      </c>
      <c r="D46" s="3">
        <v>2</v>
      </c>
      <c r="E46" s="3">
        <v>54</v>
      </c>
    </row>
    <row r="47" spans="1:5" x14ac:dyDescent="0.2">
      <c r="A47" s="1" t="s">
        <v>33</v>
      </c>
      <c r="B47" s="3">
        <v>0</v>
      </c>
      <c r="C47" s="3">
        <v>1</v>
      </c>
      <c r="D47" s="3">
        <v>6</v>
      </c>
      <c r="E47" s="3">
        <v>13</v>
      </c>
    </row>
    <row r="48" spans="1:5" x14ac:dyDescent="0.2">
      <c r="A48" s="1" t="s">
        <v>37</v>
      </c>
      <c r="B48" s="3">
        <v>0</v>
      </c>
      <c r="C48" s="3">
        <v>0</v>
      </c>
      <c r="D48" s="3">
        <v>2</v>
      </c>
      <c r="E48" s="3">
        <v>4</v>
      </c>
    </row>
    <row r="49" spans="1:5" x14ac:dyDescent="0.2">
      <c r="A49" s="1" t="s">
        <v>39</v>
      </c>
      <c r="B49" s="3">
        <v>0</v>
      </c>
      <c r="C49" s="3">
        <v>2</v>
      </c>
      <c r="D49" s="3">
        <v>2</v>
      </c>
      <c r="E49" s="3">
        <v>10</v>
      </c>
    </row>
    <row r="50" spans="1:5" x14ac:dyDescent="0.2">
      <c r="A50" s="1" t="s">
        <v>43</v>
      </c>
      <c r="B50" s="3">
        <v>0</v>
      </c>
      <c r="C50" s="3">
        <v>0</v>
      </c>
      <c r="D50" s="3">
        <v>3</v>
      </c>
      <c r="E50" s="3">
        <v>4</v>
      </c>
    </row>
    <row r="51" spans="1:5" x14ac:dyDescent="0.2">
      <c r="A51" s="1" t="s">
        <v>48</v>
      </c>
      <c r="B51" s="3">
        <v>0</v>
      </c>
      <c r="C51" s="3">
        <v>1</v>
      </c>
      <c r="D51" s="3">
        <v>0</v>
      </c>
      <c r="E51" s="3">
        <v>1</v>
      </c>
    </row>
    <row r="52" spans="1:5" x14ac:dyDescent="0.2">
      <c r="A52" s="1" t="s">
        <v>49</v>
      </c>
      <c r="B52" s="3">
        <v>0</v>
      </c>
      <c r="C52" s="3">
        <v>2</v>
      </c>
      <c r="D52" s="3">
        <v>0</v>
      </c>
      <c r="E52" s="3">
        <v>3</v>
      </c>
    </row>
    <row r="53" spans="1:5" x14ac:dyDescent="0.2">
      <c r="A53" s="1" t="s">
        <v>50</v>
      </c>
      <c r="B53" s="3">
        <v>0</v>
      </c>
      <c r="C53" s="3">
        <v>2</v>
      </c>
      <c r="D53" s="3">
        <v>0</v>
      </c>
      <c r="E53" s="3">
        <v>2</v>
      </c>
    </row>
    <row r="54" spans="1:5" x14ac:dyDescent="0.2">
      <c r="A54" s="1" t="s">
        <v>51</v>
      </c>
      <c r="B54" s="3">
        <v>0</v>
      </c>
      <c r="C54" s="3">
        <v>3</v>
      </c>
      <c r="D54" s="3">
        <v>0</v>
      </c>
      <c r="E54" s="3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Xiao Han</cp:lastModifiedBy>
  <dcterms:created xsi:type="dcterms:W3CDTF">2018-08-10T12:54:23Z</dcterms:created>
  <dcterms:modified xsi:type="dcterms:W3CDTF">2018-12-14T13:53:48Z</dcterms:modified>
</cp:coreProperties>
</file>