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alex\Documents\SLU Alnarp\Manuskript\RNA-seq Crossing pop\Manuscript\Additional files\"/>
    </mc:Choice>
  </mc:AlternateContent>
  <bookViews>
    <workbookView xWindow="0" yWindow="0" windowWidth="20490" windowHeight="7455" activeTab="1"/>
  </bookViews>
  <sheets>
    <sheet name="Table S15" sheetId="2" r:id="rId1"/>
    <sheet name="Table S14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2" l="1"/>
  <c r="K25" i="2"/>
  <c r="L24" i="2"/>
  <c r="K24" i="2"/>
  <c r="L23" i="2"/>
  <c r="K23" i="2"/>
  <c r="L22" i="2"/>
  <c r="K22" i="2"/>
  <c r="L20" i="2"/>
  <c r="K20" i="2"/>
  <c r="L19" i="2"/>
  <c r="K19" i="2"/>
  <c r="L18" i="2"/>
  <c r="K18" i="2"/>
  <c r="L17" i="2"/>
  <c r="K17" i="2"/>
  <c r="L15" i="2"/>
  <c r="K15" i="2"/>
  <c r="L14" i="2"/>
  <c r="K14" i="2"/>
  <c r="L13" i="2"/>
  <c r="K13" i="2"/>
  <c r="L12" i="2"/>
  <c r="K12" i="2"/>
  <c r="L10" i="2"/>
  <c r="K10" i="2"/>
  <c r="L9" i="2"/>
  <c r="K9" i="2"/>
  <c r="L8" i="2"/>
  <c r="K8" i="2"/>
  <c r="L7" i="2"/>
  <c r="K7" i="2"/>
  <c r="L5" i="2"/>
  <c r="K5" i="2"/>
  <c r="L4" i="2"/>
  <c r="K4" i="2"/>
  <c r="L3" i="2"/>
  <c r="K3" i="2"/>
  <c r="L2" i="2"/>
  <c r="K2" i="2"/>
</calcChain>
</file>

<file path=xl/sharedStrings.xml><?xml version="1.0" encoding="utf-8"?>
<sst xmlns="http://schemas.openxmlformats.org/spreadsheetml/2006/main" count="120" uniqueCount="70">
  <si>
    <t>LINES</t>
  </si>
  <si>
    <t>NRQ</t>
  </si>
  <si>
    <t>NRQ SD</t>
  </si>
  <si>
    <t>NRQ (%)</t>
  </si>
  <si>
    <t>NRQ SD (%)</t>
  </si>
  <si>
    <r>
      <rPr>
        <i/>
        <sz val="11"/>
        <color theme="1"/>
        <rFont val="Calibri"/>
        <family val="2"/>
        <scheme val="minor"/>
      </rPr>
      <t>Alternaria</t>
    </r>
    <r>
      <rPr>
        <sz val="11"/>
        <color theme="1"/>
        <rFont val="Calibri"/>
        <family val="2"/>
        <scheme val="minor"/>
      </rPr>
      <t xml:space="preserve"> Resistance</t>
    </r>
  </si>
  <si>
    <t>A5</t>
  </si>
  <si>
    <t>L78-R</t>
  </si>
  <si>
    <t>L54-R</t>
  </si>
  <si>
    <t>L56-S</t>
  </si>
  <si>
    <t>L76-S</t>
  </si>
  <si>
    <t>A6</t>
  </si>
  <si>
    <r>
      <rPr>
        <i/>
        <sz val="11"/>
        <color theme="1"/>
        <rFont val="Calibri"/>
        <family val="2"/>
        <scheme val="minor"/>
      </rPr>
      <t>Dickeya</t>
    </r>
    <r>
      <rPr>
        <sz val="11"/>
        <color theme="1"/>
        <rFont val="Calibri"/>
        <family val="2"/>
        <scheme val="minor"/>
      </rPr>
      <t xml:space="preserve"> Resistance</t>
    </r>
  </si>
  <si>
    <t>B4</t>
  </si>
  <si>
    <t>L51-S</t>
  </si>
  <si>
    <t>L49-S</t>
  </si>
  <si>
    <t>L60-R</t>
  </si>
  <si>
    <t>L50-R</t>
  </si>
  <si>
    <t>B3</t>
  </si>
  <si>
    <t>Tuber Blight Resistance</t>
  </si>
  <si>
    <t>T8</t>
  </si>
  <si>
    <t>L44-R</t>
  </si>
  <si>
    <t>L63-R</t>
  </si>
  <si>
    <t>Identifier</t>
  </si>
  <si>
    <t>Trait</t>
  </si>
  <si>
    <t>Gene ID</t>
  </si>
  <si>
    <t>Functional Annotation</t>
  </si>
  <si>
    <t>Forward primer sequence</t>
  </si>
  <si>
    <t>Reverse primer sequence</t>
  </si>
  <si>
    <t>Primer Efficiency (%)</t>
  </si>
  <si>
    <t>Alternaria Resistance</t>
  </si>
  <si>
    <t>PGSC0003DMG400012712</t>
  </si>
  <si>
    <t>Glycerol-3-phosphate dehydrogenase</t>
  </si>
  <si>
    <t>GGGCCTCTTCTAGCTGATAC</t>
  </si>
  <si>
    <t>CTGGATTGTTCCTTTGCCAC</t>
  </si>
  <si>
    <t>PGSC0003DMG404006439</t>
  </si>
  <si>
    <t>Aldo/keto reductase</t>
  </si>
  <si>
    <t>GTTTGCCTGCGGAAAGTCTG</t>
  </si>
  <si>
    <t>TCCCTGATGCATAAGCCACG</t>
  </si>
  <si>
    <t>Dickeya Resistance</t>
  </si>
  <si>
    <t>PGSC0003DMG401017405</t>
  </si>
  <si>
    <t>Protein GPR89A</t>
  </si>
  <si>
    <t>TCAGCTGCTCTCCAGTCCT</t>
  </si>
  <si>
    <t>TTGGGCATTCACTTCCCATGC</t>
  </si>
  <si>
    <t>PGSC0003DMG400000681</t>
  </si>
  <si>
    <t>AP2 domain class transcription factor</t>
  </si>
  <si>
    <t>ATACTTGCTCAGCTCCGTCT</t>
  </si>
  <si>
    <t>ACATGTCTCCGATGAGCTAAGG</t>
  </si>
  <si>
    <t>PGSC0003DMG400032199</t>
  </si>
  <si>
    <t>peroxidase</t>
  </si>
  <si>
    <t>AGCTGCAAATGTTGGTGCTG</t>
  </si>
  <si>
    <t>ACCTCCAACCAAGGCAACTC</t>
  </si>
  <si>
    <t>Function Annotation</t>
  </si>
  <si>
    <t>RefG1</t>
  </si>
  <si>
    <t>PGSC0003DMG400014497</t>
  </si>
  <si>
    <t>AP-2complex subunit</t>
  </si>
  <si>
    <t>AGAGAATCGATCAGGGCTGTTGG</t>
  </si>
  <si>
    <t>AGTTTCCGCAGTCACATGGTCC</t>
  </si>
  <si>
    <t>RefG4</t>
  </si>
  <si>
    <t>PGSC0003DMG400026492</t>
  </si>
  <si>
    <t>ATP binding Protein</t>
  </si>
  <si>
    <t>ATGGGAATGGGCTTGGTGTCAG</t>
  </si>
  <si>
    <t>TGTGAAGGGCTCGTTCCAAGAG</t>
  </si>
  <si>
    <t>Stef1</t>
  </si>
  <si>
    <t>PGSC0003DMG400023270</t>
  </si>
  <si>
    <t xml:space="preserve">Elongation factor </t>
  </si>
  <si>
    <t>GAACTGTCCCTGTTGGTCGT</t>
  </si>
  <si>
    <t>GGGTCATCCTTGGAGTTTGA</t>
  </si>
  <si>
    <t>A</t>
  </si>
  <si>
    <t xml:space="preserve">Reference genes for qRT-PCR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</si>
</sst>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ill="1" applyAlignment="1">
      <alignment horizontal="center"/>
    </xf>
    <xf numFmtId="49" fontId="0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3" fillId="0" borderId="0" xfId="0" applyFont="1"/>
    <xf numFmtId="0" fontId="3" fillId="0" borderId="0" xfId="0" applyFont="1" applyBorder="1"/>
    <xf numFmtId="0" fontId="0" fillId="0" borderId="0" xfId="0" applyAlignment="1">
      <alignment horizontal="right"/>
    </xf>
    <xf numFmtId="0" fontId="0" fillId="0" borderId="1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1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2" fontId="0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689009799072226E-2"/>
          <c:y val="8.3845061589670158E-2"/>
          <c:w val="0.8835098859671402"/>
          <c:h val="0.703909962284316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S15'!$A$2</c:f>
              <c:strCache>
                <c:ptCount val="1"/>
                <c:pt idx="0">
                  <c:v>Alternaria Resistance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519-4FA2-B1CA-5D8DCE6B9252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519-4FA2-B1CA-5D8DCE6B9252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519-4FA2-B1CA-5D8DCE6B925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519-4FA2-B1CA-5D8DCE6B925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519-4FA2-B1CA-5D8DCE6B9252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519-4FA2-B1CA-5D8DCE6B9252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519-4FA2-B1CA-5D8DCE6B9252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519-4FA2-B1CA-5D8DCE6B9252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519-4FA2-B1CA-5D8DCE6B925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519-4FA2-B1CA-5D8DCE6B925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519-4FA2-B1CA-5D8DCE6B925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519-4FA2-B1CA-5D8DCE6B9252}"/>
              </c:ext>
            </c:extLst>
          </c:dPt>
          <c:errBars>
            <c:errBarType val="plus"/>
            <c:errValType val="cust"/>
            <c:noEndCap val="0"/>
            <c:plus>
              <c:numRef>
                <c:f>'Table S15'!$E$2:$E$25</c:f>
                <c:numCache>
                  <c:formatCode>General</c:formatCode>
                  <c:ptCount val="24"/>
                  <c:pt idx="0">
                    <c:v>4.9144823898209617</c:v>
                  </c:pt>
                  <c:pt idx="1">
                    <c:v>10.795576410146991</c:v>
                  </c:pt>
                  <c:pt idx="2">
                    <c:v>12.171868548821966</c:v>
                  </c:pt>
                  <c:pt idx="3">
                    <c:v>43.940549849304041</c:v>
                  </c:pt>
                  <c:pt idx="5">
                    <c:v>0.73620990734394598</c:v>
                  </c:pt>
                  <c:pt idx="6">
                    <c:v>14.20668703746515</c:v>
                  </c:pt>
                  <c:pt idx="7">
                    <c:v>12.51826877779934</c:v>
                  </c:pt>
                  <c:pt idx="8">
                    <c:v>10.295611151666741</c:v>
                  </c:pt>
                  <c:pt idx="10">
                    <c:v>12.92364152142232</c:v>
                  </c:pt>
                  <c:pt idx="11">
                    <c:v>19.343811222112738</c:v>
                  </c:pt>
                  <c:pt idx="12">
                    <c:v>5.0734433984151206</c:v>
                  </c:pt>
                  <c:pt idx="13">
                    <c:v>22.00079117151606</c:v>
                  </c:pt>
                  <c:pt idx="15">
                    <c:v>9.9900794295211863</c:v>
                  </c:pt>
                  <c:pt idx="16">
                    <c:v>10.439633034510587</c:v>
                  </c:pt>
                  <c:pt idx="17">
                    <c:v>13.950767864581643</c:v>
                  </c:pt>
                  <c:pt idx="18">
                    <c:v>12.254105948450363</c:v>
                  </c:pt>
                  <c:pt idx="20">
                    <c:v>8.1915004858155172</c:v>
                  </c:pt>
                  <c:pt idx="21">
                    <c:v>5.8763395147380244</c:v>
                  </c:pt>
                  <c:pt idx="22">
                    <c:v>16.52829871549303</c:v>
                  </c:pt>
                  <c:pt idx="23">
                    <c:v>25.533082609491061</c:v>
                  </c:pt>
                </c:numCache>
              </c:numRef>
            </c:plus>
            <c:minus>
              <c:numRef>
                <c:f>'Table S15'!$E$2:$E$25</c:f>
                <c:numCache>
                  <c:formatCode>General</c:formatCode>
                  <c:ptCount val="24"/>
                  <c:pt idx="0">
                    <c:v>4.9144823898209617</c:v>
                  </c:pt>
                  <c:pt idx="1">
                    <c:v>10.795576410146991</c:v>
                  </c:pt>
                  <c:pt idx="2">
                    <c:v>12.171868548821966</c:v>
                  </c:pt>
                  <c:pt idx="3">
                    <c:v>43.940549849304041</c:v>
                  </c:pt>
                  <c:pt idx="5">
                    <c:v>0.73620990734394598</c:v>
                  </c:pt>
                  <c:pt idx="6">
                    <c:v>14.20668703746515</c:v>
                  </c:pt>
                  <c:pt idx="7">
                    <c:v>12.51826877779934</c:v>
                  </c:pt>
                  <c:pt idx="8">
                    <c:v>10.295611151666741</c:v>
                  </c:pt>
                  <c:pt idx="10">
                    <c:v>12.92364152142232</c:v>
                  </c:pt>
                  <c:pt idx="11">
                    <c:v>19.343811222112738</c:v>
                  </c:pt>
                  <c:pt idx="12">
                    <c:v>5.0734433984151206</c:v>
                  </c:pt>
                  <c:pt idx="13">
                    <c:v>22.00079117151606</c:v>
                  </c:pt>
                  <c:pt idx="15">
                    <c:v>9.9900794295211863</c:v>
                  </c:pt>
                  <c:pt idx="16">
                    <c:v>10.439633034510587</c:v>
                  </c:pt>
                  <c:pt idx="17">
                    <c:v>13.950767864581643</c:v>
                  </c:pt>
                  <c:pt idx="18">
                    <c:v>12.254105948450363</c:v>
                  </c:pt>
                  <c:pt idx="20">
                    <c:v>8.1915004858155172</c:v>
                  </c:pt>
                  <c:pt idx="21">
                    <c:v>5.8763395147380244</c:v>
                  </c:pt>
                  <c:pt idx="22">
                    <c:v>16.52829871549303</c:v>
                  </c:pt>
                  <c:pt idx="23">
                    <c:v>25.533082609491061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'Table S15'!$C$2:$C$25</c:f>
              <c:strCache>
                <c:ptCount val="24"/>
                <c:pt idx="0">
                  <c:v>L78-R</c:v>
                </c:pt>
                <c:pt idx="1">
                  <c:v>L54-R</c:v>
                </c:pt>
                <c:pt idx="2">
                  <c:v>L56-S</c:v>
                </c:pt>
                <c:pt idx="3">
                  <c:v>L76-S</c:v>
                </c:pt>
                <c:pt idx="5">
                  <c:v>L54-R</c:v>
                </c:pt>
                <c:pt idx="6">
                  <c:v>L78-R</c:v>
                </c:pt>
                <c:pt idx="7">
                  <c:v>L56-S</c:v>
                </c:pt>
                <c:pt idx="8">
                  <c:v>L76-S</c:v>
                </c:pt>
                <c:pt idx="10">
                  <c:v>L51-S</c:v>
                </c:pt>
                <c:pt idx="11">
                  <c:v>L49-S</c:v>
                </c:pt>
                <c:pt idx="12">
                  <c:v>L60-R</c:v>
                </c:pt>
                <c:pt idx="13">
                  <c:v>L50-R</c:v>
                </c:pt>
                <c:pt idx="15">
                  <c:v>L51-S</c:v>
                </c:pt>
                <c:pt idx="16">
                  <c:v>L49-S</c:v>
                </c:pt>
                <c:pt idx="17">
                  <c:v>L50-R</c:v>
                </c:pt>
                <c:pt idx="18">
                  <c:v>L60-R</c:v>
                </c:pt>
                <c:pt idx="20">
                  <c:v>L44-R</c:v>
                </c:pt>
                <c:pt idx="21">
                  <c:v>L63-R</c:v>
                </c:pt>
                <c:pt idx="22">
                  <c:v>L76-S</c:v>
                </c:pt>
                <c:pt idx="23">
                  <c:v>L56-S</c:v>
                </c:pt>
              </c:strCache>
            </c:strRef>
          </c:cat>
          <c:val>
            <c:numRef>
              <c:f>'Table S15'!$D$2:$D$25</c:f>
              <c:numCache>
                <c:formatCode>General</c:formatCode>
                <c:ptCount val="24"/>
                <c:pt idx="0">
                  <c:v>28.532721032279191</c:v>
                </c:pt>
                <c:pt idx="1">
                  <c:v>37.432245784648281</c:v>
                </c:pt>
                <c:pt idx="2">
                  <c:v>63.131149007906203</c:v>
                </c:pt>
                <c:pt idx="3">
                  <c:v>100.00000000000003</c:v>
                </c:pt>
                <c:pt idx="5">
                  <c:v>19.358099498926535</c:v>
                </c:pt>
                <c:pt idx="6">
                  <c:v>56.848273452830952</c:v>
                </c:pt>
                <c:pt idx="7">
                  <c:v>72.534763867421901</c:v>
                </c:pt>
                <c:pt idx="8">
                  <c:v>100</c:v>
                </c:pt>
                <c:pt idx="10">
                  <c:v>46.381555032731072</c:v>
                </c:pt>
                <c:pt idx="11">
                  <c:v>67.483070347183585</c:v>
                </c:pt>
                <c:pt idx="12">
                  <c:v>77.2712946765742</c:v>
                </c:pt>
                <c:pt idx="13">
                  <c:v>100</c:v>
                </c:pt>
                <c:pt idx="15">
                  <c:v>40.072026439096042</c:v>
                </c:pt>
                <c:pt idx="16">
                  <c:v>45.947233230274755</c:v>
                </c:pt>
                <c:pt idx="17">
                  <c:v>61.848340444061733</c:v>
                </c:pt>
                <c:pt idx="18">
                  <c:v>100</c:v>
                </c:pt>
                <c:pt idx="20">
                  <c:v>58.220079446611294</c:v>
                </c:pt>
                <c:pt idx="21">
                  <c:v>64.527948574873193</c:v>
                </c:pt>
                <c:pt idx="22">
                  <c:v>80.535374009178057</c:v>
                </c:pt>
                <c:pt idx="2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519-4FA2-B1CA-5D8DCE6B9252}"/>
            </c:ext>
          </c:extLst>
        </c:ser>
        <c:ser>
          <c:idx val="1"/>
          <c:order val="1"/>
          <c:tx>
            <c:strRef>
              <c:f>'Table S15'!$A$12</c:f>
              <c:strCache>
                <c:ptCount val="1"/>
                <c:pt idx="0">
                  <c:v>Dickeya Resistance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'Table S15'!$C$2:$C$25</c:f>
              <c:strCache>
                <c:ptCount val="24"/>
                <c:pt idx="0">
                  <c:v>L78-R</c:v>
                </c:pt>
                <c:pt idx="1">
                  <c:v>L54-R</c:v>
                </c:pt>
                <c:pt idx="2">
                  <c:v>L56-S</c:v>
                </c:pt>
                <c:pt idx="3">
                  <c:v>L76-S</c:v>
                </c:pt>
                <c:pt idx="5">
                  <c:v>L54-R</c:v>
                </c:pt>
                <c:pt idx="6">
                  <c:v>L78-R</c:v>
                </c:pt>
                <c:pt idx="7">
                  <c:v>L56-S</c:v>
                </c:pt>
                <c:pt idx="8">
                  <c:v>L76-S</c:v>
                </c:pt>
                <c:pt idx="10">
                  <c:v>L51-S</c:v>
                </c:pt>
                <c:pt idx="11">
                  <c:v>L49-S</c:v>
                </c:pt>
                <c:pt idx="12">
                  <c:v>L60-R</c:v>
                </c:pt>
                <c:pt idx="13">
                  <c:v>L50-R</c:v>
                </c:pt>
                <c:pt idx="15">
                  <c:v>L51-S</c:v>
                </c:pt>
                <c:pt idx="16">
                  <c:v>L49-S</c:v>
                </c:pt>
                <c:pt idx="17">
                  <c:v>L50-R</c:v>
                </c:pt>
                <c:pt idx="18">
                  <c:v>L60-R</c:v>
                </c:pt>
                <c:pt idx="20">
                  <c:v>L44-R</c:v>
                </c:pt>
                <c:pt idx="21">
                  <c:v>L63-R</c:v>
                </c:pt>
                <c:pt idx="22">
                  <c:v>L76-S</c:v>
                </c:pt>
                <c:pt idx="23">
                  <c:v>L56-S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9-B519-4FA2-B1CA-5D8DCE6B9252}"/>
            </c:ext>
          </c:extLst>
        </c:ser>
        <c:ser>
          <c:idx val="2"/>
          <c:order val="2"/>
          <c:tx>
            <c:strRef>
              <c:f>'Table S15'!$A$22</c:f>
              <c:strCache>
                <c:ptCount val="1"/>
                <c:pt idx="0">
                  <c:v>Tuber Blight Resistance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A-B519-4FA2-B1CA-5D8DCE6B9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45"/>
        <c:axId val="203475560"/>
        <c:axId val="203473208"/>
      </c:barChart>
      <c:catAx>
        <c:axId val="203475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Progeny Lines from</a:t>
                </a:r>
                <a:r>
                  <a:rPr lang="en-US" sz="1100" b="1" baseline="0"/>
                  <a:t> Population 2</a:t>
                </a:r>
                <a:endParaRPr lang="en-US" sz="1100" b="1"/>
              </a:p>
            </c:rich>
          </c:tx>
          <c:layout>
            <c:manualLayout>
              <c:xMode val="edge"/>
              <c:yMode val="edge"/>
              <c:x val="0.40124700880980702"/>
              <c:y val="0.945139669857402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03473208"/>
        <c:crosses val="autoZero"/>
        <c:auto val="1"/>
        <c:lblAlgn val="ctr"/>
        <c:lblOffset val="100"/>
        <c:noMultiLvlLbl val="0"/>
      </c:catAx>
      <c:valAx>
        <c:axId val="2034732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Relative</a:t>
                </a:r>
                <a:r>
                  <a:rPr lang="en-US" sz="1100" b="1" baseline="0"/>
                  <a:t> Gene Expression (%)</a:t>
                </a:r>
                <a:endParaRPr lang="en-US" sz="11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03475560"/>
        <c:crosses val="autoZero"/>
        <c:crossBetween val="between"/>
      </c:valAx>
      <c:spPr>
        <a:noFill/>
        <a:ln w="1270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65840942596253837"/>
          <c:y val="0.10493998494290276"/>
          <c:w val="0.27028327740866009"/>
          <c:h val="0.170842864546103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482600</xdr:colOff>
      <xdr:row>1</xdr:row>
      <xdr:rowOff>123694</xdr:rowOff>
    </xdr:from>
    <xdr:to>
      <xdr:col>21</xdr:col>
      <xdr:colOff>88900</xdr:colOff>
      <xdr:row>24</xdr:row>
      <xdr:rowOff>101600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0.09866</cdr:x>
      <cdr:y>0.8455</cdr:y>
    </cdr:from>
    <cdr:to>
      <cdr:x>0.26415</cdr:x>
      <cdr:y>0.8893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63341" y="3685891"/>
          <a:ext cx="1448059" cy="1909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b="0">
              <a:effectLst/>
              <a:latin typeface="+mn-lt"/>
              <a:ea typeface="+mn-ea"/>
              <a:cs typeface="+mn-cs"/>
            </a:rPr>
            <a:t>DMG400012712</a:t>
          </a:r>
          <a:endParaRPr lang="en-US" sz="1000" b="0"/>
        </a:p>
      </cdr:txBody>
    </cdr:sp>
  </cdr:relSizeAnchor>
  <cdr:relSizeAnchor xmlns:cdr="http://schemas.openxmlformats.org/drawingml/2006/chartDrawing">
    <cdr:from>
      <cdr:x>0.27997</cdr:x>
      <cdr:y>0.85348</cdr:y>
    </cdr:from>
    <cdr:to>
      <cdr:x>0.46154</cdr:x>
      <cdr:y>0.90969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449828" y="3720661"/>
          <a:ext cx="1588772" cy="2450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effectLst/>
              <a:latin typeface="+mn-lt"/>
              <a:ea typeface="+mn-ea"/>
              <a:cs typeface="+mn-cs"/>
            </a:rPr>
            <a:t>DMG404006439</a:t>
          </a:r>
          <a:endParaRPr lang="en-US" sz="900" b="0"/>
        </a:p>
      </cdr:txBody>
    </cdr:sp>
  </cdr:relSizeAnchor>
  <cdr:relSizeAnchor xmlns:cdr="http://schemas.openxmlformats.org/drawingml/2006/chartDrawing">
    <cdr:from>
      <cdr:x>0.47702</cdr:x>
      <cdr:y>0.85281</cdr:y>
    </cdr:from>
    <cdr:to>
      <cdr:x>0.66909</cdr:x>
      <cdr:y>0.92426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174095" y="3717731"/>
          <a:ext cx="1680605" cy="311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 b="0">
              <a:effectLst/>
              <a:latin typeface="+mn-lt"/>
              <a:ea typeface="+mn-ea"/>
              <a:cs typeface="+mn-cs"/>
            </a:rPr>
            <a:t>DMG400000681</a:t>
          </a:r>
          <a:endParaRPr lang="en-US" sz="900" b="0"/>
        </a:p>
      </cdr:txBody>
    </cdr:sp>
  </cdr:relSizeAnchor>
  <cdr:relSizeAnchor xmlns:cdr="http://schemas.openxmlformats.org/drawingml/2006/chartDrawing">
    <cdr:from>
      <cdr:x>0.6479</cdr:x>
      <cdr:y>0.85865</cdr:y>
    </cdr:from>
    <cdr:to>
      <cdr:x>0.8447</cdr:x>
      <cdr:y>0.93008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669289" y="3743206"/>
          <a:ext cx="1722111" cy="311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 b="0">
              <a:effectLst/>
              <a:latin typeface="+mn-lt"/>
              <a:ea typeface="+mn-ea"/>
              <a:cs typeface="+mn-cs"/>
            </a:rPr>
            <a:t>DMG401017405</a:t>
          </a:r>
          <a:endParaRPr lang="en-US" sz="900" b="0"/>
        </a:p>
      </cdr:txBody>
    </cdr:sp>
  </cdr:relSizeAnchor>
  <cdr:relSizeAnchor xmlns:cdr="http://schemas.openxmlformats.org/drawingml/2006/chartDrawing">
    <cdr:from>
      <cdr:x>0.83309</cdr:x>
      <cdr:y>0.85941</cdr:y>
    </cdr:from>
    <cdr:to>
      <cdr:x>1</cdr:x>
      <cdr:y>0.93084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7289800" y="3746500"/>
          <a:ext cx="1460500" cy="311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effectLst/>
              <a:latin typeface="+mn-lt"/>
              <a:ea typeface="+mn-ea"/>
              <a:cs typeface="+mn-cs"/>
            </a:rPr>
            <a:t>DMG400032199</a:t>
          </a:r>
          <a:endParaRPr lang="en-US" sz="700" b="0"/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1"/>
  <sheetViews>
    <sheetView zoomScale="75" zoomScaleNormal="75" workbookViewId="0">
      <selection activeCell="F30" sqref="F30"/>
    </sheetView>
  </sheetViews>
  <sheetFormatPr defaultRowHeight="15" x14ac:dyDescent="0.25"/>
  <sheetData>
    <row r="1" spans="1:31" x14ac:dyDescent="0.25">
      <c r="C1" s="1" t="s">
        <v>0</v>
      </c>
      <c r="D1" s="1" t="s">
        <v>1</v>
      </c>
      <c r="E1" t="s">
        <v>2</v>
      </c>
      <c r="F1" s="2"/>
      <c r="H1" s="1" t="s">
        <v>0</v>
      </c>
      <c r="I1" s="1" t="s">
        <v>1</v>
      </c>
      <c r="J1" t="s">
        <v>2</v>
      </c>
      <c r="K1" s="1" t="s">
        <v>3</v>
      </c>
      <c r="L1" t="s">
        <v>4</v>
      </c>
      <c r="U1" s="1"/>
      <c r="V1" s="1"/>
      <c r="AC1" s="1"/>
      <c r="AD1" s="1"/>
      <c r="AE1" s="1"/>
    </row>
    <row r="2" spans="1:31" x14ac:dyDescent="0.25">
      <c r="A2" t="s">
        <v>5</v>
      </c>
      <c r="B2" t="s">
        <v>6</v>
      </c>
      <c r="C2" t="s">
        <v>7</v>
      </c>
      <c r="D2">
        <v>28.532721032279191</v>
      </c>
      <c r="E2">
        <v>4.9144823898209617</v>
      </c>
      <c r="F2" s="1"/>
      <c r="G2" t="s">
        <v>6</v>
      </c>
      <c r="H2" t="s">
        <v>7</v>
      </c>
      <c r="I2">
        <v>0.45195947611702597</v>
      </c>
      <c r="J2">
        <v>7.7845603431128729E-2</v>
      </c>
      <c r="K2">
        <f>I2*63.1311490079062</f>
        <v>28.532721032279191</v>
      </c>
      <c r="L2">
        <f>J2*63.1311490079062</f>
        <v>4.9144823898209617</v>
      </c>
    </row>
    <row r="3" spans="1:31" x14ac:dyDescent="0.25">
      <c r="C3" t="s">
        <v>8</v>
      </c>
      <c r="D3">
        <v>37.432245784648281</v>
      </c>
      <c r="E3">
        <v>10.795576410146991</v>
      </c>
      <c r="H3" t="s">
        <v>8</v>
      </c>
      <c r="I3">
        <v>0.59292831467332341</v>
      </c>
      <c r="J3">
        <v>0.17100237489412731</v>
      </c>
      <c r="K3">
        <f t="shared" ref="K3:L5" si="0">I3*63.1311490079062</f>
        <v>37.432245784648281</v>
      </c>
      <c r="L3">
        <f t="shared" si="0"/>
        <v>10.795576410146991</v>
      </c>
      <c r="AC3" s="1"/>
      <c r="AD3" s="1"/>
      <c r="AE3" s="1"/>
    </row>
    <row r="4" spans="1:31" x14ac:dyDescent="0.25">
      <c r="C4" t="s">
        <v>9</v>
      </c>
      <c r="D4">
        <v>63.131149007906203</v>
      </c>
      <c r="E4">
        <v>12.171868548821966</v>
      </c>
      <c r="H4" t="s">
        <v>9</v>
      </c>
      <c r="I4">
        <v>1</v>
      </c>
      <c r="J4">
        <v>0.19280289904588346</v>
      </c>
      <c r="K4">
        <f t="shared" si="0"/>
        <v>63.131149007906203</v>
      </c>
      <c r="L4">
        <f t="shared" si="0"/>
        <v>12.171868548821966</v>
      </c>
    </row>
    <row r="5" spans="1:31" x14ac:dyDescent="0.25">
      <c r="C5" t="s">
        <v>10</v>
      </c>
      <c r="D5">
        <v>100.00000000000003</v>
      </c>
      <c r="E5">
        <v>43.940549849304041</v>
      </c>
      <c r="H5" t="s">
        <v>10</v>
      </c>
      <c r="I5">
        <v>1.5840041179588948</v>
      </c>
      <c r="J5">
        <v>0.69602011906675676</v>
      </c>
      <c r="K5">
        <f t="shared" si="0"/>
        <v>100.00000000000003</v>
      </c>
      <c r="L5">
        <f t="shared" si="0"/>
        <v>43.940549849304041</v>
      </c>
      <c r="AC5" s="3"/>
      <c r="AD5" s="3"/>
      <c r="AE5" s="3"/>
    </row>
    <row r="6" spans="1:31" x14ac:dyDescent="0.25">
      <c r="W6" s="3"/>
      <c r="AA6" s="3"/>
      <c r="AD6" s="3"/>
      <c r="AE6" s="3"/>
    </row>
    <row r="7" spans="1:31" x14ac:dyDescent="0.25">
      <c r="B7" t="s">
        <v>11</v>
      </c>
      <c r="C7" t="s">
        <v>8</v>
      </c>
      <c r="D7">
        <v>19.358099498926535</v>
      </c>
      <c r="E7">
        <v>0.73620990734394598</v>
      </c>
      <c r="G7" t="s">
        <v>11</v>
      </c>
      <c r="H7" t="s">
        <v>8</v>
      </c>
      <c r="I7">
        <v>0.26688029941489871</v>
      </c>
      <c r="J7">
        <v>1.0149752588835622E-2</v>
      </c>
      <c r="K7">
        <f>I7*72.5347638674219</f>
        <v>19.358099498926535</v>
      </c>
      <c r="L7">
        <f>J7*72.5347638674219</f>
        <v>0.73620990734394598</v>
      </c>
      <c r="W7" s="3"/>
      <c r="AD7" s="1"/>
      <c r="AE7" s="1"/>
    </row>
    <row r="8" spans="1:31" x14ac:dyDescent="0.25">
      <c r="C8" t="s">
        <v>7</v>
      </c>
      <c r="D8">
        <v>56.848273452830952</v>
      </c>
      <c r="E8">
        <v>14.20668703746515</v>
      </c>
      <c r="F8" s="4"/>
      <c r="H8" t="s">
        <v>7</v>
      </c>
      <c r="I8">
        <v>0.7837383128004316</v>
      </c>
      <c r="J8">
        <v>0.19586038859148902</v>
      </c>
      <c r="K8">
        <f t="shared" ref="K8:L10" si="1">I8*72.5347638674219</f>
        <v>56.848273452830952</v>
      </c>
      <c r="L8">
        <f t="shared" si="1"/>
        <v>14.20668703746515</v>
      </c>
      <c r="U8" s="3"/>
      <c r="W8" s="1"/>
      <c r="AD8" s="3"/>
      <c r="AE8" s="3"/>
    </row>
    <row r="9" spans="1:31" x14ac:dyDescent="0.25">
      <c r="C9" t="s">
        <v>9</v>
      </c>
      <c r="D9">
        <v>72.534763867421901</v>
      </c>
      <c r="E9">
        <v>12.51826877779934</v>
      </c>
      <c r="F9" s="3"/>
      <c r="H9" t="s">
        <v>9</v>
      </c>
      <c r="I9">
        <v>1</v>
      </c>
      <c r="J9">
        <v>0.1725830224067465</v>
      </c>
      <c r="K9">
        <f t="shared" si="1"/>
        <v>72.534763867421901</v>
      </c>
      <c r="L9">
        <f t="shared" si="1"/>
        <v>12.51826877779934</v>
      </c>
    </row>
    <row r="10" spans="1:31" x14ac:dyDescent="0.25">
      <c r="C10" t="s">
        <v>10</v>
      </c>
      <c r="D10">
        <v>100</v>
      </c>
      <c r="E10">
        <v>10.295611151666741</v>
      </c>
      <c r="F10" s="3"/>
      <c r="H10" t="s">
        <v>10</v>
      </c>
      <c r="I10">
        <v>1.3786492802648218</v>
      </c>
      <c r="J10">
        <v>0.14194036904131824</v>
      </c>
      <c r="K10">
        <f t="shared" si="1"/>
        <v>100</v>
      </c>
      <c r="L10">
        <f t="shared" si="1"/>
        <v>10.295611151666741</v>
      </c>
    </row>
    <row r="11" spans="1:31" x14ac:dyDescent="0.25">
      <c r="C11" s="3"/>
      <c r="D11" s="3"/>
      <c r="E11" s="3"/>
      <c r="F11" s="3"/>
      <c r="H11" s="3"/>
      <c r="I11" s="3"/>
      <c r="J11" s="3"/>
      <c r="T11" s="3"/>
    </row>
    <row r="12" spans="1:31" x14ac:dyDescent="0.25">
      <c r="A12" t="s">
        <v>12</v>
      </c>
      <c r="B12" t="s">
        <v>13</v>
      </c>
      <c r="C12" t="s">
        <v>14</v>
      </c>
      <c r="D12">
        <v>46.381555032731072</v>
      </c>
      <c r="E12">
        <v>12.92364152142232</v>
      </c>
      <c r="F12" s="3"/>
      <c r="G12" t="s">
        <v>13</v>
      </c>
      <c r="H12" t="s">
        <v>14</v>
      </c>
      <c r="I12">
        <v>0.6002430168520555</v>
      </c>
      <c r="J12">
        <v>0.167250226303511</v>
      </c>
      <c r="K12">
        <f>I12*77.2712946765742</f>
        <v>46.381555032731072</v>
      </c>
      <c r="L12">
        <f>J12*77.2712946765742</f>
        <v>12.92364152142232</v>
      </c>
    </row>
    <row r="13" spans="1:31" x14ac:dyDescent="0.25">
      <c r="C13" s="1" t="s">
        <v>15</v>
      </c>
      <c r="D13" s="1">
        <v>67.483070347183585</v>
      </c>
      <c r="E13" s="1">
        <v>19.343811222112738</v>
      </c>
      <c r="F13" s="3"/>
      <c r="H13" s="1" t="s">
        <v>15</v>
      </c>
      <c r="I13" s="1">
        <v>0.87332651315912213</v>
      </c>
      <c r="J13" s="1">
        <v>0.2503363157441319</v>
      </c>
      <c r="K13">
        <f t="shared" ref="K13:L15" si="2">I13*77.2712946765742</f>
        <v>67.483070347183585</v>
      </c>
      <c r="L13">
        <f t="shared" si="2"/>
        <v>19.343811222112738</v>
      </c>
      <c r="T13" s="1"/>
    </row>
    <row r="14" spans="1:31" x14ac:dyDescent="0.25">
      <c r="C14" t="s">
        <v>16</v>
      </c>
      <c r="D14">
        <v>77.2712946765742</v>
      </c>
      <c r="E14">
        <v>5.0734433984151206</v>
      </c>
      <c r="F14" s="3"/>
      <c r="H14" t="s">
        <v>16</v>
      </c>
      <c r="I14">
        <v>1</v>
      </c>
      <c r="J14">
        <v>6.5657543589122763E-2</v>
      </c>
      <c r="K14">
        <f t="shared" si="2"/>
        <v>77.2712946765742</v>
      </c>
      <c r="L14">
        <f t="shared" si="2"/>
        <v>5.0734433984151206</v>
      </c>
    </row>
    <row r="15" spans="1:31" x14ac:dyDescent="0.25">
      <c r="C15" s="3" t="s">
        <v>17</v>
      </c>
      <c r="D15" s="3">
        <v>100</v>
      </c>
      <c r="E15" s="3">
        <v>22.00079117151606</v>
      </c>
      <c r="F15" s="3"/>
      <c r="H15" s="3" t="s">
        <v>17</v>
      </c>
      <c r="I15" s="3">
        <v>1.2941416397713899</v>
      </c>
      <c r="J15" s="3">
        <v>0.28472139962973708</v>
      </c>
      <c r="K15">
        <f t="shared" si="2"/>
        <v>100</v>
      </c>
      <c r="L15">
        <f t="shared" si="2"/>
        <v>22.00079117151606</v>
      </c>
      <c r="T15" s="3"/>
    </row>
    <row r="16" spans="1:31" x14ac:dyDescent="0.25">
      <c r="C16" s="3"/>
      <c r="D16" s="3"/>
      <c r="E16" s="3"/>
      <c r="F16" s="3"/>
      <c r="H16" s="3"/>
      <c r="I16" s="3"/>
      <c r="J16" s="3"/>
      <c r="T16" s="3"/>
    </row>
    <row r="17" spans="1:24" x14ac:dyDescent="0.25">
      <c r="B17" t="s">
        <v>18</v>
      </c>
      <c r="C17" t="s">
        <v>14</v>
      </c>
      <c r="D17">
        <v>40.072026439096042</v>
      </c>
      <c r="E17">
        <v>9.9900794295211863</v>
      </c>
      <c r="G17" t="s">
        <v>18</v>
      </c>
      <c r="H17" t="s">
        <v>14</v>
      </c>
      <c r="I17">
        <v>0.40072026439096042</v>
      </c>
      <c r="J17">
        <v>9.990079429521187E-2</v>
      </c>
      <c r="K17">
        <f t="shared" ref="K17:L20" si="3">I17*100</f>
        <v>40.072026439096042</v>
      </c>
      <c r="L17">
        <f t="shared" si="3"/>
        <v>9.9900794295211863</v>
      </c>
      <c r="W17" s="1"/>
    </row>
    <row r="18" spans="1:24" x14ac:dyDescent="0.25">
      <c r="C18" t="s">
        <v>15</v>
      </c>
      <c r="D18">
        <v>45.947233230274755</v>
      </c>
      <c r="E18">
        <v>10.439633034510587</v>
      </c>
      <c r="H18" t="s">
        <v>15</v>
      </c>
      <c r="I18">
        <v>0.45947233230274753</v>
      </c>
      <c r="J18">
        <v>0.10439633034510587</v>
      </c>
      <c r="K18">
        <f t="shared" si="3"/>
        <v>45.947233230274755</v>
      </c>
      <c r="L18">
        <f t="shared" si="3"/>
        <v>10.439633034510587</v>
      </c>
    </row>
    <row r="19" spans="1:24" x14ac:dyDescent="0.25">
      <c r="C19" t="s">
        <v>17</v>
      </c>
      <c r="D19">
        <v>61.848340444061733</v>
      </c>
      <c r="E19">
        <v>13.950767864581643</v>
      </c>
      <c r="H19" t="s">
        <v>17</v>
      </c>
      <c r="I19">
        <v>0.61848340444061733</v>
      </c>
      <c r="J19">
        <v>0.13950767864581642</v>
      </c>
      <c r="K19">
        <f t="shared" si="3"/>
        <v>61.848340444061733</v>
      </c>
      <c r="L19">
        <f t="shared" si="3"/>
        <v>13.950767864581643</v>
      </c>
      <c r="W19" s="3"/>
    </row>
    <row r="20" spans="1:24" x14ac:dyDescent="0.25">
      <c r="C20" t="s">
        <v>16</v>
      </c>
      <c r="D20">
        <v>100</v>
      </c>
      <c r="E20">
        <v>12.254105948450363</v>
      </c>
      <c r="H20" t="s">
        <v>16</v>
      </c>
      <c r="I20">
        <v>1</v>
      </c>
      <c r="J20">
        <v>0.12254105948450363</v>
      </c>
      <c r="K20">
        <f t="shared" si="3"/>
        <v>100</v>
      </c>
      <c r="L20">
        <f t="shared" si="3"/>
        <v>12.254105948450363</v>
      </c>
      <c r="W20" s="4"/>
      <c r="X20" s="5"/>
    </row>
    <row r="21" spans="1:24" x14ac:dyDescent="0.25">
      <c r="C21" s="4"/>
      <c r="D21" s="4"/>
      <c r="E21" s="3"/>
      <c r="W21" s="3"/>
    </row>
    <row r="22" spans="1:24" x14ac:dyDescent="0.25">
      <c r="A22" t="s">
        <v>19</v>
      </c>
      <c r="B22" t="s">
        <v>20</v>
      </c>
      <c r="C22" t="s">
        <v>21</v>
      </c>
      <c r="D22">
        <v>58.220079446611294</v>
      </c>
      <c r="E22">
        <v>8.1915004858155172</v>
      </c>
      <c r="G22" t="s">
        <v>20</v>
      </c>
      <c r="H22" t="s">
        <v>21</v>
      </c>
      <c r="I22">
        <v>0.58220079446611295</v>
      </c>
      <c r="J22">
        <v>8.1915004858155172E-2</v>
      </c>
      <c r="K22">
        <f t="shared" ref="K22:L25" si="4">I22*100</f>
        <v>58.220079446611294</v>
      </c>
      <c r="L22">
        <f t="shared" si="4"/>
        <v>8.1915004858155172</v>
      </c>
      <c r="W22" s="3"/>
    </row>
    <row r="23" spans="1:24" x14ac:dyDescent="0.25">
      <c r="C23" t="s">
        <v>22</v>
      </c>
      <c r="D23">
        <v>64.527948574873193</v>
      </c>
      <c r="E23">
        <v>5.8763395147380244</v>
      </c>
      <c r="H23" t="s">
        <v>22</v>
      </c>
      <c r="I23">
        <v>0.64527948574873195</v>
      </c>
      <c r="J23">
        <v>5.8763395147380243E-2</v>
      </c>
      <c r="K23">
        <f t="shared" si="4"/>
        <v>64.527948574873193</v>
      </c>
      <c r="L23">
        <f t="shared" si="4"/>
        <v>5.8763395147380244</v>
      </c>
    </row>
    <row r="24" spans="1:24" x14ac:dyDescent="0.25">
      <c r="C24" t="s">
        <v>10</v>
      </c>
      <c r="D24">
        <v>80.535374009178057</v>
      </c>
      <c r="E24">
        <v>16.52829871549303</v>
      </c>
      <c r="F24" s="3"/>
      <c r="G24" s="3"/>
      <c r="H24" t="s">
        <v>10</v>
      </c>
      <c r="I24">
        <v>0.80535374009178051</v>
      </c>
      <c r="J24">
        <v>0.16528298715493031</v>
      </c>
      <c r="K24">
        <f t="shared" si="4"/>
        <v>80.535374009178057</v>
      </c>
      <c r="L24">
        <f t="shared" si="4"/>
        <v>16.52829871549303</v>
      </c>
      <c r="M24" s="3"/>
      <c r="N24" s="3"/>
      <c r="O24" s="3"/>
      <c r="P24" s="3"/>
      <c r="Q24" s="3"/>
      <c r="R24" s="3"/>
      <c r="S24" s="3"/>
      <c r="T24" s="3"/>
    </row>
    <row r="25" spans="1:24" x14ac:dyDescent="0.25">
      <c r="C25" t="s">
        <v>9</v>
      </c>
      <c r="D25">
        <v>100</v>
      </c>
      <c r="E25">
        <v>25.533082609491061</v>
      </c>
      <c r="F25" s="3"/>
      <c r="G25" s="3"/>
      <c r="H25" t="s">
        <v>9</v>
      </c>
      <c r="I25">
        <v>1</v>
      </c>
      <c r="J25">
        <v>0.25533082609491059</v>
      </c>
      <c r="K25">
        <f t="shared" si="4"/>
        <v>100</v>
      </c>
      <c r="L25">
        <f t="shared" si="4"/>
        <v>25.533082609491061</v>
      </c>
      <c r="M25" s="3"/>
      <c r="N25" s="3"/>
      <c r="O25" s="3"/>
      <c r="P25" s="3"/>
      <c r="Q25" s="3"/>
      <c r="R25" s="3"/>
      <c r="S25" s="3"/>
      <c r="T25" s="3"/>
    </row>
    <row r="26" spans="1:24" x14ac:dyDescent="0.25">
      <c r="C26" s="3"/>
      <c r="D26" s="3"/>
    </row>
    <row r="27" spans="1:24" x14ac:dyDescent="0.25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4" x14ac:dyDescent="0.2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4" x14ac:dyDescent="0.25">
      <c r="C29" s="3"/>
      <c r="D29" s="3"/>
    </row>
    <row r="30" spans="1:24" x14ac:dyDescent="0.2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4" x14ac:dyDescent="0.2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4" x14ac:dyDescent="0.25">
      <c r="C32" s="3"/>
      <c r="D32" s="3"/>
    </row>
    <row r="33" spans="3:20" x14ac:dyDescent="0.2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3:20" x14ac:dyDescent="0.2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3:20" x14ac:dyDescent="0.25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3:20" x14ac:dyDescent="0.2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3:20" x14ac:dyDescent="0.2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3:20" x14ac:dyDescent="0.2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3:20" x14ac:dyDescent="0.25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3:20" x14ac:dyDescent="0.2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3:20" x14ac:dyDescent="0.25">
      <c r="C41" s="6"/>
      <c r="D41" s="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3:20" x14ac:dyDescent="0.25">
      <c r="C42" s="6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3:20" x14ac:dyDescent="0.25">
      <c r="C43" s="6"/>
      <c r="D43" s="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3:20" x14ac:dyDescent="0.25">
      <c r="C44" s="6"/>
      <c r="D44" s="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3:20" x14ac:dyDescent="0.25">
      <c r="C45" s="6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3:20" x14ac:dyDescent="0.25">
      <c r="C46" s="6"/>
      <c r="D46" s="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3:20" x14ac:dyDescent="0.25">
      <c r="C47" s="6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3:20" x14ac:dyDescent="0.25">
      <c r="C48" s="6"/>
      <c r="D48" s="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3:20" x14ac:dyDescent="0.25">
      <c r="C49" s="6"/>
      <c r="D49" s="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3:20" x14ac:dyDescent="0.25">
      <c r="C50" s="6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3:20" x14ac:dyDescent="0.25">
      <c r="C51" s="6"/>
      <c r="D51" s="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3:20" x14ac:dyDescent="0.25">
      <c r="C52" s="6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3:20" x14ac:dyDescent="0.25">
      <c r="C53" s="6"/>
      <c r="D53" s="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3:20" x14ac:dyDescent="0.25">
      <c r="C54" s="6"/>
      <c r="D54" s="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3:20" x14ac:dyDescent="0.25">
      <c r="C55" s="6"/>
      <c r="D55" s="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3:20" x14ac:dyDescent="0.25">
      <c r="C56" s="6"/>
      <c r="D56" s="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3:20" x14ac:dyDescent="0.25">
      <c r="C57" s="6"/>
      <c r="D57" s="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3:20" x14ac:dyDescent="0.25">
      <c r="C58" s="6"/>
      <c r="D58" s="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3:20" x14ac:dyDescent="0.25">
      <c r="C59" s="7"/>
      <c r="D59" s="7"/>
    </row>
    <row r="60" spans="3:20" x14ac:dyDescent="0.25">
      <c r="C60" s="8"/>
      <c r="D60" s="8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3:20" x14ac:dyDescent="0.25">
      <c r="C61" s="8"/>
      <c r="D61" s="8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3:20" x14ac:dyDescent="0.25">
      <c r="C62" s="8"/>
      <c r="D62" s="8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3:20" x14ac:dyDescent="0.25">
      <c r="C63" s="8"/>
      <c r="D63" s="8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3:20" x14ac:dyDescent="0.25">
      <c r="C64" s="8"/>
      <c r="D64" s="8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3:20" x14ac:dyDescent="0.25">
      <c r="C65" s="8"/>
      <c r="D65" s="8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3:20" x14ac:dyDescent="0.25">
      <c r="C66" s="8"/>
      <c r="D66" s="8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3:20" x14ac:dyDescent="0.25">
      <c r="C67" s="8"/>
      <c r="D67" s="8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3:20" x14ac:dyDescent="0.25">
      <c r="C68" s="8"/>
      <c r="D68" s="8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3:20" x14ac:dyDescent="0.25">
      <c r="C69" s="8"/>
      <c r="D69" s="8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3:20" x14ac:dyDescent="0.25">
      <c r="C70" s="8"/>
      <c r="D70" s="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3:20" x14ac:dyDescent="0.25">
      <c r="C71" s="8"/>
      <c r="D71" s="8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E17" sqref="E17"/>
    </sheetView>
  </sheetViews>
  <sheetFormatPr defaultRowHeight="15" x14ac:dyDescent="0.25"/>
  <cols>
    <col min="1" max="1" width="11.7109375" customWidth="1"/>
    <col min="2" max="2" width="26" bestFit="1" customWidth="1"/>
    <col min="3" max="3" width="26" customWidth="1"/>
    <col min="4" max="4" width="28.140625" customWidth="1"/>
    <col min="5" max="5" width="30.140625" bestFit="1" customWidth="1"/>
    <col min="6" max="6" width="18.42578125" style="9" customWidth="1"/>
    <col min="7" max="7" width="8.42578125" customWidth="1"/>
  </cols>
  <sheetData>
    <row r="1" spans="1:7" x14ac:dyDescent="0.25">
      <c r="A1" s="10" t="s">
        <v>23</v>
      </c>
      <c r="B1" s="10" t="s">
        <v>25</v>
      </c>
      <c r="C1" s="10" t="s">
        <v>26</v>
      </c>
      <c r="D1" s="10" t="s">
        <v>27</v>
      </c>
      <c r="E1" s="10" t="s">
        <v>28</v>
      </c>
      <c r="F1" s="10" t="s">
        <v>29</v>
      </c>
      <c r="G1" s="10" t="s">
        <v>24</v>
      </c>
    </row>
    <row r="2" spans="1:7" x14ac:dyDescent="0.25">
      <c r="A2" s="11" t="s">
        <v>6</v>
      </c>
      <c r="B2" s="12" t="s">
        <v>31</v>
      </c>
      <c r="C2" s="12" t="s">
        <v>32</v>
      </c>
      <c r="D2" s="13" t="s">
        <v>33</v>
      </c>
      <c r="E2" s="13" t="s">
        <v>34</v>
      </c>
      <c r="F2" s="14">
        <v>99.8</v>
      </c>
      <c r="G2" s="11" t="s">
        <v>30</v>
      </c>
    </row>
    <row r="3" spans="1:7" x14ac:dyDescent="0.25">
      <c r="A3" s="11" t="s">
        <v>68</v>
      </c>
      <c r="B3" s="12" t="s">
        <v>35</v>
      </c>
      <c r="C3" s="12" t="s">
        <v>36</v>
      </c>
      <c r="D3" s="13" t="s">
        <v>37</v>
      </c>
      <c r="E3" s="13" t="s">
        <v>38</v>
      </c>
      <c r="F3" s="14">
        <v>86.3</v>
      </c>
      <c r="G3" s="11" t="s">
        <v>30</v>
      </c>
    </row>
    <row r="4" spans="1:7" x14ac:dyDescent="0.25">
      <c r="A4" s="11" t="s">
        <v>18</v>
      </c>
      <c r="B4" s="11" t="s">
        <v>40</v>
      </c>
      <c r="C4" s="11" t="s">
        <v>41</v>
      </c>
      <c r="D4" s="13" t="s">
        <v>42</v>
      </c>
      <c r="E4" s="13" t="s">
        <v>43</v>
      </c>
      <c r="F4" s="14">
        <v>94.5</v>
      </c>
      <c r="G4" s="11" t="s">
        <v>39</v>
      </c>
    </row>
    <row r="5" spans="1:7" x14ac:dyDescent="0.25">
      <c r="A5" s="11" t="s">
        <v>13</v>
      </c>
      <c r="B5" s="11" t="s">
        <v>44</v>
      </c>
      <c r="C5" s="11" t="s">
        <v>45</v>
      </c>
      <c r="D5" s="13" t="s">
        <v>46</v>
      </c>
      <c r="E5" s="13" t="s">
        <v>47</v>
      </c>
      <c r="F5" s="14">
        <v>88.9</v>
      </c>
      <c r="G5" s="11" t="s">
        <v>39</v>
      </c>
    </row>
    <row r="6" spans="1:7" x14ac:dyDescent="0.25">
      <c r="A6" s="11" t="s">
        <v>20</v>
      </c>
      <c r="B6" s="12" t="s">
        <v>48</v>
      </c>
      <c r="C6" s="12" t="s">
        <v>49</v>
      </c>
      <c r="D6" s="13" t="s">
        <v>50</v>
      </c>
      <c r="E6" s="13" t="s">
        <v>51</v>
      </c>
      <c r="F6" s="14">
        <v>88.4</v>
      </c>
      <c r="G6" s="11" t="s">
        <v>19</v>
      </c>
    </row>
    <row r="7" spans="1:7" x14ac:dyDescent="0.25">
      <c r="A7" s="11"/>
      <c r="B7" s="12"/>
      <c r="C7" s="12"/>
      <c r="D7" s="13"/>
      <c r="E7" s="13"/>
      <c r="F7" s="14"/>
      <c r="G7" s="15"/>
    </row>
    <row r="8" spans="1:7" x14ac:dyDescent="0.25">
      <c r="A8" s="11"/>
      <c r="B8" s="12"/>
      <c r="C8" s="12"/>
      <c r="D8" s="13"/>
      <c r="E8" s="13"/>
      <c r="F8" s="14"/>
      <c r="G8" s="15"/>
    </row>
    <row r="9" spans="1:7" x14ac:dyDescent="0.25">
      <c r="A9" s="16"/>
      <c r="B9" s="17"/>
      <c r="C9" s="16"/>
      <c r="D9" s="16"/>
      <c r="E9" s="16"/>
      <c r="F9" s="16"/>
      <c r="G9" s="16"/>
    </row>
    <row r="10" spans="1:7" x14ac:dyDescent="0.25">
      <c r="A10" s="16" t="s">
        <v>69</v>
      </c>
      <c r="B10" s="17"/>
      <c r="C10" s="17"/>
      <c r="D10" s="17"/>
      <c r="E10" s="17"/>
      <c r="F10" s="16"/>
      <c r="G10" s="16"/>
    </row>
    <row r="11" spans="1:7" x14ac:dyDescent="0.25">
      <c r="A11" s="16" t="s">
        <v>23</v>
      </c>
      <c r="B11" s="18" t="s">
        <v>25</v>
      </c>
      <c r="C11" s="17" t="s">
        <v>52</v>
      </c>
      <c r="D11" s="17" t="s">
        <v>27</v>
      </c>
      <c r="E11" s="17" t="s">
        <v>28</v>
      </c>
      <c r="F11" s="18" t="s">
        <v>29</v>
      </c>
      <c r="G11" s="16"/>
    </row>
    <row r="12" spans="1:7" x14ac:dyDescent="0.25">
      <c r="A12" s="16" t="s">
        <v>53</v>
      </c>
      <c r="B12" s="17" t="s">
        <v>54</v>
      </c>
      <c r="C12" s="17" t="s">
        <v>55</v>
      </c>
      <c r="D12" s="17" t="s">
        <v>56</v>
      </c>
      <c r="E12" s="17" t="s">
        <v>57</v>
      </c>
      <c r="F12" s="19">
        <v>91.8</v>
      </c>
      <c r="G12" s="16"/>
    </row>
    <row r="13" spans="1:7" x14ac:dyDescent="0.25">
      <c r="A13" s="16" t="s">
        <v>58</v>
      </c>
      <c r="B13" s="17" t="s">
        <v>59</v>
      </c>
      <c r="C13" s="17" t="s">
        <v>60</v>
      </c>
      <c r="D13" s="17" t="s">
        <v>61</v>
      </c>
      <c r="E13" s="17" t="s">
        <v>62</v>
      </c>
      <c r="F13" s="19">
        <v>91.55</v>
      </c>
      <c r="G13" s="16"/>
    </row>
    <row r="14" spans="1:7" x14ac:dyDescent="0.25">
      <c r="A14" s="16" t="s">
        <v>63</v>
      </c>
      <c r="B14" s="20" t="s">
        <v>64</v>
      </c>
      <c r="C14" s="17" t="s">
        <v>65</v>
      </c>
      <c r="D14" s="17" t="s">
        <v>66</v>
      </c>
      <c r="E14" s="17" t="s">
        <v>67</v>
      </c>
      <c r="F14" s="17">
        <v>106</v>
      </c>
      <c r="G14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Table S15</vt:lpstr>
      <vt:lpstr>Table S14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Aastha Subedi</dc:creator>
  <cp:lastModifiedBy>Erik Alexandersson</cp:lastModifiedBy>
  <dcterms:created xsi:type="dcterms:W3CDTF">2019-09-12T07:52:23Z</dcterms:created>
  <dcterms:modified xsi:type="dcterms:W3CDTF">2019-09-26T12:10:14Z</dcterms:modified>
</cp:coreProperties>
</file>