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6" sheetId="7" r:id="rId1"/>
  </sheets>
  <calcPr calcId="145621"/>
</workbook>
</file>

<file path=xl/calcChain.xml><?xml version="1.0" encoding="utf-8"?>
<calcChain xmlns="http://schemas.openxmlformats.org/spreadsheetml/2006/main">
  <c r="D91" i="7" l="1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Y25" i="7"/>
  <c r="Y26" i="7"/>
  <c r="Y27" i="7"/>
  <c r="Y28" i="7"/>
  <c r="Y29" i="7"/>
  <c r="Y30" i="7"/>
  <c r="Y31" i="7"/>
  <c r="Y32" i="7"/>
  <c r="Y33" i="7"/>
  <c r="Y34" i="7"/>
  <c r="Y35" i="7"/>
  <c r="Y36" i="7"/>
  <c r="Y37" i="7"/>
  <c r="Y38" i="7"/>
  <c r="Y39" i="7"/>
  <c r="Y40" i="7"/>
  <c r="Y41" i="7"/>
  <c r="Y42" i="7"/>
  <c r="Y43" i="7"/>
  <c r="Y44" i="7"/>
  <c r="Y45" i="7"/>
  <c r="Y46" i="7"/>
  <c r="Y47" i="7"/>
  <c r="Y48" i="7"/>
  <c r="Y49" i="7"/>
  <c r="Y50" i="7"/>
  <c r="Y51" i="7"/>
  <c r="Y52" i="7"/>
  <c r="Y53" i="7"/>
  <c r="Y54" i="7"/>
  <c r="Y55" i="7"/>
  <c r="Y56" i="7"/>
  <c r="Y57" i="7"/>
  <c r="Y58" i="7"/>
  <c r="Y59" i="7"/>
  <c r="Y60" i="7"/>
  <c r="Y61" i="7"/>
  <c r="Y62" i="7"/>
  <c r="Y63" i="7"/>
  <c r="Y64" i="7"/>
  <c r="Y65" i="7"/>
  <c r="Y66" i="7"/>
  <c r="Y67" i="7"/>
  <c r="Y68" i="7"/>
  <c r="Y69" i="7"/>
  <c r="Y70" i="7"/>
  <c r="Y71" i="7"/>
  <c r="Y72" i="7"/>
  <c r="Y73" i="7"/>
  <c r="Y74" i="7"/>
  <c r="Y75" i="7"/>
  <c r="Y76" i="7"/>
  <c r="Y77" i="7"/>
  <c r="Y78" i="7"/>
  <c r="Y79" i="7"/>
  <c r="Y80" i="7"/>
  <c r="Y5" i="7"/>
</calcChain>
</file>

<file path=xl/sharedStrings.xml><?xml version="1.0" encoding="utf-8"?>
<sst xmlns="http://schemas.openxmlformats.org/spreadsheetml/2006/main" count="315" uniqueCount="238">
  <si>
    <t>BnaA01g15540D</t>
  </si>
  <si>
    <t>BnaA01g15710D</t>
  </si>
  <si>
    <t>BnaA01g26250D</t>
  </si>
  <si>
    <t>BnaA01g36200D</t>
  </si>
  <si>
    <t>BnaA02g12430D</t>
  </si>
  <si>
    <t>BnaA02g15580D</t>
  </si>
  <si>
    <t>BnaA02g34950D</t>
  </si>
  <si>
    <t>BnaA03g00760D</t>
  </si>
  <si>
    <t>BnaA03g05560D</t>
  </si>
  <si>
    <t>BnaA03g13510D</t>
  </si>
  <si>
    <t>BnaA03g22900D</t>
  </si>
  <si>
    <t>BnaA03g24210D</t>
  </si>
  <si>
    <t>BnaA03g47450D</t>
  </si>
  <si>
    <t>BnaA03g58750D</t>
  </si>
  <si>
    <t>BnaA04g10200D</t>
  </si>
  <si>
    <t>BnaA04g15260D</t>
  </si>
  <si>
    <t>BnaA04g15380D</t>
  </si>
  <si>
    <t>BnaA05g04610D</t>
  </si>
  <si>
    <t>BnaA05g08350D</t>
  </si>
  <si>
    <t>BnaA05g27950D</t>
  </si>
  <si>
    <t>BnaA05g34230D</t>
  </si>
  <si>
    <t>BnaA06g07630D</t>
  </si>
  <si>
    <t>BnaA06g08340D</t>
  </si>
  <si>
    <t>BnaA06g13850D</t>
  </si>
  <si>
    <t>BnaA06g21330D</t>
  </si>
  <si>
    <t>BnaA06g23340D</t>
  </si>
  <si>
    <t>BnaA06g23800D</t>
  </si>
  <si>
    <t>BnaA06g26050D</t>
  </si>
  <si>
    <t>BnaA06g36440D</t>
  </si>
  <si>
    <t>BnaA06g40090D</t>
  </si>
  <si>
    <t>BnaA07g13930D</t>
  </si>
  <si>
    <t>BnaA07g23370D</t>
  </si>
  <si>
    <t>BnaA07g33880D</t>
  </si>
  <si>
    <t>BnaA08g24420D</t>
  </si>
  <si>
    <t>BnaA08g25430D</t>
  </si>
  <si>
    <t>BnaA08g26320D</t>
  </si>
  <si>
    <t>BnaA09g15490D</t>
  </si>
  <si>
    <t>BnaA09g17870D</t>
  </si>
  <si>
    <t>BnaA09g19970D</t>
  </si>
  <si>
    <t>BnaA09g42030D</t>
  </si>
  <si>
    <t>BnaA09g42170D</t>
  </si>
  <si>
    <t>BnaA10g02720D</t>
  </si>
  <si>
    <t>BnaA10g14600D</t>
  </si>
  <si>
    <t>BnaA10g15570D</t>
  </si>
  <si>
    <t>BnaA10g22490D</t>
  </si>
  <si>
    <t>BnaA10g23330D</t>
  </si>
  <si>
    <t>BnaA10g24450D</t>
  </si>
  <si>
    <t>BnaAnng03730D</t>
  </si>
  <si>
    <t>BnaAnng25160D</t>
  </si>
  <si>
    <t>BnaC01g31810D</t>
  </si>
  <si>
    <t>BnaC02g00130D</t>
  </si>
  <si>
    <t>BnaC02g26290D</t>
  </si>
  <si>
    <t>BnaC02g30630D</t>
  </si>
  <si>
    <t>BnaC02g31140D</t>
  </si>
  <si>
    <t>BnaC03g16290D</t>
  </si>
  <si>
    <t>BnaC03g33640D</t>
  </si>
  <si>
    <t>BnaC04g00750D</t>
  </si>
  <si>
    <t>BnaC04g08090D</t>
  </si>
  <si>
    <t>BnaC04g37510D</t>
  </si>
  <si>
    <t>BnaC05g01780D</t>
  </si>
  <si>
    <t>BnaC05g18500D</t>
  </si>
  <si>
    <t>BnaC06g42070D</t>
  </si>
  <si>
    <t>BnaC07g39690D</t>
  </si>
  <si>
    <t>BnaC08g17490D</t>
  </si>
  <si>
    <t>BnaC08g30150D</t>
  </si>
  <si>
    <t>BnaC08g34600D</t>
  </si>
  <si>
    <t>BnaC09g14600D</t>
  </si>
  <si>
    <t>BnaCnng74930D</t>
  </si>
  <si>
    <t>BnaA02g35620D</t>
  </si>
  <si>
    <t>BnaA03g17390D</t>
  </si>
  <si>
    <t>BnaA03g21500D</t>
  </si>
  <si>
    <t>BnaA03g31730D</t>
  </si>
  <si>
    <t>BnaA04g22990D</t>
  </si>
  <si>
    <t>BnaA04g24790D</t>
  </si>
  <si>
    <t>BnaA06g18900D</t>
  </si>
  <si>
    <t>BnaA07g09530D</t>
  </si>
  <si>
    <t>BnaA07g22750D</t>
  </si>
  <si>
    <t>BnaA09g31650D</t>
  </si>
  <si>
    <t>BnaAnng26700D</t>
  </si>
  <si>
    <t>BnaC06g04190D</t>
  </si>
  <si>
    <t>BnaC06g35400D</t>
  </si>
  <si>
    <t>BnaCnng55890D</t>
  </si>
  <si>
    <t>m/m+p</t>
  </si>
  <si>
    <t>p/m+p</t>
  </si>
  <si>
    <t>PEGs</t>
    <phoneticPr fontId="2" type="noConversion"/>
  </si>
  <si>
    <t>maternal reads</t>
    <phoneticPr fontId="2" type="noConversion"/>
  </si>
  <si>
    <t>paternal reads</t>
    <phoneticPr fontId="2" type="noConversion"/>
  </si>
  <si>
    <t>Y6_25 DAP</t>
  </si>
  <si>
    <t>ZS11_25 DAP</t>
  </si>
  <si>
    <t>MEGs</t>
    <phoneticPr fontId="2" type="noConversion"/>
  </si>
  <si>
    <t>♀ Y6×ZS11 ♂_25 DAP_rep1</t>
  </si>
  <si>
    <t>♀ Y6×ZS11 ♂_25 DAP_rep2</t>
  </si>
  <si>
    <t>♀ Y6×ZS11 ♂_25 DAP_rep3</t>
  </si>
  <si>
    <t>♀ ZS11×Y6 ♂_25 DAP_rep1</t>
  </si>
  <si>
    <t>♀ ZS11×Y6 ♂_25 DAP_rep2</t>
  </si>
  <si>
    <t>♀ ZS11×Y6 ♂_25 DAP_rep3</t>
  </si>
  <si>
    <t>oligopeptide transporter 5 (OPT5); CONTAINS InterPro DOMAIN/s: Tetrapeptide transporter, OPT1/isp4 (InterPro:IPR004648), Oligopeptide transporter OPT superfamily (InterPro:IPR004813); BEST Arabidopsis thaliana protein match is: oligopeptide transporter 1 (TAIR:AT5G55930.1); Has 1807 Blast hits to 1807 proteins in 277 species: Archae - 0; Bacteria - 0; Metazoa - 736; Fungi - 347; Plants - 385; Viruses - 0; Other Eukaryotes - 339 (source: NCBI BLink).</t>
  </si>
  <si>
    <t>BANYULS (BAN); FUNCTIONS IN: oxidoreductase activity, anthocyanidin reductase activity; INVOLVED IN: negative regulation of flavonoid biosynthetic process; EXPRESSED IN: 12 plant structures; EXPRESSED DURING: C globular stage, seed development stages; CONTAINS InterPro DOMAIN/s: NAD-dependent epimerase/dehydratase (InterPro:IPR001509), NAD(P)-binding domain (InterPro:IPR016040); BEST Arabidopsis thaliana protein match is: dihydroflavonol 4-reductase (TAIR:AT5G42800.1); Has 9654 Blast hits to 9641 proteins in 1549 species: Archae - 92; Bacteria - 3374; Metazoa - 271; Fungi - 951; Plants - 2463; Viruses - 15; Other Eukaryotes - 2488 (source: NCBI BLink).</t>
  </si>
  <si>
    <t>Concanavalin A-like lectin protein kinase family protein; FUNCTIONS IN: carbohydrate binding, kinase activity; INVOLVED IN: protein amino acid phosphorylation; LOCATED IN: endomembrane system; EXPRESSED IN: 19 plant structures; EXPRESSED DURING: 13 growth stages; CONTAINS InterPro DOMAIN/s: Legume lectin, beta chain (InterPro:IPR001220), Protein kinase, ATP binding site (InterPro:IPR017441), Serine/threonine-protein kinase-like domain (InterPro:IPR017442), Concanavalin A-like lectin/glucanase, subgroup (InterPro:IPR013320), Protein kinase-like domain (InterPro:IPR011009), Serine/threonine-protein kinase, active site (InterPro:IPR008271), Protein kinase, catalytic domain (InterPro:IPR000719), Concanavalin A-like lectin/glucanase (InterPro:IPR008985), Legume lectin, beta chain,  Mn/Ca-binding site (InterPro:IPR019825); BEST Arabidopsis thaliana protein match is: Concanavalin A-like lectin protein kinase family protein (TAIR:AT3G53380.1); Has 119630 Blast hits to 118238 proteins in 4320 species: Archae - 113; Bacteria - 13850; Metazoa - 43549; Fungi - 10287; Plants - 34091; Viruses - 415; Other Eukaryotes - 17325 (source: NCBI BLink).</t>
  </si>
  <si>
    <t>IRREGULAR XYLEM 6 (IRX6); INVOLVED IN: secondary cell wall biogenesis; LOCATED IN: plasma membrane, anchored to membrane; EXPRESSED IN: 21 plant structures; EXPRESSED DURING: 12 growth stages; CONTAINS InterPro DOMAIN/s: Glycosyl-phosphatidyl inositol-anchored, plant (InterPro:IPR006918), COBRA-like (InterPro:IPR017391); BEST Arabidopsis thaliana protein match is: COBRA-like extracellular glycosyl-phosphatidyl inositol-anchored protein family (TAIR:AT5G60920.1); Has 379 Blast hits to 368 proteins in 30 species: Archae - 0; Bacteria - 0; Metazoa - 0; Fungi - 0; Plants - 379; Viruses - 0; Other Eukaryotes - 0 (source: NCBI BLink).</t>
  </si>
  <si>
    <t>cytochrome P450, family 711, subfamily A, polypeptide 1 (CYP711A1); FUNCTIONS IN: electron carrier activity, monooxygenase activity, iron ion binding, oxygen binding, heme binding; INVOLVED IN: carotenoid biosynthetic process, positive regulation of flavonoid biosynthetic process, regulation of meristem structural organization, secondary shoot formation, auxin polar transport; LOCATED IN: endomembrane system; EXPRESSED IN: 23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P450, family 71, subfamily B, polypeptide 35 (TAIR:AT3G26310.1); Has 34245 Blast hits to 33955 proteins in 1742 species: Archae - 52; Bacteria - 5395; Metazoa - 11837; Fungi - 6975; Plants - 8486; Viruses - 3; Other Eukaryotes - 1497 (source: NCBI BLink).</t>
  </si>
  <si>
    <t>SEEDSTICK (STK); FUNCTIONS IN: protein binding, sequence-specific DNA binding transcription factor activity; INVOLVED IN: regulation of transcription, DNA-dependent, ovule development, carpel development; LOCATED IN: nucleus; EXPRESSED IN: 11 plant structures; EXPRESSED DURING: 4 anthesis, C globular stage, petal differentiation and expansion stage, E expanded cotyledon stage; CONTAINS InterPro DOMAIN/s: Transcription factor, MADS-box (InterPro:IPR002100), Transcription factor, K-box (InterPro:IPR002487); BEST Arabidopsis thaliana protein match is: K-box region and MADS-box transcription factor family protein  (TAIR:AT2G42830.1); Has 7129 Blast hits to 7128 proteins in 907 species: Archae - 0; Bacteria - 6; Metazoa - 637; Fungi - 309; Plants - 6073; Viruses - 0; Other Eukaryotes - 104 (source: NCBI BLink).</t>
  </si>
  <si>
    <t>alpha/beta-Hydrolases superfamily protein; CONTAINS InterPro DOMAIN/s: Alpha/beta hydrolase fold-1 (InterPro:IPR000073); BEST Arabidopsis thaliana protein match is: alpha/beta-Hydrolases superfamily protein (TAIR:AT2G36290.1); Has 1039 Blast hits to 1035 proteins in 267 species: Archae - 10; Bacteria - 561; Metazoa - 10; Fungi - 51; Plants - 319; Viruses - 0; Other Eukaryotes - 88 (source: NCBI BLink).</t>
  </si>
  <si>
    <t>Protein of unknown function (DUF1645); CONTAINS InterPro DOMAIN/s: Protein of unknown function DUF1645 (InterPro:IPR012442); BEST Arabidopsis thaliana protein match is: Protein of unknown function (DUF1645) (TAIR:AT1G23710.1); Has 180 Blast hits to 180 proteins in 16 species: Archae - 0; Bacteria - 0; Metazoa - 2; Fungi - 0; Plants - 176; Viruses - 0; Other Eukaryotes - 2 (source: NCBI BLink).</t>
  </si>
  <si>
    <t>3-ketoacyl-CoA synthase 10 (KCS10); FUNCTIONS IN: transferase activity, transferring acyl groups other than amino-acyl groups, catalytic activity, acyltransferase activity; INVOLVED IN: in 8 processes; LOCATED IN: endoplasmic reticulum, membrane; EXPRESSED IN: 26 plant structures; EXPRESSED DURING: 13 growth stages; CONTAINS InterPro DOMAIN/s: Thiolase-like (InterPro:IPR016039), Very-long-chain 3-ketoacyl-CoA synthase (InterPro:IPR012392), 3-Oxoacyl-[acyl-carrier-protein (ACP)] synthase III C-terminal (InterPro:IPR013747), FAE1/Type III polyketide synthase-like protein (InterPro:IPR013601), Thiolase-like, subgroup (InterPro:IPR016038); BEST Arabidopsis thaliana protein match is: 3-ketoacyl-CoA synthase 4 (TAIR:AT1G19440.1); Has 1723 Blast hits to 1687 proteins in 351 species: Archae - 0; Bacteria - 632; Metazoa - 0; Fungi - 0; Plants - 985; Viruses - 0; Other Eukaryotes - 106 (source: NCBI BLink).</t>
  </si>
  <si>
    <t>Plant invertase/pectin methylesterase inhibitor superfamily; FUNCTIONS IN: enzyme inhibitor activity, pectinesterase activity; INVOLVED IN: cell wall modification; LOCATED IN: membrane, plant-type cell wall; EXPRESSED IN: 9 plant structures; EXPRESSED DURING: 4 anthesis, C globular stage, petal differentiation and expansion stage; CONTAINS InterPro DOMAIN/s: Carbohydrate-binding/sugar hydrolysis domain (InterPro:IPR006633), Pectinesterase, active site (InterPro:IPR018040), Pectin lyase fold/virulence factor (InterPro:IPR011050), Pectinesterase, catalytic (InterPro:IPR000070), Pectinesterase inhibitor (InterPro:IPR006501), Pectin lyase fold (InterPro:IPR012334); BEST Arabidopsis thaliana protein match is: Plant invertase/pectin methylesterase inhibitor superfamily (TAIR:AT5G51490.1); Has 2773 Blast hits to 2723 proteins in 340 species: Archae - 10; Bacteria - 616; Metazoa - 1; Fungi - 203; Plants - 1907; Viruses - 0; Other Eukaryotes - 36 (source: NCBI BLink).</t>
  </si>
  <si>
    <t>cytochrome P450, family 718 (CYP718); FUNCTIONS IN: electron carrier activity, monooxygenase activity, iron ion binding, oxygen binding, heme binding; INVOLVED IN: oxidation reduction; LOCATED IN: endomembrane system; CONTAINS InterPro DOMAIN/s: Cytochrome P450 (InterPro:IPR001128), Cytochrome P450, E-class, group I (InterPro:IPR002401), Cytochrome P450, conserved site (InterPro:IPR017972); BEST Arabidopsis thaliana protein match is: cytochrome P450, family 716, subfamily A, polypeptide 1 (TAIR:AT5G36110.1); Has 34767 Blast hits to 34691 proteins in 1811 species: Archae - 71; Bacteria - 7179; Metazoa - 11081; Fungi - 6228; Plants - 8366; Viruses - 3; Other Eukaryotes - 1839 (source: NCBI BLink).</t>
  </si>
  <si>
    <t>myb domain protein 61 (MYB61); CONTAINS InterPro DOMAIN/s: SANT, DNA-binding (InterPro:IPR001005), Homeodomain-like (InterPro:IPR009057), Myb, DNA-binding (InterPro:IPR014778), HTH transcriptional regulator, Myb-type, DNA-binding (InterPro:IPR017930), Homeodomain-related (InterPro:IPR012287), Myb transcription factor (InterPro:IPR015495); BEST Arabidopsis thaliana protein match is: myb domain protein 50 (TAIR:AT1G57560.1); Has 8976 Blast hits to 8269 proteins in 475 species: Archae - 0; Bacteria - 0; Metazoa - 766; Fungi - 514; Plants - 5880; Viruses - 4; Other Eukaryotes - 1812 (source: NCBI BLink).</t>
  </si>
  <si>
    <t>cytochrome P450, family 71 subfamily B, polypeptide 7 (CYP71B7); FUNCTIONS IN: electron carrier activity, monooxygenase activity, iron ion binding, oxygen binding, heme binding; INVOLVED IN: oxidation reduction; EXPRESSED IN: 22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P450, family 71, subfamily B, polypeptide 23 (TAIR:AT3G26210.1); Has 32794 Blast hits to 32517 proteins in 1680 species: Archae - 46; Bacteria - 3235; Metazoa - 12124; Fungi - 6721; Plants - 9540; Viruses - 0; Other Eukaryotes - 1128 (source: NCBI BLink).</t>
  </si>
  <si>
    <t>BEL1-like homeodomain 10 (BEL10); FUNCTIONS IN: DNA binding, sequence-specific DNA binding transcription factor activity; INVOLVED IN: regulation of transcription, DNA-dependent, regulation of transcription; LOCATED IN: nucleus; EXPRESSED IN: 20 plant structures; EXPRESSED DURING: 11 growth stages; CONTAINS InterPro DOMAIN/s: Homeobox (InterPro:IPR001356), Homeodomain-like (InterPro:IPR009057), POX (InterPro:IPR006563), Homeodomain-related (InterPro:IPR012287); BEST Arabidopsis thaliana protein match is: BEL1-like homeodomain 3 (TAIR:AT1G75410.2).</t>
  </si>
  <si>
    <t>unknown protein; BEST Arabidopsis thaliana protein match is: unknown protein (TAIR:AT2G40390.1); Has 1807 Blast hits to 1807 proteins in 277 species: Archae - 0; Bacteria - 0; Metazoa - 736; Fungi - 347; Plants - 385; Viruses - 0; Other Eukaryotes - 339 (source: NCBI BLink).</t>
  </si>
  <si>
    <t>FUNCTIONS IN: molecular_function unknown; INVOLVED IN: biological_process unknown; LOCATED IN: plasma membrane; EXPRESSED IN: 22 plant structures; EXPRESSED DURING: 13 growth stages; CONTAINS InterPro DOMAIN/s: RPM1-interacting protein 4, defence response (InterPro:IPR008700); BEST Arabidopsis thaliana protein match is: unknown protein (TAIR:AT5G09960.1); Has 30201 Blast hits to 17322 proteins in 780 species: Archae - 12; Bacteria - 1396; Metazoa - 17338; Fungi - 3422; Plants - 5037; Viruses - 0; Other Eukaryotes - 2996 (source: NCBI BLink).</t>
  </si>
  <si>
    <t>beta-galactosidase 8 (BGAL8); FUNCTIONS IN: cation binding, sugar binding, beta-galactosidase activity, hydrolase activity, hydrolyzing O-glycosyl compounds, catalytic activity; INVOLVED IN: carbohydrate metabolic process; LOCATED IN: cell wall; EXPRESSED IN: 26 plant structures; EXPRESSED DURING: 13 growth stages; CONTAINS InterPro DOMAIN/s: Glycoside hydrolase, family 35, conserved site (InterPro:IPR019801), Glycoside hydrolase, family 35 (InterPro:IPR001944), D-galactoside/L-rhamnose binding SUEL lectin (InterPro:IPR000922), Glycoside hydrolase, catalytic core (InterPro:IPR017853), Glycoside hydrolase, subgroup, catalytic core (InterPro:IPR013781), Galactose-binding domain-like (InterPro:IPR008979); BEST Arabidopsis thaliana protein match is: beta galactosidase 1 (TAIR:AT3G13750.1); Has 2800 Blast hits to 2372 proteins in 478 species: Archae - 15; Bacteria - 1080; Metazoa - 760; Fungi - 211; Plants - 631; Viruses - 0; Other Eukaryotes - 103 (source: NCBI BLink).</t>
  </si>
  <si>
    <t>cytochrome P450, family 709, subfamily B, polypeptide 1 (CYP709B1); FUNCTIONS IN: electron carrier activity, monooxygenase activity, iron ion binding, oxygen binding, heme binding; INVOLVED IN: oxidation reduction; LOCATED IN: endomembrane system; EXPRESSED IN: embryo; EXPRESSED DURING: C globular stage; CONTAINS InterPro DOMAIN/s: Cytochrome P450 (InterPro:IPR001128), Cytochrome P450, E-class, group I (InterPro:IPR002401), Cytochrome P450, conserved site (InterPro:IPR017972); BEST Arabidopsis thaliana protein match is: cytochrome P450, family 709, subfamily B, polypeptide 2 (TAIR:AT2G46950.1); Has 32614 Blast hits to 32513 proteins in 1675 species: Archae - 82; Bacteria - 5949; Metazoa - 11217; Fungi - 5903; Plants - 7855; Viruses - 3; Other Eukaryotes - 1605 (source: NCBI BLink).</t>
  </si>
  <si>
    <t>Protein of unknown function (DUF581); EXPRESSED IN: 23 plant structures; EXPRESSED DURING: 13 growth stages; CONTAINS InterPro DOMAIN/s: Protein of unknown function DUF581 (InterPro:IPR007650); BEST Arabidopsis thaliana protein match is: Protein of unknown function (DUF581) (TAIR:AT1G22160.1); Has 525 Blast hits to 525 proteins in 19 species: Archae - 0; Bacteria - 0; Metazoa - 0; Fungi - 0; Plants - 525; Viruses - 0; Other Eukaryotes - 0 (source: NCBI BLink).</t>
  </si>
  <si>
    <t>GAMT1; CONTAINS InterPro DOMAIN/s: SAM dependent carboxyl methyltransferase (InterPro:IPR005299); BEST Arabidopsis thaliana protein match is: gibberellic acid methyltransferase 2 (TAIR:AT5G56300.1); Has 916 Blast hits to 905 proteins in 122 species: Archae - 0; Bacteria - 67; Metazoa - 9; Fungi - 3; Plants - 723; Viruses - 0; Other Eukaryotes - 114 (source: NCBI BLink).</t>
  </si>
  <si>
    <t>NIMA-related kinase 3 (NEK3); FUNCTIONS IN: protein serine/threonine kinase activity, protein kinase activity, kinase activity, ATP binding; INVOLVED IN: protein amino acid phosphorylation; LOCATED IN: cellular_component unknown; EXPRESSED IN: 16 plant structures; EXPRESSED DURING: 11 growth stages; CONTAINS InterPro DOMAIN/s: Protein kinase, ATP binding site (InterPro:IPR017441), Protein kinase, catalytic domain (InterPro:IPR000719), Serine/threonine-protein kinase domain (InterPro:IPR002290), Serine/threonine-protein kinase-like domain (InterPro:IPR017442), Protein kinase-like domain (InterPro:IPR011009), Serine/threonine-protein kinase, active site (InterPro:IPR008271); BEST Arabidopsis thaliana protein match is: NIMA-related kinase 2 (TAIR:AT3G04810.2); Has 124194 Blast hits to 122056 proteins in 3852 species: Archae - 107; Bacteria - 14304; Metazoa - 45560; Fungi - 12271; Plants - 30693; Viruses - 504; Other Eukaryotes - 20755 (source: NCBI BLink).</t>
  </si>
  <si>
    <t>Ribosomal protein L14p/L23e family protein; FUNCTIONS IN: structural constituent of ribosome; INVOLVED IN: translation; LOCATED IN: ribosome, intracellular, large ribosomal subunit; EXPRESSED IN: 22 plant structures; EXPRESSED DURING: 13 growth stages; CONTAINS InterPro DOMAIN/s: Ribosomal protein L14, bacterial-type (InterPro:IPR005745), Ribosomal protein L14b/L23e (InterPro:IPR000218), Ribosomal protein L14 conserved site (InterPro:IPR019972); BEST Arabidopsis thaliana protein match is: Ribosomal protein L14p/L23e family protein (TAIR:AT1G17560.1); Has 9605 Blast hits to 9605 proteins in 3255 species: Archae - 313; Bacteria - 5457; Metazoa - 343; Fungi - 288; Plants - 820; Viruses - 0; Other Eukaryotes - 2384 (source: NCBI BLink).</t>
  </si>
  <si>
    <t>glyoxal oxidase-related protein; FUNCTIONS IN: molecular_function unknown; INVOLVED IN: biological_process unknown; LOCATED IN: endomembrane system; EXPRESSED IN: 10 plant structures; EXPRESSED DURING: L mature pollen stage, M germinated pollen stage, 4 anthesis, C globular stage, petal differentiation and expansion stage; CONTAINS InterPro DOMAIN/s: Galactose oxidase/kelch, beta-propeller (InterPro:IPR011043), Galactose oxidase, beta-propeller (InterPro:IPR015916), Immunoglobulin-like fold (InterPro:IPR013783), Immunoglobulin E-set (InterPro:IPR014756), Glyoxal oxidase, N-terminal (InterPro:IPR009880), Domain of unknown function DUF1929 (InterPro:IPR015202); BEST Arabidopsis thaliana protein match is: glyoxal oxidase-related protein (TAIR:AT1G67290.1); Has 1807 Blast hits to 1807 proteins in 277 species: Archae - 0; Bacteria - 0; Metazoa - 736; Fungi - 347; Plants - 385; Viruses - 0; Other Eukaryotes - 339 (source: NCBI BLink).</t>
  </si>
  <si>
    <t>TRANSPARENT TESTA 7 (TT7); CONTAINS InterPro DOMAIN/s: Cytochrome P450 (InterPro:IPR001128), Cytochrome P450, E-class, group I (InterPro:IPR002401), Cytochrome P450, conserved site (InterPro:IPR017972); BEST Arabidopsis thaliana protein match is: cytochrome P450, family 706, subfamily A, polypeptide 6 (TAIR:AT4G12320.1); Has 35179 Blast hits to 34934 proteins in 1774 species: Archae - 51; Bacteria - 4733; Metazoa - 12156; Fungi - 7299; Plants - 9637; Viruses - 3; Other Eukaryotes - 1300 (source: NCBI BLink).</t>
  </si>
  <si>
    <t>cooperatively regulated by ethylene and jasmonate 1 (CEJ1); CONTAINS InterPro DOMAIN/s: DNA-binding, integrase-type (InterPro:IPR016177), Pathogenesis-related transcriptional factor/ERF, DNA-binding (InterPro:IPR001471); BEST Arabidopsis thaliana protein match is: DREB and EAR motif protein 2 (TAIR:AT5G67190.1); Has 5544 Blast hits to 5466 proteins in 235 species: Archae - 0; Bacteria - 0; Metazoa - 0; Fungi - 0; Plants - 5538; Viruses - 0; Other Eukaryotes - 6 (source: NCBI BLink).</t>
  </si>
  <si>
    <t>Peroxidase superfamily protein; FUNCTIONS IN: peroxidase activity, transferase activity, transferring glycosyl groups; INVOLVED IN: response to oxidative stress, oxidation reduction; LOCATED IN: cell wall, nucleus, plant-type cell wall, cytoplasm; EXPRESSED IN: 15 plant structures; EXPRESSED DURING: 9 growth stages;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superfamily protein (TAIR:AT1G05260.1); Has 4451 Blast hits to 4425 proteins in 278 species: Archae - 0; Bacteria - 4; Metazoa - 9; Fungi - 123; Plants - 4268; Viruses - 0; Other Eukaryotes - 47 (source: NCBI BLink).</t>
  </si>
  <si>
    <t>Eukaryotic aspartyl protease family protein; FUNCTIONS IN: DNA binding, aspartic-type endopeptidase activity; INVOLVED IN: proteolysis; EXPRESSED IN: 12 plant structures; EXPRESSED DURING: 4 anthesis, C globular stage, petal differentiation and expansion stage, E expanded cotyledon stage; CONTAINS InterPro DOMAIN/s: Peptidase aspartic (InterPro:IPR021109), Peptidase aspartic, catalytic (InterPro:IPR009007), Peptidase A1 (InterPro:IPR001461); BEST Arabidopsis thaliana protein match is: Eukaryotic aspartyl protease family protein (TAIR:AT5G10760.1); Has 30201 Blast hits to 17322 proteins in 780 species: Archae - 12; Bacteria - 1396; Metazoa - 17338; Fungi - 3422; Plants - 5037; Viruses - 0; Other Eukaryotes - 2996 (source: NCBI BLink).</t>
  </si>
  <si>
    <t>basic helix-loop-helix (bHLH) DNA-binding superfamily protein; FUNCTIONS IN: DNA binding, sequence-specific DNA binding transcription factor activity; INVOLVED IN: response to gibberellin stimulus; LOCATED IN: nucleus; EXPRESSED IN: 23 plant structures; EXPRESSED DURING: 13 growth stages; CONTAINS InterPro DOMAIN/s: Helix-loop-helix DNA-binding domain (InterPro:IPR001092), Helix-loop-helix DNA-binding (InterPro:IPR011598); BEST Arabidopsis thaliana protein match is: basic helix-loop-helix (bHLH) DNA-binding superfamily protein (TAIR:AT1G68920.3); Has 30201 Blast hits to 17322 proteins in 780 species: Archae - 12; Bacteria - 1396; Metazoa - 17338; Fungi - 3422; Plants - 5037; Viruses - 0; Other Eukaryotes - 2996 (source: NCBI BLink).</t>
  </si>
  <si>
    <t>homeobox 7 (HB-7); FUNCTIONS IN: transcription activator activity, sequence-specific DNA binding transcription factor activity; INVOLVED IN: response to water deprivation, abscisic acid mediated signaling pathway, regulation of transcription, DNA-dependent, response to abscisic acid stimulus; LOCATED IN: nucleus; EXPRESSED IN: 21 plant structures; EXPRESSED DURING: 6 growth stages; CONTAINS InterPro DOMAIN/s: Homeobox, conserved site (InterPro:IPR017970), Homeobox (InterPro:IPR001356), Homeodomain-like (InterPro:IPR009057), Helix-turn-helix motif, lambda-like repressor (InterPro:IPR000047), Leucine zipper, homeobox-associated (InterPro:IPR003106), Homeodomain-related (InterPro:IPR012287); BEST Arabidopsis thaliana protein match is: homeobox 12 (TAIR:AT3G61890.1); Has 11865 Blast hits to 11755 proteins in 611 species: Archae - 0; Bacteria - 26; Metazoa - 9035; Fungi - 216; Plants - 2052; Viruses - 14; Other Eukaryotes - 522 (source: NCBI BLink).</t>
  </si>
  <si>
    <t>Protein of unknown function (DUF3049); CONTAINS InterPro DOMAIN/s: Protein of unknown function DUF3049 (InterPro:IPR021410); BEST Arabidopsis thaliana protein match is: Protein of unknown function (DUF3049) (TAIR:AT4G02810.1); Has 91 Blast hits to 91 proteins in 14 species: Archae - 0; Bacteria - 0; Metazoa - 0; Fungi - 2; Plants - 89; Viruses - 0; Other Eukaryotes - 0 (source: NCBI BLink).</t>
  </si>
  <si>
    <t>Plant invertase/pectin methylesterase inhibitor superfamily; FUNCTIONS IN: enzyme inhibitor activity, pectinesterase activity; INVOLVED IN: cell wall modification; LOCATED IN: endomembrane system, cell wall, plant-type cell wall; EXPRESSED IN: 8 plant structures; EXPRESSED DURING: 4 anthesis, petal differentiation and expansion stage; CONTAINS InterPro DOMAIN/s: Pectinesterase, active site (InterPro:IPR018040), Pectin lyase fold/virulence factor (InterPro:IPR011050), Pectinesterase, catalytic (InterPro:IPR000070), Pectinesterase inhibitor (InterPro:IPR006501), Pectin lyase fold (InterPro:IPR012334); BEST Arabidopsis thaliana protein match is: Plant invertase/pectin methylesterase inhibitor superfamily (TAIR:AT2G45220.1); Has 3098 Blast hits to 3048 proteins in 474 species: Archae - 14; Bacteria - 863; Metazoa - 1; Fungi - 203; Plants - 1990; Viruses - 0; Other Eukaryotes - 27 (source: NCBI BLink).</t>
  </si>
  <si>
    <t>cytochrome p450 81d1 (CYP81D1); FUNCTIONS IN: electron carrier activity, monooxygenase activity, iron ion binding, oxygen binding, heme binding; INVOLVED IN: oxidation reduction; LOCATED IN: endomembrane system; EXPRESSED IN: 18 plant structures; EXPRESSED DURING: 8 growth stages; CONTAINS InterPro DOMAIN/s: Cytochrome P450 (InterPro:IPR001128), Cytochrome P450, conserved site (InterPro:IPR017972), Cytochrome P450, E-class, group I (InterPro:IPR002401); BEST Arabidopsis thaliana protein match is: cytochrome P450, family 81, subfamily D, polypeptide 8 (TAIR:AT4G37370.1); Has 36122 Blast hits to 35977 proteins in 1848 species: Archae - 63; Bacteria - 6210; Metazoa - 11473; Fungi - 7363; Plants - 9418; Viruses - 3; Other Eukaryotes - 1592 (source: NCBI BLink).</t>
  </si>
  <si>
    <t>arginine/serine-rich splicing factor 35 (RSP35); FUNCTIONS IN: RNA binding, nucleotide binding, nucleic acid binding; INVOLVED IN: nuclear mRNA splicing, via spliceosome, RNA splicing; LOCATED IN: nuclear speck, spliceosomal complex; EXPRESSED IN: 22 plant structures; EXPRESSED DURING: 13 growth stages; CONTAINS InterPro DOMAIN/s: RNA recognition motif, RNP-1 (InterPro:IPR000504), Nucleotide-binding, alpha-beta plait (InterPro:IPR012677); BEST Arabidopsis thaliana protein match is: RNA-binding (RRM/RBD/RNP motifs) family protein (TAIR:AT5G52040.2).</t>
  </si>
  <si>
    <t>description</t>
    <phoneticPr fontId="2" type="noConversion"/>
  </si>
  <si>
    <t>GO term</t>
    <phoneticPr fontId="2" type="noConversion"/>
  </si>
  <si>
    <t>Cellular Component: integral component of plasma membrane (GO:0005887);Biological Process: protein transport (GO:0015031);Cellular Component: membrane (GO:0016020);Molecular Function: oligopeptide transmembrane transporter activity (GO:0035673);</t>
  </si>
  <si>
    <t>Biological Process: flavonoid biosynthetic process (GO:0009813);Biological Process: negative regulation of flavonoid biosynthetic process (GO:0009964);Molecular Function: oxidoreductase activity (GO:0016491);Molecular Function: anthocyanidin reductase activity (GO:0033729);Molecular Function: coenzyme binding (GO:0050662);</t>
  </si>
  <si>
    <t>Biological Process: defense response to oomycetes (GO:0002229);Molecular Function: protein serine/threonine kinase activity (GO:0004674);Molecular Function: ATP binding (GO:0005524);Cellular Component: plasma membrane (GO:0005886);Cellular Component: integral component of membrane (GO:0016021);Molecular Function: carbohydrate binding (GO:0030246);</t>
  </si>
  <si>
    <t>Cellular Component: vacuolar membrane (GO:0005774);Cellular Component: plasma membrane (GO:0005886);Biological Process: plant-type secondary cell wall biogenesis (GO:0009834);Biological Process: cellulose microfibril organization (GO:0010215);Biological Process: cell growth (GO:0016049);Cellular Component: anchored component of membrane (GO:0031225);</t>
  </si>
  <si>
    <t>Molecular Function: monooxygenase activity (GO:0004497);Molecular Function: iron ion binding (GO:0005506);Biological Process: auxin polar transport (GO:0009926);Biological Process: regulation of meristem structural organization (GO:0009934);Biological Process: positive regulation of flavonoid biosynthetic process (GO:0009963);Biological Process: secondary shoot formation (GO:0010223);Cellular Component: integral component of membrane (GO:0016021);Biological Process: carotenoid biosynthetic process (GO:0016117);Molecular Function: oxidoreductase activity, acting on paired donors, with incorporation or reduction of molecular oxygen (GO:0016705);Molecular Function: heme binding (GO:0020037);</t>
  </si>
  <si>
    <t>Biological Process: MAPK cascade (GO:0000165);Molecular Function: RNA polymerase II regulatory region sequence-specific DNA binding (GO:0000977);Molecular Function: DNA-binding transcription factor activity (GO:0003700);Cellular Component: nucleus (GO:0005634);Biological Process: transcription, DNA-templated (GO:0006351);Biological Process: positive regulation of transcription by RNA polymerase II (GO:0045944);</t>
  </si>
  <si>
    <t>Cellular Component: extracellular region (GO:0005576);Cellular Component: cell wall (GO:0005618);Cellular Component: plasma membrane (GO:0005886);Molecular Function: hydrolase activity (GO:0016787);Biological Process: cell wall organization (GO:0071555);</t>
  </si>
  <si>
    <t>Cellular Component: endoplasmic reticulum (GO:0005783);Cellular Component: endoplasmic reticulum membrane (GO:0005789);Biological Process: fatty acid biosynthetic process (GO:0006633);Biological Process: response to cold (GO:0009409);Biological Process: response to light stimulus (GO:0009416);Cellular Component: membrane (GO:0016020);Cellular Component: integral component of membrane (GO:0016021);Biological Process: response to karrikin (GO:0080167);Molecular Function: 3-oxo-arachidoyl-CoA synthase activity (GO:0102336);Molecular Function: 3-oxo-cerotoyl-CoA synthase activity (GO:0102337);Molecular Function: 3-oxo-lignoceronyl-CoA synthase activity (GO:0102338);</t>
  </si>
  <si>
    <t>Cellular Component: extracellular region (GO:0005576);Cellular Component: cell wall (GO:0005618);Biological Process: response to bacterium (GO:0009617);Biological Process: response to fungus (GO:0009620);Cellular Component: membrane (GO:0016020);Molecular Function: pectinesterase activity (GO:0030599);Biological Process: cell wall modification (GO:0042545);Molecular Function: aspartyl esterase activity (GO:0045330);Biological Process: pectin catabolic process (GO:0045490);Molecular Function: pectinesterase inhibitor activity (GO:0046910);Biological Process: defense response to Gram-negative bacterium (GO:0050829);Cellular Component: cell periphery (GO:0071944);</t>
  </si>
  <si>
    <t>Molecular Function: DNA binding (GO:0003677);Molecular Function: DNA-binding transcription factor activity (GO:0003700);Cellular Component: nucleus (GO:0005634);Biological Process: transcription, DNA-templated (GO:0006351);</t>
  </si>
  <si>
    <t>Molecular Function: monooxygenase activity (GO:0004497);Molecular Function: iron ion binding (GO:0005506);Cellular Component: integral component of membrane (GO:0016021);Molecular Function: oxidoreductase activity, acting on paired donors, with incorporation or reduction of molecular oxygen (GO:0016705);Molecular Function: heme binding (GO:0020037);</t>
  </si>
  <si>
    <t>Molecular Function: monooxygenase activity (GO:0004497);Molecular Function: iron ion binding (GO:0005506);Cellular Component: integral component of membrane (GO:0016021);Molecular Function: heme binding (GO:0020037);Biological Process: paclitaxel biosynthetic process (GO:0042617);Molecular Function: taxadiene 5-alpha-hydroxylase activity (GO:0050604);</t>
  </si>
  <si>
    <t>Molecular Function: iron ion binding (GO:0005506);Cellular Component: membrane (GO:0016020);Cellular Component: integral component of membrane (GO:0016021);Molecular Function: oxidoreductase activity, acting on paired donors, with incorporation or reduction of molecular oxygen, NAD(P)H as one donor, and incorporation of one atom of oxygen (GO:0016709);Molecular Function: heme binding (GO:0020037);Biological Process: secondary metabolite biosynthetic process (GO:0044550);</t>
  </si>
  <si>
    <t>Molecular Function: beta-galactosidase activity (GO:0004565);Cellular Component: cell wall (GO:0005618);Cellular Component: vacuole (GO:0005773);Biological Process: carbohydrate metabolic process (GO:0005975);Molecular Function: carbohydrate binding (GO:0030246);Cellular Component: apoplast (GO:0048046);</t>
  </si>
  <si>
    <t>Molecular Function: metal ion binding (GO:0046872);</t>
  </si>
  <si>
    <t>Molecular Function: S-adenosylmethionine-dependent methyltransferase activity (GO:0008757);Molecular Function: gibberellin carboxyl-O-methyltransferase activity (GO:0010341);Molecular Function: metal ion binding (GO:0046872);Molecular Function: gibberellin A9 carboxyl methyltransferase activity (GO:0102117);</t>
  </si>
  <si>
    <t>Molecular Function: protein serine/threonine kinase activity (GO:0004674);Molecular Function: ATP binding (GO:0005524);</t>
  </si>
  <si>
    <t>Molecular Function: structural constituent of ribosome (GO:0003735);Cellular Component: mitochondrion (GO:0005739);Cellular Component: mitochondrial large ribosomal subunit (GO:0005762);Biological Process: translation (GO:0006412);Molecular Function: large ribosomal subunit rRNA binding (GO:0070180);</t>
  </si>
  <si>
    <t>Molecular Function: aldehyde oxidase activity (GO:0004031);Cellular Component: extracellular region (GO:0005576);Biological Process: multicellular organism development (GO:0007275);</t>
  </si>
  <si>
    <t>Molecular Function: iron ion binding (GO:0005506);Cellular Component: endoplasmic reticulum membrane (GO:0005789);Biological Process: response to auxin (GO:0009733);Biological Process: flavonoid biosynthetic process (GO:0009813);Cellular Component: membrane (GO:0016020);Cellular Component: integral component of membrane (GO:0016021);Molecular Function: flavonoid 3'-monooxygenase activity (GO:0016711);Molecular Function: heme binding (GO:0020037);Biological Process: secondary metabolite biosynthetic process (GO:0044550);</t>
  </si>
  <si>
    <t>Molecular Function: DNA binding (GO:0003677);Molecular Function: DNA-binding transcription factor activity (GO:0003700);Cellular Component: nucleus (GO:0005634);Biological Process: transcription, DNA-templated (GO:0006351);Biological Process: response to cold (GO:0009409);Biological Process: response to bacterium (GO:0009617);Biological Process: ethylene-activated signaling pathway (GO:0009873);Biological Process: response to chitin (GO:0010200);Biological Process: regulation of cell death (GO:0010941);Biological Process: defense response to bacterium (GO:0042742);</t>
  </si>
  <si>
    <t>Cellular Component: extracellular region (GO:0005576);Biological Process: lipid catabolic process (GO:0016042);Molecular Function: hydrolase activity, acting on ester bonds (GO:0016788);</t>
  </si>
  <si>
    <t>Molecular Function: peroxidase activity (GO:0004601);Cellular Component: extracellular region (GO:0005576);Cellular Component: cell wall (GO:0005618);Cellular Component: nucleus (GO:0005634);Cellular Component: cytoplasm (GO:0005737);Biological Process: response to oxidative stress (GO:0006979);Cellular Component: plant-type cell wall (GO:0009505);Cellular Component: plasmodesma (GO:0009506);Biological Process: plant-type cell wall organization (GO:0009664);Molecular Function: heme binding (GO:0020037);Biological Process: hydrogen peroxide catabolic process (GO:0042744);Molecular Function: metal ion binding (GO:0046872);</t>
  </si>
  <si>
    <t>Molecular Function: aspartic-type endopeptidase activity (GO:0004190);Cellular Component: plasma membrane (GO:0005886);Biological Process: proteolysis (GO:0006508);Biological Process: protein catabolic process (GO:0030163);Cellular Component: anchored component of membrane (GO:0031225);</t>
  </si>
  <si>
    <t>Molecular Function: DNA binding (GO:0003677);Molecular Function: DNA-binding transcription factor activity (GO:0003700);Cellular Component: nucleus (GO:0005634);Biological Process: transcription, DNA-templated (GO:0006351);Biological Process: response to gibberellin (GO:0009739);</t>
  </si>
  <si>
    <t>Molecular Function: DNA-binding transcription factor activity (GO:0003700);Cellular Component: nucleus (GO:0005634);Biological Process: transcription, DNA-templated (GO:0006351);Biological Process: response to water deprivation (GO:0009414);Biological Process: response to abscisic acid (GO:0009737);Molecular Function: sequence-specific DNA binding (GO:0043565);Biological Process: positive regulation of transcription, DNA-templated (GO:0045893);</t>
  </si>
  <si>
    <t>Biological Process: regulation of meristem growth (GO:0010075);</t>
  </si>
  <si>
    <t>Cellular Component: extracellular region (GO:0005576);Cellular Component: cell wall (GO:0005618);Molecular Function: pectinesterase activity (GO:0030599);Biological Process: cell wall modification (GO:0042545);Molecular Function: aspartyl esterase activity (GO:0045330);Biological Process: pectin catabolic process (GO:0045490);Molecular Function: pectinesterase inhibitor activity (GO:0046910);Cellular Component: cell periphery (GO:0071944);</t>
  </si>
  <si>
    <t>Molecular Function: iron ion binding (GO:0005506);Cellular Component: membrane (GO:0016020);Cellular Component: integral component of membrane (GO:0016021);Molecular Function: oxidoreductase activity, acting on paired donors, with incorporation or reduction of molecular oxygen, NAD(P)H as one donor, and incorporation of one atom of oxygen (GO:0016709);Molecular Function: heme binding (GO:0020037);Biological Process: indole glucosinolate metabolic process (GO:0042343);Biological Process: secondary metabolite biosynthetic process (GO:0044550);Biological Process: defense response to other organism (GO:0098542);</t>
  </si>
  <si>
    <t>Molecular Function: nucleotide binding (GO:0000166);Biological Process: mRNA splicing, via spliceosome (GO:0000398);Molecular Function: RNA binding (GO:0003723);Cellular Component: spliceosomal complex (GO:0005681);Biological Process: RNA splicing (GO:0008380);Cellular Component: nuclear dicing body (GO:0010445);Cellular Component: nuclear speck (GO:0016607);Biological Process: primary miRNA processing (GO:0031053);</t>
  </si>
  <si>
    <t>Cellular Component: plasma membrane (GO:0005886);Biological Process: megasporogenesis (GO:0009554);Cellular Component: anchored component of membrane (GO:0031225);</t>
  </si>
  <si>
    <t>Molecular Function: glutamate-ammonia ligase activity (GO:0004356);Molecular Function: ATP binding (GO:0005524);Cellular Component: cytoplasm (GO:0005737);Biological Process: glutamine biosynthetic process (GO:0006542);Biological Process: nitrogen fixation (GO:0009399);</t>
  </si>
  <si>
    <t>Molecular Function: zinc ion binding (GO:0008270);Cellular Component: integral component of membrane (GO:0016021);Biological Process: proteasome-mediated ubiquitin-dependent protein catabolic process (GO:0043161);Molecular Function: ubiquitin protein ligase activity (GO:0061630);</t>
  </si>
  <si>
    <t>Molecular Function: calcium ion binding (GO:0005509);Biological Process: trichome branching (GO:0010091);</t>
  </si>
  <si>
    <t>Biological Process: defense response (GO:0006952);Molecular Function: S-adenosylmethionine-dependent methyltransferase activity (GO:0008757);Biological Process: response to wounding (GO:0009611);Molecular Function: metal ion binding (GO:0046872);Biological Process: response to other organism (GO:0051707);Molecular Function: 2-phytyl-1,4-naphthoquinone methyltransferase activity (GO:0052624);Molecular Function: S-adenosyl-L-methionine:benzoic acid carboxyl methyl transferase activity (GO:0080150);</t>
  </si>
  <si>
    <t>Molecular Function: guiding stereospecific synthesis activity (GO:0042349);Molecular Function: identical protein binding (GO:0042802);Molecular Function: protein homodimerization activity (GO:0042803);Cellular Component: apoplast (GO:0048046);Biological Process: regulation of catalytic activity (GO:0050790);Biological Process: (-)-pinoresinol biosynthetic process (GO:1901599);</t>
  </si>
  <si>
    <t>Molecular Function: DNA-binding transcription factor activity (GO:0003700);Cellular Component: nucleus (GO:0005634);Biological Process: transcription, DNA-templated (GO:0006351);Biological Process: circadian rhythm (GO:0007623);Biological Process: response to cold (GO:0009409);Biological Process: red, far-red light phototransduction (GO:0009585);Biological Process: response to auxin (GO:0009733);Biological Process: response to abscisic acid (GO:0009737);Biological Process: unidimensional cell growth (GO:0009826);Biological Process: regulation of flower development (GO:0009909);Biological Process: circumnutation (GO:0010031);Biological Process: regulation of stomatal movement (GO:0010119);Biological Process: photoperiodism, flowering (GO:0048573);</t>
  </si>
  <si>
    <t>Cellular Component: plasma membrane (GO:0005886);Molecular Function: L-glutamine transmembrane transporter activity (GO:0015186);Cellular Component: integral component of membrane (GO:0016021);Biological Process: amino acid export across plasma membrane (GO:0044746);Biological Process: seed development (GO:0048316);Biological Process: amino acid homeostasis (GO:0080144);Biological Process: L-glutamate import across plasma membrane (GO:0098712);</t>
  </si>
  <si>
    <t>Cellular Component: nucleus (GO:0005634);Biological Process: transcription, DNA-templated (GO:0006351);Biological Process: regulation of transcription, DNA-templated (GO:0006355);Biological Process: multicellular organism development (GO:0007275);Molecular Function: metal ion binding (GO:0046872);</t>
  </si>
  <si>
    <t>Molecular Function: nucleotide binding (GO:0000166);Molecular Function: RNA binding (GO:0003723);Cellular Component: cytoplasm (GO:0005737);Biological Process: mRNA processing (GO:0006397);Cellular Component: nuclear speck (GO:0016607);</t>
  </si>
  <si>
    <t>Molecular Function: DNA binding (GO:0003677);Molecular Function: DNA-binding transcription factor activity (GO:0003700);Cellular Component: nucleus (GO:0005634);Biological Process: transcription, DNA-templated (GO:0006351);Biological Process: shade avoidance (GO:0009641);Biological Process: response to auxin (GO:0009733);Biological Process: auxin-activated signaling pathway (GO:0009734);Biological Process: unidimensional cell growth (GO:0009826);Molecular Function: sequence-specific DNA binding (GO:0043565);Biological Process: negative regulation of transcription, DNA-templated (GO:0045892);</t>
  </si>
  <si>
    <t>Molecular Function: hydrolase activity, hydrolyzing O-glycosyl compounds (GO:0004553);Molecular Function: polysaccharide binding (GO:0030247);Cellular Component: anchored component of membrane (GO:0031225);Cellular Component: anchored component of plasma membrane (GO:0046658);</t>
  </si>
  <si>
    <t>Biological Process: response to molecule of bacterial origin (GO:0002237);Biological Process: response to molecule of fungal origin (GO:0002238);Molecular Function: endopeptidase inhibitor activity (GO:0004866);Cellular Component: mitochondrion (GO:0005739);Biological Process: response to wounding (GO:0009611);Biological Process: response to nematode (GO:0009624);Biological Process: response to insect (GO:0009625);Biological Process: response to salt stress (GO:0009651);Biological Process: response to salicylic acid (GO:0009751);Biological Process: programmed cell death (GO:0012501);Biological Process: response to hydrogen peroxide (GO:0042542);Biological Process: defense response to bacterium (GO:0042742);</t>
  </si>
  <si>
    <t>Molecular Function: iron ion binding (GO:0005506);Biological Process: heat acclimation (GO:0010286);Cellular Component: membrane (GO:0016020);Cellular Component: integral component of membrane (GO:0016021);Molecular Function: oxidoreductase activity, acting on paired donors, with incorporation or reduction of molecular oxygen, NAD(P)H as one donor, and incorporation of one atom of oxygen (GO:0016709);Molecular Function: heme binding (GO:0020037);Biological Process: secondary metabolite biosynthetic process (GO:0044550);</t>
  </si>
  <si>
    <t>Molecular Function: peroxidase activity (GO:0004601);Cellular Component: extracellular region (GO:0005576);Biological Process: response to oxidative stress (GO:0006979);Cellular Component: plant-type cell wall (GO:0009505);Molecular Function: heme binding (GO:0020037);Biological Process: hydrogen peroxide catabolic process (GO:0042744);Biological Process: cell wall polysaccharide catabolic process (GO:0044347);Molecular Function: metal ion binding (GO:0046872);Biological Process: mucilage extrusion from seed coat (GO:0080001);</t>
  </si>
  <si>
    <t>Molecular Function: iron ion binding (GO:0005506);Cellular Component: cytosol (GO:0005829);Molecular Function: electron transfer activity (GO:0009055);Biological Process: abscisic acid biosynthetic process (GO:0009688);Biological Process: auxin biosynthetic process (GO:0009851);Molecular Function: oxidoreductase activity, acting on CH-OH group of donors (GO:0016614);Molecular Function: benzaldehyde dehydrogenase (NAD+) activity (GO:0018479);Molecular Function: aryl-aldehyde oxidase activity (GO:0018488);Biological Process: glucosinolate metabolic process (GO:0019760);Molecular Function: indole-3-acetaldehyde oxidase activity (GO:0050302);Molecular Function: flavin adenine dinucleotide binding (GO:0050660);Molecular Function: 2 iron, 2 sulfur cluster binding (GO:0051537);</t>
  </si>
  <si>
    <t>Molecular Function: aldehyde oxidase activity (GO:0004031);Molecular Function: iron ion binding (GO:0005506);Cellular Component: cytosol (GO:0005829);Molecular Function: electron transfer activity (GO:0009055);Biological Process: abscisic acid biosynthetic process (GO:0009688);Biological Process: auxin biosynthetic process (GO:0009851);Molecular Function: oxidoreductase activity, acting on CH-OH group of donors (GO:0016614);Molecular Function: indole-3-acetaldehyde oxidase activity (GO:0050302);Molecular Function: flavin adenine dinucleotide binding (GO:0050660);Molecular Function: 2 iron, 2 sulfur cluster binding (GO:0051537);</t>
  </si>
  <si>
    <t>Cellular Component: Golgi membrane (GO:0000139);Cellular Component: cytoplasm (GO:0005737);Cellular Component: endosome (GO:0005768);Cellular Component: Golgi apparatus (GO:0005794);Cellular Component: trans-Golgi network (GO:0005802);Molecular Function: S-adenosylmethionine-dependent methyltransferase activity (GO:0008757);Cellular Component: integral component of membrane (GO:0016021);Biological Process: methylation (GO:0032259);</t>
  </si>
  <si>
    <t>Molecular Function: DNA-binding transcription factor activity (GO:0003700);Cellular Component: chromatin silencing complex (GO:0005677);Biological Process: regulation of gene expression by genetic imprinting (GO:0006349);Biological Process: transcription, DNA-templated (GO:0006351);Biological Process: multicellular organism development (GO:0007275);Biological Process: response to cold (GO:0009409);Biological Process: histone methylation (GO:0016571);Cellular Component: polar nucleus (GO:0043078);Biological Process: regulation of endosperm development (GO:2000014);</t>
  </si>
  <si>
    <t>Biological Process: response to auxin (GO:0009733);Biological Process: auxin-activated signaling pathway (GO:0009734);Biological Process: phloem or xylem histogenesis (GO:0010087);Biological Process: leaf vascular tissue pattern formation (GO:0010305);</t>
  </si>
  <si>
    <t>Molecular Function: protein serine/threonine kinase activity (GO:0004674);Molecular Function: ATP binding (GO:0005524);Biological Process: embryo sac development (GO:0009553);Biological Process: embryo development ending in seed dormancy (GO:0009793);Cellular Component: integral component of membrane (GO:0016021);Biological Process: plant epidermis development (GO:0090558);</t>
  </si>
  <si>
    <t>Molecular Function: phosphorelay response regulator activity (GO:0000156);Biological Process: phosphorelay signal transduction system (GO:0000160);Cellular Component: nucleus (GO:0005634);Cellular Component: cytoplasm (GO:0005737);Biological Process: transcription, DNA-templated (GO:0006351);Biological Process: regulation of transcription, DNA-templated (GO:0006355);Molecular Function: protein histidine phosphatase activity (GO:0008969);Biological Process: cytokinin-activated signaling pathway (GO:0009736);</t>
  </si>
  <si>
    <t>Molecular Function: mRNA binding (GO:0003729);Cellular Component: plasma membrane (GO:0005886);Cellular Component: integral component of plasma membrane (GO:0005887);Biological Process: water transport (GO:0006833);Biological Process: response to water deprivation (GO:0009414);Cellular Component: plasmodesma (GO:0009506);Cellular Component: chloroplast (GO:0009507);Biological Process: response to abscisic acid (GO:0009737);Molecular Function: water channel activity (GO:0015250);Biological Process: ion transmembrane transport (GO:0034220);</t>
  </si>
  <si>
    <t>Molecular Function: inorganic diphosphatase activity (GO:0004427);Molecular Function: metal ion binding (GO:0046872);Biological Process: protein tetramerization (GO:0051262);Molecular Function: phosphocholine phosphatase activity (GO:0052731);Molecular Function: phosphoethanolamine phosphatase activity (GO:0052732);</t>
  </si>
  <si>
    <t>Cellular Component: nucleus (GO:0005634);Cellular Component: cytosol (GO:0005829);Biological Process: protein ubiquitination (GO:0016567);Biological Process: negative regulation of cytokinin-activated signaling pathway (GO:0080037);Biological Process: regulation of phenylpropanoid metabolic process (GO:2000762);</t>
  </si>
  <si>
    <t>Molecular Function: GTPase activator activity (GO:0005096);Cellular Component: cytoplasm (GO:0005737);Molecular Function: metal ion binding (GO:0046872);</t>
  </si>
  <si>
    <t>glutamine synthase clone F11 (GSR2); FUNCTIONS IN: glutamate-ammonia ligase activity, copper ion binding; INVOLVED IN: nitrate assimilation, response to fructose stimulus, response to salt stress, response to sucrose stimulus, response to glucose stimulus; LOCATED IN: cytosol, cytosolic ribosome, apoplast, vacuole, chloroplast envelope; EXPRESSED IN: 24 plant structures; EXPRESSED DURING: 14 growth stages; CONTAINS InterPro DOMAIN/s: Glutamine synthetase, catalytic domain (InterPro:IPR008146), Glutamine synthetase, beta-Grasp (InterPro:IPR008147), Glutamine synthetase/guanido kinase, catalytic domain (InterPro:IPR014746); BEST Arabidopsis thaliana protein match is: glutamine synthase clone R1 (TAIR:AT5G37600.1); Has 11094 Blast hits to 11090 proteins in 3405 species: Archae - 162; Bacteria - 5924; Metazoa - 440; Fungi - 257; Plants - 1757; Viruses - 3; Other Eukaryotes - 2551 (source: NCBI BLink).</t>
  </si>
  <si>
    <t>N-MYC downregulated-like 2 (NDL2); CONTAINS InterPro DOMAIN/s: Pollen specific protein SF21 (InterPro:IPR015511), Ndr (InterPro:IPR004142); BEST Arabidopsis thaliana protein match is: N-MYC downregulated-like 1 (TAIR:AT5G56750.1); Has 30201 Blast hits to 17322 proteins in 780 species: Archae - 12; Bacteria - 1396; Metazoa - 17338; Fungi - 3422; Plants - 5037; Viruses - 0; Other Eukaryotes - 2996 (source: NCBI BLink).</t>
  </si>
  <si>
    <t>RING/U-box superfamily protein; FUNCTIONS IN: zinc ion binding; EXPRESSED IN: inflorescence meristem, root, flower; EXPRESSED DURING: 4 anthesis, petal differentiation and expansion stage; CONTAINS InterPro DOMAIN/s: Zinc finger, RING-type (InterPro:IPR001841), Zinc finger, C3HC4 RING-type (InterPro:IPR018957); BEST Arabidopsis thaliana protein match is: RING/U-box superfamily protein (TAIR:AT4G33565.1); Has 9784 Blast hits to 9740 proteins in 308 species: Archae - 0; Bacteria - 7; Metazoa - 2351; Fungi - 909; Plants - 4998; Viruses - 86; Other Eukaryotes - 1433 (source: NCBI BLink).</t>
  </si>
  <si>
    <t>unknown protein; Has 4750 Blast hits to 3160 proteins in 341 species: Archae - 14; Bacteria - 239; Metazoa - 1329; Fungi - 394; Plants - 197; Viruses - 79; Other Eukaryotes - 2498 (source: NCBI BLink).</t>
  </si>
  <si>
    <t>unknown protein; Has 21 Blast hits to 21 proteins in 7 species: Archae - 0; Bacteria - 0; Metazoa - 0; Fungi - 0; Plants - 21; Viruses - 0; Other Eukaryotes - 0 (source: NCBI BLink).</t>
  </si>
  <si>
    <t>Calcium-binding EF-hand family protein; FUNCTIONS IN: calcium ion binding; LOCATED IN: cellular_component unknown; EXPRESSED IN: 24 plant structures; EXPRESSED DURING: 14 growth stages; CONTAINS InterPro DOMAIN/s: EF-Hand 1, calcium-binding site (InterPro:IPR018247), EF-HAND 2 (InterPro:IPR018249), EF-hand-like domain (InterPro:IPR011992); BEST Arabidopsis thaliana protein match is: pinoid-binding protein 1 (TAIR:AT5G54490.1); Has 2760 Blast hits to 2760 proteins in 443 species: Archae - 0; Bacteria - 4; Metazoa - 1146; Fungi - 226; Plants - 931; Viruses - 0; Other Eukaryotes - 453 (source: NCBI BLink).</t>
  </si>
  <si>
    <t>BSMT1; CONTAINS InterPro DOMAIN/s: SAM dependent carboxyl methyltransferase (InterPro:IPR005299); BEST Arabidopsis thaliana protein match is: S-adenosyl-L-methionine-dependent methyltransferases superfamily protein (TAIR:AT5G04370.1); Has 958 Blast hits to 946 proteins in 124 species: Archae - 0; Bacteria - 67; Metazoa - 9; Fungi - 5; Plants - 736; Viruses - 0; Other Eukaryotes - 141 (source: NCBI BLink).</t>
  </si>
  <si>
    <t>Disease resistance-responsive (dirigent-like protein) family protein; FUNCTIONS IN: molecular_function unknown; INVOLVED IN: lignan biosynthetic process, defense response; LOCATED IN: endomembrane system; EXPRESSED IN: 21 plant structures; EXPRESSED DURING: 13 growth stages; CONTAINS InterPro DOMAIN/s: Plant disease resistance response protein (InterPro:IPR004265); BEST Arabidopsis thaliana protein match is: Disease resistance-responsive (dirigent-like protein) family protein (TAIR:AT1G64160.1); Has 772 Blast hits to 771 proteins in 42 species: Archae - 0; Bacteria - 0; Metazoa - 0; Fungi - 0; Plants - 772; Viruses - 0; Other Eukaryotes - 0 (source: NCBI BLink).</t>
  </si>
  <si>
    <t>EARLY FLOWERING 3 (ELF3); BEST Arabidopsis thaliana protein match is: unknown protein (TAIR:AT3G21320.1); Has 3878 Blast hits to 3344 proteins in 292 species: Archae - 0; Bacteria - 125; Metazoa - 1474; Fungi - 865; Plants - 343; Viruses - 16; Other Eukaryotes - 1055 (source: NCBI BLink).</t>
  </si>
  <si>
    <t>nodulin MtN21 /EamA-like transporter family protein; FUNCTIONS IN: molecular_function unknown; INVOLVED IN: biological_process unknown; LOCATED IN: endomembrane system, membrane; EXPRESSED IN: 15 plant structures; EXPRESSED DURING: 6 growth stages; CONTAINS InterPro DOMAIN/s: Protein of unknown function DUF6, transmembrane (InterPro:IPR000620); BEST Arabidopsis thaliana protein match is: nodulin MtN21 /EamA-like transporter family protein (TAIR:AT2G37460.1); Has 4772 Blast hits to 4753 proteins in 819 species: Archae - 36; Bacteria - 2386; Metazoa - 4; Fungi - 0; Plants - 1228; Viruses - 0; Other Eukaryotes - 1118 (source: NCBI BLink).</t>
  </si>
  <si>
    <t>ATPMEPCRD; FUNCTIONS IN: enzyme inhibitor activity, pectinesterase activity; INVOLVED IN: cell wall modification; LOCATED IN: cell wall, plant-type cell wall; EXPRESSED IN: 9 plant structures; EXPRESSED DURING: 4 anthesis, petal differentiation and expansion stage; CONTAINS InterPro DOMAIN/s: Pectinesterase, active site (InterPro:IPR018040), Pectin lyase fold/virulence factor (InterPro:IPR011050), Pectinesterase, catalytic (InterPro:IPR000070), Pectinesterase inhibitor (InterPro:IPR006501), Pectin lyase fold (InterPro:IPR012334); BEST Arabidopsis thaliana protein match is: pectin methylesterase 61 (TAIR:AT3G59010.1); Has 2811 Blast hits to 2766 proteins in 383 species: Archae - 6; Bacteria - 712; Metazoa - 3; Fungi - 199; Plants - 1866; Viruses - 0; Other Eukaryotes - 25 (source: NCBI BLink).</t>
  </si>
  <si>
    <t>FERTILIZATION INDEPENDENT SEED 2 (FIS2); CONTAINS InterPro DOMAIN/s: Zinc finger, C2H2-like (InterPro:IPR015880), Polycomb protein, VEFS-Box (InterPro:IPR019135); BEST Arabidopsis thaliana protein match is: VEFS-Box of polycomb protein (TAIR:AT4G16845.2); Has 12278 Blast hits to 7688 proteins in 680 species: Archae - 7; Bacteria - 1319; Metazoa - 4326; Fungi - 1979; Plants - 496; Viruses - 125; Other Eukaryotes - 4026 (source: NCBI BLink).</t>
  </si>
  <si>
    <t>senescence associated gene 20 (SAG20); CONTAINS InterPro DOMAIN/s: Wound-induced protein, Wun1, subgroup (InterPro:IPR016533), Wound-induced protein, Wun1 (InterPro:IPR009798); BEST Arabidopsis thaliana protein match is: Nuclear transport factor 2 (NTF2) family protein (TAIR:AT5G01740.1); Has 35333 Blast hits to 34131 proteins in 2444 species: Archae - 798; Bacteria - 22429; Metazoa - 974; Fungi - 991; Plants - 531; Viruses - 0; Other Eukaryotes - 9610 (source: NCBI BLink).</t>
  </si>
  <si>
    <t>Plant protein of unknown function (DUF863); CONTAINS InterPro DOMAIN/s: Protein of unknown function DUF863, plant (InterPro:IPR008581); BEST Arabidopsis thaliana protein match is: Plant protein of unknown function (DUF863) (TAIR:AT1G62530.2); Has 160 Blast hits to 145 proteins in 37 species: Archae - 0; Bacteria - 2; Metazoa - 12; Fungi - 14; Plants - 101; Viruses - 0; Other Eukaryotes - 31 (source: NCBI BLink).</t>
  </si>
  <si>
    <t>GDSL-like Lipase/Acylhydrolase superfamily protein; FUNCTIONS IN: hydrolase activity, acting on ester bonds, carboxylesterase activity; INVOLVED IN: glycerol biosynthetic process, lipid metabolic process; LOCATED IN: endomembrane system; EXPRESSED IN: 22 plant structures; EXPRESSED DURING: 14 growth stages; CONTAINS InterPro DOMAIN/s: Lipase, GDSL (InterPro:IPR001087); BEST Arabidopsis thaliana protein match is: GDSL-like Lipase/Acylhydrolase superfamily protein (TAIR:AT1G28650.1); Has 3350 Blast hits to 3305 proteins in 164 species: Archae - 0; Bacteria - 220; Metazoa - 0; Fungi - 10; Plants - 3113; Viruses - 0; Other Eukaryotes - 7 (source: NCBI BLink).</t>
  </si>
  <si>
    <t>FUNCTIONS IN: molecular_function unknown; INVOLVED IN: biological_process unknown; LOCATED IN: vacuole; EXPRESSED IN: 24 plant structures; EXPRESSED DURING: 15 growth stages; CONTAINS InterPro DOMAIN/s: Stress up-regulated Nod 19 (InterPro:IPR011692); Has 30201 Blast hits to 17322 proteins in 780 species: Archae - 12; Bacteria - 1396; Metazoa - 17338; Fungi - 3422; Plants - 5037; Viruses - 0; Other Eukaryotes - 2996 (source: NCBI BLink).</t>
  </si>
  <si>
    <t>RNI-like superfamily protein; CONTAINS InterPro DOMAIN/s: Leucine-rich repeat, cysteine-containing subtype (InterPro:IPR006553); BEST Arabidopsis thaliana protein match is: F-box/RNI-like superfamily protein (TAIR:AT4G15475.1); Has 1807 Blast hits to 1807 proteins in 277 species: Archae - 0; Bacteria - 0; Metazoa - 736; Fungi - 347; Plants - 385; Viruses - 0; Other Eukaryotes - 339 (source: NCBI BLink).</t>
  </si>
  <si>
    <t>Nuclear transport factor 2 (NTF2) family protein with RNA binding (RRM-RBD-RNP motifs) domain; FUNCTIONS IN: RNA binding, nucleotide binding, nucleic acid binding; INVOLVED IN: transport, nucleocytoplasmic transport; LOCATED IN: intracellular; EXPRESSED IN: 23 plant structures; EXPRESSED DURING: 13 growth stages; CONTAINS InterPro DOMAIN/s: Nuclear transport factor 2 (InterPro:IPR002075), RNA recognition motif, RNP-1 (InterPro:IPR000504), Nuclear transport factor 2, Eukaryote (InterPro:IPR018222), Nucleotide-binding, alpha-beta plait (InterPro:IPR012677); BEST Arabidopsis thaliana protein match is: Nuclear transport factor 2 (NTF2) family protein with RNA binding (RRM-RBD-RNP motifs) domain (TAIR:AT3G25150.1); Has 1807 Blast hits to 1807 proteins in 277 species: Archae - 0; Bacteria - 0; Metazoa - 736; Fungi - 347; Plants - 385; Viruses - 0; Other Eukaryotes - 339 (source: NCBI BLink).</t>
  </si>
  <si>
    <t>HAT2; FUNCTIONS IN: transcription repressor activity, DNA binding, sequence-specific DNA binding transcription factor activity; INVOLVED IN: response to auxin stimulus, auxin mediated signaling pathway, shade avoidance, regulation of transcription, DNA-dependent, unidimensional cell growth; LOCATED IN: nucleus; EXPRESSED IN: 21 plant structures; EXPRESSED DURING: 13 growth stages; CONTAINS InterPro DOMAIN/s: HD-ZIP protein, N-terminal (InterPro:IPR006712), Homeobox, conserved site (InterPro:IPR017970), Homeobox (InterPro:IPR001356), Homeodomain-like (InterPro:IPR009057), Leucine zipper, homeobox-associated (InterPro:IPR003106), Homeodomain-related (InterPro:IPR012287); BEST Arabidopsis thaliana protein match is: Homeobox-leucine zipper protein 4 (HB-4) / HD-ZIP protein (TAIR:AT4G17460.1); Has 1807 Blast hits to 1807 proteins in 277 species: Archae - 0; Bacteria - 0; Metazoa - 736; Fungi - 347; Plants - 385; Viruses - 0; Other Eukaryotes - 339 (source: NCBI BLink).</t>
  </si>
  <si>
    <t>plasmodesmata callose-binding protein 4 (PDCB4); FUNCTIONS IN: callose binding, polysaccharide binding; INVOLVED IN: biological_process unknown; LOCATED IN: plasmodesma, plasma membrane, anchored to membrane; EXPRESSED IN: 22 plant structures; EXPRESSED DURING: 13 growth stages; CONTAINS InterPro DOMAIN/s: X8 (InterPro:IPR012946); BEST Arabidopsis thaliana protein match is: Carbohydrate-binding X8 domain superfamily protein (TAIR:AT1G26450.1); Has 31696 Blast hits to 10907 proteins in 912 species: Archae - 149; Bacteria - 8998; Metazoa - 7905; Fungi - 3090; Plants - 1809; Viruses - 608; Other Eukaryotes - 9137 (source: NCBI BLink).</t>
  </si>
  <si>
    <t>kunitz trypsin inhibitor 1 (KTI1); FUNCTIONS IN: endopeptidase inhibitor activity; INVOLVED IN: response to salt stress, response to hydrogen peroxide, defense response to bacterium, programmed cell death, response to salicylic acid stimulus; LOCATED IN: mitochondrion; EXPRESSED IN: 8 plant structures; EXPRESSED DURING: LP.06 six leaves visible, LP.04 four leaves visible, 4 anthesis, petal differentiation and expansion stage; CONTAINS InterPro DOMAIN/s: Proteinase inhibitor I3, Kunitz legume (InterPro:IPR002160), Kunitz inhibitor ST1-like (InterPro:IPR011065); BEST Arabidopsis thaliana protein match is: Kunitz family trypsin and protease inhibitor protein (TAIR:AT1G17860.1); Has 626 Blast hits to 626 proteins in 98 species: Archae - 0; Bacteria - 0; Metazoa - 0; Fungi - 0; Plants - 625; Viruses - 0; Other Eukaryotes - 1 (source: NCBI BLink).</t>
  </si>
  <si>
    <t>cytochrome P450, family 71, subfamily B, polypeptide 2 (CYP71B2); FUNCTIONS IN: electron carrier activity, monooxygenase activity, iron ion binding, oxygen binding, heme binding; INVOLVED IN: response to cyclopentenone, heat acclimation; EXPRESSED IN: 24 plant structures; EXPRESSED DURING: 13 growth stages; CONTAINS InterPro DOMAIN/s: Cytochrome P450 (InterPro:IPR001128), Cytochrome P450, E-class, group I (InterPro:IPR002401), Cytochrome P450, conserved site (InterPro:IPR017972); BEST Arabidopsis thaliana protein match is: cytochrome P450, family 71, subfamily B, polypeptide 20 (TAIR:AT3G26180.1); Has 33312 Blast hits to 33067 proteins in 1707 species: Archae - 47; Bacteria - 3450; Metazoa - 12035; Fungi - 6950; Plants - 9630; Viruses - 3; Other Eukaryotes - 1197 (source: NCBI BLink).</t>
  </si>
  <si>
    <t>Protein of unknown function (DUF707); CONTAINS InterPro DOMAIN/s: Protein of unknown function DUF707 (InterPro:IPR007877); BEST Arabidopsis thaliana protein match is: Protein of unknown function (DUF707) (TAIR:AT1G61240.4); Has 308 Blast hits to 308 proteins in 23 species: Archae - 0; Bacteria - 5; Metazoa - 0; Fungi - 0; Plants - 300; Viruses - 0; Other Eukaryotes - 3 (source: NCBI BLink).</t>
  </si>
  <si>
    <t>Wound-responsive family protein; FUNCTIONS IN: molecular_function unknown; INVOLVED IN: biological_process unknown; LOCATED IN: chloroplast; EXPRESSED IN: 22 plant structures; EXPRESSED DURING: 13 growth stages; CONTAINS InterPro DOMAIN/s: Protein of unknown function wound-induced (InterPro:IPR022251); Has 30201 Blast hits to 17322 proteins in 780 species: Archae - 12; Bacteria - 1396; Metazoa - 17338; Fungi - 3422; Plants - 5037; Viruses - 0; Other Eukaryotes - 2996 (source: NCBI BLink).</t>
  </si>
  <si>
    <t>Peroxidase superfamily protein; FUNCTIONS IN: peroxidase activity, heme binding; INVOLVED IN: oxidation reduction, response to oxidative stress; LOCATED IN: endomembrane system;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superfamily protein (TAIR:AT5G66390.1); Has 4558 Blast hits to 4529 proteins in 286 species: Archae - 0; Bacteria - 0; Metazoa - 2; Fungi - 246; Plants - 4242; Viruses - 0; Other Eukaryotes - 68 (source: NCBI BLink).</t>
  </si>
  <si>
    <t>aldehyde oxidase 4 (AO4); CONTAINS InterPro DOMAIN/s: Aldehyde oxidase/xanthine dehydrogenase (InterPro:IPR016208), Ferredoxin (InterPro:IPR001041), Molybdopterin dehydrogenase, FAD-binding (InterPro:IPR002346), Beta-grasp fold, ferredoxin-type (InterPro:IPR012675), [2Fe-2S]-binding (InterPro:IPR002888), FAD-binding, type 2 (InterPro:IPR016166), CO dehydrogenase flavoprotein, C-terminal (InterPro:IPR005107), 2Fe-2S ferredoxin, iron-sulphur binding site (InterPro:IPR006058), CO dehydrogenase flavoprotein-like, FAD-binding, subdomain 2 (InterPro:IPR016169), Aldehyde oxidase/xanthine dehydrogenase, a/b hammerhead (InterPro:IPR000674), Aldehyde oxidase/xanthine dehydrogenase, molybdopterin binding (InterPro:IPR008274); BEST Arabidopsis thaliana protein match is: abscisic aldehyde oxidase 3 (TAIR:AT2G27150.2); Has 17858 Blast hits to 17128 proteins in 1274 species: Archae - 410; Bacteria - 10596; Metazoa - 1017; Fungi - 119; Plants - 281; Viruses - 0; Other Eukaryotes - 5435 (source: NCBI BLink).</t>
  </si>
  <si>
    <t>aldehyde oxidase 1 (AAO1); CONTAINS InterPro DOMAIN/s: Aldehyde oxidase/xanthine dehydrogenase (InterPro:IPR016208), Ferredoxin (InterPro:IPR001041), Molybdopterin dehydrogenase, FAD-binding (InterPro:IPR002346), Beta-grasp fold, ferredoxin-type (InterPro:IPR012675), [2Fe-2S]-binding (InterPro:IPR002888), FAD-binding, type 2 (InterPro:IPR016166), CO dehydrogenase flavoprotein, C-terminal (InterPro:IPR005107), 2Fe-2S ferredoxin, iron-sulphur binding site (InterPro:IPR006058), CO dehydrogenase flavoprotein-like, FAD-binding, subdomain 2 (InterPro:IPR016169), Aldehyde oxidase/xanthine dehydrogenase, a/b hammerhead (InterPro:IPR000674), Aldehyde oxidase/xanthine dehydrogenase, molybdopterin binding (InterPro:IPR008274); BEST Arabidopsis thaliana protein match is: aldehyde oxidase 2 (TAIR:AT3G43600.1); Has 18277 Blast hits to 17619 proteins in 1295 species: Archae - 420; Bacteria - 10771; Metazoa - 1021; Fungi - 121; Plants - 280; Viruses - 0; Other Eukaryotes - 5664 (source: NCBI BLink).</t>
  </si>
  <si>
    <t>S-adenosyl-L-methionine-dependent methyltransferases superfamily protein; CONTAINS InterPro DOMAIN/s: Protein of unknown function DUF248, methyltransferase putative (InterPro:IPR004159); BEST Arabidopsis thaliana protein match is: S-adenosyl-L-methionine-dependent methyltransferases superfamily protein (TAIR:AT4G19120.2); Has 1070 Blast hits to 1059 proteins in 86 species: Archae - 5; Bacteria - 108; Metazoa - 0; Fungi - 3; Plants - 946; Viruses - 0; Other Eukaryotes - 8 (source: NCBI BLink).</t>
  </si>
  <si>
    <t>FERTILIZATION-INDEPENDENT ENDOSPERM (FIE); CONTAINS InterPro DOMAIN/s: WD40 repeat 2 (InterPro:IPR019782), WD40 repeat, conserved site (InterPro:IPR019775), WD40 repeat (InterPro:IPR001680), G-protein beta WD-40 repeat, region (InterPro:IPR020472), WD40 repeat-like-containing domain (InterPro:IPR011046), WD40-repeat-containing domain (InterPro:IPR017986), WD40/YVTN repeat-like-containing domain (InterPro:IPR015943), WD40 repeat, subgroup (InterPro:IPR019781); BEST Arabidopsis thaliana protein match is: structural molecules (TAIR:AT1G79990.1); Has 16392 Blast hits to 11301 proteins in 524 species: Archae - 16; Bacteria - 2767; Metazoa - 5614; Fungi - 4038; Plants - 1850; Viruses - 0; Other Eukaryotes - 2107 (source: NCBI BLink).</t>
  </si>
  <si>
    <t>FUNCTIONS IN: phosphoinositide binding; INVOLVED IN: signal transduction; LOCATED IN: plasma membrane; EXPRESSED IN: 21 plant structures; EXPRESSED DURING: 13 growth stages; CONTAINS InterPro DOMAIN/s: Pleckstrin-like, plant (InterPro:IPR013666), Protein of unknown function DUF828 (InterPro:IPR008546); BEST Arabidopsis thaliana protein match is: Plant protein of unknown function (DUF828) with plant pleckstrin homology-like region (TAIR:AT3G22810.1); Has 1807 Blast hits to 1807 proteins in 277 species: Archae - 0; Bacteria - 0; Metazoa - 736; Fungi - 347; Plants - 385; Viruses - 0; Other Eukaryotes - 339 (source: NCBI BLink).</t>
  </si>
  <si>
    <t>GASSHO 2 (GSO2); FUNCTIONS IN: protein serine/threonine kinase activity, protein kinase activity, ATP binding; INVOLVED IN: protein amino acid phosphorylation, transmembrane receptor protein tyrosine kinase signaling pathway, embryo sac development, embryo development, epidermis development; LOCATED IN: endomembrane system; EXPRESSED IN: 13 plant structures; EXPRESSED DURING: 7 growth stages; CONTAINS InterPro DOMAIN/s: Protein kinase, ATP binding site (InterPro:IPR017441), Serine/threonine-protein kinase domain (InterPro:IPR002290), Leucine-rich repeat-containing N-terminal domain, type 2 (InterPro:IPR013210), Leucine-rich repeat (InterPro:IPR001611), Serine/threonine-protein kinase-like domain (InterPro:IPR017442), Protein kinase-like domain (InterPro:IPR011009), Serine/threonine-protein kinase, active site (InterPro:IPR008271), Protein kinase, catalytic domain (InterPro:IPR000719), Leucine-rich repeat, typical subtype (InterPro:IPR003591), Tyrosine-protein kinase, catalytic domain (InterPro:IPR020635); BEST Arabidopsis thaliana protein match is: Leucine-rich repeat transmembrane protein kinase (TAIR:AT4G20140.1); Has 300710 Blast hits to 146614 proteins in 5000 species: Archae - 184; Bacteria - 28098; Metazoa - 99114; Fungi - 12121; Plants - 127107; Viruses - 448; Other Eukaryotes - 33638 (source: NCBI BLink).</t>
  </si>
  <si>
    <t>response regulator 22 (RR22); CONTAINS InterPro DOMAIN/s: CheY-like (InterPro:IPR011006), Signal transduction response regulator, receiver domain (InterPro:IPR001789); BEST Arabidopsis thaliana protein match is: response regulator 24 (TAIR:AT5G26594.1); Has 38453 Blast hits to 37735 proteins in 2650 species: Archae - 260; Bacteria - 34151; Metazoa - 17; Fungi - 1133; Plants - 527; Viruses - 9; Other Eukaryotes - 2356 (source: NCBI BLink).</t>
  </si>
  <si>
    <t>plasma membrane intrinsic protein 2 (PIP2B); FUNCTIONS IN: water channel activity; INVOLVED IN: response to water deprivation, response to salt stress, transport, water transport; LOCATED IN: plasma membrane, chloroplast, membrane; EXPRESSED IN: root, cultured cell, callus; EXPRESSED DURING: seedling growth; CONTAINS InterPro DOMAIN/s: Major intrinsic protein, conserved site (InterPro:IPR022357), Aquaporin (InterPro:IPR012269), Major intrinsic protein (InterPro:IPR000425); BEST Arabidopsis thaliana protein match is: Aquaporin-like superfamily protein (TAIR:AT2G37180.1); Has 10851 Blast hits to 10838 proteins in 2234 species: Archae - 81; Bacteria - 5194; Metazoa - 1467; Fungi - 455; Plants - 2519; Viruses - 2; Other Eukaryotes - 1133 (source: NCBI BLink).</t>
  </si>
  <si>
    <t>unknown protein; LOCATED IN: endomembrane system; Has 9 Blast hits to 9 proteins in 4 species: Archae - 0; Bacteria - 0; Metazoa - 0; Fungi - 0; Plants - 9; Viruses - 0; Other Eukaryotes - 0 (source: NCBI BLink).</t>
  </si>
  <si>
    <t>Pyridoxal phosphate phosphatase-related protein; FUNCTIONS IN: phosphatase activity; INVOLVED IN: metabolic process; EXPRESSED IN: 9 plant structures; EXPRESSED DURING: L mature pollen stage, M germinated pollen stage, 4 anthesis, petal differentiation and expansion stage; CONTAINS InterPro DOMAIN/s: Pyridoxal phosphate phosphatase, PHOSPHO2 (InterPro:IPR016965), HAD-superfamily hydrolase, subfamily IB, PSPase-like (InterPro:IPR006383), Pyridoxal phosphate phosphatase-related (InterPro:IPR006384); BEST Arabidopsis thaliana protein match is: phosphate starvation-induced gene 2 (TAIR:AT1G73010.1); Has 360 Blast hits to 348 proteins in 105 species: Archae - 0; Bacteria - 18; Metazoa - 175; Fungi - 16; Plants - 106; Viruses - 0; Other Eukaryotes - 45 (source: NCBI BLink).</t>
  </si>
  <si>
    <t>Galactose oxidase/kelch repeat superfamily protein; CONTAINS InterPro DOMAIN/s: F-box domain, cyclin-like (InterPro:IPR001810), Galactose oxidase/kelch, beta-propeller (InterPro:IPR011043), Kelch repeat type 1 (InterPro:IPR006652), Kelch related (InterPro:IPR013089), Kelch-type beta propeller (InterPro:IPR015915); BEST Arabidopsis thaliana protein match is: Galactose oxidase/kelch repeat superfamily protein (TAIR:AT2G44130.1); Has 2977 Blast hits to 2510 proteins in 188 species: Archae - 4; Bacteria - 251; Metazoa - 1720; Fungi - 24; Plants - 858; Viruses - 0; Other Eukaryotes - 120 (source: NCBI BLink).</t>
  </si>
  <si>
    <t>ARF-GAP domain 2 (AGD2); FUNCTIONS IN: ARF GTPase activator activity, zinc ion binding; INVOLVED IN: regulation of ARF GTPase activity; LOCATED IN: cytoplasm; EXPRESSED IN: 22 plant structures; EXPRESSED DURING: 15 growth stages; CONTAINS InterPro DOMAIN/s: Arf GTPase activating protein (InterPro:IPR001164), Pleckstrin homology-type (InterPro:IPR011993), Ankyrin repeat-containing domain (InterPro:IPR020683), BAR (InterPro:IPR004148), Pleckstrin homology (InterPro:IPR001849), Ankyrin repeat (InterPro:IPR002110); BEST Arabidopsis thaliana protein match is: ARF-GAP domain 4 (TAIR:AT1G10870.1); Has 22643 Blast hits to 15173 proteins in 641 species: Archae - 75; Bacteria - 1664; Metazoa - 11505; Fungi - 2316; Plants - 1355; Viruses - 192; Other Eukaryotes - 5536 (source: NCBI BLink).</t>
  </si>
  <si>
    <t>RNA-binding protein 47B (RBP47B); FUNCTIONS IN: RNA binding; EXPRESSED IN: 23 plant structures; EXPRESSED DURING: 14 growth stages; CONTAINS InterPro DOMAIN/s: RNA recognition motif, RNP-1 (InterPro:IPR000504), Nucleotide-binding, alpha-beta plait (InterPro:IPR012677); BEST Arabidopsis thaliana protein match is: RNA-binding protein 47A (TAIR:AT1G49600.1); Has 37628 Blast hits to 21966 proteins in 866 species: Archae - 14; Bacteria - 2376; Metazoa - 18486; Fungi - 4600; Plants - 6856; Viruses - 8; Other Eukaryotes - 5288 (source: NCBI BLink).</t>
  </si>
  <si>
    <t>poly(A) binding protein 4 (PAB4); FUNCTIONS IN: RNA binding, translation initiation factor activity; INVOLVED IN: response to cadmium ion; EXPRESSED IN: 24 plant structures; EXPRESSED DURING: 14 growth stages; CONTAINS InterPro DOMAIN/s: Polyadenylate-binding protein/Hyperplastic disc protein (InterPro:IPR002004), RNA recognition motif, RNP-1 (InterPro:IPR000504), Polyadenylate binding protein, human types 1, 2, 3, 4 (InterPro:IPR006515), Nucleotide-binding, alpha-beta plait (InterPro:IPR012677); BEST Arabidopsis thaliana protein match is: poly(A) binding protein 2 (TAIR:AT4G34110.1); Has 520413 Blast hits to 486687 proteins in 21592 species: Archae - 10501; Bacteria - 294432; Metazoa - 110769; Fungi - 17969; Plants - 36260; Viruses - 34479; Other Eukaryotes - 16003 (source: NCBI BLink).</t>
  </si>
  <si>
    <t>Protein phosphatase 2C family protein; FUNCTIONS IN: protein serine/threonine phosphatase activity, catalytic activity; INVOLVED IN: protein amino acid dephosphorylation, N-terminal protein myristoylation; LOCATED IN: plasma membrane; EXPRESSED IN: 23 plant structures; EXPRESSED DURING: 13 growth stages; CONTAINS InterPro DOMAIN/s: Protein phosphatase 2C,  manganese/magnesium aspartate binding site (InterPro:IPR000222), Protein phosphatase 2C-related (InterPro:IPR001932), Protein phosphatase 2C (InterPro:IPR015655), Protein phosphatase 2C, N-terminal (InterPro:IPR014045); BEST Arabidopsis thaliana protein match is: Protein phosphatase 2C family protein (TAIR:AT4G31860.1); Has 7077 Blast hits to 6871 proteins in 489 species: Archae - 6; Bacteria - 362; Metazoa - 1785; Fungi - 803; Plants - 2775; Viruses - 7; Other Eukaryotes - 1339 (source: NCBI BLink).</t>
  </si>
  <si>
    <t>F-box/RNI-like/FBD-like domains-containing protein; FUNCTIONS IN: molecular_function unknown; INVOLVED IN: biological_process unknown; LOCATED IN: membrane; EXPRESSED IN: leaf; CONTAINS InterPro DOMAIN/s: F-box domain, cyclin-like (InterPro:IPR001810), FBD (InterPro:IPR013596), F-box domain, Skp2-like (InterPro:IPR022364), FBD-like (InterPro:IPR006566); BEST Arabidopsis thaliana protein match is: Protein with RNI-like/FBD-like domains (TAIR:AT5G56800.1); Has 1171 Blast hits to 1151 proteins in 24 species: Archae - 0; Bacteria - 0; Metazoa - 6; Fungi - 0; Plants - 1165; Viruses - 0; Other Eukaryotes - 0 (source: NCBI BLink).</t>
  </si>
  <si>
    <t>haloacid dehalogenase-like hydrolase family protein; FUNCTIONS IN: in 7 functions; INVOLVED IN: L-methionine salvage from methylthioadenosine, L-methionine salvage, metabolic process; LOCATED IN: chloroplast; EXPRESSED IN: 23 plant structures; EXPRESSED DURING: 13 growth stages; CONTAINS InterPro DOMAIN/s: Haloacid dehalogenase-like hydrolase (InterPro:IPR005834), 2,3-diketo-5-methylthio-1-phosphopentane phosphatase (InterPro:IPR010041), Class II aldolase/adducin, N-terminal (InterPro:IPR001303), HAD-superfamily hydrolase, subfamily IA, variant 1 (InterPro:IPR006439), Methylthioribulose-1-phosphate dehydratase (InterPro:IPR017714); Has 35333 Blast hits to 34131 proteins in 2444 species: Archae - 798; Bacteria - 22429; Metazoa - 974; Fungi - 991; Plants - 531; Viruses - 0; Other Eukaryotes - 9610 (source: NCBI BLink).</t>
  </si>
  <si>
    <t>sterol methyltransferase 2 (SMT2); FUNCTIONS IN: S-adenosylmethionine-dependent methyltransferase activity; INVOLVED IN: xylem and phloem pattern formation, negative regulation of DNA endoreduplication, multidimensional cell growth, sterol biosynthetic process, pattern specification process; LOCATED IN: endoplasmic reticulum; EXPRESSED IN: 30 plant structures; EXPRESSED DURING: 14 growth stages; CONTAINS InterPro DOMAIN/s: Sterol methyltransferase C-terminal (InterPro:IPR013705), Methyltransferase type 11 (InterPro:IPR013216); BEST Arabidopsis thaliana protein match is: sterol methyltransferase 3 (TAIR:AT1G76090.1); Has 13231 Blast hits to 13223 proteins in 2296 species: Archae - 440; Bacteria - 9200; Metazoa - 162; Fungi - 455; Plants - 664; Viruses - 0; Other Eukaryotes - 2310 (source: NCBI BLink).</t>
  </si>
  <si>
    <t>Molecular Function: nucleotide binding (GO:0000166);Molecular Function: mRNA binding (GO:0003729);Cellular Component: nucleus (GO:0005634);Cellular Component: cytosol (GO:0005829);Biological Process: mRNA processing (GO:0006397);Molecular Function: poly(A) binding (GO:0008143);Cellular Component: cytoplasmic stress granule (GO:0010494);Biological Process: cellular response to heat (GO:0034605);</t>
  </si>
  <si>
    <t>Molecular Function: nucleotide binding (GO:0000166);Molecular Function: mRNA binding (GO:0003729);Cellular Component: nucleus (GO:0005634);Cellular Component: cytosol (GO:0005829);Biological Process: regulation of translation (GO:0006417);Biological Process: viral process (GO:0016032);Biological Process: response to cadmium ion (GO:0046686);</t>
  </si>
  <si>
    <t>Molecular Function: protein serine/threonine phosphatase activity (GO:0004722);Cellular Component: plasma membrane (GO:0005886);Biological Process: response to abscisic acid (GO:0009737);Molecular Function: metal ion binding (GO:0046872);</t>
  </si>
  <si>
    <t>Cellular Component: membrane (GO:0016020);</t>
  </si>
  <si>
    <t>Molecular Function: magnesium ion binding (GO:0000287);Cellular Component: cytosol (GO:0005829);Cellular Component: chloroplast (GO:0009507);Cellular Component: chloroplast stroma (GO:0009570);Biological Process: L-methionine salvage from methylthioadenosine (GO:0019509);Molecular Function: acireductone synthase activity (GO:0043874);Molecular Function: methylthioribulose 1-phosphate dehydratase activity (GO:0046570);</t>
  </si>
  <si>
    <t>Cellular Component: endoplasmic reticulum (GO:0005783);Cellular Component: Golgi apparatus (GO:0005794);Biological Process: pattern specification process (GO:0007389);Molecular Function: S-adenosylmethionine-dependent methyltransferase activity (GO:0008757);Biological Process: multidimensional cell growth (GO:0009825);Biological Process: xylem and phloem pattern formation (GO:0010051);Biological Process: sterol biosynthetic process (GO:0016126);Molecular Function: 24-methylenesterol C-methyltransferase activity (GO:0030797);Biological Process: negative regulation of DNA endoreduplication (GO:0032876);</t>
  </si>
  <si>
    <t>q</t>
    <phoneticPr fontId="2" type="noConversion"/>
  </si>
  <si>
    <t>Additional file 7: Table S6. Imprinted genes indentified in 25 DAP endosperm of reciprocal hybrids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</si>
</sst>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abSelected="1" workbookViewId="0">
      <selection activeCell="F11" sqref="F11"/>
    </sheetView>
  </sheetViews>
  <sheetFormatPr defaultColWidth="9" defaultRowHeight="15"/>
  <cols>
    <col min="1" max="1" width="14.7109375" style="27" bestFit="1" customWidth="1"/>
    <col min="2" max="2" width="12.5703125" style="1" bestFit="1" customWidth="1"/>
    <col min="3" max="3" width="12.7109375" style="1" bestFit="1" customWidth="1"/>
    <col min="4" max="5" width="11.28515625" style="1" bestFit="1" customWidth="1"/>
    <col min="6" max="6" width="12.5703125" style="1" bestFit="1" customWidth="1"/>
    <col min="7" max="7" width="12.7109375" style="1" bestFit="1" customWidth="1"/>
    <col min="8" max="9" width="11.28515625" style="1" bestFit="1" customWidth="1"/>
    <col min="10" max="10" width="12.5703125" style="1" bestFit="1" customWidth="1"/>
    <col min="11" max="11" width="12.7109375" style="1" bestFit="1" customWidth="1"/>
    <col min="12" max="13" width="11.28515625" style="1" bestFit="1" customWidth="1"/>
    <col min="14" max="14" width="12.5703125" style="1" bestFit="1" customWidth="1"/>
    <col min="15" max="15" width="12.7109375" style="1" bestFit="1" customWidth="1"/>
    <col min="16" max="17" width="11.28515625" style="1" bestFit="1" customWidth="1"/>
    <col min="18" max="18" width="12.5703125" style="1" bestFit="1" customWidth="1"/>
    <col min="19" max="19" width="12.7109375" style="1" bestFit="1" customWidth="1"/>
    <col min="20" max="21" width="11.28515625" style="1" bestFit="1" customWidth="1"/>
    <col min="22" max="22" width="12.5703125" style="1" bestFit="1" customWidth="1"/>
    <col min="23" max="23" width="12.7109375" style="1" bestFit="1" customWidth="1"/>
    <col min="24" max="24" width="11.28515625" style="1" bestFit="1" customWidth="1"/>
    <col min="25" max="25" width="11.28515625" style="11" customWidth="1"/>
    <col min="26" max="26" width="9" style="7"/>
    <col min="27" max="27" width="9" style="9"/>
    <col min="28" max="16384" width="9" style="1"/>
  </cols>
  <sheetData>
    <row r="1" spans="1:27" s="6" customFormat="1" ht="35.1" customHeight="1">
      <c r="A1" s="28" t="s">
        <v>237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2"/>
      <c r="Z1" s="7"/>
      <c r="AA1" s="9"/>
    </row>
    <row r="2" spans="1:27" s="5" customFormat="1">
      <c r="A2" s="26"/>
      <c r="B2" s="29" t="s">
        <v>90</v>
      </c>
      <c r="C2" s="31"/>
      <c r="D2" s="31"/>
      <c r="E2" s="31"/>
      <c r="F2" s="29" t="s">
        <v>91</v>
      </c>
      <c r="G2" s="31"/>
      <c r="H2" s="31"/>
      <c r="I2" s="31"/>
      <c r="J2" s="29" t="s">
        <v>92</v>
      </c>
      <c r="K2" s="31"/>
      <c r="L2" s="31"/>
      <c r="M2" s="31"/>
      <c r="N2" s="29" t="s">
        <v>93</v>
      </c>
      <c r="O2" s="31"/>
      <c r="P2" s="31"/>
      <c r="Q2" s="31"/>
      <c r="R2" s="29" t="s">
        <v>94</v>
      </c>
      <c r="S2" s="31"/>
      <c r="T2" s="31"/>
      <c r="U2" s="31"/>
      <c r="V2" s="29" t="s">
        <v>95</v>
      </c>
      <c r="W2" s="31"/>
      <c r="X2" s="31"/>
      <c r="Y2" s="30"/>
      <c r="Z2" s="16"/>
      <c r="AA2" s="17"/>
    </row>
    <row r="3" spans="1:27" s="4" customFormat="1">
      <c r="A3" s="12"/>
      <c r="B3" s="12" t="s">
        <v>85</v>
      </c>
      <c r="C3" s="12" t="s">
        <v>86</v>
      </c>
      <c r="D3" s="12"/>
      <c r="E3" s="12"/>
      <c r="F3" s="12" t="s">
        <v>85</v>
      </c>
      <c r="G3" s="12" t="s">
        <v>86</v>
      </c>
      <c r="H3" s="12"/>
      <c r="I3" s="12"/>
      <c r="J3" s="12" t="s">
        <v>85</v>
      </c>
      <c r="K3" s="12" t="s">
        <v>86</v>
      </c>
      <c r="L3" s="12"/>
      <c r="M3" s="12"/>
      <c r="N3" s="12" t="s">
        <v>86</v>
      </c>
      <c r="O3" s="12" t="s">
        <v>85</v>
      </c>
      <c r="P3" s="12"/>
      <c r="Q3" s="12"/>
      <c r="R3" s="12" t="s">
        <v>86</v>
      </c>
      <c r="S3" s="12" t="s">
        <v>85</v>
      </c>
      <c r="T3" s="12"/>
      <c r="U3" s="12"/>
      <c r="V3" s="12" t="s">
        <v>86</v>
      </c>
      <c r="W3" s="12" t="s">
        <v>85</v>
      </c>
      <c r="X3" s="12"/>
      <c r="Y3" s="12"/>
      <c r="Z3" s="8"/>
      <c r="AA3" s="10"/>
    </row>
    <row r="4" spans="1:27" s="4" customFormat="1">
      <c r="A4" s="14" t="s">
        <v>89</v>
      </c>
      <c r="B4" s="14" t="s">
        <v>87</v>
      </c>
      <c r="C4" s="14" t="s">
        <v>88</v>
      </c>
      <c r="D4" s="14" t="s">
        <v>82</v>
      </c>
      <c r="E4" s="14" t="s">
        <v>83</v>
      </c>
      <c r="F4" s="14" t="s">
        <v>87</v>
      </c>
      <c r="G4" s="14" t="s">
        <v>88</v>
      </c>
      <c r="H4" s="14" t="s">
        <v>82</v>
      </c>
      <c r="I4" s="14" t="s">
        <v>83</v>
      </c>
      <c r="J4" s="14" t="s">
        <v>87</v>
      </c>
      <c r="K4" s="14" t="s">
        <v>88</v>
      </c>
      <c r="L4" s="14" t="s">
        <v>82</v>
      </c>
      <c r="M4" s="14" t="s">
        <v>83</v>
      </c>
      <c r="N4" s="14" t="s">
        <v>87</v>
      </c>
      <c r="O4" s="14" t="s">
        <v>88</v>
      </c>
      <c r="P4" s="14" t="s">
        <v>82</v>
      </c>
      <c r="Q4" s="14" t="s">
        <v>83</v>
      </c>
      <c r="R4" s="14" t="s">
        <v>87</v>
      </c>
      <c r="S4" s="14" t="s">
        <v>88</v>
      </c>
      <c r="T4" s="14" t="s">
        <v>82</v>
      </c>
      <c r="U4" s="14" t="s">
        <v>83</v>
      </c>
      <c r="V4" s="14" t="s">
        <v>87</v>
      </c>
      <c r="W4" s="14" t="s">
        <v>88</v>
      </c>
      <c r="X4" s="14" t="s">
        <v>82</v>
      </c>
      <c r="Y4" s="14" t="s">
        <v>236</v>
      </c>
      <c r="Z4" s="14" t="s">
        <v>129</v>
      </c>
      <c r="AA4" s="14" t="s">
        <v>130</v>
      </c>
    </row>
    <row r="5" spans="1:27" s="2" customFormat="1">
      <c r="A5" s="12" t="s">
        <v>0</v>
      </c>
      <c r="B5" s="2">
        <v>11</v>
      </c>
      <c r="C5" s="2">
        <v>0</v>
      </c>
      <c r="D5" s="2">
        <v>1</v>
      </c>
      <c r="E5" s="2">
        <v>0</v>
      </c>
      <c r="F5" s="2">
        <v>10</v>
      </c>
      <c r="G5" s="2">
        <v>0</v>
      </c>
      <c r="H5" s="2">
        <v>1</v>
      </c>
      <c r="I5" s="2">
        <v>0</v>
      </c>
      <c r="J5" s="2">
        <v>10</v>
      </c>
      <c r="K5" s="2">
        <v>0</v>
      </c>
      <c r="L5" s="2">
        <v>1</v>
      </c>
      <c r="M5" s="2">
        <v>0</v>
      </c>
      <c r="N5" s="2">
        <v>0</v>
      </c>
      <c r="O5" s="2">
        <v>14</v>
      </c>
      <c r="P5" s="2">
        <v>1</v>
      </c>
      <c r="Q5" s="2">
        <v>0</v>
      </c>
      <c r="R5" s="2">
        <v>0</v>
      </c>
      <c r="S5" s="2">
        <v>25</v>
      </c>
      <c r="T5" s="2">
        <v>1</v>
      </c>
      <c r="U5" s="2">
        <v>0</v>
      </c>
      <c r="V5" s="2">
        <v>0</v>
      </c>
      <c r="W5" s="2">
        <v>21</v>
      </c>
      <c r="X5" s="2">
        <v>1</v>
      </c>
      <c r="Y5" s="12" t="e">
        <f>VLOOKUP($A:$A,#REF!,31,0)</f>
        <v>#REF!</v>
      </c>
      <c r="Z5" s="8" t="s">
        <v>115</v>
      </c>
      <c r="AA5" s="10" t="s">
        <v>146</v>
      </c>
    </row>
    <row r="6" spans="1:27" s="2" customFormat="1">
      <c r="A6" s="12" t="s">
        <v>1</v>
      </c>
      <c r="B6" s="2">
        <v>59</v>
      </c>
      <c r="C6" s="2">
        <v>0</v>
      </c>
      <c r="D6" s="2">
        <v>1</v>
      </c>
      <c r="E6" s="2">
        <v>0</v>
      </c>
      <c r="F6" s="2">
        <v>27</v>
      </c>
      <c r="G6" s="2">
        <v>0</v>
      </c>
      <c r="H6" s="2">
        <v>1</v>
      </c>
      <c r="I6" s="2">
        <v>0</v>
      </c>
      <c r="J6" s="2">
        <v>25</v>
      </c>
      <c r="K6" s="2">
        <v>2</v>
      </c>
      <c r="L6" s="2">
        <v>0.92592592592592593</v>
      </c>
      <c r="M6" s="2">
        <v>7.407407407407407E-2</v>
      </c>
      <c r="N6" s="2">
        <v>0</v>
      </c>
      <c r="O6" s="2">
        <v>15</v>
      </c>
      <c r="P6" s="2">
        <v>1</v>
      </c>
      <c r="Q6" s="2">
        <v>0</v>
      </c>
      <c r="R6" s="2">
        <v>0</v>
      </c>
      <c r="S6" s="2">
        <v>51</v>
      </c>
      <c r="T6" s="2">
        <v>1</v>
      </c>
      <c r="U6" s="2">
        <v>0</v>
      </c>
      <c r="V6" s="2">
        <v>0</v>
      </c>
      <c r="W6" s="2">
        <v>41</v>
      </c>
      <c r="X6" s="2">
        <v>1</v>
      </c>
      <c r="Y6" s="12" t="e">
        <f>VLOOKUP($A:$A,#REF!,31,0)</f>
        <v>#REF!</v>
      </c>
      <c r="Z6" s="8" t="s">
        <v>96</v>
      </c>
      <c r="AA6" s="10" t="s">
        <v>131</v>
      </c>
    </row>
    <row r="7" spans="1:27" s="2" customFormat="1">
      <c r="A7" s="12" t="s">
        <v>3</v>
      </c>
      <c r="B7" s="2">
        <v>137</v>
      </c>
      <c r="C7" s="2">
        <v>0</v>
      </c>
      <c r="D7" s="2">
        <v>1</v>
      </c>
      <c r="E7" s="2">
        <v>0</v>
      </c>
      <c r="F7" s="2">
        <v>126</v>
      </c>
      <c r="G7" s="2">
        <v>0</v>
      </c>
      <c r="H7" s="2">
        <v>1</v>
      </c>
      <c r="I7" s="2">
        <v>0</v>
      </c>
      <c r="J7" s="2">
        <v>89</v>
      </c>
      <c r="K7" s="2">
        <v>0</v>
      </c>
      <c r="L7" s="2">
        <v>1</v>
      </c>
      <c r="M7" s="2">
        <v>0</v>
      </c>
      <c r="N7" s="2">
        <v>2</v>
      </c>
      <c r="O7" s="2">
        <v>131</v>
      </c>
      <c r="P7" s="2">
        <v>0.98496240601503759</v>
      </c>
      <c r="Q7" s="2">
        <v>1.5037593984962405E-2</v>
      </c>
      <c r="R7" s="2">
        <v>2</v>
      </c>
      <c r="S7" s="2">
        <v>130</v>
      </c>
      <c r="T7" s="2">
        <v>0.98484848484848486</v>
      </c>
      <c r="U7" s="2">
        <v>1.5151515151515138E-2</v>
      </c>
      <c r="V7" s="2">
        <v>2</v>
      </c>
      <c r="W7" s="2">
        <v>158</v>
      </c>
      <c r="X7" s="2">
        <v>0.98750000000000004</v>
      </c>
      <c r="Y7" s="12" t="e">
        <f>VLOOKUP($A:$A,#REF!,31,0)</f>
        <v>#REF!</v>
      </c>
      <c r="Z7" s="8" t="s">
        <v>97</v>
      </c>
      <c r="AA7" s="10" t="s">
        <v>132</v>
      </c>
    </row>
    <row r="8" spans="1:27" s="2" customFormat="1">
      <c r="A8" s="12" t="s">
        <v>4</v>
      </c>
      <c r="B8" s="2">
        <v>29</v>
      </c>
      <c r="C8" s="2">
        <v>0</v>
      </c>
      <c r="D8" s="2">
        <v>1</v>
      </c>
      <c r="E8" s="2">
        <v>0</v>
      </c>
      <c r="F8" s="2">
        <v>28</v>
      </c>
      <c r="G8" s="2">
        <v>0</v>
      </c>
      <c r="H8" s="2">
        <v>1</v>
      </c>
      <c r="I8" s="2">
        <v>0</v>
      </c>
      <c r="J8" s="2">
        <v>32</v>
      </c>
      <c r="K8" s="2">
        <v>0</v>
      </c>
      <c r="L8" s="2">
        <v>1</v>
      </c>
      <c r="M8" s="2">
        <v>0</v>
      </c>
      <c r="N8" s="2">
        <v>0</v>
      </c>
      <c r="O8" s="2">
        <v>127</v>
      </c>
      <c r="P8" s="2">
        <v>1</v>
      </c>
      <c r="Q8" s="2">
        <v>0</v>
      </c>
      <c r="R8" s="2">
        <v>0</v>
      </c>
      <c r="S8" s="2">
        <v>152</v>
      </c>
      <c r="T8" s="2">
        <v>1</v>
      </c>
      <c r="U8" s="2">
        <v>0</v>
      </c>
      <c r="V8" s="2">
        <v>0</v>
      </c>
      <c r="W8" s="2">
        <v>145</v>
      </c>
      <c r="X8" s="2">
        <v>1</v>
      </c>
      <c r="Y8" s="12" t="e">
        <f>VLOOKUP($A:$A,#REF!,31,0)</f>
        <v>#REF!</v>
      </c>
      <c r="Z8" s="8" t="s">
        <v>187</v>
      </c>
      <c r="AA8" s="10" t="s">
        <v>162</v>
      </c>
    </row>
    <row r="9" spans="1:27" s="2" customFormat="1">
      <c r="A9" s="12" t="s">
        <v>5</v>
      </c>
      <c r="B9" s="2">
        <v>94</v>
      </c>
      <c r="C9" s="2">
        <v>0</v>
      </c>
      <c r="D9" s="2">
        <v>1</v>
      </c>
      <c r="E9" s="2">
        <v>0</v>
      </c>
      <c r="F9" s="2">
        <v>49</v>
      </c>
      <c r="G9" s="2">
        <v>1</v>
      </c>
      <c r="H9" s="2">
        <v>0.98</v>
      </c>
      <c r="I9" s="2">
        <v>2.0000000000000018E-2</v>
      </c>
      <c r="J9" s="2">
        <v>78</v>
      </c>
      <c r="K9" s="2">
        <v>0</v>
      </c>
      <c r="L9" s="2">
        <v>1</v>
      </c>
      <c r="M9" s="2">
        <v>0</v>
      </c>
      <c r="N9" s="2">
        <v>0</v>
      </c>
      <c r="O9" s="2">
        <v>156</v>
      </c>
      <c r="P9" s="2">
        <v>1</v>
      </c>
      <c r="Q9" s="2">
        <v>0</v>
      </c>
      <c r="R9" s="2">
        <v>0</v>
      </c>
      <c r="S9" s="2">
        <v>158</v>
      </c>
      <c r="T9" s="2">
        <v>1</v>
      </c>
      <c r="U9" s="2">
        <v>0</v>
      </c>
      <c r="V9" s="2">
        <v>0</v>
      </c>
      <c r="W9" s="2">
        <v>119</v>
      </c>
      <c r="X9" s="2">
        <v>1</v>
      </c>
      <c r="Y9" s="12" t="e">
        <f>VLOOKUP($A:$A,#REF!,31,0)</f>
        <v>#REF!</v>
      </c>
      <c r="Z9" s="8" t="s">
        <v>113</v>
      </c>
      <c r="AA9" s="10" t="s">
        <v>141</v>
      </c>
    </row>
    <row r="10" spans="1:27" s="2" customFormat="1">
      <c r="A10" s="12" t="s">
        <v>6</v>
      </c>
      <c r="B10" s="2">
        <v>106</v>
      </c>
      <c r="C10" s="2">
        <v>2</v>
      </c>
      <c r="D10" s="2">
        <v>0.98148148148148151</v>
      </c>
      <c r="E10" s="2">
        <v>1.851851851851849E-2</v>
      </c>
      <c r="F10" s="2">
        <v>67</v>
      </c>
      <c r="G10" s="2">
        <v>0</v>
      </c>
      <c r="H10" s="2">
        <v>1</v>
      </c>
      <c r="I10" s="2">
        <v>0</v>
      </c>
      <c r="J10" s="2">
        <v>71</v>
      </c>
      <c r="K10" s="2">
        <v>1</v>
      </c>
      <c r="L10" s="2">
        <v>0.98611111111111116</v>
      </c>
      <c r="M10" s="2">
        <v>1.388888888888884E-2</v>
      </c>
      <c r="N10" s="2">
        <v>0</v>
      </c>
      <c r="O10" s="2">
        <v>60</v>
      </c>
      <c r="P10" s="2">
        <v>1</v>
      </c>
      <c r="Q10" s="2">
        <v>0</v>
      </c>
      <c r="R10" s="2">
        <v>1</v>
      </c>
      <c r="S10" s="2">
        <v>68</v>
      </c>
      <c r="T10" s="2">
        <v>0.98550724637681164</v>
      </c>
      <c r="U10" s="2">
        <v>1.4492753623188359E-2</v>
      </c>
      <c r="V10" s="2">
        <v>0</v>
      </c>
      <c r="W10" s="2">
        <v>71</v>
      </c>
      <c r="X10" s="2">
        <v>1</v>
      </c>
      <c r="Y10" s="12" t="e">
        <f>VLOOKUP($A:$A,#REF!,31,0)</f>
        <v>#REF!</v>
      </c>
      <c r="Z10" s="8" t="s">
        <v>188</v>
      </c>
      <c r="AA10" s="10" t="e">
        <v>#N/A</v>
      </c>
    </row>
    <row r="11" spans="1:27" s="2" customFormat="1">
      <c r="A11" s="12" t="s">
        <v>68</v>
      </c>
      <c r="B11" s="2">
        <v>17</v>
      </c>
      <c r="C11" s="2">
        <v>0</v>
      </c>
      <c r="D11" s="2">
        <v>1</v>
      </c>
      <c r="E11" s="2">
        <v>0</v>
      </c>
      <c r="F11" s="2">
        <v>16</v>
      </c>
      <c r="G11" s="2">
        <v>0</v>
      </c>
      <c r="H11" s="2">
        <v>1</v>
      </c>
      <c r="I11" s="2">
        <v>0</v>
      </c>
      <c r="J11" s="2">
        <v>18</v>
      </c>
      <c r="K11" s="2">
        <v>0</v>
      </c>
      <c r="L11" s="2">
        <v>1</v>
      </c>
      <c r="M11" s="2">
        <v>0</v>
      </c>
      <c r="N11" s="2">
        <v>0</v>
      </c>
      <c r="O11" s="2">
        <v>15</v>
      </c>
      <c r="P11" s="2">
        <v>1</v>
      </c>
      <c r="Q11" s="2">
        <v>0</v>
      </c>
      <c r="R11" s="2">
        <v>0</v>
      </c>
      <c r="S11" s="2">
        <v>16</v>
      </c>
      <c r="T11" s="2">
        <v>1</v>
      </c>
      <c r="U11" s="2">
        <v>0</v>
      </c>
      <c r="V11" s="2">
        <v>0</v>
      </c>
      <c r="W11" s="2">
        <v>19</v>
      </c>
      <c r="X11" s="2">
        <v>1</v>
      </c>
      <c r="Y11" s="12" t="e">
        <f>VLOOKUP($A:$A,#REF!,31,0)</f>
        <v>#REF!</v>
      </c>
      <c r="Z11" s="8" t="s">
        <v>189</v>
      </c>
      <c r="AA11" s="10" t="s">
        <v>163</v>
      </c>
    </row>
    <row r="12" spans="1:27" s="2" customFormat="1">
      <c r="A12" s="12" t="s">
        <v>7</v>
      </c>
      <c r="B12" s="2">
        <v>26</v>
      </c>
      <c r="C12" s="2">
        <v>0</v>
      </c>
      <c r="D12" s="2">
        <v>1</v>
      </c>
      <c r="E12" s="2">
        <v>0</v>
      </c>
      <c r="F12" s="2">
        <v>11</v>
      </c>
      <c r="G12" s="2">
        <v>0</v>
      </c>
      <c r="H12" s="2">
        <v>1</v>
      </c>
      <c r="I12" s="2">
        <v>0</v>
      </c>
      <c r="J12" s="2">
        <v>16</v>
      </c>
      <c r="K12" s="2">
        <v>0</v>
      </c>
      <c r="L12" s="2">
        <v>1</v>
      </c>
      <c r="M12" s="2">
        <v>0</v>
      </c>
      <c r="N12" s="2">
        <v>0</v>
      </c>
      <c r="O12" s="2">
        <v>29</v>
      </c>
      <c r="P12" s="2">
        <v>1</v>
      </c>
      <c r="Q12" s="2">
        <v>0</v>
      </c>
      <c r="R12" s="2">
        <v>0</v>
      </c>
      <c r="S12" s="2">
        <v>17</v>
      </c>
      <c r="T12" s="2">
        <v>1</v>
      </c>
      <c r="U12" s="2">
        <v>0</v>
      </c>
      <c r="V12" s="2">
        <v>0</v>
      </c>
      <c r="W12" s="2">
        <v>16</v>
      </c>
      <c r="X12" s="2">
        <v>1</v>
      </c>
      <c r="Y12" s="12" t="e">
        <f>VLOOKUP($A:$A,#REF!,31,0)</f>
        <v>#REF!</v>
      </c>
      <c r="Z12" s="8" t="s">
        <v>98</v>
      </c>
      <c r="AA12" s="10" t="s">
        <v>133</v>
      </c>
    </row>
    <row r="13" spans="1:27" s="2" customFormat="1">
      <c r="A13" s="12" t="s">
        <v>8</v>
      </c>
      <c r="B13" s="2">
        <v>101</v>
      </c>
      <c r="C13" s="2">
        <v>7</v>
      </c>
      <c r="D13" s="2">
        <v>0.93518518518518523</v>
      </c>
      <c r="E13" s="2">
        <v>6.481481481481477E-2</v>
      </c>
      <c r="F13" s="2">
        <v>111</v>
      </c>
      <c r="G13" s="2">
        <v>4</v>
      </c>
      <c r="H13" s="2">
        <v>0.9652173913043478</v>
      </c>
      <c r="I13" s="2">
        <v>3.4782608695652195E-2</v>
      </c>
      <c r="J13" s="2">
        <v>95</v>
      </c>
      <c r="K13" s="2">
        <v>1</v>
      </c>
      <c r="L13" s="2">
        <v>0.98958333333333337</v>
      </c>
      <c r="M13" s="2">
        <v>1.041666666666663E-2</v>
      </c>
      <c r="N13" s="2">
        <v>0</v>
      </c>
      <c r="O13" s="2">
        <v>71</v>
      </c>
      <c r="P13" s="2">
        <v>1</v>
      </c>
      <c r="Q13" s="2">
        <v>0</v>
      </c>
      <c r="R13" s="2">
        <v>4</v>
      </c>
      <c r="S13" s="2">
        <v>90</v>
      </c>
      <c r="T13" s="2">
        <v>0.95744680851063835</v>
      </c>
      <c r="U13" s="2">
        <v>4.2553191489361653E-2</v>
      </c>
      <c r="V13" s="2">
        <v>2</v>
      </c>
      <c r="W13" s="2">
        <v>65</v>
      </c>
      <c r="X13" s="2">
        <v>0.97014925373134331</v>
      </c>
      <c r="Y13" s="12" t="e">
        <f>VLOOKUP($A:$A,#REF!,31,0)</f>
        <v>#REF!</v>
      </c>
      <c r="Z13" s="8" t="s">
        <v>99</v>
      </c>
      <c r="AA13" s="10" t="s">
        <v>134</v>
      </c>
    </row>
    <row r="14" spans="1:27" s="2" customFormat="1">
      <c r="A14" s="12" t="s">
        <v>9</v>
      </c>
      <c r="B14" s="2">
        <v>182</v>
      </c>
      <c r="C14" s="2">
        <v>0</v>
      </c>
      <c r="D14" s="2">
        <v>1</v>
      </c>
      <c r="E14" s="2">
        <v>0</v>
      </c>
      <c r="F14" s="2">
        <v>183</v>
      </c>
      <c r="G14" s="2">
        <v>2</v>
      </c>
      <c r="H14" s="2">
        <v>0.98918918918918919</v>
      </c>
      <c r="I14" s="2">
        <v>1.0810810810810811E-2</v>
      </c>
      <c r="J14" s="2">
        <v>142</v>
      </c>
      <c r="K14" s="2">
        <v>0</v>
      </c>
      <c r="L14" s="2">
        <v>1</v>
      </c>
      <c r="M14" s="2">
        <v>0</v>
      </c>
      <c r="N14" s="2">
        <v>2</v>
      </c>
      <c r="O14" s="2">
        <v>51</v>
      </c>
      <c r="P14" s="2">
        <v>0.96226415094339623</v>
      </c>
      <c r="Q14" s="2">
        <v>3.7735849056603765E-2</v>
      </c>
      <c r="R14" s="2">
        <v>0</v>
      </c>
      <c r="S14" s="2">
        <v>57</v>
      </c>
      <c r="T14" s="2">
        <v>1</v>
      </c>
      <c r="U14" s="2">
        <v>0</v>
      </c>
      <c r="V14" s="2">
        <v>0</v>
      </c>
      <c r="W14" s="2">
        <v>46</v>
      </c>
      <c r="X14" s="2">
        <v>1</v>
      </c>
      <c r="Y14" s="12" t="e">
        <f>VLOOKUP($A:$A,#REF!,31,0)</f>
        <v>#REF!</v>
      </c>
      <c r="Z14" s="8" t="s">
        <v>190</v>
      </c>
      <c r="AA14" s="10" t="e">
        <v>#N/A</v>
      </c>
    </row>
    <row r="15" spans="1:27" s="2" customFormat="1">
      <c r="A15" s="12" t="s">
        <v>69</v>
      </c>
      <c r="B15" s="2">
        <v>22</v>
      </c>
      <c r="C15" s="2">
        <v>0</v>
      </c>
      <c r="D15" s="2">
        <v>1</v>
      </c>
      <c r="E15" s="2">
        <v>0</v>
      </c>
      <c r="F15" s="2">
        <v>14</v>
      </c>
      <c r="G15" s="2">
        <v>0</v>
      </c>
      <c r="H15" s="2">
        <v>1</v>
      </c>
      <c r="I15" s="2">
        <v>0</v>
      </c>
      <c r="J15" s="2">
        <v>16</v>
      </c>
      <c r="K15" s="2">
        <v>0</v>
      </c>
      <c r="L15" s="2">
        <v>1</v>
      </c>
      <c r="M15" s="2">
        <v>0</v>
      </c>
      <c r="N15" s="2">
        <v>0</v>
      </c>
      <c r="O15" s="2">
        <v>19</v>
      </c>
      <c r="P15" s="2">
        <v>1</v>
      </c>
      <c r="Q15" s="2">
        <v>0</v>
      </c>
      <c r="R15" s="2">
        <v>1</v>
      </c>
      <c r="S15" s="2">
        <v>35</v>
      </c>
      <c r="T15" s="2">
        <v>0.97222222222222221</v>
      </c>
      <c r="U15" s="2">
        <v>2.777777777777779E-2</v>
      </c>
      <c r="V15" s="2">
        <v>0</v>
      </c>
      <c r="W15" s="2">
        <v>19</v>
      </c>
      <c r="X15" s="2">
        <v>1</v>
      </c>
      <c r="Y15" s="12" t="e">
        <f>VLOOKUP($A:$A,#REF!,31,0)</f>
        <v>#REF!</v>
      </c>
      <c r="Z15" s="8" t="s">
        <v>191</v>
      </c>
      <c r="AA15" s="10" t="e">
        <v>#N/A</v>
      </c>
    </row>
    <row r="16" spans="1:27" s="2" customFormat="1">
      <c r="A16" s="12" t="s">
        <v>70</v>
      </c>
      <c r="B16" s="2">
        <v>156</v>
      </c>
      <c r="C16" s="2">
        <v>3</v>
      </c>
      <c r="D16" s="2">
        <v>0.98113207547169812</v>
      </c>
      <c r="E16" s="2">
        <v>1.8867924528301883E-2</v>
      </c>
      <c r="F16" s="2">
        <v>99</v>
      </c>
      <c r="G16" s="2">
        <v>0</v>
      </c>
      <c r="H16" s="2">
        <v>1</v>
      </c>
      <c r="I16" s="2">
        <v>0</v>
      </c>
      <c r="J16" s="2">
        <v>120</v>
      </c>
      <c r="K16" s="2">
        <v>6</v>
      </c>
      <c r="L16" s="2">
        <v>0.95238095238095233</v>
      </c>
      <c r="M16" s="2">
        <v>4.7619047619047672E-2</v>
      </c>
      <c r="N16" s="2">
        <v>3</v>
      </c>
      <c r="O16" s="2">
        <v>87</v>
      </c>
      <c r="P16" s="2">
        <v>0.96666666666666667</v>
      </c>
      <c r="Q16" s="2">
        <v>3.3333333333333326E-2</v>
      </c>
      <c r="R16" s="2">
        <v>0</v>
      </c>
      <c r="S16" s="2">
        <v>37</v>
      </c>
      <c r="T16" s="2">
        <v>1</v>
      </c>
      <c r="U16" s="2">
        <v>0</v>
      </c>
      <c r="V16" s="2">
        <v>0</v>
      </c>
      <c r="W16" s="2">
        <v>199</v>
      </c>
      <c r="X16" s="2">
        <v>1</v>
      </c>
      <c r="Y16" s="12" t="e">
        <f>VLOOKUP($A:$A,#REF!,31,0)</f>
        <v>#REF!</v>
      </c>
      <c r="Z16" s="8" t="s">
        <v>192</v>
      </c>
      <c r="AA16" s="10" t="s">
        <v>164</v>
      </c>
    </row>
    <row r="17" spans="1:27" s="2" customFormat="1">
      <c r="A17" s="12" t="s">
        <v>10</v>
      </c>
      <c r="B17" s="2">
        <v>133</v>
      </c>
      <c r="C17" s="2">
        <v>0</v>
      </c>
      <c r="D17" s="2">
        <v>1</v>
      </c>
      <c r="E17" s="2">
        <v>0</v>
      </c>
      <c r="F17" s="2">
        <v>140</v>
      </c>
      <c r="G17" s="2">
        <v>3</v>
      </c>
      <c r="H17" s="2">
        <v>0.97902097902097907</v>
      </c>
      <c r="I17" s="2">
        <v>2.0979020979020935E-2</v>
      </c>
      <c r="J17" s="2">
        <v>96</v>
      </c>
      <c r="K17" s="2">
        <v>0</v>
      </c>
      <c r="L17" s="2">
        <v>1</v>
      </c>
      <c r="M17" s="2">
        <v>0</v>
      </c>
      <c r="N17" s="2">
        <v>0</v>
      </c>
      <c r="O17" s="2">
        <v>135</v>
      </c>
      <c r="P17" s="2">
        <v>1</v>
      </c>
      <c r="Q17" s="2">
        <v>0</v>
      </c>
      <c r="R17" s="2">
        <v>0</v>
      </c>
      <c r="S17" s="2">
        <v>178</v>
      </c>
      <c r="T17" s="2">
        <v>1</v>
      </c>
      <c r="U17" s="2">
        <v>0</v>
      </c>
      <c r="V17" s="2">
        <v>0</v>
      </c>
      <c r="W17" s="2">
        <v>178</v>
      </c>
      <c r="X17" s="2">
        <v>1</v>
      </c>
      <c r="Y17" s="12" t="e">
        <f>VLOOKUP($A:$A,#REF!,31,0)</f>
        <v>#REF!</v>
      </c>
      <c r="Z17" s="8" t="s">
        <v>100</v>
      </c>
      <c r="AA17" s="10" t="s">
        <v>135</v>
      </c>
    </row>
    <row r="18" spans="1:27" s="2" customFormat="1">
      <c r="A18" s="12" t="s">
        <v>11</v>
      </c>
      <c r="B18" s="2">
        <v>14</v>
      </c>
      <c r="C18" s="2">
        <v>0</v>
      </c>
      <c r="D18" s="2">
        <v>1</v>
      </c>
      <c r="E18" s="2">
        <v>0</v>
      </c>
      <c r="F18" s="2">
        <v>24</v>
      </c>
      <c r="G18" s="2">
        <v>0</v>
      </c>
      <c r="H18" s="2">
        <v>1</v>
      </c>
      <c r="I18" s="2">
        <v>0</v>
      </c>
      <c r="J18" s="2">
        <v>39</v>
      </c>
      <c r="K18" s="2">
        <v>0</v>
      </c>
      <c r="L18" s="2">
        <v>1</v>
      </c>
      <c r="M18" s="2">
        <v>0</v>
      </c>
      <c r="N18" s="2">
        <v>0</v>
      </c>
      <c r="O18" s="2">
        <v>40</v>
      </c>
      <c r="P18" s="2">
        <v>1</v>
      </c>
      <c r="Q18" s="2">
        <v>0</v>
      </c>
      <c r="R18" s="2">
        <v>2</v>
      </c>
      <c r="S18" s="2">
        <v>31</v>
      </c>
      <c r="T18" s="2">
        <v>0.93939393939393945</v>
      </c>
      <c r="U18" s="2">
        <v>6.0606060606060552E-2</v>
      </c>
      <c r="V18" s="2">
        <v>0</v>
      </c>
      <c r="W18" s="2">
        <v>49</v>
      </c>
      <c r="X18" s="2">
        <v>1</v>
      </c>
      <c r="Y18" s="12" t="e">
        <f>VLOOKUP($A:$A,#REF!,31,0)</f>
        <v>#REF!</v>
      </c>
      <c r="Z18" s="8" t="s">
        <v>101</v>
      </c>
      <c r="AA18" s="10" t="s">
        <v>136</v>
      </c>
    </row>
    <row r="19" spans="1:27" s="2" customFormat="1">
      <c r="A19" s="12" t="s">
        <v>71</v>
      </c>
      <c r="B19" s="2">
        <v>238</v>
      </c>
      <c r="C19" s="2">
        <v>0</v>
      </c>
      <c r="D19" s="2">
        <v>1</v>
      </c>
      <c r="E19" s="2">
        <v>0</v>
      </c>
      <c r="F19" s="2">
        <v>242</v>
      </c>
      <c r="G19" s="2">
        <v>0</v>
      </c>
      <c r="H19" s="2">
        <v>1</v>
      </c>
      <c r="I19" s="2">
        <v>0</v>
      </c>
      <c r="J19" s="2">
        <v>240</v>
      </c>
      <c r="K19" s="2">
        <v>0</v>
      </c>
      <c r="L19" s="2">
        <v>1</v>
      </c>
      <c r="M19" s="2">
        <v>0</v>
      </c>
      <c r="N19" s="2">
        <v>5</v>
      </c>
      <c r="O19" s="2">
        <v>224</v>
      </c>
      <c r="P19" s="2">
        <v>0.97816593886462877</v>
      </c>
      <c r="Q19" s="2">
        <v>2.183406113537123E-2</v>
      </c>
      <c r="R19" s="2">
        <v>4</v>
      </c>
      <c r="S19" s="2">
        <v>229</v>
      </c>
      <c r="T19" s="2">
        <v>0.98283261802575106</v>
      </c>
      <c r="U19" s="2">
        <v>1.7167381974248941E-2</v>
      </c>
      <c r="V19" s="2">
        <v>9</v>
      </c>
      <c r="W19" s="2">
        <v>223</v>
      </c>
      <c r="X19" s="2">
        <v>0.96120689655172409</v>
      </c>
      <c r="Y19" s="12" t="e">
        <f>VLOOKUP($A:$A,#REF!,31,0)</f>
        <v>#REF!</v>
      </c>
      <c r="Z19" s="8" t="s">
        <v>193</v>
      </c>
      <c r="AA19" s="10" t="s">
        <v>165</v>
      </c>
    </row>
    <row r="20" spans="1:27" s="2" customFormat="1">
      <c r="A20" s="12" t="s">
        <v>12</v>
      </c>
      <c r="B20" s="2">
        <v>107</v>
      </c>
      <c r="C20" s="2">
        <v>1</v>
      </c>
      <c r="D20" s="2">
        <v>0.9907407407407407</v>
      </c>
      <c r="E20" s="2">
        <v>9.2592592592593004E-3</v>
      </c>
      <c r="F20" s="2">
        <v>87</v>
      </c>
      <c r="G20" s="2">
        <v>0</v>
      </c>
      <c r="H20" s="2">
        <v>1</v>
      </c>
      <c r="I20" s="2">
        <v>0</v>
      </c>
      <c r="J20" s="2">
        <v>80</v>
      </c>
      <c r="K20" s="2">
        <v>0</v>
      </c>
      <c r="L20" s="2">
        <v>1</v>
      </c>
      <c r="M20" s="2">
        <v>0</v>
      </c>
      <c r="N20" s="2">
        <v>1</v>
      </c>
      <c r="O20" s="2">
        <v>40</v>
      </c>
      <c r="P20" s="2">
        <v>0.97560975609756095</v>
      </c>
      <c r="Q20" s="2">
        <v>2.4390243902439046E-2</v>
      </c>
      <c r="R20" s="2">
        <v>0</v>
      </c>
      <c r="S20" s="2">
        <v>37</v>
      </c>
      <c r="T20" s="2">
        <v>1</v>
      </c>
      <c r="U20" s="2">
        <v>0</v>
      </c>
      <c r="V20" s="2">
        <v>0</v>
      </c>
      <c r="W20" s="2">
        <v>24</v>
      </c>
      <c r="X20" s="2">
        <v>1</v>
      </c>
      <c r="Y20" s="12" t="e">
        <f>VLOOKUP($A:$A,#REF!,31,0)</f>
        <v>#REF!</v>
      </c>
      <c r="Z20" s="8" t="s">
        <v>102</v>
      </c>
      <c r="AA20" s="10" t="s">
        <v>137</v>
      </c>
    </row>
    <row r="21" spans="1:27" s="2" customFormat="1">
      <c r="A21" s="12" t="s">
        <v>13</v>
      </c>
      <c r="B21" s="2">
        <v>128</v>
      </c>
      <c r="C21" s="2">
        <v>0</v>
      </c>
      <c r="D21" s="2">
        <v>1</v>
      </c>
      <c r="E21" s="2">
        <v>0</v>
      </c>
      <c r="F21" s="2">
        <v>47</v>
      </c>
      <c r="G21" s="2">
        <v>0</v>
      </c>
      <c r="H21" s="2">
        <v>1</v>
      </c>
      <c r="I21" s="2">
        <v>0</v>
      </c>
      <c r="J21" s="2">
        <v>79</v>
      </c>
      <c r="K21" s="2">
        <v>0</v>
      </c>
      <c r="L21" s="2">
        <v>1</v>
      </c>
      <c r="M21" s="2">
        <v>0</v>
      </c>
      <c r="N21" s="2">
        <v>0</v>
      </c>
      <c r="O21" s="2">
        <v>160</v>
      </c>
      <c r="P21" s="2">
        <v>1</v>
      </c>
      <c r="Q21" s="2">
        <v>0</v>
      </c>
      <c r="R21" s="2">
        <v>0</v>
      </c>
      <c r="S21" s="2">
        <v>245</v>
      </c>
      <c r="T21" s="2">
        <v>1</v>
      </c>
      <c r="U21" s="2">
        <v>0</v>
      </c>
      <c r="V21" s="2">
        <v>0</v>
      </c>
      <c r="W21" s="2">
        <v>238</v>
      </c>
      <c r="X21" s="2">
        <v>1</v>
      </c>
      <c r="Y21" s="12" t="e">
        <f>VLOOKUP($A:$A,#REF!,31,0)</f>
        <v>#REF!</v>
      </c>
      <c r="Z21" s="8" t="s">
        <v>194</v>
      </c>
      <c r="AA21" s="10" t="s">
        <v>166</v>
      </c>
    </row>
    <row r="22" spans="1:27" s="2" customFormat="1">
      <c r="A22" s="12" t="s">
        <v>14</v>
      </c>
      <c r="B22" s="2">
        <v>71</v>
      </c>
      <c r="C22" s="2">
        <v>0</v>
      </c>
      <c r="D22" s="2">
        <v>1</v>
      </c>
      <c r="E22" s="2">
        <v>0</v>
      </c>
      <c r="F22" s="2">
        <v>74</v>
      </c>
      <c r="G22" s="2">
        <v>0</v>
      </c>
      <c r="H22" s="2">
        <v>1</v>
      </c>
      <c r="I22" s="2">
        <v>0</v>
      </c>
      <c r="J22" s="2">
        <v>32</v>
      </c>
      <c r="K22" s="2">
        <v>0</v>
      </c>
      <c r="L22" s="2">
        <v>1</v>
      </c>
      <c r="M22" s="2">
        <v>0</v>
      </c>
      <c r="N22" s="2">
        <v>8</v>
      </c>
      <c r="O22" s="2">
        <v>90</v>
      </c>
      <c r="P22" s="2">
        <v>0.91836734693877553</v>
      </c>
      <c r="Q22" s="2">
        <v>8.1632653061224469E-2</v>
      </c>
      <c r="R22" s="2">
        <v>0</v>
      </c>
      <c r="S22" s="2">
        <v>99</v>
      </c>
      <c r="T22" s="2">
        <v>1</v>
      </c>
      <c r="U22" s="2">
        <v>0</v>
      </c>
      <c r="V22" s="2">
        <v>0</v>
      </c>
      <c r="W22" s="2">
        <v>86</v>
      </c>
      <c r="X22" s="2">
        <v>1</v>
      </c>
      <c r="Y22" s="12" t="e">
        <f>VLOOKUP($A:$A,#REF!,31,0)</f>
        <v>#REF!</v>
      </c>
      <c r="Z22" s="8" t="s">
        <v>103</v>
      </c>
      <c r="AA22" s="10" t="e">
        <v>#N/A</v>
      </c>
    </row>
    <row r="23" spans="1:27" s="2" customFormat="1">
      <c r="A23" s="12" t="s">
        <v>15</v>
      </c>
      <c r="B23" s="2">
        <v>21</v>
      </c>
      <c r="C23" s="2">
        <v>1</v>
      </c>
      <c r="D23" s="2">
        <v>0.95454545454545459</v>
      </c>
      <c r="E23" s="2">
        <v>4.5454545454545414E-2</v>
      </c>
      <c r="F23" s="2">
        <v>11</v>
      </c>
      <c r="G23" s="2">
        <v>0</v>
      </c>
      <c r="H23" s="2">
        <v>1</v>
      </c>
      <c r="I23" s="2">
        <v>0</v>
      </c>
      <c r="J23" s="2">
        <v>14</v>
      </c>
      <c r="K23" s="2">
        <v>0</v>
      </c>
      <c r="L23" s="2">
        <v>1</v>
      </c>
      <c r="M23" s="2">
        <v>0</v>
      </c>
      <c r="N23" s="2">
        <v>2</v>
      </c>
      <c r="O23" s="2">
        <v>20</v>
      </c>
      <c r="P23" s="2">
        <v>0.90909090909090906</v>
      </c>
      <c r="Q23" s="2">
        <v>9.0909090909090939E-2</v>
      </c>
      <c r="R23" s="2">
        <v>2</v>
      </c>
      <c r="S23" s="2">
        <v>23</v>
      </c>
      <c r="T23" s="2">
        <v>0.92</v>
      </c>
      <c r="U23" s="2">
        <v>7.999999999999996E-2</v>
      </c>
      <c r="V23" s="2">
        <v>0</v>
      </c>
      <c r="W23" s="2">
        <v>23</v>
      </c>
      <c r="X23" s="2">
        <v>1</v>
      </c>
      <c r="Y23" s="12" t="e">
        <f>VLOOKUP($A:$A,#REF!,31,0)</f>
        <v>#REF!</v>
      </c>
      <c r="Z23" s="8" t="s">
        <v>195</v>
      </c>
      <c r="AA23" s="10" t="s">
        <v>167</v>
      </c>
    </row>
    <row r="24" spans="1:27" s="2" customFormat="1">
      <c r="A24" s="12" t="s">
        <v>16</v>
      </c>
      <c r="B24" s="2">
        <v>165</v>
      </c>
      <c r="C24" s="2">
        <v>0</v>
      </c>
      <c r="D24" s="2">
        <v>1</v>
      </c>
      <c r="E24" s="2">
        <v>0</v>
      </c>
      <c r="F24" s="2">
        <v>146</v>
      </c>
      <c r="G24" s="2">
        <v>0</v>
      </c>
      <c r="H24" s="2">
        <v>1</v>
      </c>
      <c r="I24" s="2">
        <v>0</v>
      </c>
      <c r="J24" s="2">
        <v>111</v>
      </c>
      <c r="K24" s="2">
        <v>0</v>
      </c>
      <c r="L24" s="2">
        <v>1</v>
      </c>
      <c r="M24" s="2">
        <v>0</v>
      </c>
      <c r="N24" s="2">
        <v>1</v>
      </c>
      <c r="O24" s="2">
        <v>40</v>
      </c>
      <c r="P24" s="2">
        <v>0.97560975609756095</v>
      </c>
      <c r="Q24" s="2">
        <v>2.4390243902439046E-2</v>
      </c>
      <c r="R24" s="2">
        <v>0</v>
      </c>
      <c r="S24" s="2">
        <v>39</v>
      </c>
      <c r="T24" s="2">
        <v>1</v>
      </c>
      <c r="U24" s="2">
        <v>0</v>
      </c>
      <c r="V24" s="2">
        <v>1</v>
      </c>
      <c r="W24" s="2">
        <v>22</v>
      </c>
      <c r="X24" s="2">
        <v>0.95652173913043481</v>
      </c>
      <c r="Y24" s="12" t="e">
        <f>VLOOKUP($A:$A,#REF!,31,0)</f>
        <v>#REF!</v>
      </c>
      <c r="Z24" s="8" t="s">
        <v>104</v>
      </c>
      <c r="AA24" s="10" t="s">
        <v>138</v>
      </c>
    </row>
    <row r="25" spans="1:27" s="2" customFormat="1">
      <c r="A25" s="12" t="s">
        <v>72</v>
      </c>
      <c r="B25" s="2">
        <v>325</v>
      </c>
      <c r="C25" s="2">
        <v>1</v>
      </c>
      <c r="D25" s="2">
        <v>0.99693251533742333</v>
      </c>
      <c r="E25" s="2">
        <v>3.0674846625766694E-3</v>
      </c>
      <c r="F25" s="2">
        <v>231</v>
      </c>
      <c r="G25" s="2">
        <v>2</v>
      </c>
      <c r="H25" s="2">
        <v>0.99141630901287559</v>
      </c>
      <c r="I25" s="2">
        <v>8.5836909871244149E-3</v>
      </c>
      <c r="J25" s="2">
        <v>207</v>
      </c>
      <c r="K25" s="2">
        <v>2</v>
      </c>
      <c r="L25" s="2">
        <v>0.99043062200956933</v>
      </c>
      <c r="M25" s="2">
        <v>9.5693779904306719E-3</v>
      </c>
      <c r="N25" s="2">
        <v>0</v>
      </c>
      <c r="O25" s="2">
        <v>248</v>
      </c>
      <c r="P25" s="2">
        <v>1</v>
      </c>
      <c r="Q25" s="2">
        <v>0</v>
      </c>
      <c r="R25" s="2">
        <v>0</v>
      </c>
      <c r="S25" s="2">
        <v>255</v>
      </c>
      <c r="T25" s="2">
        <v>1</v>
      </c>
      <c r="U25" s="2">
        <v>0</v>
      </c>
      <c r="V25" s="2">
        <v>0</v>
      </c>
      <c r="W25" s="2">
        <v>249</v>
      </c>
      <c r="X25" s="2">
        <v>1</v>
      </c>
      <c r="Y25" s="12" t="e">
        <f>VLOOKUP($A:$A,#REF!,31,0)</f>
        <v>#REF!</v>
      </c>
      <c r="Z25" s="8" t="s">
        <v>196</v>
      </c>
      <c r="AA25" s="10" t="s">
        <v>168</v>
      </c>
    </row>
    <row r="26" spans="1:27" s="2" customFormat="1">
      <c r="A26" s="12" t="s">
        <v>73</v>
      </c>
      <c r="B26" s="2">
        <v>2114</v>
      </c>
      <c r="C26" s="2">
        <v>1</v>
      </c>
      <c r="D26" s="2">
        <v>0.99952718676122931</v>
      </c>
      <c r="E26" s="2">
        <v>4.7281323877068626E-4</v>
      </c>
      <c r="F26" s="2">
        <v>2071</v>
      </c>
      <c r="G26" s="2">
        <v>1</v>
      </c>
      <c r="H26" s="2">
        <v>0.99951737451737455</v>
      </c>
      <c r="I26" s="2">
        <v>4.8262548262545391E-4</v>
      </c>
      <c r="J26" s="2">
        <v>1879</v>
      </c>
      <c r="K26" s="2">
        <v>1</v>
      </c>
      <c r="L26" s="2">
        <v>0.99946808510638296</v>
      </c>
      <c r="M26" s="2">
        <v>5.3191489361703592E-4</v>
      </c>
      <c r="N26" s="2">
        <v>2</v>
      </c>
      <c r="O26" s="2">
        <v>1032</v>
      </c>
      <c r="P26" s="2">
        <v>0.99806576402321079</v>
      </c>
      <c r="Q26" s="2">
        <v>1.9342359767892114E-3</v>
      </c>
      <c r="R26" s="2">
        <v>0</v>
      </c>
      <c r="S26" s="2">
        <v>1087</v>
      </c>
      <c r="T26" s="2">
        <v>1</v>
      </c>
      <c r="U26" s="2">
        <v>0</v>
      </c>
      <c r="V26" s="2">
        <v>3</v>
      </c>
      <c r="W26" s="2">
        <v>985</v>
      </c>
      <c r="X26" s="2">
        <v>0.99696356275303644</v>
      </c>
      <c r="Y26" s="12" t="e">
        <f>VLOOKUP($A:$A,#REF!,31,0)</f>
        <v>#REF!</v>
      </c>
      <c r="Z26" s="8" t="s">
        <v>197</v>
      </c>
      <c r="AA26" s="10" t="s">
        <v>158</v>
      </c>
    </row>
    <row r="27" spans="1:27" s="2" customFormat="1">
      <c r="A27" s="12" t="s">
        <v>17</v>
      </c>
      <c r="B27" s="2">
        <v>54</v>
      </c>
      <c r="C27" s="2">
        <v>0</v>
      </c>
      <c r="D27" s="2">
        <v>1</v>
      </c>
      <c r="E27" s="2">
        <v>0</v>
      </c>
      <c r="F27" s="2">
        <v>41</v>
      </c>
      <c r="G27" s="2">
        <v>0</v>
      </c>
      <c r="H27" s="2">
        <v>1</v>
      </c>
      <c r="I27" s="2">
        <v>0</v>
      </c>
      <c r="J27" s="2">
        <v>51</v>
      </c>
      <c r="K27" s="2">
        <v>0</v>
      </c>
      <c r="L27" s="2">
        <v>1</v>
      </c>
      <c r="M27" s="2">
        <v>0</v>
      </c>
      <c r="N27" s="2">
        <v>0</v>
      </c>
      <c r="O27" s="2">
        <v>32</v>
      </c>
      <c r="P27" s="2">
        <v>1</v>
      </c>
      <c r="Q27" s="2">
        <v>0</v>
      </c>
      <c r="R27" s="2">
        <v>0</v>
      </c>
      <c r="S27" s="2">
        <v>28</v>
      </c>
      <c r="T27" s="2">
        <v>1</v>
      </c>
      <c r="U27" s="2">
        <v>0</v>
      </c>
      <c r="V27" s="2">
        <v>0</v>
      </c>
      <c r="W27" s="2">
        <v>44</v>
      </c>
      <c r="X27" s="2">
        <v>1</v>
      </c>
      <c r="Y27" s="12" t="e">
        <f>VLOOKUP($A:$A,#REF!,31,0)</f>
        <v>#REF!</v>
      </c>
      <c r="Z27" s="8" t="s">
        <v>105</v>
      </c>
      <c r="AA27" s="10" t="s">
        <v>139</v>
      </c>
    </row>
    <row r="28" spans="1:27" s="2" customFormat="1">
      <c r="A28" s="12" t="s">
        <v>18</v>
      </c>
      <c r="B28" s="2">
        <v>85</v>
      </c>
      <c r="C28" s="2">
        <v>0</v>
      </c>
      <c r="D28" s="2">
        <v>1</v>
      </c>
      <c r="E28" s="2">
        <v>0</v>
      </c>
      <c r="F28" s="2">
        <v>106</v>
      </c>
      <c r="G28" s="2">
        <v>0</v>
      </c>
      <c r="H28" s="2">
        <v>1</v>
      </c>
      <c r="I28" s="2">
        <v>0</v>
      </c>
      <c r="J28" s="2">
        <v>83</v>
      </c>
      <c r="K28" s="2">
        <v>0</v>
      </c>
      <c r="L28" s="2">
        <v>1</v>
      </c>
      <c r="M28" s="2">
        <v>0</v>
      </c>
      <c r="N28" s="2">
        <v>2</v>
      </c>
      <c r="O28" s="2">
        <v>50</v>
      </c>
      <c r="P28" s="2">
        <v>0.96153846153846156</v>
      </c>
      <c r="Q28" s="2">
        <v>3.8461538461538436E-2</v>
      </c>
      <c r="R28" s="2">
        <v>0</v>
      </c>
      <c r="S28" s="2">
        <v>50</v>
      </c>
      <c r="T28" s="2">
        <v>1</v>
      </c>
      <c r="U28" s="2">
        <v>0</v>
      </c>
      <c r="V28" s="2">
        <v>3</v>
      </c>
      <c r="W28" s="2">
        <v>35</v>
      </c>
      <c r="X28" s="2">
        <v>0.92105263157894735</v>
      </c>
      <c r="Y28" s="12" t="e">
        <f>VLOOKUP($A:$A,#REF!,31,0)</f>
        <v>#REF!</v>
      </c>
      <c r="Z28" s="8" t="s">
        <v>198</v>
      </c>
      <c r="AA28" s="10" t="s">
        <v>169</v>
      </c>
    </row>
    <row r="29" spans="1:27" s="2" customFormat="1">
      <c r="A29" s="12" t="s">
        <v>19</v>
      </c>
      <c r="B29" s="2">
        <v>32</v>
      </c>
      <c r="C29" s="2">
        <v>0</v>
      </c>
      <c r="D29" s="2">
        <v>1</v>
      </c>
      <c r="E29" s="2">
        <v>0</v>
      </c>
      <c r="F29" s="2">
        <v>18</v>
      </c>
      <c r="G29" s="2">
        <v>1</v>
      </c>
      <c r="H29" s="2">
        <v>0.94736842105263153</v>
      </c>
      <c r="I29" s="2">
        <v>5.2631578947368474E-2</v>
      </c>
      <c r="J29" s="2">
        <v>10</v>
      </c>
      <c r="K29" s="2">
        <v>0</v>
      </c>
      <c r="L29" s="2">
        <v>1</v>
      </c>
      <c r="M29" s="2">
        <v>0</v>
      </c>
      <c r="N29" s="2">
        <v>0</v>
      </c>
      <c r="O29" s="2">
        <v>10</v>
      </c>
      <c r="P29" s="2">
        <v>1</v>
      </c>
      <c r="Q29" s="2">
        <v>0</v>
      </c>
      <c r="R29" s="2">
        <v>0</v>
      </c>
      <c r="S29" s="2">
        <v>10</v>
      </c>
      <c r="T29" s="2">
        <v>1</v>
      </c>
      <c r="U29" s="2">
        <v>0</v>
      </c>
      <c r="V29" s="2">
        <v>1</v>
      </c>
      <c r="W29" s="2">
        <v>10</v>
      </c>
      <c r="X29" s="2">
        <v>0.90909090909090906</v>
      </c>
      <c r="Y29" s="12" t="e">
        <f>VLOOKUP($A:$A,#REF!,31,0)</f>
        <v>#REF!</v>
      </c>
      <c r="Z29" s="8" t="s">
        <v>199</v>
      </c>
      <c r="AA29" s="10" t="e">
        <v>#N/A</v>
      </c>
    </row>
    <row r="30" spans="1:27" s="2" customFormat="1">
      <c r="A30" s="12" t="s">
        <v>20</v>
      </c>
      <c r="B30" s="2">
        <v>19</v>
      </c>
      <c r="C30" s="2">
        <v>0</v>
      </c>
      <c r="D30" s="2">
        <v>1</v>
      </c>
      <c r="E30" s="2">
        <v>0</v>
      </c>
      <c r="F30" s="2">
        <v>25</v>
      </c>
      <c r="G30" s="2">
        <v>0</v>
      </c>
      <c r="H30" s="2">
        <v>1</v>
      </c>
      <c r="I30" s="2">
        <v>0</v>
      </c>
      <c r="J30" s="2">
        <v>29</v>
      </c>
      <c r="K30" s="2">
        <v>0</v>
      </c>
      <c r="L30" s="2">
        <v>1</v>
      </c>
      <c r="M30" s="2">
        <v>0</v>
      </c>
      <c r="N30" s="2">
        <v>0</v>
      </c>
      <c r="O30" s="2">
        <v>75</v>
      </c>
      <c r="P30" s="2">
        <v>1</v>
      </c>
      <c r="Q30" s="2">
        <v>0</v>
      </c>
      <c r="R30" s="2">
        <v>0</v>
      </c>
      <c r="S30" s="2">
        <v>64</v>
      </c>
      <c r="T30" s="2">
        <v>1</v>
      </c>
      <c r="U30" s="2">
        <v>0</v>
      </c>
      <c r="V30" s="2">
        <v>3</v>
      </c>
      <c r="W30" s="2">
        <v>55</v>
      </c>
      <c r="X30" s="2">
        <v>0.94827586206896552</v>
      </c>
      <c r="Y30" s="12" t="e">
        <f>VLOOKUP($A:$A,#REF!,31,0)</f>
        <v>#REF!</v>
      </c>
      <c r="Z30" s="8" t="s">
        <v>106</v>
      </c>
      <c r="AA30" s="10" t="s">
        <v>142</v>
      </c>
    </row>
    <row r="31" spans="1:27" s="2" customFormat="1">
      <c r="A31" s="12" t="s">
        <v>21</v>
      </c>
      <c r="B31" s="2">
        <v>33</v>
      </c>
      <c r="C31" s="2">
        <v>0</v>
      </c>
      <c r="D31" s="2">
        <v>1</v>
      </c>
      <c r="E31" s="2">
        <v>0</v>
      </c>
      <c r="F31" s="2">
        <v>17</v>
      </c>
      <c r="G31" s="2">
        <v>0</v>
      </c>
      <c r="H31" s="2">
        <v>1</v>
      </c>
      <c r="I31" s="2">
        <v>0</v>
      </c>
      <c r="J31" s="2">
        <v>17</v>
      </c>
      <c r="K31" s="2">
        <v>0</v>
      </c>
      <c r="L31" s="2">
        <v>1</v>
      </c>
      <c r="M31" s="2">
        <v>0</v>
      </c>
      <c r="N31" s="2">
        <v>0</v>
      </c>
      <c r="O31" s="2">
        <v>18</v>
      </c>
      <c r="P31" s="2">
        <v>1</v>
      </c>
      <c r="Q31" s="2">
        <v>0</v>
      </c>
      <c r="R31" s="2">
        <v>0</v>
      </c>
      <c r="S31" s="2">
        <v>31</v>
      </c>
      <c r="T31" s="2">
        <v>1</v>
      </c>
      <c r="U31" s="2">
        <v>0</v>
      </c>
      <c r="V31" s="2">
        <v>0</v>
      </c>
      <c r="W31" s="2">
        <v>19</v>
      </c>
      <c r="X31" s="2">
        <v>1</v>
      </c>
      <c r="Y31" s="12" t="e">
        <f>VLOOKUP($A:$A,#REF!,31,0)</f>
        <v>#REF!</v>
      </c>
      <c r="Z31" s="8" t="s">
        <v>108</v>
      </c>
      <c r="AA31" s="10" t="s">
        <v>143</v>
      </c>
    </row>
    <row r="32" spans="1:27" s="2" customFormat="1">
      <c r="A32" s="12" t="s">
        <v>22</v>
      </c>
      <c r="B32" s="2">
        <v>21</v>
      </c>
      <c r="C32" s="2">
        <v>0</v>
      </c>
      <c r="D32" s="2">
        <v>1</v>
      </c>
      <c r="E32" s="2">
        <v>0</v>
      </c>
      <c r="F32" s="2">
        <v>24</v>
      </c>
      <c r="G32" s="2">
        <v>2</v>
      </c>
      <c r="H32" s="2">
        <v>0.92307692307692313</v>
      </c>
      <c r="I32" s="2">
        <v>7.6923076923076872E-2</v>
      </c>
      <c r="J32" s="2">
        <v>30</v>
      </c>
      <c r="K32" s="2">
        <v>0</v>
      </c>
      <c r="L32" s="2">
        <v>1</v>
      </c>
      <c r="M32" s="2">
        <v>0</v>
      </c>
      <c r="N32" s="2">
        <v>2</v>
      </c>
      <c r="O32" s="2">
        <v>36</v>
      </c>
      <c r="P32" s="2">
        <v>0.94736842105263153</v>
      </c>
      <c r="Q32" s="2">
        <v>5.2631578947368474E-2</v>
      </c>
      <c r="R32" s="2">
        <v>0</v>
      </c>
      <c r="S32" s="2">
        <v>19</v>
      </c>
      <c r="T32" s="2">
        <v>1</v>
      </c>
      <c r="U32" s="2">
        <v>0</v>
      </c>
      <c r="V32" s="2">
        <v>2</v>
      </c>
      <c r="W32" s="2">
        <v>33</v>
      </c>
      <c r="X32" s="2">
        <v>0.94285714285714284</v>
      </c>
      <c r="Y32" s="12" t="e">
        <f>VLOOKUP($A:$A,#REF!,31,0)</f>
        <v>#REF!</v>
      </c>
      <c r="Z32" s="8" t="s">
        <v>200</v>
      </c>
      <c r="AA32" s="10" t="e">
        <v>#N/A</v>
      </c>
    </row>
    <row r="33" spans="1:27" s="2" customFormat="1">
      <c r="A33" s="12" t="s">
        <v>23</v>
      </c>
      <c r="B33" s="2">
        <v>22</v>
      </c>
      <c r="C33" s="2">
        <v>0</v>
      </c>
      <c r="D33" s="2">
        <v>1</v>
      </c>
      <c r="E33" s="2">
        <v>0</v>
      </c>
      <c r="F33" s="2">
        <v>23</v>
      </c>
      <c r="G33" s="2">
        <v>0</v>
      </c>
      <c r="H33" s="2">
        <v>1</v>
      </c>
      <c r="I33" s="2">
        <v>0</v>
      </c>
      <c r="J33" s="2">
        <v>27</v>
      </c>
      <c r="K33" s="2">
        <v>0</v>
      </c>
      <c r="L33" s="2">
        <v>1</v>
      </c>
      <c r="M33" s="2">
        <v>0</v>
      </c>
      <c r="N33" s="2">
        <v>0</v>
      </c>
      <c r="O33" s="2">
        <v>59</v>
      </c>
      <c r="P33" s="2">
        <v>1</v>
      </c>
      <c r="Q33" s="2">
        <v>0</v>
      </c>
      <c r="R33" s="2">
        <v>0</v>
      </c>
      <c r="S33" s="2">
        <v>24</v>
      </c>
      <c r="T33" s="2">
        <v>1</v>
      </c>
      <c r="U33" s="2">
        <v>0</v>
      </c>
      <c r="V33" s="2">
        <v>2</v>
      </c>
      <c r="W33" s="2">
        <v>32</v>
      </c>
      <c r="X33" s="2">
        <v>0.94117647058823528</v>
      </c>
      <c r="Y33" s="12" t="e">
        <f>VLOOKUP($A:$A,#REF!,31,0)</f>
        <v>#REF!</v>
      </c>
      <c r="Z33" s="8" t="s">
        <v>109</v>
      </c>
      <c r="AA33" s="10" t="s">
        <v>140</v>
      </c>
    </row>
    <row r="34" spans="1:27" s="2" customFormat="1">
      <c r="A34" s="12" t="s">
        <v>74</v>
      </c>
      <c r="B34" s="2">
        <v>40</v>
      </c>
      <c r="C34" s="2">
        <v>0</v>
      </c>
      <c r="D34" s="2">
        <v>1</v>
      </c>
      <c r="E34" s="2">
        <v>0</v>
      </c>
      <c r="F34" s="2">
        <v>61</v>
      </c>
      <c r="G34" s="2">
        <v>0</v>
      </c>
      <c r="H34" s="2">
        <v>1</v>
      </c>
      <c r="I34" s="2">
        <v>0</v>
      </c>
      <c r="J34" s="2">
        <v>34</v>
      </c>
      <c r="K34" s="2">
        <v>0</v>
      </c>
      <c r="L34" s="2">
        <v>1</v>
      </c>
      <c r="M34" s="2">
        <v>0</v>
      </c>
      <c r="N34" s="2">
        <v>0</v>
      </c>
      <c r="O34" s="2">
        <v>21</v>
      </c>
      <c r="P34" s="2">
        <v>1</v>
      </c>
      <c r="Q34" s="2">
        <v>0</v>
      </c>
      <c r="R34" s="2">
        <v>0</v>
      </c>
      <c r="S34" s="2">
        <v>23</v>
      </c>
      <c r="T34" s="2">
        <v>1</v>
      </c>
      <c r="U34" s="2">
        <v>0</v>
      </c>
      <c r="V34" s="2">
        <v>0</v>
      </c>
      <c r="W34" s="2">
        <v>33</v>
      </c>
      <c r="X34" s="2">
        <v>1</v>
      </c>
      <c r="Y34" s="12" t="e">
        <f>VLOOKUP($A:$A,#REF!,31,0)</f>
        <v>#REF!</v>
      </c>
      <c r="Z34" s="8" t="s">
        <v>201</v>
      </c>
      <c r="AA34" s="10" t="s">
        <v>152</v>
      </c>
    </row>
    <row r="35" spans="1:27" s="2" customFormat="1">
      <c r="A35" s="12" t="s">
        <v>24</v>
      </c>
      <c r="B35" s="2">
        <v>136</v>
      </c>
      <c r="C35" s="2">
        <v>2</v>
      </c>
      <c r="D35" s="2">
        <v>0.98550724637681164</v>
      </c>
      <c r="E35" s="2">
        <v>1.4492753623188359E-2</v>
      </c>
      <c r="F35" s="2">
        <v>88</v>
      </c>
      <c r="G35" s="2">
        <v>1</v>
      </c>
      <c r="H35" s="2">
        <v>0.9887640449438202</v>
      </c>
      <c r="I35" s="2">
        <v>1.1235955056179803E-2</v>
      </c>
      <c r="J35" s="2">
        <v>112</v>
      </c>
      <c r="K35" s="2">
        <v>1</v>
      </c>
      <c r="L35" s="2">
        <v>0.99115044247787609</v>
      </c>
      <c r="M35" s="2">
        <v>8.8495575221239076E-3</v>
      </c>
      <c r="N35" s="2">
        <v>1</v>
      </c>
      <c r="O35" s="2">
        <v>17</v>
      </c>
      <c r="P35" s="2">
        <v>0.94444444444444442</v>
      </c>
      <c r="Q35" s="2">
        <v>5.555555555555558E-2</v>
      </c>
      <c r="R35" s="2">
        <v>0</v>
      </c>
      <c r="S35" s="2">
        <v>26</v>
      </c>
      <c r="T35" s="2">
        <v>1</v>
      </c>
      <c r="U35" s="2">
        <v>0</v>
      </c>
      <c r="V35" s="2">
        <v>0</v>
      </c>
      <c r="W35" s="2">
        <v>21</v>
      </c>
      <c r="X35" s="2">
        <v>1</v>
      </c>
      <c r="Y35" s="12" t="e">
        <f>VLOOKUP($A:$A,#REF!,31,0)</f>
        <v>#REF!</v>
      </c>
      <c r="Z35" s="8" t="s">
        <v>202</v>
      </c>
      <c r="AA35" s="10" t="e">
        <v>#N/A</v>
      </c>
    </row>
    <row r="36" spans="1:27" s="2" customFormat="1">
      <c r="A36" s="12" t="s">
        <v>25</v>
      </c>
      <c r="B36" s="2">
        <v>142</v>
      </c>
      <c r="C36" s="2">
        <v>0</v>
      </c>
      <c r="D36" s="2">
        <v>1</v>
      </c>
      <c r="E36" s="2">
        <v>0</v>
      </c>
      <c r="F36" s="2">
        <v>117</v>
      </c>
      <c r="G36" s="2">
        <v>0</v>
      </c>
      <c r="H36" s="2">
        <v>1</v>
      </c>
      <c r="I36" s="2">
        <v>0</v>
      </c>
      <c r="J36" s="2">
        <v>85</v>
      </c>
      <c r="K36" s="2">
        <v>0</v>
      </c>
      <c r="L36" s="2">
        <v>1</v>
      </c>
      <c r="M36" s="2">
        <v>0</v>
      </c>
      <c r="N36" s="2">
        <v>0</v>
      </c>
      <c r="O36" s="2">
        <v>50</v>
      </c>
      <c r="P36" s="2">
        <v>1</v>
      </c>
      <c r="Q36" s="2">
        <v>0</v>
      </c>
      <c r="R36" s="2">
        <v>0</v>
      </c>
      <c r="S36" s="2">
        <v>54</v>
      </c>
      <c r="T36" s="2">
        <v>1</v>
      </c>
      <c r="U36" s="2">
        <v>0</v>
      </c>
      <c r="V36" s="2">
        <v>0</v>
      </c>
      <c r="W36" s="2">
        <v>58</v>
      </c>
      <c r="X36" s="2">
        <v>1</v>
      </c>
      <c r="Y36" s="12" t="e">
        <f>VLOOKUP($A:$A,#REF!,31,0)</f>
        <v>#REF!</v>
      </c>
      <c r="Z36" s="8" t="s">
        <v>110</v>
      </c>
      <c r="AA36" s="10" t="e">
        <v>#N/A</v>
      </c>
    </row>
    <row r="37" spans="1:27" s="2" customFormat="1">
      <c r="A37" s="12" t="s">
        <v>26</v>
      </c>
      <c r="B37" s="2">
        <v>18</v>
      </c>
      <c r="C37" s="2">
        <v>0</v>
      </c>
      <c r="D37" s="2">
        <v>1</v>
      </c>
      <c r="E37" s="2">
        <v>0</v>
      </c>
      <c r="F37" s="2">
        <v>17</v>
      </c>
      <c r="G37" s="2">
        <v>0</v>
      </c>
      <c r="H37" s="2">
        <v>1</v>
      </c>
      <c r="I37" s="2">
        <v>0</v>
      </c>
      <c r="J37" s="2">
        <v>18</v>
      </c>
      <c r="K37" s="2">
        <v>0</v>
      </c>
      <c r="L37" s="2">
        <v>1</v>
      </c>
      <c r="M37" s="2">
        <v>0</v>
      </c>
      <c r="N37" s="2">
        <v>0</v>
      </c>
      <c r="O37" s="2">
        <v>25</v>
      </c>
      <c r="P37" s="2">
        <v>1</v>
      </c>
      <c r="Q37" s="2">
        <v>0</v>
      </c>
      <c r="R37" s="2">
        <v>0</v>
      </c>
      <c r="S37" s="2">
        <v>53</v>
      </c>
      <c r="T37" s="2">
        <v>1</v>
      </c>
      <c r="U37" s="2">
        <v>0</v>
      </c>
      <c r="V37" s="2">
        <v>0</v>
      </c>
      <c r="W37" s="2">
        <v>29</v>
      </c>
      <c r="X37" s="2">
        <v>1</v>
      </c>
      <c r="Y37" s="12" t="e">
        <f>VLOOKUP($A:$A,#REF!,31,0)</f>
        <v>#REF!</v>
      </c>
      <c r="Z37" s="8" t="s">
        <v>111</v>
      </c>
      <c r="AA37" s="10" t="e">
        <v>#N/A</v>
      </c>
    </row>
    <row r="38" spans="1:27" s="2" customFormat="1">
      <c r="A38" s="12" t="s">
        <v>27</v>
      </c>
      <c r="B38" s="2">
        <v>21</v>
      </c>
      <c r="C38" s="2">
        <v>0</v>
      </c>
      <c r="D38" s="2">
        <v>1</v>
      </c>
      <c r="E38" s="2">
        <v>0</v>
      </c>
      <c r="F38" s="2">
        <v>25</v>
      </c>
      <c r="G38" s="2">
        <v>0</v>
      </c>
      <c r="H38" s="2">
        <v>1</v>
      </c>
      <c r="I38" s="2">
        <v>0</v>
      </c>
      <c r="J38" s="2">
        <v>33</v>
      </c>
      <c r="K38" s="2">
        <v>1</v>
      </c>
      <c r="L38" s="2">
        <v>0.97058823529411764</v>
      </c>
      <c r="M38" s="2">
        <v>2.9411764705882359E-2</v>
      </c>
      <c r="N38" s="2">
        <v>0</v>
      </c>
      <c r="O38" s="2">
        <v>23</v>
      </c>
      <c r="P38" s="2">
        <v>1</v>
      </c>
      <c r="Q38" s="2">
        <v>0</v>
      </c>
      <c r="R38" s="2">
        <v>1</v>
      </c>
      <c r="S38" s="2">
        <v>30</v>
      </c>
      <c r="T38" s="2">
        <v>0.967741935483871</v>
      </c>
      <c r="U38" s="2">
        <v>3.2258064516129004E-2</v>
      </c>
      <c r="V38" s="2">
        <v>2</v>
      </c>
      <c r="W38" s="2">
        <v>37</v>
      </c>
      <c r="X38" s="2">
        <v>0.94871794871794868</v>
      </c>
      <c r="Y38" s="12" t="e">
        <f>VLOOKUP($A:$A,#REF!,31,0)</f>
        <v>#REF!</v>
      </c>
      <c r="Z38" s="8" t="s">
        <v>203</v>
      </c>
      <c r="AA38" s="10" t="e">
        <v>#N/A</v>
      </c>
    </row>
    <row r="39" spans="1:27" s="2" customFormat="1">
      <c r="A39" s="12" t="s">
        <v>28</v>
      </c>
      <c r="B39" s="2">
        <v>61</v>
      </c>
      <c r="C39" s="2">
        <v>0</v>
      </c>
      <c r="D39" s="2">
        <v>1</v>
      </c>
      <c r="E39" s="2">
        <v>0</v>
      </c>
      <c r="F39" s="2">
        <v>84</v>
      </c>
      <c r="G39" s="2">
        <v>0</v>
      </c>
      <c r="H39" s="2">
        <v>1</v>
      </c>
      <c r="I39" s="2">
        <v>0</v>
      </c>
      <c r="J39" s="2">
        <v>79</v>
      </c>
      <c r="K39" s="2">
        <v>0</v>
      </c>
      <c r="L39" s="2">
        <v>1</v>
      </c>
      <c r="M39" s="2">
        <v>0</v>
      </c>
      <c r="N39" s="2">
        <v>0</v>
      </c>
      <c r="O39" s="2">
        <v>34</v>
      </c>
      <c r="P39" s="2">
        <v>1</v>
      </c>
      <c r="Q39" s="2">
        <v>0</v>
      </c>
      <c r="R39" s="2">
        <v>0</v>
      </c>
      <c r="S39" s="2">
        <v>42</v>
      </c>
      <c r="T39" s="2">
        <v>1</v>
      </c>
      <c r="U39" s="2">
        <v>0</v>
      </c>
      <c r="V39" s="2">
        <v>0</v>
      </c>
      <c r="W39" s="2">
        <v>46</v>
      </c>
      <c r="X39" s="2">
        <v>1</v>
      </c>
      <c r="Y39" s="12" t="e">
        <f>VLOOKUP($A:$A,#REF!,31,0)</f>
        <v>#REF!</v>
      </c>
      <c r="Z39" s="8" t="s">
        <v>204</v>
      </c>
      <c r="AA39" s="10" t="s">
        <v>170</v>
      </c>
    </row>
    <row r="40" spans="1:27" s="2" customFormat="1">
      <c r="A40" s="12" t="s">
        <v>29</v>
      </c>
      <c r="B40" s="2">
        <v>105</v>
      </c>
      <c r="C40" s="2">
        <v>1</v>
      </c>
      <c r="D40" s="2">
        <v>0.99056603773584906</v>
      </c>
      <c r="E40" s="2">
        <v>9.4339622641509413E-3</v>
      </c>
      <c r="F40" s="2">
        <v>100</v>
      </c>
      <c r="G40" s="2">
        <v>0</v>
      </c>
      <c r="H40" s="2">
        <v>1</v>
      </c>
      <c r="I40" s="2">
        <v>0</v>
      </c>
      <c r="J40" s="2">
        <v>134</v>
      </c>
      <c r="K40" s="2">
        <v>0</v>
      </c>
      <c r="L40" s="2">
        <v>1</v>
      </c>
      <c r="M40" s="2">
        <v>0</v>
      </c>
      <c r="N40" s="2">
        <v>0</v>
      </c>
      <c r="O40" s="2">
        <v>89</v>
      </c>
      <c r="P40" s="2">
        <v>1</v>
      </c>
      <c r="Q40" s="2">
        <v>0</v>
      </c>
      <c r="R40" s="2">
        <v>3</v>
      </c>
      <c r="S40" s="2">
        <v>41</v>
      </c>
      <c r="T40" s="2">
        <v>0.93181818181818177</v>
      </c>
      <c r="U40" s="2">
        <v>6.8181818181818232E-2</v>
      </c>
      <c r="V40" s="2">
        <v>0</v>
      </c>
      <c r="W40" s="2">
        <v>141</v>
      </c>
      <c r="X40" s="2">
        <v>1</v>
      </c>
      <c r="Y40" s="12" t="e">
        <f>VLOOKUP($A:$A,#REF!,31,0)</f>
        <v>#REF!</v>
      </c>
      <c r="Z40" s="8" t="s">
        <v>205</v>
      </c>
      <c r="AA40" s="10" t="s">
        <v>171</v>
      </c>
    </row>
    <row r="41" spans="1:27" s="2" customFormat="1">
      <c r="A41" s="12" t="s">
        <v>75</v>
      </c>
      <c r="B41" s="2">
        <v>29</v>
      </c>
      <c r="C41" s="2">
        <v>0</v>
      </c>
      <c r="D41" s="2">
        <v>1</v>
      </c>
      <c r="E41" s="2">
        <v>0</v>
      </c>
      <c r="F41" s="2">
        <v>17</v>
      </c>
      <c r="G41" s="2">
        <v>0</v>
      </c>
      <c r="H41" s="2">
        <v>1</v>
      </c>
      <c r="I41" s="2">
        <v>0</v>
      </c>
      <c r="J41" s="2">
        <v>19</v>
      </c>
      <c r="K41" s="2">
        <v>0</v>
      </c>
      <c r="L41" s="2">
        <v>1</v>
      </c>
      <c r="M41" s="2">
        <v>0</v>
      </c>
      <c r="N41" s="2">
        <v>0</v>
      </c>
      <c r="O41" s="2">
        <v>102</v>
      </c>
      <c r="P41" s="2">
        <v>1</v>
      </c>
      <c r="Q41" s="2">
        <v>0</v>
      </c>
      <c r="R41" s="2">
        <v>0</v>
      </c>
      <c r="S41" s="2">
        <v>137</v>
      </c>
      <c r="T41" s="2">
        <v>1</v>
      </c>
      <c r="U41" s="2">
        <v>0</v>
      </c>
      <c r="V41" s="2">
        <v>1</v>
      </c>
      <c r="W41" s="2">
        <v>93</v>
      </c>
      <c r="X41" s="2">
        <v>0.98936170212765961</v>
      </c>
      <c r="Y41" s="12" t="e">
        <f>VLOOKUP($A:$A,#REF!,31,0)</f>
        <v>#REF!</v>
      </c>
      <c r="Z41" s="8" t="s">
        <v>206</v>
      </c>
      <c r="AA41" s="10" t="s">
        <v>172</v>
      </c>
    </row>
    <row r="42" spans="1:27" s="2" customFormat="1">
      <c r="A42" s="12" t="s">
        <v>30</v>
      </c>
      <c r="B42" s="2">
        <v>11</v>
      </c>
      <c r="C42" s="2">
        <v>0</v>
      </c>
      <c r="D42" s="2">
        <v>1</v>
      </c>
      <c r="E42" s="2">
        <v>0</v>
      </c>
      <c r="F42" s="2">
        <v>13</v>
      </c>
      <c r="G42" s="2">
        <v>0</v>
      </c>
      <c r="H42" s="2">
        <v>1</v>
      </c>
      <c r="I42" s="2">
        <v>0</v>
      </c>
      <c r="J42" s="2">
        <v>27</v>
      </c>
      <c r="K42" s="2">
        <v>0</v>
      </c>
      <c r="L42" s="2">
        <v>1</v>
      </c>
      <c r="M42" s="2">
        <v>0</v>
      </c>
      <c r="N42" s="2">
        <v>1</v>
      </c>
      <c r="O42" s="2">
        <v>71</v>
      </c>
      <c r="P42" s="2">
        <v>0.98611111111111116</v>
      </c>
      <c r="Q42" s="2">
        <v>1.388888888888884E-2</v>
      </c>
      <c r="R42" s="2">
        <v>12</v>
      </c>
      <c r="S42" s="2">
        <v>109</v>
      </c>
      <c r="T42" s="2">
        <v>0.90082644628099173</v>
      </c>
      <c r="U42" s="2">
        <v>9.9173553719008267E-2</v>
      </c>
      <c r="V42" s="2">
        <v>0</v>
      </c>
      <c r="W42" s="2">
        <v>79</v>
      </c>
      <c r="X42" s="2">
        <v>1</v>
      </c>
      <c r="Y42" s="12" t="e">
        <f>VLOOKUP($A:$A,#REF!,31,0)</f>
        <v>#REF!</v>
      </c>
      <c r="Z42" s="8" t="s">
        <v>112</v>
      </c>
      <c r="AA42" s="10" t="s">
        <v>144</v>
      </c>
    </row>
    <row r="43" spans="1:27" s="2" customFormat="1">
      <c r="A43" s="12" t="s">
        <v>76</v>
      </c>
      <c r="B43" s="2">
        <v>81</v>
      </c>
      <c r="C43" s="2">
        <v>0</v>
      </c>
      <c r="D43" s="2">
        <v>1</v>
      </c>
      <c r="E43" s="2">
        <v>0</v>
      </c>
      <c r="F43" s="2">
        <v>96</v>
      </c>
      <c r="G43" s="2">
        <v>0</v>
      </c>
      <c r="H43" s="2">
        <v>1</v>
      </c>
      <c r="I43" s="2">
        <v>0</v>
      </c>
      <c r="J43" s="2">
        <v>82</v>
      </c>
      <c r="K43" s="2">
        <v>1</v>
      </c>
      <c r="L43" s="2">
        <v>0.98795180722891562</v>
      </c>
      <c r="M43" s="2">
        <v>1.2048192771084376E-2</v>
      </c>
      <c r="N43" s="2">
        <v>0</v>
      </c>
      <c r="O43" s="2">
        <v>164</v>
      </c>
      <c r="P43" s="2">
        <v>1</v>
      </c>
      <c r="Q43" s="2">
        <v>0</v>
      </c>
      <c r="R43" s="2">
        <v>0</v>
      </c>
      <c r="S43" s="2">
        <v>194</v>
      </c>
      <c r="T43" s="2">
        <v>1</v>
      </c>
      <c r="U43" s="2">
        <v>0</v>
      </c>
      <c r="V43" s="2">
        <v>1</v>
      </c>
      <c r="W43" s="2">
        <v>222</v>
      </c>
      <c r="X43" s="2">
        <v>0.99551569506726456</v>
      </c>
      <c r="Y43" s="12" t="e">
        <f>VLOOKUP($A:$A,#REF!,31,0)</f>
        <v>#REF!</v>
      </c>
      <c r="Z43" s="8" t="s">
        <v>207</v>
      </c>
      <c r="AA43" s="10" t="s">
        <v>173</v>
      </c>
    </row>
    <row r="44" spans="1:27" s="2" customFormat="1">
      <c r="A44" s="12" t="s">
        <v>31</v>
      </c>
      <c r="B44" s="2">
        <v>467</v>
      </c>
      <c r="C44" s="2">
        <v>0</v>
      </c>
      <c r="D44" s="2">
        <v>1</v>
      </c>
      <c r="E44" s="2">
        <v>0</v>
      </c>
      <c r="F44" s="2">
        <v>432</v>
      </c>
      <c r="G44" s="2">
        <v>0</v>
      </c>
      <c r="H44" s="2">
        <v>1</v>
      </c>
      <c r="I44" s="2">
        <v>0</v>
      </c>
      <c r="J44" s="2">
        <v>426</v>
      </c>
      <c r="K44" s="2">
        <v>0</v>
      </c>
      <c r="L44" s="2">
        <v>1</v>
      </c>
      <c r="M44" s="2">
        <v>0</v>
      </c>
      <c r="N44" s="2">
        <v>3</v>
      </c>
      <c r="O44" s="2">
        <v>327</v>
      </c>
      <c r="P44" s="2">
        <v>0.99090909090909096</v>
      </c>
      <c r="Q44" s="2">
        <v>9.0909090909090384E-3</v>
      </c>
      <c r="R44" s="2">
        <v>2</v>
      </c>
      <c r="S44" s="2">
        <v>476</v>
      </c>
      <c r="T44" s="2">
        <v>0.99581589958159</v>
      </c>
      <c r="U44" s="2">
        <v>4.1841004184099972E-3</v>
      </c>
      <c r="V44" s="2">
        <v>0</v>
      </c>
      <c r="W44" s="2">
        <v>424</v>
      </c>
      <c r="X44" s="2">
        <v>1</v>
      </c>
      <c r="Y44" s="12" t="e">
        <f>VLOOKUP($A:$A,#REF!,31,0)</f>
        <v>#REF!</v>
      </c>
      <c r="Z44" s="8" t="s">
        <v>113</v>
      </c>
      <c r="AA44" s="10" t="s">
        <v>141</v>
      </c>
    </row>
    <row r="45" spans="1:27" s="2" customFormat="1">
      <c r="A45" s="12" t="s">
        <v>32</v>
      </c>
      <c r="B45" s="2">
        <v>103</v>
      </c>
      <c r="C45" s="2">
        <v>0</v>
      </c>
      <c r="D45" s="2">
        <v>1</v>
      </c>
      <c r="E45" s="2">
        <v>0</v>
      </c>
      <c r="F45" s="2">
        <v>75</v>
      </c>
      <c r="G45" s="2">
        <v>0</v>
      </c>
      <c r="H45" s="2">
        <v>1</v>
      </c>
      <c r="I45" s="2">
        <v>0</v>
      </c>
      <c r="J45" s="2">
        <v>66</v>
      </c>
      <c r="K45" s="2">
        <v>0</v>
      </c>
      <c r="L45" s="2">
        <v>1</v>
      </c>
      <c r="M45" s="2">
        <v>0</v>
      </c>
      <c r="N45" s="2">
        <v>0</v>
      </c>
      <c r="O45" s="2">
        <v>71</v>
      </c>
      <c r="P45" s="2">
        <v>1</v>
      </c>
      <c r="Q45" s="2">
        <v>0</v>
      </c>
      <c r="R45" s="2">
        <v>0</v>
      </c>
      <c r="S45" s="2">
        <v>62</v>
      </c>
      <c r="T45" s="2">
        <v>1</v>
      </c>
      <c r="U45" s="2">
        <v>0</v>
      </c>
      <c r="V45" s="2">
        <v>0</v>
      </c>
      <c r="W45" s="2">
        <v>123</v>
      </c>
      <c r="X45" s="2">
        <v>1</v>
      </c>
      <c r="Y45" s="12" t="e">
        <f>VLOOKUP($A:$A,#REF!,31,0)</f>
        <v>#REF!</v>
      </c>
      <c r="Z45" s="8" t="s">
        <v>114</v>
      </c>
      <c r="AA45" s="10" t="s">
        <v>145</v>
      </c>
    </row>
    <row r="46" spans="1:27" s="2" customFormat="1">
      <c r="A46" s="12" t="s">
        <v>33</v>
      </c>
      <c r="B46" s="2">
        <v>96</v>
      </c>
      <c r="C46" s="2">
        <v>0</v>
      </c>
      <c r="D46" s="2">
        <v>1</v>
      </c>
      <c r="E46" s="2">
        <v>0</v>
      </c>
      <c r="F46" s="2">
        <v>74</v>
      </c>
      <c r="G46" s="2">
        <v>0</v>
      </c>
      <c r="H46" s="2">
        <v>1</v>
      </c>
      <c r="I46" s="2">
        <v>0</v>
      </c>
      <c r="J46" s="2">
        <v>67</v>
      </c>
      <c r="K46" s="2">
        <v>3</v>
      </c>
      <c r="L46" s="2">
        <v>0.95714285714285718</v>
      </c>
      <c r="M46" s="2">
        <v>4.2857142857142816E-2</v>
      </c>
      <c r="N46" s="2">
        <v>0</v>
      </c>
      <c r="O46" s="2">
        <v>180</v>
      </c>
      <c r="P46" s="2">
        <v>1</v>
      </c>
      <c r="Q46" s="2">
        <v>0</v>
      </c>
      <c r="R46" s="2">
        <v>0</v>
      </c>
      <c r="S46" s="2">
        <v>156</v>
      </c>
      <c r="T46" s="2">
        <v>1</v>
      </c>
      <c r="U46" s="2">
        <v>0</v>
      </c>
      <c r="V46" s="2">
        <v>0</v>
      </c>
      <c r="W46" s="2">
        <v>152</v>
      </c>
      <c r="X46" s="2">
        <v>1</v>
      </c>
      <c r="Y46" s="12" t="e">
        <f>VLOOKUP($A:$A,#REF!,31,0)</f>
        <v>#REF!</v>
      </c>
      <c r="Z46" s="8" t="s">
        <v>208</v>
      </c>
      <c r="AA46" s="10" t="s">
        <v>174</v>
      </c>
    </row>
    <row r="47" spans="1:27" s="2" customFormat="1">
      <c r="A47" s="12" t="s">
        <v>34</v>
      </c>
      <c r="B47" s="2">
        <v>52</v>
      </c>
      <c r="C47" s="2">
        <v>0</v>
      </c>
      <c r="D47" s="2">
        <v>1</v>
      </c>
      <c r="E47" s="2">
        <v>0</v>
      </c>
      <c r="F47" s="2">
        <v>27</v>
      </c>
      <c r="G47" s="2">
        <v>0</v>
      </c>
      <c r="H47" s="2">
        <v>1</v>
      </c>
      <c r="I47" s="2">
        <v>0</v>
      </c>
      <c r="J47" s="2">
        <v>22</v>
      </c>
      <c r="K47" s="2">
        <v>0</v>
      </c>
      <c r="L47" s="2">
        <v>1</v>
      </c>
      <c r="M47" s="2">
        <v>0</v>
      </c>
      <c r="N47" s="2">
        <v>0</v>
      </c>
      <c r="O47" s="2">
        <v>16</v>
      </c>
      <c r="P47" s="2">
        <v>1</v>
      </c>
      <c r="Q47" s="2">
        <v>0</v>
      </c>
      <c r="R47" s="2">
        <v>0</v>
      </c>
      <c r="S47" s="2">
        <v>11</v>
      </c>
      <c r="T47" s="2">
        <v>1</v>
      </c>
      <c r="U47" s="2">
        <v>0</v>
      </c>
      <c r="V47" s="2">
        <v>0</v>
      </c>
      <c r="W47" s="2">
        <v>16</v>
      </c>
      <c r="X47" s="2">
        <v>1</v>
      </c>
      <c r="Y47" s="12" t="e">
        <f>VLOOKUP($A:$A,#REF!,31,0)</f>
        <v>#REF!</v>
      </c>
      <c r="Z47" s="8" t="s">
        <v>209</v>
      </c>
      <c r="AA47" s="10" t="e">
        <v>#N/A</v>
      </c>
    </row>
    <row r="48" spans="1:27" s="2" customFormat="1">
      <c r="A48" s="12" t="s">
        <v>35</v>
      </c>
      <c r="B48" s="2">
        <v>144</v>
      </c>
      <c r="C48" s="2">
        <v>0</v>
      </c>
      <c r="D48" s="2">
        <v>1</v>
      </c>
      <c r="E48" s="2">
        <v>0</v>
      </c>
      <c r="F48" s="2">
        <v>171</v>
      </c>
      <c r="G48" s="2">
        <v>0</v>
      </c>
      <c r="H48" s="2">
        <v>1</v>
      </c>
      <c r="I48" s="2">
        <v>0</v>
      </c>
      <c r="J48" s="2">
        <v>116</v>
      </c>
      <c r="K48" s="2">
        <v>0</v>
      </c>
      <c r="L48" s="2">
        <v>1</v>
      </c>
      <c r="M48" s="2">
        <v>0</v>
      </c>
      <c r="N48" s="2">
        <v>0</v>
      </c>
      <c r="O48" s="2">
        <v>53</v>
      </c>
      <c r="P48" s="2">
        <v>1</v>
      </c>
      <c r="Q48" s="2">
        <v>0</v>
      </c>
      <c r="R48" s="2">
        <v>0</v>
      </c>
      <c r="S48" s="2">
        <v>56</v>
      </c>
      <c r="T48" s="2">
        <v>1</v>
      </c>
      <c r="U48" s="2">
        <v>0</v>
      </c>
      <c r="V48" s="2">
        <v>0</v>
      </c>
      <c r="W48" s="2">
        <v>56</v>
      </c>
      <c r="X48" s="2">
        <v>1</v>
      </c>
      <c r="Y48" s="12" t="e">
        <f>VLOOKUP($A:$A,#REF!,31,0)</f>
        <v>#REF!</v>
      </c>
      <c r="Z48" s="8" t="s">
        <v>107</v>
      </c>
      <c r="AA48" s="10" t="e">
        <v>#N/A</v>
      </c>
    </row>
    <row r="49" spans="1:27" s="2" customFormat="1">
      <c r="A49" s="12" t="s">
        <v>36</v>
      </c>
      <c r="B49" s="2">
        <v>126</v>
      </c>
      <c r="C49" s="2">
        <v>0</v>
      </c>
      <c r="D49" s="2">
        <v>1</v>
      </c>
      <c r="E49" s="2">
        <v>0</v>
      </c>
      <c r="F49" s="2">
        <v>136</v>
      </c>
      <c r="G49" s="2">
        <v>0</v>
      </c>
      <c r="H49" s="2">
        <v>1</v>
      </c>
      <c r="I49" s="2">
        <v>0</v>
      </c>
      <c r="J49" s="2">
        <v>81</v>
      </c>
      <c r="K49" s="2">
        <v>0</v>
      </c>
      <c r="L49" s="2">
        <v>1</v>
      </c>
      <c r="M49" s="2">
        <v>0</v>
      </c>
      <c r="N49" s="2">
        <v>0</v>
      </c>
      <c r="O49" s="2">
        <v>31</v>
      </c>
      <c r="P49" s="2">
        <v>1</v>
      </c>
      <c r="Q49" s="2">
        <v>0</v>
      </c>
      <c r="R49" s="2">
        <v>0</v>
      </c>
      <c r="S49" s="2">
        <v>24</v>
      </c>
      <c r="T49" s="2">
        <v>1</v>
      </c>
      <c r="U49" s="2">
        <v>0</v>
      </c>
      <c r="V49" s="2">
        <v>0</v>
      </c>
      <c r="W49" s="2">
        <v>46</v>
      </c>
      <c r="X49" s="2">
        <v>1</v>
      </c>
      <c r="Y49" s="12" t="e">
        <f>VLOOKUP($A:$A,#REF!,31,0)</f>
        <v>#REF!</v>
      </c>
      <c r="Z49" s="8" t="s">
        <v>116</v>
      </c>
      <c r="AA49" s="10" t="s">
        <v>147</v>
      </c>
    </row>
    <row r="50" spans="1:27" s="2" customFormat="1">
      <c r="A50" s="12" t="s">
        <v>37</v>
      </c>
      <c r="B50" s="2">
        <v>114</v>
      </c>
      <c r="C50" s="2">
        <v>0</v>
      </c>
      <c r="D50" s="2">
        <v>1</v>
      </c>
      <c r="E50" s="2">
        <v>0</v>
      </c>
      <c r="F50" s="2">
        <v>79</v>
      </c>
      <c r="G50" s="2">
        <v>0</v>
      </c>
      <c r="H50" s="2">
        <v>1</v>
      </c>
      <c r="I50" s="2">
        <v>0</v>
      </c>
      <c r="J50" s="2">
        <v>89</v>
      </c>
      <c r="K50" s="2">
        <v>0</v>
      </c>
      <c r="L50" s="2">
        <v>1</v>
      </c>
      <c r="M50" s="2">
        <v>0</v>
      </c>
      <c r="N50" s="2">
        <v>0</v>
      </c>
      <c r="O50" s="2">
        <v>18</v>
      </c>
      <c r="P50" s="2">
        <v>1</v>
      </c>
      <c r="Q50" s="2">
        <v>0</v>
      </c>
      <c r="R50" s="2">
        <v>0</v>
      </c>
      <c r="S50" s="2">
        <v>27</v>
      </c>
      <c r="T50" s="2">
        <v>1</v>
      </c>
      <c r="U50" s="2">
        <v>0</v>
      </c>
      <c r="V50" s="2">
        <v>0</v>
      </c>
      <c r="W50" s="2">
        <v>25</v>
      </c>
      <c r="X50" s="2">
        <v>1</v>
      </c>
      <c r="Y50" s="12" t="e">
        <f>VLOOKUP($A:$A,#REF!,31,0)</f>
        <v>#REF!</v>
      </c>
      <c r="Z50" s="8" t="s">
        <v>117</v>
      </c>
      <c r="AA50" s="10" t="s">
        <v>148</v>
      </c>
    </row>
    <row r="51" spans="1:27" s="2" customFormat="1">
      <c r="A51" s="12" t="s">
        <v>38</v>
      </c>
      <c r="B51" s="2">
        <v>141</v>
      </c>
      <c r="C51" s="2">
        <v>0</v>
      </c>
      <c r="D51" s="2">
        <v>1</v>
      </c>
      <c r="E51" s="2">
        <v>0</v>
      </c>
      <c r="F51" s="2">
        <v>117</v>
      </c>
      <c r="G51" s="2">
        <v>6</v>
      </c>
      <c r="H51" s="2">
        <v>0.95121951219512191</v>
      </c>
      <c r="I51" s="2">
        <v>4.8780487804878092E-2</v>
      </c>
      <c r="J51" s="2">
        <v>99</v>
      </c>
      <c r="K51" s="2">
        <v>1</v>
      </c>
      <c r="L51" s="2">
        <v>0.99</v>
      </c>
      <c r="M51" s="2">
        <v>1.0000000000000009E-2</v>
      </c>
      <c r="N51" s="2">
        <v>0</v>
      </c>
      <c r="O51" s="2">
        <v>111</v>
      </c>
      <c r="P51" s="2">
        <v>1</v>
      </c>
      <c r="Q51" s="2">
        <v>0</v>
      </c>
      <c r="R51" s="2">
        <v>0</v>
      </c>
      <c r="S51" s="2">
        <v>51</v>
      </c>
      <c r="T51" s="2">
        <v>1</v>
      </c>
      <c r="U51" s="2">
        <v>0</v>
      </c>
      <c r="V51" s="2">
        <v>1</v>
      </c>
      <c r="W51" s="2">
        <v>149</v>
      </c>
      <c r="X51" s="2">
        <v>0.99333333333333329</v>
      </c>
      <c r="Y51" s="12" t="e">
        <f>VLOOKUP($A:$A,#REF!,31,0)</f>
        <v>#REF!</v>
      </c>
      <c r="Z51" s="8" t="s">
        <v>210</v>
      </c>
      <c r="AA51" s="10" t="e">
        <v>#N/A</v>
      </c>
    </row>
    <row r="52" spans="1:27" s="2" customFormat="1">
      <c r="A52" s="12" t="s">
        <v>77</v>
      </c>
      <c r="B52" s="2">
        <v>31</v>
      </c>
      <c r="C52" s="2">
        <v>0</v>
      </c>
      <c r="D52" s="2">
        <v>1</v>
      </c>
      <c r="E52" s="2">
        <v>0</v>
      </c>
      <c r="F52" s="2">
        <v>29</v>
      </c>
      <c r="G52" s="2">
        <v>0</v>
      </c>
      <c r="H52" s="2">
        <v>1</v>
      </c>
      <c r="I52" s="2">
        <v>0</v>
      </c>
      <c r="J52" s="2">
        <v>20</v>
      </c>
      <c r="K52" s="2">
        <v>0</v>
      </c>
      <c r="L52" s="2">
        <v>1</v>
      </c>
      <c r="M52" s="2">
        <v>0</v>
      </c>
      <c r="N52" s="2">
        <v>0</v>
      </c>
      <c r="O52" s="2">
        <v>28</v>
      </c>
      <c r="P52" s="2">
        <v>1</v>
      </c>
      <c r="Q52" s="2">
        <v>0</v>
      </c>
      <c r="R52" s="2">
        <v>0</v>
      </c>
      <c r="S52" s="2">
        <v>19</v>
      </c>
      <c r="T52" s="2">
        <v>1</v>
      </c>
      <c r="U52" s="2">
        <v>0</v>
      </c>
      <c r="V52" s="2">
        <v>0</v>
      </c>
      <c r="W52" s="2">
        <v>14</v>
      </c>
      <c r="X52" s="2">
        <v>1</v>
      </c>
      <c r="Y52" s="12" t="e">
        <f>VLOOKUP($A:$A,#REF!,31,0)</f>
        <v>#REF!</v>
      </c>
      <c r="Z52" s="8" t="s">
        <v>211</v>
      </c>
      <c r="AA52" s="10" t="s">
        <v>175</v>
      </c>
    </row>
    <row r="53" spans="1:27" s="2" customFormat="1">
      <c r="A53" s="12" t="s">
        <v>40</v>
      </c>
      <c r="B53" s="2">
        <v>31</v>
      </c>
      <c r="C53" s="2">
        <v>0</v>
      </c>
      <c r="D53" s="2">
        <v>1</v>
      </c>
      <c r="E53" s="2">
        <v>0</v>
      </c>
      <c r="F53" s="2">
        <v>24</v>
      </c>
      <c r="G53" s="2">
        <v>1</v>
      </c>
      <c r="H53" s="2">
        <v>0.96</v>
      </c>
      <c r="I53" s="2">
        <v>4.0000000000000036E-2</v>
      </c>
      <c r="J53" s="2">
        <v>11</v>
      </c>
      <c r="K53" s="2">
        <v>0</v>
      </c>
      <c r="L53" s="2">
        <v>1</v>
      </c>
      <c r="M53" s="2">
        <v>0</v>
      </c>
      <c r="N53" s="2">
        <v>0</v>
      </c>
      <c r="O53" s="2">
        <v>90</v>
      </c>
      <c r="P53" s="2">
        <v>1</v>
      </c>
      <c r="Q53" s="2">
        <v>0</v>
      </c>
      <c r="R53" s="2">
        <v>0</v>
      </c>
      <c r="S53" s="2">
        <v>78</v>
      </c>
      <c r="T53" s="2">
        <v>1</v>
      </c>
      <c r="U53" s="2">
        <v>0</v>
      </c>
      <c r="V53" s="2">
        <v>0</v>
      </c>
      <c r="W53" s="2">
        <v>87</v>
      </c>
      <c r="X53" s="2">
        <v>1</v>
      </c>
      <c r="Y53" s="12" t="e">
        <f>VLOOKUP($A:$A,#REF!,31,0)</f>
        <v>#REF!</v>
      </c>
      <c r="Z53" s="8">
        <v>0</v>
      </c>
      <c r="AA53" s="10" t="s">
        <v>161</v>
      </c>
    </row>
    <row r="54" spans="1:27" s="2" customFormat="1">
      <c r="A54" s="12" t="s">
        <v>41</v>
      </c>
      <c r="B54" s="2">
        <v>86</v>
      </c>
      <c r="C54" s="2">
        <v>2</v>
      </c>
      <c r="D54" s="2">
        <v>0.97727272727272729</v>
      </c>
      <c r="E54" s="2">
        <v>2.2727272727272707E-2</v>
      </c>
      <c r="F54" s="2">
        <v>62</v>
      </c>
      <c r="G54" s="2">
        <v>0</v>
      </c>
      <c r="H54" s="2">
        <v>1</v>
      </c>
      <c r="I54" s="2">
        <v>0</v>
      </c>
      <c r="J54" s="2">
        <v>49</v>
      </c>
      <c r="K54" s="2">
        <v>2</v>
      </c>
      <c r="L54" s="2">
        <v>0.96078431372549022</v>
      </c>
      <c r="M54" s="2">
        <v>3.9215686274509776E-2</v>
      </c>
      <c r="N54" s="2">
        <v>0</v>
      </c>
      <c r="O54" s="2">
        <v>47</v>
      </c>
      <c r="P54" s="2">
        <v>1</v>
      </c>
      <c r="Q54" s="2">
        <v>0</v>
      </c>
      <c r="R54" s="2">
        <v>3</v>
      </c>
      <c r="S54" s="2">
        <v>86</v>
      </c>
      <c r="T54" s="2">
        <v>0.9662921348314607</v>
      </c>
      <c r="U54" s="2">
        <v>3.3707865168539297E-2</v>
      </c>
      <c r="V54" s="2">
        <v>1</v>
      </c>
      <c r="W54" s="2">
        <v>50</v>
      </c>
      <c r="X54" s="2">
        <v>0.98039215686274506</v>
      </c>
      <c r="Y54" s="12" t="e">
        <f>VLOOKUP($A:$A,#REF!,31,0)</f>
        <v>#REF!</v>
      </c>
      <c r="Z54" s="8" t="s">
        <v>212</v>
      </c>
      <c r="AA54" s="10" t="s">
        <v>176</v>
      </c>
    </row>
    <row r="55" spans="1:27" s="2" customFormat="1">
      <c r="A55" s="12" t="s">
        <v>42</v>
      </c>
      <c r="B55" s="2">
        <v>57</v>
      </c>
      <c r="C55" s="2">
        <v>4</v>
      </c>
      <c r="D55" s="2">
        <v>0.93442622950819676</v>
      </c>
      <c r="E55" s="2">
        <v>6.557377049180324E-2</v>
      </c>
      <c r="F55" s="2">
        <v>44</v>
      </c>
      <c r="G55" s="2">
        <v>1</v>
      </c>
      <c r="H55" s="2">
        <v>0.97777777777777775</v>
      </c>
      <c r="I55" s="2">
        <v>2.2222222222222254E-2</v>
      </c>
      <c r="J55" s="2">
        <v>34</v>
      </c>
      <c r="K55" s="2">
        <v>0</v>
      </c>
      <c r="L55" s="2">
        <v>1</v>
      </c>
      <c r="M55" s="2">
        <v>0</v>
      </c>
      <c r="N55" s="2">
        <v>0</v>
      </c>
      <c r="O55" s="2">
        <v>133</v>
      </c>
      <c r="P55" s="2">
        <v>1</v>
      </c>
      <c r="Q55" s="2">
        <v>0</v>
      </c>
      <c r="R55" s="2">
        <v>0</v>
      </c>
      <c r="S55" s="2">
        <v>156</v>
      </c>
      <c r="T55" s="2">
        <v>1</v>
      </c>
      <c r="U55" s="2">
        <v>0</v>
      </c>
      <c r="V55" s="2">
        <v>0</v>
      </c>
      <c r="W55" s="2">
        <v>171</v>
      </c>
      <c r="X55" s="2">
        <v>1</v>
      </c>
      <c r="Y55" s="12" t="e">
        <f>VLOOKUP($A:$A,#REF!,31,0)</f>
        <v>#REF!</v>
      </c>
      <c r="Z55" s="8" t="s">
        <v>213</v>
      </c>
      <c r="AA55" s="10" t="s">
        <v>177</v>
      </c>
    </row>
    <row r="56" spans="1:27" s="2" customFormat="1">
      <c r="A56" s="12" t="s">
        <v>43</v>
      </c>
      <c r="B56" s="2">
        <v>70</v>
      </c>
      <c r="C56" s="2">
        <v>0</v>
      </c>
      <c r="D56" s="2">
        <v>1</v>
      </c>
      <c r="E56" s="2">
        <v>0</v>
      </c>
      <c r="F56" s="2">
        <v>67</v>
      </c>
      <c r="G56" s="2">
        <v>0</v>
      </c>
      <c r="H56" s="2">
        <v>1</v>
      </c>
      <c r="I56" s="2">
        <v>0</v>
      </c>
      <c r="J56" s="2">
        <v>42</v>
      </c>
      <c r="K56" s="2">
        <v>0</v>
      </c>
      <c r="L56" s="2">
        <v>1</v>
      </c>
      <c r="M56" s="2">
        <v>0</v>
      </c>
      <c r="N56" s="2">
        <v>1</v>
      </c>
      <c r="O56" s="2">
        <v>13</v>
      </c>
      <c r="P56" s="2">
        <v>0.9285714285714286</v>
      </c>
      <c r="Q56" s="2">
        <v>7.1428571428571397E-2</v>
      </c>
      <c r="R56" s="2">
        <v>0</v>
      </c>
      <c r="S56" s="2">
        <v>26</v>
      </c>
      <c r="T56" s="2">
        <v>1</v>
      </c>
      <c r="U56" s="2">
        <v>0</v>
      </c>
      <c r="V56" s="2">
        <v>0</v>
      </c>
      <c r="W56" s="2">
        <v>13</v>
      </c>
      <c r="X56" s="2">
        <v>1</v>
      </c>
      <c r="Y56" s="12" t="e">
        <f>VLOOKUP($A:$A,#REF!,31,0)</f>
        <v>#REF!</v>
      </c>
      <c r="Z56" s="8" t="s">
        <v>118</v>
      </c>
      <c r="AA56" s="10" t="s">
        <v>149</v>
      </c>
    </row>
    <row r="57" spans="1:27" s="2" customFormat="1">
      <c r="A57" s="12" t="s">
        <v>44</v>
      </c>
      <c r="B57" s="2">
        <v>63</v>
      </c>
      <c r="C57" s="2">
        <v>0</v>
      </c>
      <c r="D57" s="2">
        <v>1</v>
      </c>
      <c r="E57" s="2">
        <v>0</v>
      </c>
      <c r="F57" s="2">
        <v>59</v>
      </c>
      <c r="G57" s="2">
        <v>0</v>
      </c>
      <c r="H57" s="2">
        <v>1</v>
      </c>
      <c r="I57" s="2">
        <v>0</v>
      </c>
      <c r="J57" s="2">
        <v>36</v>
      </c>
      <c r="K57" s="2">
        <v>0</v>
      </c>
      <c r="L57" s="2">
        <v>1</v>
      </c>
      <c r="M57" s="2">
        <v>0</v>
      </c>
      <c r="N57" s="2">
        <v>0</v>
      </c>
      <c r="O57" s="2">
        <v>139</v>
      </c>
      <c r="P57" s="2">
        <v>1</v>
      </c>
      <c r="Q57" s="2">
        <v>0</v>
      </c>
      <c r="R57" s="2">
        <v>0</v>
      </c>
      <c r="S57" s="2">
        <v>124</v>
      </c>
      <c r="T57" s="2">
        <v>1</v>
      </c>
      <c r="U57" s="2">
        <v>0</v>
      </c>
      <c r="V57" s="2">
        <v>0</v>
      </c>
      <c r="W57" s="2">
        <v>152</v>
      </c>
      <c r="X57" s="2">
        <v>1</v>
      </c>
      <c r="Y57" s="12" t="e">
        <f>VLOOKUP($A:$A,#REF!,31,0)</f>
        <v>#REF!</v>
      </c>
      <c r="Z57" s="8">
        <v>0</v>
      </c>
      <c r="AA57" s="10" t="e">
        <v>#N/A</v>
      </c>
    </row>
    <row r="58" spans="1:27" s="2" customFormat="1">
      <c r="A58" s="12" t="s">
        <v>45</v>
      </c>
      <c r="B58" s="2">
        <v>385</v>
      </c>
      <c r="C58" s="2">
        <v>0</v>
      </c>
      <c r="D58" s="2">
        <v>1</v>
      </c>
      <c r="E58" s="2">
        <v>0</v>
      </c>
      <c r="F58" s="2">
        <v>325</v>
      </c>
      <c r="G58" s="2">
        <v>0</v>
      </c>
      <c r="H58" s="2">
        <v>1</v>
      </c>
      <c r="I58" s="2">
        <v>0</v>
      </c>
      <c r="J58" s="2">
        <v>301</v>
      </c>
      <c r="K58" s="2">
        <v>0</v>
      </c>
      <c r="L58" s="2">
        <v>1</v>
      </c>
      <c r="M58" s="2">
        <v>0</v>
      </c>
      <c r="N58" s="2">
        <v>1</v>
      </c>
      <c r="O58" s="2">
        <v>315</v>
      </c>
      <c r="P58" s="2">
        <v>0.99683544303797467</v>
      </c>
      <c r="Q58" s="2">
        <v>3.1645569620253333E-3</v>
      </c>
      <c r="R58" s="2">
        <v>0</v>
      </c>
      <c r="S58" s="2">
        <v>292</v>
      </c>
      <c r="T58" s="2">
        <v>1</v>
      </c>
      <c r="U58" s="2">
        <v>0</v>
      </c>
      <c r="V58" s="2">
        <v>0</v>
      </c>
      <c r="W58" s="2">
        <v>275</v>
      </c>
      <c r="X58" s="2">
        <v>1</v>
      </c>
      <c r="Y58" s="12" t="e">
        <f>VLOOKUP($A:$A,#REF!,31,0)</f>
        <v>#REF!</v>
      </c>
      <c r="Z58" s="8" t="s">
        <v>119</v>
      </c>
      <c r="AA58" s="10" t="s">
        <v>150</v>
      </c>
    </row>
    <row r="59" spans="1:27" s="2" customFormat="1">
      <c r="A59" s="12" t="s">
        <v>46</v>
      </c>
      <c r="B59" s="2">
        <v>18</v>
      </c>
      <c r="C59" s="2">
        <v>0</v>
      </c>
      <c r="D59" s="2">
        <v>1</v>
      </c>
      <c r="E59" s="2">
        <v>0</v>
      </c>
      <c r="F59" s="2">
        <v>22</v>
      </c>
      <c r="G59" s="2">
        <v>0</v>
      </c>
      <c r="H59" s="2">
        <v>1</v>
      </c>
      <c r="I59" s="2">
        <v>0</v>
      </c>
      <c r="J59" s="2">
        <v>11</v>
      </c>
      <c r="K59" s="2">
        <v>1</v>
      </c>
      <c r="L59" s="2">
        <v>0.91666666666666663</v>
      </c>
      <c r="M59" s="2">
        <v>8.333333333333337E-2</v>
      </c>
      <c r="N59" s="2">
        <v>0</v>
      </c>
      <c r="O59" s="2">
        <v>22</v>
      </c>
      <c r="P59" s="2">
        <v>1</v>
      </c>
      <c r="Q59" s="2">
        <v>0</v>
      </c>
      <c r="R59" s="2">
        <v>0</v>
      </c>
      <c r="S59" s="2">
        <v>16</v>
      </c>
      <c r="T59" s="2">
        <v>1</v>
      </c>
      <c r="U59" s="2">
        <v>0</v>
      </c>
      <c r="V59" s="2">
        <v>0</v>
      </c>
      <c r="W59" s="2">
        <v>15</v>
      </c>
      <c r="X59" s="2">
        <v>1</v>
      </c>
      <c r="Y59" s="12" t="e">
        <f>VLOOKUP($A:$A,#REF!,31,0)</f>
        <v>#REF!</v>
      </c>
      <c r="Z59" s="8">
        <v>0</v>
      </c>
      <c r="AA59" s="10" t="e">
        <v>#N/A</v>
      </c>
    </row>
    <row r="60" spans="1:27" s="2" customFormat="1">
      <c r="A60" s="12" t="s">
        <v>47</v>
      </c>
      <c r="B60" s="2">
        <v>89</v>
      </c>
      <c r="C60" s="2">
        <v>0</v>
      </c>
      <c r="D60" s="2">
        <v>1</v>
      </c>
      <c r="E60" s="2">
        <v>0</v>
      </c>
      <c r="F60" s="2">
        <v>62</v>
      </c>
      <c r="G60" s="2">
        <v>0</v>
      </c>
      <c r="H60" s="2">
        <v>1</v>
      </c>
      <c r="I60" s="2">
        <v>0</v>
      </c>
      <c r="J60" s="2">
        <v>60</v>
      </c>
      <c r="K60" s="2">
        <v>0</v>
      </c>
      <c r="L60" s="2">
        <v>1</v>
      </c>
      <c r="M60" s="2">
        <v>0</v>
      </c>
      <c r="N60" s="2">
        <v>2</v>
      </c>
      <c r="O60" s="2">
        <v>38</v>
      </c>
      <c r="P60" s="2">
        <v>0.95</v>
      </c>
      <c r="Q60" s="2">
        <v>5.0000000000000044E-2</v>
      </c>
      <c r="R60" s="2">
        <v>5</v>
      </c>
      <c r="S60" s="2">
        <v>55</v>
      </c>
      <c r="T60" s="2">
        <v>0.91666666666666663</v>
      </c>
      <c r="U60" s="2">
        <v>8.333333333333337E-2</v>
      </c>
      <c r="V60" s="2">
        <v>0</v>
      </c>
      <c r="W60" s="2">
        <v>64</v>
      </c>
      <c r="X60" s="2">
        <v>1</v>
      </c>
      <c r="Y60" s="12" t="e">
        <f>VLOOKUP($A:$A,#REF!,31,0)</f>
        <v>#REF!</v>
      </c>
      <c r="Z60" s="8" t="s">
        <v>120</v>
      </c>
      <c r="AA60" s="10" t="s">
        <v>151</v>
      </c>
    </row>
    <row r="61" spans="1:27" s="2" customFormat="1">
      <c r="A61" s="12" t="s">
        <v>48</v>
      </c>
      <c r="B61" s="2">
        <v>58</v>
      </c>
      <c r="C61" s="2">
        <v>4</v>
      </c>
      <c r="D61" s="2">
        <v>0.93548387096774188</v>
      </c>
      <c r="E61" s="2">
        <v>6.4516129032258118E-2</v>
      </c>
      <c r="F61" s="2">
        <v>40</v>
      </c>
      <c r="G61" s="2">
        <v>2</v>
      </c>
      <c r="H61" s="2">
        <v>0.95238095238095233</v>
      </c>
      <c r="I61" s="2">
        <v>4.7619047619047672E-2</v>
      </c>
      <c r="J61" s="2">
        <v>22</v>
      </c>
      <c r="K61" s="2">
        <v>2</v>
      </c>
      <c r="L61" s="2">
        <v>0.91666666666666663</v>
      </c>
      <c r="M61" s="2">
        <v>8.333333333333337E-2</v>
      </c>
      <c r="N61" s="2">
        <v>3</v>
      </c>
      <c r="O61" s="2">
        <v>33</v>
      </c>
      <c r="P61" s="2">
        <v>0.91666666666666663</v>
      </c>
      <c r="Q61" s="2">
        <v>8.333333333333337E-2</v>
      </c>
      <c r="R61" s="2">
        <v>0</v>
      </c>
      <c r="S61" s="2">
        <v>43</v>
      </c>
      <c r="T61" s="2">
        <v>1</v>
      </c>
      <c r="U61" s="2">
        <v>0</v>
      </c>
      <c r="V61" s="2">
        <v>2</v>
      </c>
      <c r="W61" s="2">
        <v>37</v>
      </c>
      <c r="X61" s="2">
        <v>0.94871794871794868</v>
      </c>
      <c r="Y61" s="12" t="e">
        <f>VLOOKUP($A:$A,#REF!,31,0)</f>
        <v>#REF!</v>
      </c>
      <c r="Z61" s="8" t="s">
        <v>214</v>
      </c>
      <c r="AA61" s="10" t="s">
        <v>178</v>
      </c>
    </row>
    <row r="62" spans="1:27" s="2" customFormat="1">
      <c r="A62" s="12" t="s">
        <v>78</v>
      </c>
      <c r="B62" s="2">
        <v>90</v>
      </c>
      <c r="C62" s="2">
        <v>0</v>
      </c>
      <c r="D62" s="2">
        <v>1</v>
      </c>
      <c r="E62" s="2">
        <v>0</v>
      </c>
      <c r="F62" s="2">
        <v>77</v>
      </c>
      <c r="G62" s="2">
        <v>0</v>
      </c>
      <c r="H62" s="2">
        <v>1</v>
      </c>
      <c r="I62" s="2">
        <v>0</v>
      </c>
      <c r="J62" s="2">
        <v>77</v>
      </c>
      <c r="K62" s="2">
        <v>0</v>
      </c>
      <c r="L62" s="2">
        <v>1</v>
      </c>
      <c r="M62" s="2">
        <v>0</v>
      </c>
      <c r="N62" s="2">
        <v>0</v>
      </c>
      <c r="O62" s="2">
        <v>36</v>
      </c>
      <c r="P62" s="2">
        <v>1</v>
      </c>
      <c r="Q62" s="2">
        <v>0</v>
      </c>
      <c r="R62" s="2">
        <v>0</v>
      </c>
      <c r="S62" s="2">
        <v>49</v>
      </c>
      <c r="T62" s="2">
        <v>1</v>
      </c>
      <c r="U62" s="2">
        <v>0</v>
      </c>
      <c r="V62" s="2">
        <v>0</v>
      </c>
      <c r="W62" s="2">
        <v>58</v>
      </c>
      <c r="X62" s="2">
        <v>1</v>
      </c>
      <c r="Y62" s="12" t="e">
        <f>VLOOKUP($A:$A,#REF!,31,0)</f>
        <v>#REF!</v>
      </c>
      <c r="Z62" s="8" t="s">
        <v>215</v>
      </c>
      <c r="AA62" s="10" t="s">
        <v>179</v>
      </c>
    </row>
    <row r="63" spans="1:27" s="2" customFormat="1">
      <c r="A63" s="12" t="s">
        <v>49</v>
      </c>
      <c r="B63" s="2">
        <v>232</v>
      </c>
      <c r="C63" s="2">
        <v>0</v>
      </c>
      <c r="D63" s="2">
        <v>1</v>
      </c>
      <c r="E63" s="2">
        <v>0</v>
      </c>
      <c r="F63" s="2">
        <v>224</v>
      </c>
      <c r="G63" s="2">
        <v>0</v>
      </c>
      <c r="H63" s="2">
        <v>1</v>
      </c>
      <c r="I63" s="2">
        <v>0</v>
      </c>
      <c r="J63" s="2">
        <v>237</v>
      </c>
      <c r="K63" s="2">
        <v>0</v>
      </c>
      <c r="L63" s="2">
        <v>1</v>
      </c>
      <c r="M63" s="2">
        <v>0</v>
      </c>
      <c r="N63" s="2">
        <v>0</v>
      </c>
      <c r="O63" s="2">
        <v>68</v>
      </c>
      <c r="P63" s="2">
        <v>1</v>
      </c>
      <c r="Q63" s="2">
        <v>0</v>
      </c>
      <c r="R63" s="2">
        <v>0</v>
      </c>
      <c r="S63" s="2">
        <v>50</v>
      </c>
      <c r="T63" s="2">
        <v>1</v>
      </c>
      <c r="U63" s="2">
        <v>0</v>
      </c>
      <c r="V63" s="2">
        <v>1</v>
      </c>
      <c r="W63" s="2">
        <v>99</v>
      </c>
      <c r="X63" s="2">
        <v>0.99</v>
      </c>
      <c r="Y63" s="12" t="e">
        <f>VLOOKUP($A:$A,#REF!,31,0)</f>
        <v>#REF!</v>
      </c>
      <c r="Z63" s="8" t="s">
        <v>121</v>
      </c>
      <c r="AA63" s="10" t="s">
        <v>153</v>
      </c>
    </row>
    <row r="64" spans="1:27" s="2" customFormat="1">
      <c r="A64" s="12" t="s">
        <v>50</v>
      </c>
      <c r="B64" s="2">
        <v>61</v>
      </c>
      <c r="C64" s="2">
        <v>2</v>
      </c>
      <c r="D64" s="2">
        <v>0.96825396825396826</v>
      </c>
      <c r="E64" s="2">
        <v>3.1746031746031744E-2</v>
      </c>
      <c r="F64" s="2">
        <v>66</v>
      </c>
      <c r="G64" s="2">
        <v>0</v>
      </c>
      <c r="H64" s="2">
        <v>1</v>
      </c>
      <c r="I64" s="2">
        <v>0</v>
      </c>
      <c r="J64" s="2">
        <v>59</v>
      </c>
      <c r="K64" s="2">
        <v>0</v>
      </c>
      <c r="L64" s="2">
        <v>1</v>
      </c>
      <c r="M64" s="2">
        <v>0</v>
      </c>
      <c r="N64" s="2">
        <v>0</v>
      </c>
      <c r="O64" s="2">
        <v>39</v>
      </c>
      <c r="P64" s="2">
        <v>1</v>
      </c>
      <c r="Q64" s="2">
        <v>0</v>
      </c>
      <c r="R64" s="2">
        <v>1</v>
      </c>
      <c r="S64" s="2">
        <v>27</v>
      </c>
      <c r="T64" s="2">
        <v>0.9642857142857143</v>
      </c>
      <c r="U64" s="2">
        <v>3.5714285714285698E-2</v>
      </c>
      <c r="V64" s="2">
        <v>0</v>
      </c>
      <c r="W64" s="2">
        <v>54</v>
      </c>
      <c r="X64" s="2">
        <v>1</v>
      </c>
      <c r="Y64" s="12" t="e">
        <f>VLOOKUP($A:$A,#REF!,31,0)</f>
        <v>#REF!</v>
      </c>
      <c r="Z64" s="8" t="s">
        <v>122</v>
      </c>
      <c r="AA64" s="10" t="s">
        <v>154</v>
      </c>
    </row>
    <row r="65" spans="1:27" s="2" customFormat="1">
      <c r="A65" s="12" t="s">
        <v>51</v>
      </c>
      <c r="B65" s="2">
        <v>212</v>
      </c>
      <c r="C65" s="2">
        <v>0</v>
      </c>
      <c r="D65" s="2">
        <v>1</v>
      </c>
      <c r="E65" s="2">
        <v>0</v>
      </c>
      <c r="F65" s="2">
        <v>181</v>
      </c>
      <c r="G65" s="2">
        <v>0</v>
      </c>
      <c r="H65" s="2">
        <v>1</v>
      </c>
      <c r="I65" s="2">
        <v>0</v>
      </c>
      <c r="J65" s="2">
        <v>136</v>
      </c>
      <c r="K65" s="2">
        <v>0</v>
      </c>
      <c r="L65" s="2">
        <v>1</v>
      </c>
      <c r="M65" s="2">
        <v>0</v>
      </c>
      <c r="N65" s="2">
        <v>0</v>
      </c>
      <c r="O65" s="2">
        <v>284</v>
      </c>
      <c r="P65" s="2">
        <v>1</v>
      </c>
      <c r="Q65" s="2">
        <v>0</v>
      </c>
      <c r="R65" s="2">
        <v>0</v>
      </c>
      <c r="S65" s="2">
        <v>309</v>
      </c>
      <c r="T65" s="2">
        <v>1</v>
      </c>
      <c r="U65" s="2">
        <v>0</v>
      </c>
      <c r="V65" s="2">
        <v>0</v>
      </c>
      <c r="W65" s="2">
        <v>306</v>
      </c>
      <c r="X65" s="2">
        <v>1</v>
      </c>
      <c r="Y65" s="12" t="e">
        <f>VLOOKUP($A:$A,#REF!,31,0)</f>
        <v>#REF!</v>
      </c>
      <c r="Z65" s="8">
        <v>0</v>
      </c>
      <c r="AA65" s="10" t="e">
        <v>#N/A</v>
      </c>
    </row>
    <row r="66" spans="1:27" s="2" customFormat="1">
      <c r="A66" s="12" t="s">
        <v>52</v>
      </c>
      <c r="B66" s="2">
        <v>24</v>
      </c>
      <c r="C66" s="2">
        <v>0</v>
      </c>
      <c r="D66" s="2">
        <v>1</v>
      </c>
      <c r="E66" s="2">
        <v>0</v>
      </c>
      <c r="F66" s="2">
        <v>12</v>
      </c>
      <c r="G66" s="2">
        <v>0</v>
      </c>
      <c r="H66" s="2">
        <v>1</v>
      </c>
      <c r="I66" s="2">
        <v>0</v>
      </c>
      <c r="J66" s="2">
        <v>26</v>
      </c>
      <c r="K66" s="2">
        <v>0</v>
      </c>
      <c r="L66" s="2">
        <v>1</v>
      </c>
      <c r="M66" s="2">
        <v>0</v>
      </c>
      <c r="N66" s="2">
        <v>0</v>
      </c>
      <c r="O66" s="2">
        <v>15</v>
      </c>
      <c r="P66" s="2">
        <v>1</v>
      </c>
      <c r="Q66" s="2">
        <v>0</v>
      </c>
      <c r="R66" s="2">
        <v>0</v>
      </c>
      <c r="S66" s="2">
        <v>44</v>
      </c>
      <c r="T66" s="2">
        <v>1</v>
      </c>
      <c r="U66" s="2">
        <v>0</v>
      </c>
      <c r="V66" s="2">
        <v>0</v>
      </c>
      <c r="W66" s="2">
        <v>12</v>
      </c>
      <c r="X66" s="2">
        <v>1</v>
      </c>
      <c r="Y66" s="12" t="e">
        <f>VLOOKUP($A:$A,#REF!,31,0)</f>
        <v>#REF!</v>
      </c>
      <c r="Z66" s="8" t="s">
        <v>216</v>
      </c>
      <c r="AA66" s="10" t="s">
        <v>180</v>
      </c>
    </row>
    <row r="67" spans="1:27" s="2" customFormat="1">
      <c r="A67" s="12" t="s">
        <v>53</v>
      </c>
      <c r="B67" s="2">
        <v>43</v>
      </c>
      <c r="C67" s="2">
        <v>0</v>
      </c>
      <c r="D67" s="2">
        <v>1</v>
      </c>
      <c r="E67" s="2">
        <v>0</v>
      </c>
      <c r="F67" s="2">
        <v>38</v>
      </c>
      <c r="G67" s="2">
        <v>4</v>
      </c>
      <c r="H67" s="2">
        <v>0.90476190476190477</v>
      </c>
      <c r="I67" s="2">
        <v>9.5238095238095233E-2</v>
      </c>
      <c r="J67" s="2">
        <v>41</v>
      </c>
      <c r="K67" s="2">
        <v>0</v>
      </c>
      <c r="L67" s="2">
        <v>1</v>
      </c>
      <c r="M67" s="2">
        <v>0</v>
      </c>
      <c r="N67" s="2">
        <v>0</v>
      </c>
      <c r="O67" s="2">
        <v>151</v>
      </c>
      <c r="P67" s="2">
        <v>1</v>
      </c>
      <c r="Q67" s="2">
        <v>0</v>
      </c>
      <c r="R67" s="2">
        <v>0</v>
      </c>
      <c r="S67" s="2">
        <v>166</v>
      </c>
      <c r="T67" s="2">
        <v>1</v>
      </c>
      <c r="U67" s="2">
        <v>0</v>
      </c>
      <c r="V67" s="2">
        <v>0</v>
      </c>
      <c r="W67" s="2">
        <v>140</v>
      </c>
      <c r="X67" s="2">
        <v>1</v>
      </c>
      <c r="Y67" s="12" t="e">
        <f>VLOOKUP($A:$A,#REF!,31,0)</f>
        <v>#REF!</v>
      </c>
      <c r="Z67" s="8" t="s">
        <v>217</v>
      </c>
      <c r="AA67" s="10" t="s">
        <v>181</v>
      </c>
    </row>
    <row r="68" spans="1:27" s="2" customFormat="1">
      <c r="A68" s="12" t="s">
        <v>54</v>
      </c>
      <c r="B68" s="2">
        <v>27</v>
      </c>
      <c r="C68" s="2">
        <v>0</v>
      </c>
      <c r="D68" s="2">
        <v>1</v>
      </c>
      <c r="E68" s="2">
        <v>0</v>
      </c>
      <c r="F68" s="2">
        <v>46</v>
      </c>
      <c r="G68" s="2">
        <v>0</v>
      </c>
      <c r="H68" s="2">
        <v>1</v>
      </c>
      <c r="I68" s="2">
        <v>0</v>
      </c>
      <c r="J68" s="2">
        <v>13</v>
      </c>
      <c r="K68" s="2">
        <v>0</v>
      </c>
      <c r="L68" s="2">
        <v>1</v>
      </c>
      <c r="M68" s="2">
        <v>0</v>
      </c>
      <c r="N68" s="2">
        <v>0</v>
      </c>
      <c r="O68" s="2">
        <v>46</v>
      </c>
      <c r="P68" s="2">
        <v>1</v>
      </c>
      <c r="Q68" s="2">
        <v>0</v>
      </c>
      <c r="R68" s="2">
        <v>0</v>
      </c>
      <c r="S68" s="2">
        <v>39</v>
      </c>
      <c r="T68" s="2">
        <v>1</v>
      </c>
      <c r="U68" s="2">
        <v>0</v>
      </c>
      <c r="V68" s="2">
        <v>0</v>
      </c>
      <c r="W68" s="2">
        <v>53</v>
      </c>
      <c r="X68" s="2">
        <v>1</v>
      </c>
      <c r="Y68" s="12" t="e">
        <f>VLOOKUP($A:$A,#REF!,31,0)</f>
        <v>#REF!</v>
      </c>
      <c r="Z68" s="8" t="s">
        <v>123</v>
      </c>
      <c r="AA68" s="10" t="s">
        <v>155</v>
      </c>
    </row>
    <row r="69" spans="1:27" s="2" customFormat="1">
      <c r="A69" s="12" t="s">
        <v>55</v>
      </c>
      <c r="B69" s="2">
        <v>266</v>
      </c>
      <c r="C69" s="2">
        <v>0</v>
      </c>
      <c r="D69" s="2">
        <v>1</v>
      </c>
      <c r="E69" s="2">
        <v>0</v>
      </c>
      <c r="F69" s="2">
        <v>244</v>
      </c>
      <c r="G69" s="2">
        <v>0</v>
      </c>
      <c r="H69" s="2">
        <v>1</v>
      </c>
      <c r="I69" s="2">
        <v>0</v>
      </c>
      <c r="J69" s="2">
        <v>232</v>
      </c>
      <c r="K69" s="2">
        <v>0</v>
      </c>
      <c r="L69" s="2">
        <v>1</v>
      </c>
      <c r="M69" s="2">
        <v>0</v>
      </c>
      <c r="N69" s="2">
        <v>12</v>
      </c>
      <c r="O69" s="2">
        <v>249</v>
      </c>
      <c r="P69" s="2">
        <v>0.95402298850574707</v>
      </c>
      <c r="Q69" s="2">
        <v>4.5977011494252928E-2</v>
      </c>
      <c r="R69" s="2">
        <v>17</v>
      </c>
      <c r="S69" s="2">
        <v>240</v>
      </c>
      <c r="T69" s="2">
        <v>0.93385214007782102</v>
      </c>
      <c r="U69" s="2">
        <v>6.6147859922178975E-2</v>
      </c>
      <c r="V69" s="2">
        <v>12</v>
      </c>
      <c r="W69" s="2">
        <v>322</v>
      </c>
      <c r="X69" s="2">
        <v>0.9640718562874252</v>
      </c>
      <c r="Y69" s="12" t="e">
        <f>VLOOKUP($A:$A,#REF!,31,0)</f>
        <v>#REF!</v>
      </c>
      <c r="Z69" s="8" t="s">
        <v>218</v>
      </c>
      <c r="AA69" s="10" t="s">
        <v>182</v>
      </c>
    </row>
    <row r="70" spans="1:27" s="2" customFormat="1">
      <c r="A70" s="12" t="s">
        <v>56</v>
      </c>
      <c r="B70" s="2">
        <v>56</v>
      </c>
      <c r="C70" s="2">
        <v>0</v>
      </c>
      <c r="D70" s="2">
        <v>1</v>
      </c>
      <c r="E70" s="2">
        <v>0</v>
      </c>
      <c r="F70" s="2">
        <v>70</v>
      </c>
      <c r="G70" s="2">
        <v>0</v>
      </c>
      <c r="H70" s="2">
        <v>1</v>
      </c>
      <c r="I70" s="2">
        <v>0</v>
      </c>
      <c r="J70" s="2">
        <v>57</v>
      </c>
      <c r="K70" s="2">
        <v>0</v>
      </c>
      <c r="L70" s="2">
        <v>1</v>
      </c>
      <c r="M70" s="2">
        <v>0</v>
      </c>
      <c r="N70" s="2">
        <v>0</v>
      </c>
      <c r="O70" s="2">
        <v>25</v>
      </c>
      <c r="P70" s="2">
        <v>1</v>
      </c>
      <c r="Q70" s="2">
        <v>0</v>
      </c>
      <c r="R70" s="2">
        <v>0</v>
      </c>
      <c r="S70" s="2">
        <v>23</v>
      </c>
      <c r="T70" s="2">
        <v>1</v>
      </c>
      <c r="U70" s="2">
        <v>0</v>
      </c>
      <c r="V70" s="2">
        <v>0</v>
      </c>
      <c r="W70" s="2">
        <v>47</v>
      </c>
      <c r="X70" s="2">
        <v>1</v>
      </c>
      <c r="Y70" s="12" t="e">
        <f>VLOOKUP($A:$A,#REF!,31,0)</f>
        <v>#REF!</v>
      </c>
      <c r="Z70" s="8" t="s">
        <v>124</v>
      </c>
      <c r="AA70" s="10" t="s">
        <v>156</v>
      </c>
    </row>
    <row r="71" spans="1:27" s="2" customFormat="1">
      <c r="A71" s="12" t="s">
        <v>57</v>
      </c>
      <c r="B71" s="2">
        <v>65</v>
      </c>
      <c r="C71" s="2">
        <v>0</v>
      </c>
      <c r="D71" s="2">
        <v>1</v>
      </c>
      <c r="E71" s="2">
        <v>0</v>
      </c>
      <c r="F71" s="2">
        <v>42</v>
      </c>
      <c r="G71" s="2">
        <v>0</v>
      </c>
      <c r="H71" s="2">
        <v>1</v>
      </c>
      <c r="I71" s="2">
        <v>0</v>
      </c>
      <c r="J71" s="2">
        <v>27</v>
      </c>
      <c r="K71" s="2">
        <v>0</v>
      </c>
      <c r="L71" s="2">
        <v>1</v>
      </c>
      <c r="M71" s="2">
        <v>0</v>
      </c>
      <c r="N71" s="2">
        <v>0</v>
      </c>
      <c r="O71" s="2">
        <v>26</v>
      </c>
      <c r="P71" s="2">
        <v>1</v>
      </c>
      <c r="Q71" s="2">
        <v>0</v>
      </c>
      <c r="R71" s="2">
        <v>0</v>
      </c>
      <c r="S71" s="2">
        <v>53</v>
      </c>
      <c r="T71" s="2">
        <v>1</v>
      </c>
      <c r="U71" s="2">
        <v>0</v>
      </c>
      <c r="V71" s="2">
        <v>0</v>
      </c>
      <c r="W71" s="2">
        <v>50</v>
      </c>
      <c r="X71" s="2">
        <v>1</v>
      </c>
      <c r="Y71" s="12" t="e">
        <f>VLOOKUP($A:$A,#REF!,31,0)</f>
        <v>#REF!</v>
      </c>
      <c r="Z71" s="8" t="s">
        <v>219</v>
      </c>
      <c r="AA71" s="10" t="s">
        <v>183</v>
      </c>
    </row>
    <row r="72" spans="1:27" s="2" customFormat="1">
      <c r="A72" s="12" t="s">
        <v>59</v>
      </c>
      <c r="B72" s="2">
        <v>31</v>
      </c>
      <c r="C72" s="2">
        <v>0</v>
      </c>
      <c r="D72" s="2">
        <v>1</v>
      </c>
      <c r="E72" s="2">
        <v>0</v>
      </c>
      <c r="F72" s="2">
        <v>22</v>
      </c>
      <c r="G72" s="2">
        <v>0</v>
      </c>
      <c r="H72" s="2">
        <v>1</v>
      </c>
      <c r="I72" s="2">
        <v>0</v>
      </c>
      <c r="J72" s="2">
        <v>15</v>
      </c>
      <c r="K72" s="2">
        <v>0</v>
      </c>
      <c r="L72" s="2">
        <v>1</v>
      </c>
      <c r="M72" s="2">
        <v>0</v>
      </c>
      <c r="N72" s="2">
        <v>0</v>
      </c>
      <c r="O72" s="2">
        <v>28</v>
      </c>
      <c r="P72" s="2">
        <v>1</v>
      </c>
      <c r="Q72" s="2">
        <v>0</v>
      </c>
      <c r="R72" s="2">
        <v>0</v>
      </c>
      <c r="S72" s="2">
        <v>32</v>
      </c>
      <c r="T72" s="2">
        <v>1</v>
      </c>
      <c r="U72" s="2">
        <v>0</v>
      </c>
      <c r="V72" s="2">
        <v>0</v>
      </c>
      <c r="W72" s="2">
        <v>26</v>
      </c>
      <c r="X72" s="2">
        <v>1</v>
      </c>
      <c r="Y72" s="12" t="e">
        <f>VLOOKUP($A:$A,#REF!,31,0)</f>
        <v>#REF!</v>
      </c>
      <c r="Z72" s="8" t="s">
        <v>125</v>
      </c>
      <c r="AA72" s="10" t="s">
        <v>157</v>
      </c>
    </row>
    <row r="73" spans="1:27" s="2" customFormat="1">
      <c r="A73" s="12" t="s">
        <v>60</v>
      </c>
      <c r="B73" s="2">
        <v>110</v>
      </c>
      <c r="C73" s="2">
        <v>0</v>
      </c>
      <c r="D73" s="2">
        <v>1</v>
      </c>
      <c r="E73" s="2">
        <v>0</v>
      </c>
      <c r="F73" s="2">
        <v>97</v>
      </c>
      <c r="G73" s="2">
        <v>2</v>
      </c>
      <c r="H73" s="2">
        <v>0.97979797979797978</v>
      </c>
      <c r="I73" s="2">
        <v>2.0202020202020221E-2</v>
      </c>
      <c r="J73" s="2">
        <v>77</v>
      </c>
      <c r="K73" s="2">
        <v>0</v>
      </c>
      <c r="L73" s="2">
        <v>1</v>
      </c>
      <c r="M73" s="2">
        <v>0</v>
      </c>
      <c r="N73" s="2">
        <v>0</v>
      </c>
      <c r="O73" s="2">
        <v>383</v>
      </c>
      <c r="P73" s="2">
        <v>1</v>
      </c>
      <c r="Q73" s="2">
        <v>0</v>
      </c>
      <c r="R73" s="2">
        <v>0</v>
      </c>
      <c r="S73" s="2">
        <v>415</v>
      </c>
      <c r="T73" s="2">
        <v>1</v>
      </c>
      <c r="U73" s="2">
        <v>0</v>
      </c>
      <c r="V73" s="2">
        <v>0</v>
      </c>
      <c r="W73" s="2">
        <v>380</v>
      </c>
      <c r="X73" s="2">
        <v>1</v>
      </c>
      <c r="Y73" s="12" t="e">
        <f>VLOOKUP($A:$A,#REF!,31,0)</f>
        <v>#REF!</v>
      </c>
      <c r="Z73" s="8" t="s">
        <v>126</v>
      </c>
      <c r="AA73" s="10" t="s">
        <v>158</v>
      </c>
    </row>
    <row r="74" spans="1:27" s="2" customFormat="1">
      <c r="A74" s="12" t="s">
        <v>80</v>
      </c>
      <c r="B74" s="2">
        <v>69</v>
      </c>
      <c r="C74" s="2">
        <v>0</v>
      </c>
      <c r="D74" s="2">
        <v>1</v>
      </c>
      <c r="E74" s="2">
        <v>0</v>
      </c>
      <c r="F74" s="2">
        <v>105</v>
      </c>
      <c r="G74" s="2">
        <v>0</v>
      </c>
      <c r="H74" s="2">
        <v>1</v>
      </c>
      <c r="I74" s="2">
        <v>0</v>
      </c>
      <c r="J74" s="2">
        <v>50</v>
      </c>
      <c r="K74" s="2">
        <v>2</v>
      </c>
      <c r="L74" s="2">
        <v>0.96153846153846156</v>
      </c>
      <c r="M74" s="2">
        <v>3.8461538461538436E-2</v>
      </c>
      <c r="N74" s="2">
        <v>0</v>
      </c>
      <c r="O74" s="2">
        <v>22</v>
      </c>
      <c r="P74" s="2">
        <v>1</v>
      </c>
      <c r="Q74" s="2">
        <v>0</v>
      </c>
      <c r="R74" s="2">
        <v>0</v>
      </c>
      <c r="S74" s="2">
        <v>35</v>
      </c>
      <c r="T74" s="2">
        <v>1</v>
      </c>
      <c r="U74" s="2">
        <v>0</v>
      </c>
      <c r="V74" s="2">
        <v>0</v>
      </c>
      <c r="W74" s="2">
        <v>25</v>
      </c>
      <c r="X74" s="2">
        <v>1</v>
      </c>
      <c r="Y74" s="12" t="e">
        <f>VLOOKUP($A:$A,#REF!,31,0)</f>
        <v>#REF!</v>
      </c>
      <c r="Z74" s="8" t="s">
        <v>220</v>
      </c>
      <c r="AA74" s="10" t="e">
        <v>#N/A</v>
      </c>
    </row>
    <row r="75" spans="1:27" s="2" customFormat="1">
      <c r="A75" s="12" t="s">
        <v>61</v>
      </c>
      <c r="B75" s="2">
        <v>132</v>
      </c>
      <c r="C75" s="2">
        <v>0</v>
      </c>
      <c r="D75" s="2">
        <v>1</v>
      </c>
      <c r="E75" s="2">
        <v>0</v>
      </c>
      <c r="F75" s="2">
        <v>134</v>
      </c>
      <c r="G75" s="2">
        <v>0</v>
      </c>
      <c r="H75" s="2">
        <v>1</v>
      </c>
      <c r="I75" s="2">
        <v>0</v>
      </c>
      <c r="J75" s="2">
        <v>94</v>
      </c>
      <c r="K75" s="2">
        <v>0</v>
      </c>
      <c r="L75" s="2">
        <v>1</v>
      </c>
      <c r="M75" s="2">
        <v>0</v>
      </c>
      <c r="N75" s="2">
        <v>2</v>
      </c>
      <c r="O75" s="2">
        <v>130</v>
      </c>
      <c r="P75" s="2">
        <v>0.98484848484848486</v>
      </c>
      <c r="Q75" s="2">
        <v>1.5151515151515138E-2</v>
      </c>
      <c r="R75" s="2">
        <v>0</v>
      </c>
      <c r="S75" s="2">
        <v>207</v>
      </c>
      <c r="T75" s="2">
        <v>1</v>
      </c>
      <c r="U75" s="2">
        <v>0</v>
      </c>
      <c r="V75" s="2">
        <v>0</v>
      </c>
      <c r="W75" s="2">
        <v>134</v>
      </c>
      <c r="X75" s="2">
        <v>1</v>
      </c>
      <c r="Y75" s="12" t="e">
        <f>VLOOKUP($A:$A,#REF!,31,0)</f>
        <v>#REF!</v>
      </c>
      <c r="Z75" s="8" t="s">
        <v>127</v>
      </c>
      <c r="AA75" s="10" t="s">
        <v>159</v>
      </c>
    </row>
    <row r="76" spans="1:27" s="2" customFormat="1">
      <c r="A76" s="12" t="s">
        <v>62</v>
      </c>
      <c r="B76" s="2">
        <v>44</v>
      </c>
      <c r="C76" s="2">
        <v>0</v>
      </c>
      <c r="D76" s="2">
        <v>1</v>
      </c>
      <c r="E76" s="2">
        <v>0</v>
      </c>
      <c r="F76" s="2">
        <v>47</v>
      </c>
      <c r="G76" s="2">
        <v>1</v>
      </c>
      <c r="H76" s="2">
        <v>0.97916666666666663</v>
      </c>
      <c r="I76" s="2">
        <v>2.083333333333337E-2</v>
      </c>
      <c r="J76" s="2">
        <v>29</v>
      </c>
      <c r="K76" s="2">
        <v>0</v>
      </c>
      <c r="L76" s="2">
        <v>1</v>
      </c>
      <c r="M76" s="2">
        <v>0</v>
      </c>
      <c r="N76" s="2">
        <v>0</v>
      </c>
      <c r="O76" s="2">
        <v>45</v>
      </c>
      <c r="P76" s="2">
        <v>1</v>
      </c>
      <c r="Q76" s="2">
        <v>0</v>
      </c>
      <c r="R76" s="2">
        <v>0</v>
      </c>
      <c r="S76" s="2">
        <v>41</v>
      </c>
      <c r="T76" s="2">
        <v>1</v>
      </c>
      <c r="U76" s="2">
        <v>0</v>
      </c>
      <c r="V76" s="2">
        <v>0</v>
      </c>
      <c r="W76" s="2">
        <v>52</v>
      </c>
      <c r="X76" s="2">
        <v>1</v>
      </c>
      <c r="Y76" s="12" t="e">
        <f>VLOOKUP($A:$A,#REF!,31,0)</f>
        <v>#REF!</v>
      </c>
      <c r="Z76" s="8" t="s">
        <v>128</v>
      </c>
      <c r="AA76" s="10" t="s">
        <v>160</v>
      </c>
    </row>
    <row r="77" spans="1:27" s="2" customFormat="1">
      <c r="A77" s="12" t="s">
        <v>63</v>
      </c>
      <c r="B77" s="2">
        <v>105</v>
      </c>
      <c r="C77" s="2">
        <v>4</v>
      </c>
      <c r="D77" s="2">
        <v>0.96330275229357798</v>
      </c>
      <c r="E77" s="2">
        <v>3.669724770642202E-2</v>
      </c>
      <c r="F77" s="2">
        <v>59</v>
      </c>
      <c r="G77" s="2">
        <v>2</v>
      </c>
      <c r="H77" s="2">
        <v>0.96721311475409832</v>
      </c>
      <c r="I77" s="2">
        <v>3.2786885245901676E-2</v>
      </c>
      <c r="J77" s="2">
        <v>81</v>
      </c>
      <c r="K77" s="2">
        <v>0</v>
      </c>
      <c r="L77" s="2">
        <v>1</v>
      </c>
      <c r="M77" s="2">
        <v>0</v>
      </c>
      <c r="N77" s="2">
        <v>0</v>
      </c>
      <c r="O77" s="2">
        <v>48</v>
      </c>
      <c r="P77" s="2">
        <v>1</v>
      </c>
      <c r="Q77" s="2">
        <v>0</v>
      </c>
      <c r="R77" s="2">
        <v>1</v>
      </c>
      <c r="S77" s="2">
        <v>40</v>
      </c>
      <c r="T77" s="2">
        <v>0.97560975609756095</v>
      </c>
      <c r="U77" s="2">
        <v>2.4390243902439046E-2</v>
      </c>
      <c r="V77" s="2">
        <v>0</v>
      </c>
      <c r="W77" s="2">
        <v>90</v>
      </c>
      <c r="X77" s="2">
        <v>1</v>
      </c>
      <c r="Y77" s="12" t="e">
        <f>VLOOKUP($A:$A,#REF!,31,0)</f>
        <v>#REF!</v>
      </c>
      <c r="Z77" s="8" t="s">
        <v>221</v>
      </c>
      <c r="AA77" s="10" t="s">
        <v>184</v>
      </c>
    </row>
    <row r="78" spans="1:27" s="2" customFormat="1">
      <c r="A78" s="12" t="s">
        <v>64</v>
      </c>
      <c r="B78" s="2">
        <v>41</v>
      </c>
      <c r="C78" s="2">
        <v>1</v>
      </c>
      <c r="D78" s="2">
        <v>0.97619047619047616</v>
      </c>
      <c r="E78" s="2">
        <v>2.3809523809523836E-2</v>
      </c>
      <c r="F78" s="2">
        <v>51</v>
      </c>
      <c r="G78" s="2">
        <v>2</v>
      </c>
      <c r="H78" s="2">
        <v>0.96226415094339623</v>
      </c>
      <c r="I78" s="2">
        <v>3.7735849056603765E-2</v>
      </c>
      <c r="J78" s="2">
        <v>34</v>
      </c>
      <c r="K78" s="2">
        <v>2</v>
      </c>
      <c r="L78" s="2">
        <v>0.94444444444444442</v>
      </c>
      <c r="M78" s="2">
        <v>5.555555555555558E-2</v>
      </c>
      <c r="N78" s="2">
        <v>0</v>
      </c>
      <c r="O78" s="2">
        <v>34</v>
      </c>
      <c r="P78" s="2">
        <v>1</v>
      </c>
      <c r="Q78" s="2">
        <v>0</v>
      </c>
      <c r="R78" s="2">
        <v>1</v>
      </c>
      <c r="S78" s="2">
        <v>21</v>
      </c>
      <c r="T78" s="2">
        <v>0.95454545454545459</v>
      </c>
      <c r="U78" s="2">
        <v>4.5454545454545414E-2</v>
      </c>
      <c r="V78" s="2">
        <v>0</v>
      </c>
      <c r="W78" s="2">
        <v>26</v>
      </c>
      <c r="X78" s="2">
        <v>1</v>
      </c>
      <c r="Y78" s="12" t="e">
        <f>VLOOKUP($A:$A,#REF!,31,0)</f>
        <v>#REF!</v>
      </c>
      <c r="Z78" s="8" t="s">
        <v>222</v>
      </c>
      <c r="AA78" s="10" t="s">
        <v>185</v>
      </c>
    </row>
    <row r="79" spans="1:27" s="2" customFormat="1">
      <c r="A79" s="12" t="s">
        <v>65</v>
      </c>
      <c r="B79" s="2">
        <v>61</v>
      </c>
      <c r="C79" s="2">
        <v>0</v>
      </c>
      <c r="D79" s="2">
        <v>1</v>
      </c>
      <c r="E79" s="2">
        <v>0</v>
      </c>
      <c r="F79" s="2">
        <v>53</v>
      </c>
      <c r="G79" s="2">
        <v>5</v>
      </c>
      <c r="H79" s="2">
        <v>0.91379310344827591</v>
      </c>
      <c r="I79" s="2">
        <v>8.6206896551724088E-2</v>
      </c>
      <c r="J79" s="2">
        <v>36</v>
      </c>
      <c r="K79" s="2">
        <v>1</v>
      </c>
      <c r="L79" s="2">
        <v>0.97297297297297303</v>
      </c>
      <c r="M79" s="2">
        <v>2.7027027027026973E-2</v>
      </c>
      <c r="N79" s="2">
        <v>0</v>
      </c>
      <c r="O79" s="2">
        <v>151</v>
      </c>
      <c r="P79" s="2">
        <v>1</v>
      </c>
      <c r="Q79" s="2">
        <v>0</v>
      </c>
      <c r="R79" s="2">
        <v>4</v>
      </c>
      <c r="S79" s="2">
        <v>209</v>
      </c>
      <c r="T79" s="2">
        <v>0.98122065727699526</v>
      </c>
      <c r="U79" s="2">
        <v>1.8779342723004744E-2</v>
      </c>
      <c r="V79" s="2">
        <v>0</v>
      </c>
      <c r="W79" s="2">
        <v>208</v>
      </c>
      <c r="X79" s="2">
        <v>1</v>
      </c>
      <c r="Y79" s="12" t="e">
        <f>VLOOKUP($A:$A,#REF!,31,0)</f>
        <v>#REF!</v>
      </c>
      <c r="Z79" s="8">
        <v>0</v>
      </c>
      <c r="AA79" s="10" t="s">
        <v>161</v>
      </c>
    </row>
    <row r="80" spans="1:27" s="2" customFormat="1">
      <c r="A80" s="14" t="s">
        <v>66</v>
      </c>
      <c r="B80" s="14">
        <v>23</v>
      </c>
      <c r="C80" s="14">
        <v>1</v>
      </c>
      <c r="D80" s="14">
        <v>0.95833333333333337</v>
      </c>
      <c r="E80" s="14">
        <v>4.166666666666663E-2</v>
      </c>
      <c r="F80" s="14">
        <v>18</v>
      </c>
      <c r="G80" s="14">
        <v>0</v>
      </c>
      <c r="H80" s="14">
        <v>1</v>
      </c>
      <c r="I80" s="14">
        <v>0</v>
      </c>
      <c r="J80" s="14">
        <v>20</v>
      </c>
      <c r="K80" s="14">
        <v>0</v>
      </c>
      <c r="L80" s="14">
        <v>1</v>
      </c>
      <c r="M80" s="14">
        <v>0</v>
      </c>
      <c r="N80" s="14">
        <v>2</v>
      </c>
      <c r="O80" s="14">
        <v>19</v>
      </c>
      <c r="P80" s="14">
        <v>0.90476190476190477</v>
      </c>
      <c r="Q80" s="14">
        <v>9.5238095238095233E-2</v>
      </c>
      <c r="R80" s="14">
        <v>1</v>
      </c>
      <c r="S80" s="14">
        <v>21</v>
      </c>
      <c r="T80" s="14">
        <v>0.95454545454545459</v>
      </c>
      <c r="U80" s="14">
        <v>4.5454545454545414E-2</v>
      </c>
      <c r="V80" s="14">
        <v>0</v>
      </c>
      <c r="W80" s="14">
        <v>24</v>
      </c>
      <c r="X80" s="14">
        <v>1</v>
      </c>
      <c r="Y80" s="14" t="e">
        <f>VLOOKUP($A:$A,#REF!,31,0)</f>
        <v>#REF!</v>
      </c>
      <c r="Z80" s="18" t="s">
        <v>223</v>
      </c>
      <c r="AA80" s="19" t="s">
        <v>186</v>
      </c>
    </row>
    <row r="81" spans="1:27" s="23" customFormat="1">
      <c r="A81" s="12"/>
      <c r="Y81" s="12"/>
      <c r="Z81" s="24"/>
      <c r="AA81" s="25"/>
    </row>
    <row r="82" spans="1:27">
      <c r="Y82" s="14"/>
    </row>
    <row r="83" spans="1:27" s="12" customFormat="1">
      <c r="A83" s="26"/>
      <c r="B83" s="29" t="s">
        <v>90</v>
      </c>
      <c r="C83" s="31"/>
      <c r="D83" s="31"/>
      <c r="E83" s="31"/>
      <c r="F83" s="29" t="s">
        <v>91</v>
      </c>
      <c r="G83" s="31"/>
      <c r="H83" s="31"/>
      <c r="I83" s="31"/>
      <c r="J83" s="29" t="s">
        <v>92</v>
      </c>
      <c r="K83" s="31"/>
      <c r="L83" s="31"/>
      <c r="M83" s="31"/>
      <c r="N83" s="29" t="s">
        <v>93</v>
      </c>
      <c r="O83" s="31"/>
      <c r="P83" s="31"/>
      <c r="Q83" s="31"/>
      <c r="R83" s="29" t="s">
        <v>94</v>
      </c>
      <c r="S83" s="31"/>
      <c r="T83" s="31"/>
      <c r="U83" s="31"/>
      <c r="V83" s="29" t="s">
        <v>95</v>
      </c>
      <c r="W83" s="31"/>
      <c r="X83" s="31"/>
      <c r="Z83" s="16"/>
      <c r="AA83" s="17"/>
    </row>
    <row r="84" spans="1:27" s="12" customFormat="1">
      <c r="B84" s="12" t="s">
        <v>85</v>
      </c>
      <c r="C84" s="12" t="s">
        <v>86</v>
      </c>
      <c r="F84" s="12" t="s">
        <v>85</v>
      </c>
      <c r="G84" s="12" t="s">
        <v>86</v>
      </c>
      <c r="J84" s="12" t="s">
        <v>85</v>
      </c>
      <c r="K84" s="12" t="s">
        <v>86</v>
      </c>
      <c r="N84" s="12" t="s">
        <v>86</v>
      </c>
      <c r="O84" s="12" t="s">
        <v>85</v>
      </c>
      <c r="R84" s="12" t="s">
        <v>86</v>
      </c>
      <c r="S84" s="12" t="s">
        <v>85</v>
      </c>
      <c r="V84" s="12" t="s">
        <v>86</v>
      </c>
      <c r="W84" s="12" t="s">
        <v>85</v>
      </c>
      <c r="Z84" s="8"/>
      <c r="AA84" s="10"/>
    </row>
    <row r="85" spans="1:27" s="12" customFormat="1">
      <c r="A85" s="14" t="s">
        <v>84</v>
      </c>
      <c r="B85" s="14" t="s">
        <v>87</v>
      </c>
      <c r="C85" s="14" t="s">
        <v>88</v>
      </c>
      <c r="D85" s="14" t="s">
        <v>82</v>
      </c>
      <c r="E85" s="14" t="s">
        <v>83</v>
      </c>
      <c r="F85" s="14" t="s">
        <v>87</v>
      </c>
      <c r="G85" s="14" t="s">
        <v>88</v>
      </c>
      <c r="H85" s="14" t="s">
        <v>82</v>
      </c>
      <c r="I85" s="14" t="s">
        <v>83</v>
      </c>
      <c r="J85" s="14" t="s">
        <v>87</v>
      </c>
      <c r="K85" s="14" t="s">
        <v>88</v>
      </c>
      <c r="L85" s="14" t="s">
        <v>82</v>
      </c>
      <c r="M85" s="14" t="s">
        <v>83</v>
      </c>
      <c r="N85" s="14" t="s">
        <v>87</v>
      </c>
      <c r="O85" s="14" t="s">
        <v>88</v>
      </c>
      <c r="P85" s="14" t="s">
        <v>82</v>
      </c>
      <c r="Q85" s="14" t="s">
        <v>83</v>
      </c>
      <c r="R85" s="14" t="s">
        <v>87</v>
      </c>
      <c r="S85" s="14" t="s">
        <v>88</v>
      </c>
      <c r="T85" s="14" t="s">
        <v>82</v>
      </c>
      <c r="U85" s="14" t="s">
        <v>83</v>
      </c>
      <c r="V85" s="14" t="s">
        <v>87</v>
      </c>
      <c r="W85" s="14" t="s">
        <v>88</v>
      </c>
      <c r="X85" s="14" t="s">
        <v>82</v>
      </c>
      <c r="Y85" s="14" t="s">
        <v>83</v>
      </c>
      <c r="Z85" s="14" t="s">
        <v>129</v>
      </c>
      <c r="AA85" s="14" t="s">
        <v>130</v>
      </c>
    </row>
    <row r="86" spans="1:27">
      <c r="A86" s="27" t="s">
        <v>2</v>
      </c>
      <c r="B86" s="1">
        <v>32</v>
      </c>
      <c r="C86" s="1">
        <v>49</v>
      </c>
      <c r="D86" s="1">
        <v>0.39506172839506171</v>
      </c>
      <c r="E86" s="1">
        <v>0.60493827160493829</v>
      </c>
      <c r="F86" s="1">
        <v>26</v>
      </c>
      <c r="G86" s="1">
        <v>43</v>
      </c>
      <c r="H86" s="1">
        <v>0.37681159420289856</v>
      </c>
      <c r="I86" s="1">
        <v>0.62318840579710144</v>
      </c>
      <c r="J86" s="1">
        <v>19</v>
      </c>
      <c r="K86" s="1">
        <v>38</v>
      </c>
      <c r="L86" s="1">
        <v>0.33333333333333331</v>
      </c>
      <c r="M86" s="1">
        <v>0.66666666666666674</v>
      </c>
      <c r="N86" s="1">
        <v>70</v>
      </c>
      <c r="O86" s="1">
        <v>15</v>
      </c>
      <c r="P86" s="1">
        <v>0.17647058823529413</v>
      </c>
      <c r="Q86" s="1">
        <v>0.82352941176470584</v>
      </c>
      <c r="R86" s="1">
        <v>48</v>
      </c>
      <c r="S86" s="1">
        <v>8</v>
      </c>
      <c r="T86" s="1">
        <v>0.14285714285714285</v>
      </c>
      <c r="U86" s="1">
        <v>0.85714285714285721</v>
      </c>
      <c r="V86" s="1">
        <v>31</v>
      </c>
      <c r="W86" s="1">
        <v>12</v>
      </c>
      <c r="X86" s="1">
        <v>0.27906976744186046</v>
      </c>
      <c r="Y86" s="12">
        <v>0.72093023255813948</v>
      </c>
      <c r="Z86" s="7" t="s">
        <v>224</v>
      </c>
      <c r="AA86" s="9" t="s">
        <v>230</v>
      </c>
    </row>
    <row r="87" spans="1:27" s="23" customFormat="1">
      <c r="A87" s="12" t="s">
        <v>39</v>
      </c>
      <c r="B87" s="23">
        <v>40</v>
      </c>
      <c r="C87" s="23">
        <v>384</v>
      </c>
      <c r="D87" s="23">
        <v>9.4339622641509441E-2</v>
      </c>
      <c r="E87" s="23">
        <v>0.90566037735849059</v>
      </c>
      <c r="F87" s="23">
        <v>38</v>
      </c>
      <c r="G87" s="23">
        <v>344</v>
      </c>
      <c r="H87" s="23">
        <v>9.947643979057591E-2</v>
      </c>
      <c r="I87" s="23">
        <v>0.90052356020942415</v>
      </c>
      <c r="J87" s="23">
        <v>33</v>
      </c>
      <c r="K87" s="23">
        <v>270</v>
      </c>
      <c r="L87" s="23">
        <v>0.10891089108910891</v>
      </c>
      <c r="M87" s="23">
        <v>0.8910891089108911</v>
      </c>
      <c r="N87" s="23">
        <v>104</v>
      </c>
      <c r="O87" s="23">
        <v>42</v>
      </c>
      <c r="P87" s="23">
        <v>0.28767123287671231</v>
      </c>
      <c r="Q87" s="23">
        <v>0.71232876712328763</v>
      </c>
      <c r="R87" s="23">
        <v>91</v>
      </c>
      <c r="S87" s="23">
        <v>42</v>
      </c>
      <c r="T87" s="23">
        <v>0.31578947368421051</v>
      </c>
      <c r="U87" s="23">
        <v>0.68421052631578949</v>
      </c>
      <c r="V87" s="23">
        <v>93</v>
      </c>
      <c r="W87" s="23">
        <v>31</v>
      </c>
      <c r="X87" s="23">
        <v>0.25</v>
      </c>
      <c r="Y87" s="12">
        <v>0.75</v>
      </c>
      <c r="Z87" s="24" t="s">
        <v>225</v>
      </c>
      <c r="AA87" s="25" t="s">
        <v>231</v>
      </c>
    </row>
    <row r="88" spans="1:27" s="23" customFormat="1">
      <c r="A88" s="12" t="s">
        <v>58</v>
      </c>
      <c r="B88" s="3">
        <v>1</v>
      </c>
      <c r="C88" s="3">
        <v>9</v>
      </c>
      <c r="D88" s="3">
        <v>0.1</v>
      </c>
      <c r="E88" s="3">
        <v>0.9</v>
      </c>
      <c r="F88" s="3">
        <v>1</v>
      </c>
      <c r="G88" s="3">
        <v>10</v>
      </c>
      <c r="H88" s="3">
        <v>9.0909090908999998E-2</v>
      </c>
      <c r="I88" s="3">
        <v>0.90909090909089996</v>
      </c>
      <c r="J88" s="3">
        <v>0</v>
      </c>
      <c r="K88" s="3">
        <v>10</v>
      </c>
      <c r="L88" s="3">
        <v>0</v>
      </c>
      <c r="M88" s="3">
        <v>1</v>
      </c>
      <c r="N88" s="23">
        <v>26</v>
      </c>
      <c r="O88" s="23">
        <v>2</v>
      </c>
      <c r="P88" s="23">
        <v>7.1428571428571425E-2</v>
      </c>
      <c r="Q88" s="23">
        <v>0.9285714285714286</v>
      </c>
      <c r="R88" s="23">
        <v>40</v>
      </c>
      <c r="S88" s="23">
        <v>11</v>
      </c>
      <c r="T88" s="23">
        <v>0.21568627450980393</v>
      </c>
      <c r="U88" s="23">
        <v>0.78431372549019607</v>
      </c>
      <c r="V88" s="23">
        <v>25</v>
      </c>
      <c r="W88" s="23">
        <v>6</v>
      </c>
      <c r="X88" s="23">
        <v>0.19354838709677419</v>
      </c>
      <c r="Y88" s="12">
        <v>0.80645161290322576</v>
      </c>
      <c r="Z88" s="24" t="s">
        <v>226</v>
      </c>
      <c r="AA88" s="25" t="s">
        <v>232</v>
      </c>
    </row>
    <row r="89" spans="1:27" s="23" customFormat="1">
      <c r="A89" s="12" t="s">
        <v>79</v>
      </c>
      <c r="B89" s="23">
        <v>7</v>
      </c>
      <c r="C89" s="23">
        <v>25</v>
      </c>
      <c r="D89" s="23">
        <v>0.21875</v>
      </c>
      <c r="E89" s="23">
        <v>0.78125</v>
      </c>
      <c r="F89" s="23">
        <v>1</v>
      </c>
      <c r="G89" s="23">
        <v>14</v>
      </c>
      <c r="H89" s="23">
        <v>6.6666666666666666E-2</v>
      </c>
      <c r="I89" s="23">
        <v>0.93333333333333335</v>
      </c>
      <c r="J89" s="23">
        <v>6</v>
      </c>
      <c r="K89" s="23">
        <v>12</v>
      </c>
      <c r="L89" s="23">
        <v>0.33333333333333331</v>
      </c>
      <c r="M89" s="23">
        <v>0.66666666666666674</v>
      </c>
      <c r="N89" s="3">
        <v>11</v>
      </c>
      <c r="O89" s="3">
        <v>1</v>
      </c>
      <c r="P89" s="3">
        <v>8.3333333300000006E-2</v>
      </c>
      <c r="Q89" s="3">
        <v>0.91666666666670005</v>
      </c>
      <c r="R89" s="3">
        <v>10</v>
      </c>
      <c r="S89" s="3">
        <v>0</v>
      </c>
      <c r="T89" s="3">
        <v>0</v>
      </c>
      <c r="U89" s="3">
        <v>1</v>
      </c>
      <c r="V89" s="23">
        <v>8</v>
      </c>
      <c r="W89" s="23">
        <v>2</v>
      </c>
      <c r="X89" s="23">
        <v>0.2</v>
      </c>
      <c r="Y89" s="12">
        <v>0.8</v>
      </c>
      <c r="Z89" s="24" t="s">
        <v>227</v>
      </c>
      <c r="AA89" s="25" t="s">
        <v>233</v>
      </c>
    </row>
    <row r="90" spans="1:27" s="23" customFormat="1">
      <c r="A90" s="12" t="s">
        <v>81</v>
      </c>
      <c r="B90" s="23">
        <v>12</v>
      </c>
      <c r="C90" s="23">
        <v>57</v>
      </c>
      <c r="D90" s="23">
        <v>0.17391304347826086</v>
      </c>
      <c r="E90" s="23">
        <v>0.82608695652173914</v>
      </c>
      <c r="F90" s="23">
        <v>13</v>
      </c>
      <c r="G90" s="23">
        <v>54</v>
      </c>
      <c r="H90" s="23">
        <v>0.19402985074626866</v>
      </c>
      <c r="I90" s="23">
        <v>0.80597014925373134</v>
      </c>
      <c r="J90" s="23">
        <v>14</v>
      </c>
      <c r="K90" s="23">
        <v>39</v>
      </c>
      <c r="L90" s="23">
        <v>0.26415094339622641</v>
      </c>
      <c r="M90" s="23">
        <v>0.73584905660377364</v>
      </c>
      <c r="N90" s="23">
        <v>19</v>
      </c>
      <c r="O90" s="23">
        <v>0</v>
      </c>
      <c r="P90" s="23">
        <v>0</v>
      </c>
      <c r="Q90" s="23">
        <v>1</v>
      </c>
      <c r="R90" s="23">
        <v>21</v>
      </c>
      <c r="S90" s="23">
        <v>0</v>
      </c>
      <c r="T90" s="23">
        <v>0</v>
      </c>
      <c r="U90" s="23">
        <v>1</v>
      </c>
      <c r="V90" s="23">
        <v>25</v>
      </c>
      <c r="W90" s="23">
        <v>0</v>
      </c>
      <c r="X90" s="23">
        <v>0</v>
      </c>
      <c r="Y90" s="12">
        <v>1</v>
      </c>
      <c r="Z90" s="24" t="s">
        <v>228</v>
      </c>
      <c r="AA90" s="25" t="s">
        <v>234</v>
      </c>
    </row>
    <row r="91" spans="1:27">
      <c r="A91" s="14" t="s">
        <v>67</v>
      </c>
      <c r="B91" s="15">
        <v>1</v>
      </c>
      <c r="C91" s="15">
        <v>10</v>
      </c>
      <c r="D91" s="15">
        <f>1-0.0909090909</f>
        <v>0.90909090910000001</v>
      </c>
      <c r="E91" s="15">
        <v>0.85714285714285721</v>
      </c>
      <c r="F91" s="13">
        <v>0</v>
      </c>
      <c r="G91" s="13">
        <v>10</v>
      </c>
      <c r="H91" s="13">
        <v>0</v>
      </c>
      <c r="I91" s="13">
        <v>1</v>
      </c>
      <c r="J91" s="13">
        <v>0</v>
      </c>
      <c r="K91" s="13">
        <v>11</v>
      </c>
      <c r="L91" s="13">
        <v>0</v>
      </c>
      <c r="M91" s="13">
        <v>1</v>
      </c>
      <c r="N91" s="13">
        <v>11</v>
      </c>
      <c r="O91" s="13">
        <v>0</v>
      </c>
      <c r="P91" s="13">
        <v>0</v>
      </c>
      <c r="Q91" s="13">
        <v>1</v>
      </c>
      <c r="R91" s="13">
        <v>10</v>
      </c>
      <c r="S91" s="13">
        <v>1</v>
      </c>
      <c r="T91" s="13">
        <v>0</v>
      </c>
      <c r="U91" s="13">
        <v>1</v>
      </c>
      <c r="V91" s="13">
        <v>12</v>
      </c>
      <c r="W91" s="13">
        <v>1</v>
      </c>
      <c r="X91" s="13">
        <v>0.125</v>
      </c>
      <c r="Y91" s="14">
        <v>0.875</v>
      </c>
      <c r="Z91" s="20" t="s">
        <v>229</v>
      </c>
      <c r="AA91" s="21" t="s">
        <v>235</v>
      </c>
    </row>
  </sheetData>
  <mergeCells count="13">
    <mergeCell ref="V83:X83"/>
    <mergeCell ref="B83:E83"/>
    <mergeCell ref="F83:I83"/>
    <mergeCell ref="J83:M83"/>
    <mergeCell ref="N83:Q83"/>
    <mergeCell ref="R83:U83"/>
    <mergeCell ref="A1:X1"/>
    <mergeCell ref="B2:E2"/>
    <mergeCell ref="F2:I2"/>
    <mergeCell ref="J2:M2"/>
    <mergeCell ref="N2:Q2"/>
    <mergeCell ref="R2:U2"/>
    <mergeCell ref="V2:Y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2021-03-03T06:33:18Z</dcterms:modified>
</cp:coreProperties>
</file>