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<sst xmlns="http://schemas.openxmlformats.org/spreadsheetml/2006/main" count="658" uniqueCount="55">
  <si>
    <t>Nitab4.5_0001196g0090</t>
  </si>
  <si>
    <t>LP1</t>
  </si>
  <si>
    <t>L</t>
  </si>
  <si>
    <t>LP2</t>
  </si>
  <si>
    <t>HP1</t>
  </si>
  <si>
    <t>HP</t>
  </si>
  <si>
    <t>HP2</t>
  </si>
  <si>
    <t>RNA-Seq</t>
  </si>
  <si>
    <t>qRT-PCR</t>
  </si>
  <si>
    <t>Nitab4.5_0006395g0030</t>
  </si>
  <si>
    <t>A1</t>
  </si>
  <si>
    <t>A3</t>
  </si>
  <si>
    <t>A2</t>
  </si>
  <si>
    <t>B1</t>
  </si>
  <si>
    <t>B3</t>
  </si>
  <si>
    <t>B2</t>
  </si>
  <si>
    <t xml:space="preserve"> </t>
  </si>
  <si>
    <t>Nitab4.5_0008360g0020</t>
  </si>
  <si>
    <t>Nitab4.5_0000559g0040</t>
  </si>
  <si>
    <t>Nitab4.5_0001800g0020</t>
  </si>
  <si>
    <t>Nitab4.5_0002239g0050</t>
  </si>
  <si>
    <t>Nitab4.5_0001744g0070</t>
  </si>
  <si>
    <t>Nitab4.5_0009879g0010</t>
  </si>
  <si>
    <t>Nitab4.5_0000063g0110</t>
  </si>
  <si>
    <t>Nitab4.5_0006014g0030</t>
  </si>
  <si>
    <t>内参</t>
  </si>
  <si>
    <t>基因-内参</t>
  </si>
  <si>
    <t>平均值</t>
  </si>
  <si>
    <t>MAX</t>
  </si>
  <si>
    <t>2-σσt相对表达量</t>
  </si>
  <si>
    <t>LP1_1</t>
  </si>
  <si>
    <t>LP1_2</t>
  </si>
  <si>
    <t>LP1_3</t>
  </si>
  <si>
    <t>L_1</t>
  </si>
  <si>
    <t>L_2</t>
  </si>
  <si>
    <t>L_3</t>
  </si>
  <si>
    <t>LP2_1</t>
  </si>
  <si>
    <t>LP2_2</t>
  </si>
  <si>
    <t>LP2_3</t>
  </si>
  <si>
    <t>HP1_2</t>
  </si>
  <si>
    <t>HP1_3</t>
  </si>
  <si>
    <t>H_1</t>
  </si>
  <si>
    <t>H_2</t>
  </si>
  <si>
    <t>HP2_2</t>
  </si>
  <si>
    <t>HP2_3</t>
  </si>
  <si>
    <t>qRT-PCR’s Ct values</t>
  </si>
  <si>
    <t>Gene</t>
  </si>
  <si>
    <t>Actin</t>
  </si>
  <si>
    <t>Replicate</t>
  </si>
  <si>
    <t>Replicate1</t>
  </si>
  <si>
    <t>Replicate2</t>
  </si>
  <si>
    <t>Replicate3</t>
  </si>
  <si>
    <t>HP1_1</t>
  </si>
  <si>
    <t>H_3</t>
  </si>
  <si>
    <t>HP2_1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</si>
</sst>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177" formatCode="###0.00;\-#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name val="Times New Roman"/>
      <charset val="1"/>
    </font>
    <font>
      <sz val="11"/>
      <color theme="1"/>
      <name val="宋体"/>
      <charset val="134"/>
    </font>
    <font>
      <sz val="11"/>
      <name val="宋体"/>
      <charset val="1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8.25"/>
      <name val="Microsoft Sans Serif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7" fillId="0" borderId="0">
      <alignment vertical="top"/>
      <protection locked="0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7" fontId="5" fillId="2" borderId="0" xfId="49" applyNumberFormat="1" applyFont="1" applyFill="1" applyBorder="1" applyAlignment="1" applyProtection="1">
      <alignment horizontal="center" vertical="center"/>
    </xf>
    <xf numFmtId="177" fontId="5" fillId="0" borderId="0" xfId="4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177" fontId="7" fillId="0" borderId="1" xfId="49" applyNumberFormat="1" applyFont="1" applyFill="1" applyBorder="1" applyAlignment="1" applyProtection="1">
      <alignment horizontal="center" vertical="center"/>
    </xf>
    <xf numFmtId="0" fontId="6" fillId="0" borderId="0" xfId="0" applyFo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177" fontId="7" fillId="0" borderId="2" xfId="49" applyNumberFormat="1" applyFont="1" applyFill="1" applyBorder="1" applyAlignment="1" applyProtection="1">
      <alignment horizontal="center" vertical="center"/>
    </xf>
    <xf numFmtId="177" fontId="7" fillId="0" borderId="0" xfId="49" applyNumberFormat="1" applyFont="1" applyFill="1" applyBorder="1" applyAlignment="1" applyProtection="1">
      <alignment horizontal="center" vertical="center"/>
    </xf>
    <xf numFmtId="0" fontId="6" fillId="0" borderId="0" xfId="0" applyFont="1" applyBorder="1">
      <alignment vertical="center"/>
    </xf>
    <xf numFmtId="177" fontId="7" fillId="0" borderId="3" xfId="49" applyNumberFormat="1" applyFont="1" applyFill="1" applyBorder="1" applyAlignment="1" applyProtection="1">
      <alignment horizontal="center" vertical="center"/>
    </xf>
    <xf numFmtId="177" fontId="7" fillId="0" borderId="4" xfId="49" applyNumberFormat="1" applyFont="1" applyFill="1" applyBorder="1" applyAlignment="1" applyProtection="1">
      <alignment horizontal="center" vertical="center"/>
    </xf>
    <xf numFmtId="176" fontId="6" fillId="9" borderId="0" xfId="0" applyNumberFormat="1" applyFont="1" applyFill="1" applyAlignment="1">
      <alignment vertical="center"/>
    </xf>
    <xf numFmtId="176" fontId="6" fillId="9" borderId="0" xfId="0" applyNumberFormat="1" applyFont="1" applyFill="1">
      <alignment vertical="center"/>
    </xf>
    <xf numFmtId="176" fontId="6" fillId="9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0" fillId="0" borderId="0" xfId="50" applyNumberFormat="1" applyAlignment="1">
      <alignment horizontal="center" vertical="center"/>
    </xf>
    <xf numFmtId="0" fontId="0" fillId="0" borderId="0" xfId="50">
      <alignment vertical="center"/>
    </xf>
    <xf numFmtId="176" fontId="0" fillId="0" borderId="0" xfId="5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E09E84"/>
      <color rgb="000C98B2"/>
      <color rgb="00EB6F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Nitab4.5_0001196g0090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1322110052489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0943492712861"/>
          <c:y val="0.30871828236825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Sheet1!$A$4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Sheet1!$B$4:$H$4</c:f>
              <c:numCache>
                <c:formatCode>0.00_ </c:formatCode>
                <c:ptCount val="7"/>
                <c:pt idx="0">
                  <c:v>1.37</c:v>
                </c:pt>
                <c:pt idx="1">
                  <c:v>3.84</c:v>
                </c:pt>
                <c:pt idx="2">
                  <c:v>2.16</c:v>
                </c:pt>
                <c:pt idx="4">
                  <c:v>6.69</c:v>
                </c:pt>
                <c:pt idx="5">
                  <c:v>9.24</c:v>
                </c:pt>
                <c:pt idx="6">
                  <c:v>5.44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Sheet1!$B$3:$H$3</c:f>
              <c:numCache>
                <c:formatCode>0.00_ </c:formatCode>
                <c:ptCount val="7"/>
                <c:pt idx="0">
                  <c:v>27.3333333333333</c:v>
                </c:pt>
                <c:pt idx="1">
                  <c:v>47.14</c:v>
                </c:pt>
                <c:pt idx="2">
                  <c:v>37.8666666666667</c:v>
                </c:pt>
                <c:pt idx="4">
                  <c:v>28.715</c:v>
                </c:pt>
                <c:pt idx="5">
                  <c:v>59.875</c:v>
                </c:pt>
                <c:pt idx="6">
                  <c:v>27.97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5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8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2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Nitab4.5_0006014g0030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0956288259962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Sheet1!$A$139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Sheet1!$C$142:$C$148</c:f>
                <c:numCache>
                  <c:formatCode>General</c:formatCode>
                  <c:ptCount val="7"/>
                  <c:pt idx="0">
                    <c:v>0.346086198059602</c:v>
                  </c:pt>
                  <c:pt idx="1">
                    <c:v>1.26897998712598</c:v>
                  </c:pt>
                  <c:pt idx="2">
                    <c:v>0.544381890177162</c:v>
                  </c:pt>
                  <c:pt idx="4">
                    <c:v>0.225342322095814</c:v>
                  </c:pt>
                  <c:pt idx="5">
                    <c:v>0.479547866029075</c:v>
                  </c:pt>
                  <c:pt idx="6">
                    <c:v>0.0522944460332442</c:v>
                  </c:pt>
                </c:numCache>
              </c:numRef>
            </c:plus>
            <c:minus>
              <c:numRef>
                <c:f>Sheet1!$C$142:$C$148</c:f>
                <c:numCache>
                  <c:formatCode>General</c:formatCode>
                  <c:ptCount val="7"/>
                  <c:pt idx="0">
                    <c:v>0.346086198059602</c:v>
                  </c:pt>
                  <c:pt idx="1">
                    <c:v>1.26897998712598</c:v>
                  </c:pt>
                  <c:pt idx="2">
                    <c:v>0.544381890177162</c:v>
                  </c:pt>
                  <c:pt idx="4">
                    <c:v>0.225342322095814</c:v>
                  </c:pt>
                  <c:pt idx="5">
                    <c:v>0.479547866029075</c:v>
                  </c:pt>
                  <c:pt idx="6">
                    <c:v>0.0522944460332442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Sheet1!$B$139:$H$139</c:f>
              <c:numCache>
                <c:formatCode>0.00_ </c:formatCode>
                <c:ptCount val="7"/>
                <c:pt idx="0">
                  <c:v>2.18494565431366</c:v>
                </c:pt>
                <c:pt idx="1">
                  <c:v>4.87563634489102</c:v>
                </c:pt>
                <c:pt idx="2">
                  <c:v>4.43809485158698</c:v>
                </c:pt>
                <c:pt idx="4">
                  <c:v>1.28</c:v>
                </c:pt>
                <c:pt idx="5">
                  <c:v>2.20170145629956</c:v>
                </c:pt>
                <c:pt idx="6">
                  <c:v>1.03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Sheet1!$A$138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Sheet1!$B$138:$H$138</c:f>
              <c:numCache>
                <c:formatCode>0.00_ </c:formatCode>
                <c:ptCount val="7"/>
                <c:pt idx="0">
                  <c:v>124.76</c:v>
                </c:pt>
                <c:pt idx="1">
                  <c:v>192.453333333333</c:v>
                </c:pt>
                <c:pt idx="2">
                  <c:v>168.573333333333</c:v>
                </c:pt>
                <c:pt idx="4">
                  <c:v>120.695</c:v>
                </c:pt>
                <c:pt idx="5">
                  <c:v>192.15</c:v>
                </c:pt>
                <c:pt idx="6">
                  <c:v>92.325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5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30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10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Nitab4.5_0006395g0030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1322110052489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Sheet1!$A$19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Sheet1!$C$23:$C$29</c:f>
                <c:numCache>
                  <c:formatCode>General</c:formatCode>
                  <c:ptCount val="7"/>
                  <c:pt idx="0">
                    <c:v>1.73775175983628</c:v>
                  </c:pt>
                  <c:pt idx="1">
                    <c:v>1.03143967167329</c:v>
                  </c:pt>
                  <c:pt idx="2">
                    <c:v>1.43306217452768</c:v>
                  </c:pt>
                  <c:pt idx="4">
                    <c:v>0.658455368940517</c:v>
                  </c:pt>
                  <c:pt idx="5">
                    <c:v>0.316601396607492</c:v>
                  </c:pt>
                  <c:pt idx="6">
                    <c:v>0.38783587594067</c:v>
                  </c:pt>
                </c:numCache>
              </c:numRef>
            </c:plus>
            <c:minus>
              <c:numRef>
                <c:f>Sheet1!$C$23:$C$29</c:f>
                <c:numCache>
                  <c:formatCode>General</c:formatCode>
                  <c:ptCount val="7"/>
                  <c:pt idx="0">
                    <c:v>1.73775175983628</c:v>
                  </c:pt>
                  <c:pt idx="1">
                    <c:v>1.03143967167329</c:v>
                  </c:pt>
                  <c:pt idx="2">
                    <c:v>1.43306217452768</c:v>
                  </c:pt>
                  <c:pt idx="4">
                    <c:v>0.658455368940517</c:v>
                  </c:pt>
                  <c:pt idx="5">
                    <c:v>0.316601396607492</c:v>
                  </c:pt>
                  <c:pt idx="6">
                    <c:v>0.38783587594067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Sheet1!$B$19:$H$19</c:f>
              <c:numCache>
                <c:formatCode>0.00_ </c:formatCode>
                <c:ptCount val="7"/>
                <c:pt idx="0">
                  <c:v>3.78</c:v>
                </c:pt>
                <c:pt idx="1">
                  <c:v>7.7</c:v>
                </c:pt>
                <c:pt idx="2">
                  <c:v>6.7</c:v>
                </c:pt>
                <c:pt idx="4">
                  <c:v>3.72</c:v>
                </c:pt>
                <c:pt idx="5">
                  <c:v>3.84</c:v>
                </c:pt>
                <c:pt idx="6">
                  <c:v>3.85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Sheet1!$A$18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Sheet1!$B$18:$H$18</c:f>
              <c:numCache>
                <c:formatCode>0.00_ </c:formatCode>
                <c:ptCount val="7"/>
                <c:pt idx="0">
                  <c:v>197.41</c:v>
                </c:pt>
                <c:pt idx="1">
                  <c:v>395.926666666667</c:v>
                </c:pt>
                <c:pt idx="2">
                  <c:v>318.363333333333</c:v>
                </c:pt>
                <c:pt idx="4" c:formatCode="General">
                  <c:v>320.48</c:v>
                </c:pt>
                <c:pt idx="5" c:formatCode="General">
                  <c:v>351.443333</c:v>
                </c:pt>
                <c:pt idx="6" c:formatCode="General">
                  <c:v>353.67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5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500"/>
          <c:min val="0"/>
        </c:scaling>
        <c:delete val="0"/>
        <c:axPos val="r"/>
        <c:numFmt formatCode="0_);[Red]\(0\)" sourceLinked="0"/>
        <c:majorTickMark val="none"/>
        <c:minorTickMark val="out"/>
        <c:tickLblPos val="nextTo"/>
        <c:spPr>
          <a:ln w="1270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15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Nitab4.5_0008360g0020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1322110052489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Sheet1!$A$35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Sheet1!$C$40:$C$46</c:f>
                <c:numCache>
                  <c:formatCode>General</c:formatCode>
                  <c:ptCount val="7"/>
                  <c:pt idx="0">
                    <c:v>0.296230477304572</c:v>
                  </c:pt>
                  <c:pt idx="1">
                    <c:v>0.0502530409111585</c:v>
                  </c:pt>
                  <c:pt idx="2">
                    <c:v>0.418152126961367</c:v>
                  </c:pt>
                  <c:pt idx="4">
                    <c:v>0.200950991426675</c:v>
                  </c:pt>
                  <c:pt idx="5">
                    <c:v>0.958553501589827</c:v>
                  </c:pt>
                  <c:pt idx="6">
                    <c:v>0.460670628115536</c:v>
                  </c:pt>
                </c:numCache>
              </c:numRef>
            </c:plus>
            <c:minus>
              <c:numRef>
                <c:f>Sheet1!$C$40:$C$46</c:f>
                <c:numCache>
                  <c:formatCode>General</c:formatCode>
                  <c:ptCount val="7"/>
                  <c:pt idx="0">
                    <c:v>0.296230477304572</c:v>
                  </c:pt>
                  <c:pt idx="1">
                    <c:v>0.0502530409111585</c:v>
                  </c:pt>
                  <c:pt idx="2">
                    <c:v>0.418152126961367</c:v>
                  </c:pt>
                  <c:pt idx="4">
                    <c:v>0.200950991426675</c:v>
                  </c:pt>
                  <c:pt idx="5">
                    <c:v>0.958553501589827</c:v>
                  </c:pt>
                  <c:pt idx="6">
                    <c:v>0.460670628115536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Sheet1!$B$35:$H$35</c:f>
              <c:numCache>
                <c:formatCode>0.00_ </c:formatCode>
                <c:ptCount val="7"/>
                <c:pt idx="0">
                  <c:v>1.44</c:v>
                </c:pt>
                <c:pt idx="1">
                  <c:v>1.75322892564055</c:v>
                </c:pt>
                <c:pt idx="2">
                  <c:v>1.82</c:v>
                </c:pt>
                <c:pt idx="4">
                  <c:v>1.8</c:v>
                </c:pt>
                <c:pt idx="5">
                  <c:v>6.95</c:v>
                </c:pt>
                <c:pt idx="6">
                  <c:v>2.28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Sheet1!$A$34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Sheet1!$B$34:$H$34</c:f>
              <c:numCache>
                <c:formatCode>0.00_ </c:formatCode>
                <c:ptCount val="7"/>
                <c:pt idx="0">
                  <c:v>125.143333333333</c:v>
                </c:pt>
                <c:pt idx="1">
                  <c:v>292.523333333333</c:v>
                </c:pt>
                <c:pt idx="2">
                  <c:v>295.673333333333</c:v>
                </c:pt>
                <c:pt idx="4">
                  <c:v>218.57</c:v>
                </c:pt>
                <c:pt idx="5">
                  <c:v>440.11</c:v>
                </c:pt>
                <c:pt idx="6">
                  <c:v>256.63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2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50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15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2144674885614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Nitab4.5_0000559g0040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1322110052489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Sheet1!$A$51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Sheet1!$C$54:$C$60</c:f>
                <c:numCache>
                  <c:formatCode>General</c:formatCode>
                  <c:ptCount val="7"/>
                  <c:pt idx="0">
                    <c:v>0.208126838974115</c:v>
                  </c:pt>
                  <c:pt idx="1">
                    <c:v>3.06248406177469</c:v>
                  </c:pt>
                  <c:pt idx="2">
                    <c:v>3.40563799609436</c:v>
                  </c:pt>
                  <c:pt idx="4">
                    <c:v>1.45061172557714</c:v>
                  </c:pt>
                  <c:pt idx="5">
                    <c:v>0.869950918093689</c:v>
                  </c:pt>
                  <c:pt idx="6">
                    <c:v>0.0162704790541464</c:v>
                  </c:pt>
                </c:numCache>
              </c:numRef>
            </c:plus>
            <c:minus>
              <c:numRef>
                <c:f>Sheet1!$C$54:$C$60</c:f>
                <c:numCache>
                  <c:formatCode>General</c:formatCode>
                  <c:ptCount val="7"/>
                  <c:pt idx="0">
                    <c:v>0.208126838974115</c:v>
                  </c:pt>
                  <c:pt idx="1">
                    <c:v>3.06248406177469</c:v>
                  </c:pt>
                  <c:pt idx="2">
                    <c:v>3.40563799609436</c:v>
                  </c:pt>
                  <c:pt idx="4">
                    <c:v>1.45061172557714</c:v>
                  </c:pt>
                  <c:pt idx="5">
                    <c:v>0.869950918093689</c:v>
                  </c:pt>
                  <c:pt idx="6">
                    <c:v>0.0162704790541464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Sheet1!$B$51:$H$51</c:f>
              <c:numCache>
                <c:formatCode>0.00_ </c:formatCode>
                <c:ptCount val="7"/>
                <c:pt idx="0">
                  <c:v>1.38</c:v>
                </c:pt>
                <c:pt idx="1">
                  <c:v>6.87366155674132</c:v>
                </c:pt>
                <c:pt idx="2">
                  <c:v>8.6</c:v>
                </c:pt>
                <c:pt idx="4">
                  <c:v>3.11</c:v>
                </c:pt>
                <c:pt idx="5">
                  <c:v>16.6378260060999</c:v>
                </c:pt>
                <c:pt idx="6">
                  <c:v>8.42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Sheet1!$A$50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Sheet1!$B$50:$H$50</c:f>
              <c:numCache>
                <c:formatCode>0.00_ </c:formatCode>
                <c:ptCount val="7"/>
                <c:pt idx="0">
                  <c:v>12.4066666666667</c:v>
                </c:pt>
                <c:pt idx="1">
                  <c:v>28.6466666666667</c:v>
                </c:pt>
                <c:pt idx="2">
                  <c:v>33.5633333333333</c:v>
                </c:pt>
                <c:pt idx="4">
                  <c:v>15.9</c:v>
                </c:pt>
                <c:pt idx="5">
                  <c:v>29.705</c:v>
                </c:pt>
                <c:pt idx="6">
                  <c:v>13.455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2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10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5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25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Nitab4.5_0001800g0020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1322110052489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Sheet1!$A$67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Sheet1!$C$71:$C$77</c:f>
                <c:numCache>
                  <c:formatCode>General</c:formatCode>
                  <c:ptCount val="7"/>
                  <c:pt idx="0">
                    <c:v>3.74108750286178</c:v>
                  </c:pt>
                  <c:pt idx="1">
                    <c:v>6.91945164815183</c:v>
                  </c:pt>
                  <c:pt idx="2">
                    <c:v>2.44937406970298</c:v>
                  </c:pt>
                  <c:pt idx="4">
                    <c:v>4.56013340448135</c:v>
                  </c:pt>
                  <c:pt idx="5">
                    <c:v>0.58786543758259</c:v>
                  </c:pt>
                  <c:pt idx="6">
                    <c:v>2.0481076950783</c:v>
                  </c:pt>
                </c:numCache>
              </c:numRef>
            </c:plus>
            <c:minus>
              <c:numRef>
                <c:f>Sheet1!$C$71:$C$77</c:f>
                <c:numCache>
                  <c:formatCode>General</c:formatCode>
                  <c:ptCount val="7"/>
                  <c:pt idx="0">
                    <c:v>3.74108750286178</c:v>
                  </c:pt>
                  <c:pt idx="1">
                    <c:v>6.91945164815183</c:v>
                  </c:pt>
                  <c:pt idx="2">
                    <c:v>2.44937406970298</c:v>
                  </c:pt>
                  <c:pt idx="4">
                    <c:v>4.56013340448135</c:v>
                  </c:pt>
                  <c:pt idx="5">
                    <c:v>0.58786543758259</c:v>
                  </c:pt>
                  <c:pt idx="6">
                    <c:v>2.0481076950783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Sheet1!$B$67:$H$67</c:f>
              <c:numCache>
                <c:formatCode>0.00_ </c:formatCode>
                <c:ptCount val="7"/>
                <c:pt idx="0">
                  <c:v>13.19</c:v>
                </c:pt>
                <c:pt idx="1">
                  <c:v>11.64</c:v>
                </c:pt>
                <c:pt idx="2">
                  <c:v>13.1</c:v>
                </c:pt>
                <c:pt idx="4">
                  <c:v>10.69</c:v>
                </c:pt>
                <c:pt idx="5">
                  <c:v>2.41162309409447</c:v>
                </c:pt>
                <c:pt idx="6">
                  <c:v>8.45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Sheet1!$A$66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Sheet1!$B$66:$H$66</c:f>
              <c:numCache>
                <c:formatCode>0.00_ </c:formatCode>
                <c:ptCount val="7"/>
                <c:pt idx="0">
                  <c:v>17.1066666666667</c:v>
                </c:pt>
                <c:pt idx="1">
                  <c:v>11.44</c:v>
                </c:pt>
                <c:pt idx="2">
                  <c:v>11.06</c:v>
                </c:pt>
                <c:pt idx="4">
                  <c:v>23.685</c:v>
                </c:pt>
                <c:pt idx="5">
                  <c:v>6.725</c:v>
                </c:pt>
                <c:pt idx="6">
                  <c:v>17.735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10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4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2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Nitab4.5_0002239g0050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0956288259962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Sheet1!$A$84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Sheet1!$C$88:$C$94</c:f>
                <c:numCache>
                  <c:formatCode>General</c:formatCode>
                  <c:ptCount val="7"/>
                  <c:pt idx="0">
                    <c:v>0.530845342443574</c:v>
                  </c:pt>
                  <c:pt idx="1">
                    <c:v>4.58111904396378</c:v>
                  </c:pt>
                  <c:pt idx="2">
                    <c:v>5.94249156917384</c:v>
                  </c:pt>
                  <c:pt idx="4">
                    <c:v>0.526763907636177</c:v>
                  </c:pt>
                  <c:pt idx="5">
                    <c:v>2.38733848284774</c:v>
                  </c:pt>
                  <c:pt idx="6">
                    <c:v>0.048989794855664</c:v>
                  </c:pt>
                </c:numCache>
              </c:numRef>
            </c:plus>
            <c:minus>
              <c:numRef>
                <c:f>Sheet1!$C$71:$C$77</c:f>
                <c:numCache>
                  <c:formatCode>General</c:formatCode>
                  <c:ptCount val="7"/>
                  <c:pt idx="0">
                    <c:v>3.74108750286178</c:v>
                  </c:pt>
                  <c:pt idx="1">
                    <c:v>6.91945164815183</c:v>
                  </c:pt>
                  <c:pt idx="2">
                    <c:v>2.44937406970298</c:v>
                  </c:pt>
                  <c:pt idx="4">
                    <c:v>4.56013340448135</c:v>
                  </c:pt>
                  <c:pt idx="5">
                    <c:v>0.58786543758259</c:v>
                  </c:pt>
                  <c:pt idx="6">
                    <c:v>2.0481076950783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Sheet1!$B$84:$H$84</c:f>
              <c:numCache>
                <c:formatCode>0.00_ </c:formatCode>
                <c:ptCount val="7"/>
                <c:pt idx="0">
                  <c:v>2.12</c:v>
                </c:pt>
                <c:pt idx="1">
                  <c:v>17.0667151050418</c:v>
                </c:pt>
                <c:pt idx="2">
                  <c:v>11.7198536430854</c:v>
                </c:pt>
                <c:pt idx="4">
                  <c:v>3.52</c:v>
                </c:pt>
                <c:pt idx="5">
                  <c:v>7.1</c:v>
                </c:pt>
                <c:pt idx="6">
                  <c:v>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Sheet1!$A$83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Sheet1!$B$83:$H$83</c:f>
              <c:numCache>
                <c:formatCode>0.00_ </c:formatCode>
                <c:ptCount val="7"/>
                <c:pt idx="0">
                  <c:v>4.19</c:v>
                </c:pt>
                <c:pt idx="1">
                  <c:v>6.6</c:v>
                </c:pt>
                <c:pt idx="2">
                  <c:v>5.12</c:v>
                </c:pt>
                <c:pt idx="4">
                  <c:v>4.075</c:v>
                </c:pt>
                <c:pt idx="5">
                  <c:v>8.04</c:v>
                </c:pt>
                <c:pt idx="6">
                  <c:v>3.775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20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1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5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Nitab4.5_0001744g0070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0956288259962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Sheet1!$A$98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Sheet1!$C$101:$C$107</c:f>
                <c:numCache>
                  <c:formatCode>General</c:formatCode>
                  <c:ptCount val="7"/>
                  <c:pt idx="0">
                    <c:v>1.09536443413439</c:v>
                  </c:pt>
                  <c:pt idx="1">
                    <c:v>1.57</c:v>
                  </c:pt>
                  <c:pt idx="2">
                    <c:v>2.3998153361056</c:v>
                  </c:pt>
                  <c:pt idx="4">
                    <c:v>0.360694268640404</c:v>
                  </c:pt>
                  <c:pt idx="5">
                    <c:v>0.0979661323409392</c:v>
                  </c:pt>
                  <c:pt idx="6">
                    <c:v>2.72541434574089</c:v>
                  </c:pt>
                </c:numCache>
              </c:numRef>
            </c:plus>
            <c:minus>
              <c:numRef>
                <c:f>Sheet1!$C$101:$C$107</c:f>
                <c:numCache>
                  <c:formatCode>General</c:formatCode>
                  <c:ptCount val="7"/>
                  <c:pt idx="0">
                    <c:v>1.09536443413439</c:v>
                  </c:pt>
                  <c:pt idx="1">
                    <c:v>1.57</c:v>
                  </c:pt>
                  <c:pt idx="2">
                    <c:v>2.3998153361056</c:v>
                  </c:pt>
                  <c:pt idx="4">
                    <c:v>0.360694268640404</c:v>
                  </c:pt>
                  <c:pt idx="5">
                    <c:v>0.0979661323409392</c:v>
                  </c:pt>
                  <c:pt idx="6">
                    <c:v>2.72541434574089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Sheet1!$B$98:$H$98</c:f>
              <c:numCache>
                <c:formatCode>0.00_ </c:formatCode>
                <c:ptCount val="7"/>
                <c:pt idx="0">
                  <c:v>4.50810992740169</c:v>
                </c:pt>
                <c:pt idx="1">
                  <c:v>9.09</c:v>
                </c:pt>
                <c:pt idx="2">
                  <c:v>5.95</c:v>
                </c:pt>
                <c:pt idx="4">
                  <c:v>1.66</c:v>
                </c:pt>
                <c:pt idx="5">
                  <c:v>3.09</c:v>
                </c:pt>
                <c:pt idx="6">
                  <c:v>1.25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Sheet1!$A$97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Sheet1!$B$97:$H$97</c:f>
              <c:numCache>
                <c:formatCode>0.00_ </c:formatCode>
                <c:ptCount val="7"/>
                <c:pt idx="0">
                  <c:v>64.0233333333333</c:v>
                </c:pt>
                <c:pt idx="1">
                  <c:v>160.85</c:v>
                </c:pt>
                <c:pt idx="2">
                  <c:v>100.66</c:v>
                </c:pt>
                <c:pt idx="4">
                  <c:v>54.56</c:v>
                </c:pt>
                <c:pt idx="5">
                  <c:v>80</c:v>
                </c:pt>
                <c:pt idx="6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5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20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5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Nitab4.5_0009879g0010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0956288259962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Sheet1!$A$111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Sheet1!$C$114:$C$120</c:f>
                <c:numCache>
                  <c:formatCode>General</c:formatCode>
                  <c:ptCount val="7"/>
                  <c:pt idx="0">
                    <c:v>0.94257338851398</c:v>
                  </c:pt>
                  <c:pt idx="1">
                    <c:v>0.926394072108272</c:v>
                  </c:pt>
                  <c:pt idx="2">
                    <c:v>1.13556562141279</c:v>
                  </c:pt>
                  <c:pt idx="4">
                    <c:v>0.721149138644987</c:v>
                  </c:pt>
                  <c:pt idx="5">
                    <c:v>0.0356020560111197</c:v>
                  </c:pt>
                  <c:pt idx="6">
                    <c:v>0.194251953812835</c:v>
                  </c:pt>
                </c:numCache>
              </c:numRef>
            </c:plus>
            <c:minus>
              <c:numRef>
                <c:f>Sheet1!$C$114:$C$120</c:f>
                <c:numCache>
                  <c:formatCode>General</c:formatCode>
                  <c:ptCount val="7"/>
                  <c:pt idx="0">
                    <c:v>0.94257338851398</c:v>
                  </c:pt>
                  <c:pt idx="1">
                    <c:v>0.926394072108272</c:v>
                  </c:pt>
                  <c:pt idx="2">
                    <c:v>1.13556562141279</c:v>
                  </c:pt>
                  <c:pt idx="4">
                    <c:v>0.721149138644987</c:v>
                  </c:pt>
                  <c:pt idx="5">
                    <c:v>0.0356020560111197</c:v>
                  </c:pt>
                  <c:pt idx="6">
                    <c:v>0.194251953812835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Sheet1!$B$111:$H$111</c:f>
              <c:numCache>
                <c:formatCode>0.00_ </c:formatCode>
                <c:ptCount val="7"/>
                <c:pt idx="0">
                  <c:v>2.64754501235573</c:v>
                </c:pt>
                <c:pt idx="1">
                  <c:v>5.61</c:v>
                </c:pt>
                <c:pt idx="2">
                  <c:v>5.09</c:v>
                </c:pt>
                <c:pt idx="4">
                  <c:v>2.05437747516504</c:v>
                </c:pt>
                <c:pt idx="5">
                  <c:v>3.08747256282766</c:v>
                </c:pt>
                <c:pt idx="6">
                  <c:v>1.25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Sheet1!$A$110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Sheet1!$B$110:$H$110</c:f>
              <c:numCache>
                <c:formatCode>0.00_ </c:formatCode>
                <c:ptCount val="7"/>
                <c:pt idx="0">
                  <c:v>10.86</c:v>
                </c:pt>
                <c:pt idx="1">
                  <c:v>31.8966666666667</c:v>
                </c:pt>
                <c:pt idx="2">
                  <c:v>30.4066666666667</c:v>
                </c:pt>
                <c:pt idx="4">
                  <c:v>12.895</c:v>
                </c:pt>
                <c:pt idx="5">
                  <c:v>33.445</c:v>
                </c:pt>
                <c:pt idx="6">
                  <c:v>13.86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5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20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5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rPr>
              <a:t>Nitab4.5_0000063g0110</a:t>
            </a:r>
            <a:endParaRPr lang="en-US" sz="120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endParaRPr>
          </a:p>
        </c:rich>
      </c:tx>
      <c:layout>
        <c:manualLayout>
          <c:xMode val="edge"/>
          <c:yMode val="edge"/>
          <c:x val="0.26855109050116"/>
          <c:y val="0.10956288259962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9900838684425"/>
          <c:y val="0.301922673377137"/>
          <c:w val="0.619278956788545"/>
          <c:h val="0.47020169160702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Sheet1!$A$125</c:f>
              <c:strCache>
                <c:ptCount val="1"/>
                <c:pt idx="0">
                  <c:v>qRT-PCR</c:v>
                </c:pt>
              </c:strCache>
            </c:strRef>
          </c:tx>
          <c:spPr>
            <a:solidFill>
              <a:srgbClr val="0C98B2"/>
            </a:solidFill>
            <a:ln w="12700" cap="sq" cmpd="sng" algn="ctr">
              <a:noFill/>
              <a:prstDash val="solid"/>
              <a:miter lim="800000"/>
            </a:ln>
            <a:effectLst/>
            <a:sp3d contourW="12700"/>
          </c:spPr>
          <c:invertIfNegative val="0"/>
          <c:dLbls>
            <c:delete val="1"/>
          </c:dLbls>
          <c:errBars>
            <c:errBarType val="plus"/>
            <c:errValType val="cust"/>
            <c:noEndCap val="0"/>
            <c:plus>
              <c:numRef>
                <c:f>Sheet1!$C$128:$C$134</c:f>
                <c:numCache>
                  <c:formatCode>General</c:formatCode>
                  <c:ptCount val="7"/>
                  <c:pt idx="0">
                    <c:v>2.919871785948</c:v>
                  </c:pt>
                  <c:pt idx="1">
                    <c:v>2.97106441695349</c:v>
                  </c:pt>
                  <c:pt idx="2">
                    <c:v>4.26229179877866</c:v>
                  </c:pt>
                  <c:pt idx="4">
                    <c:v>0.698851774099789</c:v>
                  </c:pt>
                  <c:pt idx="5">
                    <c:v>2.01</c:v>
                  </c:pt>
                  <c:pt idx="6">
                    <c:v>5.10480753119656</c:v>
                  </c:pt>
                </c:numCache>
              </c:numRef>
            </c:plus>
            <c:minus>
              <c:numRef>
                <c:f>Sheet1!$C$128:$C$134</c:f>
                <c:numCache>
                  <c:formatCode>General</c:formatCode>
                  <c:ptCount val="7"/>
                  <c:pt idx="0">
                    <c:v>2.919871785948</c:v>
                  </c:pt>
                  <c:pt idx="1">
                    <c:v>2.97106441695349</c:v>
                  </c:pt>
                  <c:pt idx="2">
                    <c:v>4.26229179877866</c:v>
                  </c:pt>
                  <c:pt idx="4">
                    <c:v>0.698851774099789</c:v>
                  </c:pt>
                  <c:pt idx="5">
                    <c:v>2.01</c:v>
                  </c:pt>
                  <c:pt idx="6">
                    <c:v>5.10480753119656</c:v>
                  </c:pt>
                </c:numCache>
              </c:numRef>
            </c:minus>
            <c:spPr>
              <a:ln w="9525" cap="flat" cmpd="sng" algn="ctr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Sheet1!$B$125:$H$125</c:f>
              <c:numCache>
                <c:formatCode>0.00_ </c:formatCode>
                <c:ptCount val="7"/>
                <c:pt idx="0">
                  <c:v>6.40290477220979</c:v>
                </c:pt>
                <c:pt idx="1">
                  <c:v>8.16253603596832</c:v>
                </c:pt>
                <c:pt idx="2">
                  <c:v>11.87</c:v>
                </c:pt>
                <c:pt idx="4">
                  <c:v>2.08252281527117</c:v>
                </c:pt>
                <c:pt idx="5">
                  <c:v>28.26</c:v>
                </c:pt>
                <c:pt idx="6">
                  <c:v>20.9546364834071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65"/>
        <c:axId val="23799808"/>
        <c:axId val="219542016"/>
      </c:barChart>
      <c:lineChart>
        <c:grouping val="standard"/>
        <c:varyColors val="0"/>
        <c:ser>
          <c:idx val="0"/>
          <c:order val="0"/>
          <c:tx>
            <c:strRef>
              <c:f>Sheet1!$A$124</c:f>
              <c:strCache>
                <c:ptCount val="1"/>
                <c:pt idx="0">
                  <c:v>RNA-Seq</c:v>
                </c:pt>
              </c:strCache>
            </c:strRef>
          </c:tx>
          <c:spPr>
            <a:ln w="28575" cap="rnd" cmpd="sng" algn="ctr">
              <a:solidFill>
                <a:srgbClr val="EB6F68"/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plus"/>
            <c:errValType val="fixedVal"/>
            <c:noEndCap val="0"/>
            <c:pl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plus>
            <c:minus>
              <c:numRef>
                <c:f>Sheet1!$C$7:$C$13</c:f>
                <c:numCache>
                  <c:formatCode>General</c:formatCode>
                  <c:ptCount val="7"/>
                  <c:pt idx="0">
                    <c:v>0.183127910295861</c:v>
                  </c:pt>
                  <c:pt idx="1">
                    <c:v>1.02815444059689</c:v>
                  </c:pt>
                  <c:pt idx="2">
                    <c:v>0.534933756305065</c:v>
                  </c:pt>
                  <c:pt idx="4">
                    <c:v>0.0348304457620633</c:v>
                  </c:pt>
                  <c:pt idx="5">
                    <c:v>3.32323091145967</c:v>
                  </c:pt>
                  <c:pt idx="6">
                    <c:v>0.121834829020881</c:v>
                  </c:pt>
                </c:numCache>
              </c:numRef>
            </c:minus>
            <c:spPr>
              <a:ln w="9525" cap="flat" cmpd="sng" algn="ctr">
                <a:noFill/>
                <a:prstDash val="solid"/>
                <a:round/>
              </a:ln>
            </c:spPr>
          </c:errBars>
          <c:cat>
            <c:strRef>
              <c:f>Sheet1!$B$2:$H$2</c:f>
              <c:strCache>
                <c:ptCount val="7"/>
                <c:pt idx="0" c:formatCode="0.00_ ">
                  <c:v>LP1</c:v>
                </c:pt>
                <c:pt idx="1" c:formatCode="0.00_ ">
                  <c:v>L</c:v>
                </c:pt>
                <c:pt idx="2" c:formatCode="0.00_ ">
                  <c:v>LP2</c:v>
                </c:pt>
                <c:pt idx="4" c:formatCode="0.00_ ">
                  <c:v>HP1</c:v>
                </c:pt>
                <c:pt idx="5" c:formatCode="0.00_ ">
                  <c:v>HP</c:v>
                </c:pt>
                <c:pt idx="6" c:formatCode="0.00_ ">
                  <c:v>HP2</c:v>
                </c:pt>
              </c:strCache>
            </c:strRef>
          </c:cat>
          <c:val>
            <c:numRef>
              <c:f>Sheet1!$B$124:$H$124</c:f>
              <c:numCache>
                <c:formatCode>0.00_ </c:formatCode>
                <c:ptCount val="7"/>
                <c:pt idx="0">
                  <c:v>28.6666666666667</c:v>
                </c:pt>
                <c:pt idx="1">
                  <c:v>41.76</c:v>
                </c:pt>
                <c:pt idx="2">
                  <c:v>46.9633333333333</c:v>
                </c:pt>
                <c:pt idx="4">
                  <c:v>22.42</c:v>
                </c:pt>
                <c:pt idx="5">
                  <c:v>221.53</c:v>
                </c:pt>
                <c:pt idx="6">
                  <c:v>49.38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87306704"/>
        <c:axId val="957642379"/>
      </c:lineChart>
      <c:catAx>
        <c:axId val="237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19542016"/>
        <c:crosses val="autoZero"/>
        <c:auto val="1"/>
        <c:lblAlgn val="ctr"/>
        <c:lblOffset val="100"/>
        <c:noMultiLvlLbl val="0"/>
      </c:catAx>
      <c:valAx>
        <c:axId val="219542016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900"/>
                  <a:t>Relative expression</a:t>
                </a:r>
                <a:endParaRPr lang="en-US" altLang="zh-CN" sz="900"/>
              </a:p>
            </c:rich>
          </c:tx>
          <c:layout>
            <c:manualLayout>
              <c:xMode val="edge"/>
              <c:yMode val="edge"/>
              <c:x val="0.0317054461774482"/>
              <c:y val="0.301224557282053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95000"/>
                <a:lumOff val="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23799808"/>
        <c:crosses val="autoZero"/>
        <c:crossBetween val="between"/>
        <c:majorUnit val="20"/>
      </c:valAx>
      <c:catAx>
        <c:axId val="387306704"/>
        <c:scaling>
          <c:orientation val="minMax"/>
        </c:scaling>
        <c:delete val="1"/>
        <c:axPos val="t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57642379"/>
        <c:crosses val="max"/>
        <c:auto val="1"/>
        <c:lblAlgn val="ctr"/>
        <c:lblOffset val="100"/>
        <c:noMultiLvlLbl val="0"/>
      </c:catAx>
      <c:valAx>
        <c:axId val="957642379"/>
        <c:scaling>
          <c:orientation val="minMax"/>
          <c:max val="300"/>
          <c:min val="0"/>
        </c:scaling>
        <c:delete val="0"/>
        <c:axPos val="r"/>
        <c:numFmt formatCode="0_);[Red]\(0\)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87306704"/>
        <c:crosses val="max"/>
        <c:crossBetween val="between"/>
        <c:majorUnit val="100"/>
      </c:valAx>
      <c:spPr>
        <a:noFill/>
        <a:ln w="6350" cmpd="sng">
          <a:solidFill>
            <a:schemeClr val="tx1">
              <a:lumMod val="95000"/>
              <a:lumOff val="5000"/>
            </a:schemeClr>
          </a:solidFill>
          <a:prstDash val="solid"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180638356534057"/>
          <c:y val="0.195541591530506"/>
          <c:w val="0.687292252620813"/>
          <c:h val="0.1083279115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ysClr val="windowText" lastClr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lang="zh-CN" sz="1000">
          <a:solidFill>
            <a:sysClr val="windowText" lastClr="000000"/>
          </a:solidFill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675640</xdr:colOff>
      <xdr:row>0</xdr:row>
      <xdr:rowOff>111760</xdr:rowOff>
    </xdr:from>
    <xdr:to>
      <xdr:col>13</xdr:col>
      <xdr:colOff>320040</xdr:colOff>
      <xdr:row>14</xdr:row>
      <xdr:rowOff>106680</xdr:rowOff>
    </xdr:to>
    <xdr:graphicFrame>
      <xdr:nvGraphicFramePr>
        <xdr:cNvPr id="2" name="图表 1"/>
        <xdr:cNvGraphicFramePr/>
      </xdr:nvGraphicFramePr>
      <xdr:xfrm>
        <a:off x="7693025" y="11176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670560</xdr:colOff>
      <xdr:row>17</xdr:row>
      <xdr:rowOff>149860</xdr:rowOff>
    </xdr:from>
    <xdr:to>
      <xdr:col>13</xdr:col>
      <xdr:colOff>314960</xdr:colOff>
      <xdr:row>31</xdr:row>
      <xdr:rowOff>144780</xdr:rowOff>
    </xdr:to>
    <xdr:graphicFrame>
      <xdr:nvGraphicFramePr>
        <xdr:cNvPr id="22" name="图表 21"/>
        <xdr:cNvGraphicFramePr/>
      </xdr:nvGraphicFramePr>
      <xdr:xfrm>
        <a:off x="7687945" y="306451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36830</xdr:colOff>
      <xdr:row>32</xdr:row>
      <xdr:rowOff>113030</xdr:rowOff>
    </xdr:from>
    <xdr:to>
      <xdr:col>13</xdr:col>
      <xdr:colOff>367030</xdr:colOff>
      <xdr:row>46</xdr:row>
      <xdr:rowOff>107950</xdr:rowOff>
    </xdr:to>
    <xdr:graphicFrame>
      <xdr:nvGraphicFramePr>
        <xdr:cNvPr id="24" name="图表 23"/>
        <xdr:cNvGraphicFramePr/>
      </xdr:nvGraphicFramePr>
      <xdr:xfrm>
        <a:off x="7740015" y="559943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96520</xdr:colOff>
      <xdr:row>47</xdr:row>
      <xdr:rowOff>76200</xdr:rowOff>
    </xdr:from>
    <xdr:to>
      <xdr:col>13</xdr:col>
      <xdr:colOff>426720</xdr:colOff>
      <xdr:row>61</xdr:row>
      <xdr:rowOff>71120</xdr:rowOff>
    </xdr:to>
    <xdr:graphicFrame>
      <xdr:nvGraphicFramePr>
        <xdr:cNvPr id="25" name="图表 24"/>
        <xdr:cNvGraphicFramePr/>
      </xdr:nvGraphicFramePr>
      <xdr:xfrm>
        <a:off x="7799705" y="813435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214630</xdr:colOff>
      <xdr:row>64</xdr:row>
      <xdr:rowOff>81280</xdr:rowOff>
    </xdr:from>
    <xdr:to>
      <xdr:col>13</xdr:col>
      <xdr:colOff>544830</xdr:colOff>
      <xdr:row>78</xdr:row>
      <xdr:rowOff>76200</xdr:rowOff>
    </xdr:to>
    <xdr:graphicFrame>
      <xdr:nvGraphicFramePr>
        <xdr:cNvPr id="26" name="图表 25"/>
        <xdr:cNvGraphicFramePr/>
      </xdr:nvGraphicFramePr>
      <xdr:xfrm>
        <a:off x="7917815" y="1105408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207010</xdr:colOff>
      <xdr:row>80</xdr:row>
      <xdr:rowOff>102235</xdr:rowOff>
    </xdr:from>
    <xdr:to>
      <xdr:col>13</xdr:col>
      <xdr:colOff>537210</xdr:colOff>
      <xdr:row>94</xdr:row>
      <xdr:rowOff>97155</xdr:rowOff>
    </xdr:to>
    <xdr:graphicFrame>
      <xdr:nvGraphicFramePr>
        <xdr:cNvPr id="27" name="图表 26"/>
        <xdr:cNvGraphicFramePr/>
      </xdr:nvGraphicFramePr>
      <xdr:xfrm>
        <a:off x="7910195" y="13818235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27305</xdr:colOff>
      <xdr:row>94</xdr:row>
      <xdr:rowOff>148590</xdr:rowOff>
    </xdr:from>
    <xdr:to>
      <xdr:col>13</xdr:col>
      <xdr:colOff>357505</xdr:colOff>
      <xdr:row>108</xdr:row>
      <xdr:rowOff>143510</xdr:rowOff>
    </xdr:to>
    <xdr:graphicFrame>
      <xdr:nvGraphicFramePr>
        <xdr:cNvPr id="28" name="图表 27"/>
        <xdr:cNvGraphicFramePr/>
      </xdr:nvGraphicFramePr>
      <xdr:xfrm>
        <a:off x="7730490" y="1626489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86360</xdr:colOff>
      <xdr:row>108</xdr:row>
      <xdr:rowOff>45720</xdr:rowOff>
    </xdr:from>
    <xdr:to>
      <xdr:col>13</xdr:col>
      <xdr:colOff>416560</xdr:colOff>
      <xdr:row>122</xdr:row>
      <xdr:rowOff>40640</xdr:rowOff>
    </xdr:to>
    <xdr:graphicFrame>
      <xdr:nvGraphicFramePr>
        <xdr:cNvPr id="29" name="图表 28"/>
        <xdr:cNvGraphicFramePr/>
      </xdr:nvGraphicFramePr>
      <xdr:xfrm>
        <a:off x="7789545" y="18562320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121285</xdr:colOff>
      <xdr:row>122</xdr:row>
      <xdr:rowOff>31115</xdr:rowOff>
    </xdr:from>
    <xdr:to>
      <xdr:col>13</xdr:col>
      <xdr:colOff>451485</xdr:colOff>
      <xdr:row>136</xdr:row>
      <xdr:rowOff>26035</xdr:rowOff>
    </xdr:to>
    <xdr:graphicFrame>
      <xdr:nvGraphicFramePr>
        <xdr:cNvPr id="30" name="图表 29"/>
        <xdr:cNvGraphicFramePr/>
      </xdr:nvGraphicFramePr>
      <xdr:xfrm>
        <a:off x="7824470" y="20948015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106045</xdr:colOff>
      <xdr:row>136</xdr:row>
      <xdr:rowOff>32385</xdr:rowOff>
    </xdr:from>
    <xdr:to>
      <xdr:col>13</xdr:col>
      <xdr:colOff>436245</xdr:colOff>
      <xdr:row>150</xdr:row>
      <xdr:rowOff>27305</xdr:rowOff>
    </xdr:to>
    <xdr:graphicFrame>
      <xdr:nvGraphicFramePr>
        <xdr:cNvPr id="31" name="图表 30"/>
        <xdr:cNvGraphicFramePr/>
      </xdr:nvGraphicFramePr>
      <xdr:xfrm>
        <a:off x="7809230" y="23349585"/>
        <a:ext cx="3073400" cy="2395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zoomScale="130" zoomScaleNormal="130" topLeftCell="A19" workbookViewId="0">
      <selection activeCell="A92" sqref="A92"/>
    </sheetView>
  </sheetViews>
  <sheetFormatPr defaultColWidth="9" defaultRowHeight="13.5"/>
  <cols>
    <col min="1" max="1" width="23" customWidth="1"/>
    <col min="2" max="2" width="8.96666666666667" customWidth="1"/>
    <col min="3" max="3" width="12.625" style="12"/>
    <col min="7" max="7" width="11.5"/>
  </cols>
  <sheetData>
    <row r="1" spans="1:1">
      <c r="A1" s="35" t="s">
        <v>0</v>
      </c>
    </row>
    <row r="2" spans="1:8">
      <c r="A2" s="36"/>
      <c r="B2" s="37" t="s">
        <v>1</v>
      </c>
      <c r="C2" s="37" t="s">
        <v>2</v>
      </c>
      <c r="D2" s="37" t="s">
        <v>3</v>
      </c>
      <c r="E2" s="36"/>
      <c r="F2" s="37" t="s">
        <v>4</v>
      </c>
      <c r="G2" s="37" t="s">
        <v>5</v>
      </c>
      <c r="H2" s="37" t="s">
        <v>6</v>
      </c>
    </row>
    <row r="3" spans="1:8">
      <c r="A3" s="35" t="s">
        <v>7</v>
      </c>
      <c r="B3" s="37">
        <v>27.3333333333333</v>
      </c>
      <c r="C3" s="37">
        <v>47.14</v>
      </c>
      <c r="D3" s="37">
        <v>37.8666666666667</v>
      </c>
      <c r="E3" s="36"/>
      <c r="F3" s="37">
        <v>28.715</v>
      </c>
      <c r="G3" s="37">
        <v>59.875</v>
      </c>
      <c r="H3" s="37">
        <v>27.97</v>
      </c>
    </row>
    <row r="4" spans="1:8">
      <c r="A4" s="35" t="s">
        <v>8</v>
      </c>
      <c r="B4" s="37">
        <v>1.37</v>
      </c>
      <c r="C4" s="37">
        <v>3.84</v>
      </c>
      <c r="D4" s="37">
        <v>2.16</v>
      </c>
      <c r="E4" s="36"/>
      <c r="F4" s="37">
        <v>6.69</v>
      </c>
      <c r="G4" s="37">
        <v>9.24</v>
      </c>
      <c r="H4" s="37">
        <v>5.44</v>
      </c>
    </row>
    <row r="6" spans="3:4">
      <c r="C6" s="35" t="s">
        <v>7</v>
      </c>
      <c r="D6" s="35" t="s">
        <v>8</v>
      </c>
    </row>
    <row r="7" spans="2:3">
      <c r="B7" s="38" t="s">
        <v>1</v>
      </c>
      <c r="C7" s="12">
        <v>0.183127910295861</v>
      </c>
    </row>
    <row r="8" spans="2:3">
      <c r="B8" s="38" t="s">
        <v>2</v>
      </c>
      <c r="C8" s="12">
        <v>1.02815444059689</v>
      </c>
    </row>
    <row r="9" spans="2:3">
      <c r="B9" s="38" t="s">
        <v>3</v>
      </c>
      <c r="C9" s="12">
        <v>0.534933756305065</v>
      </c>
    </row>
    <row r="10" spans="2:2">
      <c r="B10" s="38"/>
    </row>
    <row r="11" spans="2:3">
      <c r="B11" s="38" t="s">
        <v>4</v>
      </c>
      <c r="C11" s="12">
        <v>0.0348304457620633</v>
      </c>
    </row>
    <row r="12" spans="2:3">
      <c r="B12" s="38" t="s">
        <v>5</v>
      </c>
      <c r="C12" s="12">
        <v>3.32323091145967</v>
      </c>
    </row>
    <row r="13" spans="2:3">
      <c r="B13" s="38" t="s">
        <v>6</v>
      </c>
      <c r="C13" s="12">
        <v>0.121834829020881</v>
      </c>
    </row>
    <row r="16" spans="1:1">
      <c r="A16" s="39" t="s">
        <v>9</v>
      </c>
    </row>
    <row r="17" spans="1:9">
      <c r="A17" s="36"/>
      <c r="B17" s="37" t="s">
        <v>10</v>
      </c>
      <c r="C17" s="37" t="s">
        <v>11</v>
      </c>
      <c r="D17" s="37" t="s">
        <v>12</v>
      </c>
      <c r="E17" s="36"/>
      <c r="F17" s="37" t="s">
        <v>13</v>
      </c>
      <c r="G17" s="37" t="s">
        <v>14</v>
      </c>
      <c r="H17" s="37" t="s">
        <v>15</v>
      </c>
      <c r="I17" s="36"/>
    </row>
    <row r="18" spans="1:9">
      <c r="A18" s="35" t="s">
        <v>7</v>
      </c>
      <c r="B18" s="37">
        <v>197.41</v>
      </c>
      <c r="C18" s="37">
        <v>395.926666666667</v>
      </c>
      <c r="D18" s="37">
        <v>318.363333333333</v>
      </c>
      <c r="E18" s="36"/>
      <c r="F18" s="36">
        <v>320.48</v>
      </c>
      <c r="G18" s="36">
        <v>351.443333</v>
      </c>
      <c r="H18" s="36">
        <v>353.67</v>
      </c>
      <c r="I18" s="36"/>
    </row>
    <row r="19" spans="1:9">
      <c r="A19" s="35" t="s">
        <v>8</v>
      </c>
      <c r="B19" s="37">
        <v>3.78</v>
      </c>
      <c r="C19" s="37">
        <v>7.7</v>
      </c>
      <c r="D19" s="37">
        <v>6.7</v>
      </c>
      <c r="E19" s="36"/>
      <c r="F19" s="37">
        <v>3.72</v>
      </c>
      <c r="G19" s="37">
        <v>3.84</v>
      </c>
      <c r="H19" s="37">
        <v>3.85</v>
      </c>
      <c r="I19" s="36"/>
    </row>
    <row r="22" spans="3:4">
      <c r="C22" s="35" t="s">
        <v>7</v>
      </c>
      <c r="D22" s="35" t="s">
        <v>8</v>
      </c>
    </row>
    <row r="23" spans="2:3">
      <c r="B23" s="38" t="s">
        <v>1</v>
      </c>
      <c r="C23" s="12">
        <v>1.73775175983628</v>
      </c>
    </row>
    <row r="24" spans="1:3">
      <c r="A24" s="35"/>
      <c r="B24" s="38" t="s">
        <v>2</v>
      </c>
      <c r="C24" s="12">
        <v>1.03143967167329</v>
      </c>
    </row>
    <row r="25" spans="1:3">
      <c r="A25" s="35"/>
      <c r="B25" s="38" t="s">
        <v>3</v>
      </c>
      <c r="C25" s="12">
        <v>1.43306217452768</v>
      </c>
    </row>
    <row r="26" spans="1:2">
      <c r="A26" s="35"/>
      <c r="B26" s="38"/>
    </row>
    <row r="27" spans="2:3">
      <c r="B27" s="38" t="s">
        <v>4</v>
      </c>
      <c r="C27" s="12">
        <v>0.658455368940517</v>
      </c>
    </row>
    <row r="28" spans="1:7">
      <c r="A28" s="35"/>
      <c r="B28" s="38" t="s">
        <v>5</v>
      </c>
      <c r="C28" s="12">
        <v>0.316601396607492</v>
      </c>
      <c r="G28" t="s">
        <v>16</v>
      </c>
    </row>
    <row r="29" spans="1:3">
      <c r="A29" s="35"/>
      <c r="B29" s="38" t="s">
        <v>6</v>
      </c>
      <c r="C29" s="12">
        <v>0.38783587594067</v>
      </c>
    </row>
    <row r="30" spans="1:3">
      <c r="A30" s="35"/>
      <c r="B30" s="37"/>
      <c r="C30" s="37"/>
    </row>
    <row r="31" spans="1:3">
      <c r="A31" s="35"/>
      <c r="B31" s="37"/>
      <c r="C31" s="37"/>
    </row>
    <row r="32" spans="1:1">
      <c r="A32" s="39" t="s">
        <v>17</v>
      </c>
    </row>
    <row r="33" spans="1:8">
      <c r="A33" s="36"/>
      <c r="B33" s="37" t="s">
        <v>10</v>
      </c>
      <c r="C33" s="37" t="s">
        <v>11</v>
      </c>
      <c r="D33" s="37" t="s">
        <v>12</v>
      </c>
      <c r="E33" s="36"/>
      <c r="F33" s="37" t="s">
        <v>13</v>
      </c>
      <c r="G33" s="37" t="s">
        <v>14</v>
      </c>
      <c r="H33" s="37" t="s">
        <v>15</v>
      </c>
    </row>
    <row r="34" spans="1:8">
      <c r="A34" s="35" t="s">
        <v>7</v>
      </c>
      <c r="B34" s="37">
        <v>125.143333333333</v>
      </c>
      <c r="C34" s="37">
        <v>292.523333333333</v>
      </c>
      <c r="D34" s="37">
        <v>295.673333333333</v>
      </c>
      <c r="E34" s="36"/>
      <c r="F34" s="37">
        <v>218.57</v>
      </c>
      <c r="G34" s="37">
        <v>440.11</v>
      </c>
      <c r="H34" s="37">
        <v>256.63</v>
      </c>
    </row>
    <row r="35" spans="1:8">
      <c r="A35" s="35" t="s">
        <v>8</v>
      </c>
      <c r="B35" s="37">
        <v>1.44</v>
      </c>
      <c r="C35" s="37">
        <v>1.75322892564055</v>
      </c>
      <c r="D35" s="37">
        <v>1.82</v>
      </c>
      <c r="E35" s="36"/>
      <c r="F35" s="37">
        <v>1.8</v>
      </c>
      <c r="G35" s="37">
        <v>6.95</v>
      </c>
      <c r="H35" s="37">
        <v>2.28</v>
      </c>
    </row>
    <row r="38" spans="2:3">
      <c r="B38" s="37"/>
      <c r="C38" s="37"/>
    </row>
    <row r="39" spans="1:4">
      <c r="A39" s="35"/>
      <c r="C39" s="35" t="s">
        <v>7</v>
      </c>
      <c r="D39" s="35" t="s">
        <v>8</v>
      </c>
    </row>
    <row r="40" spans="1:3">
      <c r="A40" s="35"/>
      <c r="B40" s="38" t="s">
        <v>1</v>
      </c>
      <c r="C40">
        <v>0.296230477304572</v>
      </c>
    </row>
    <row r="41" spans="1:3">
      <c r="A41" s="35"/>
      <c r="B41" s="38" t="s">
        <v>2</v>
      </c>
      <c r="C41">
        <v>0.0502530409111585</v>
      </c>
    </row>
    <row r="42" spans="2:3">
      <c r="B42" s="38" t="s">
        <v>3</v>
      </c>
      <c r="C42">
        <v>0.418152126961367</v>
      </c>
    </row>
    <row r="43" spans="1:2">
      <c r="A43" s="35"/>
      <c r="B43" s="38"/>
    </row>
    <row r="44" spans="1:3">
      <c r="A44" s="35"/>
      <c r="B44" s="38" t="s">
        <v>4</v>
      </c>
      <c r="C44">
        <v>0.200950991426675</v>
      </c>
    </row>
    <row r="45" spans="1:3">
      <c r="A45" s="35"/>
      <c r="B45" s="38" t="s">
        <v>5</v>
      </c>
      <c r="C45">
        <v>0.958553501589827</v>
      </c>
    </row>
    <row r="46" spans="1:3">
      <c r="A46" s="35"/>
      <c r="B46" s="38" t="s">
        <v>6</v>
      </c>
      <c r="C46">
        <v>0.460670628115536</v>
      </c>
    </row>
    <row r="48" spans="1:1">
      <c r="A48" s="39" t="s">
        <v>18</v>
      </c>
    </row>
    <row r="49" spans="1:8">
      <c r="A49" s="36"/>
      <c r="B49" s="37" t="s">
        <v>10</v>
      </c>
      <c r="C49" s="37" t="s">
        <v>11</v>
      </c>
      <c r="D49" s="37" t="s">
        <v>12</v>
      </c>
      <c r="E49" s="36"/>
      <c r="F49" s="37" t="s">
        <v>13</v>
      </c>
      <c r="G49" s="37" t="s">
        <v>14</v>
      </c>
      <c r="H49" s="37" t="s">
        <v>15</v>
      </c>
    </row>
    <row r="50" spans="1:8">
      <c r="A50" s="35" t="s">
        <v>7</v>
      </c>
      <c r="B50" s="37">
        <v>12.4066666666667</v>
      </c>
      <c r="C50" s="37">
        <v>28.6466666666667</v>
      </c>
      <c r="D50" s="37">
        <v>33.5633333333333</v>
      </c>
      <c r="E50" s="36"/>
      <c r="F50" s="37">
        <v>15.9</v>
      </c>
      <c r="G50" s="37">
        <v>29.705</v>
      </c>
      <c r="H50" s="37">
        <v>13.455</v>
      </c>
    </row>
    <row r="51" spans="1:8">
      <c r="A51" s="35" t="s">
        <v>8</v>
      </c>
      <c r="B51" s="37">
        <v>1.38</v>
      </c>
      <c r="C51" s="37">
        <v>6.87366155674132</v>
      </c>
      <c r="D51" s="37">
        <v>8.6</v>
      </c>
      <c r="E51" s="36"/>
      <c r="F51" s="37">
        <v>3.11</v>
      </c>
      <c r="G51" s="37">
        <v>16.6378260060999</v>
      </c>
      <c r="H51" s="37">
        <v>8.42</v>
      </c>
    </row>
    <row r="53" spans="1:4">
      <c r="A53" s="35"/>
      <c r="C53" s="35" t="s">
        <v>7</v>
      </c>
      <c r="D53" s="35" t="s">
        <v>8</v>
      </c>
    </row>
    <row r="54" spans="1:3">
      <c r="A54" s="35"/>
      <c r="B54" s="38" t="s">
        <v>1</v>
      </c>
      <c r="C54">
        <v>0.208126838974115</v>
      </c>
    </row>
    <row r="55" spans="1:3">
      <c r="A55" s="35"/>
      <c r="B55" s="38" t="s">
        <v>2</v>
      </c>
      <c r="C55">
        <v>3.06248406177469</v>
      </c>
    </row>
    <row r="56" spans="1:3">
      <c r="A56" s="35"/>
      <c r="B56" s="38" t="s">
        <v>3</v>
      </c>
      <c r="C56">
        <v>3.40563799609436</v>
      </c>
    </row>
    <row r="57" spans="2:2">
      <c r="B57" s="38"/>
    </row>
    <row r="58" spans="2:3">
      <c r="B58" s="38" t="s">
        <v>4</v>
      </c>
      <c r="C58">
        <v>1.45061172557714</v>
      </c>
    </row>
    <row r="59" spans="1:3">
      <c r="A59" s="35"/>
      <c r="B59" s="38" t="s">
        <v>5</v>
      </c>
      <c r="C59">
        <v>0.869950918093689</v>
      </c>
    </row>
    <row r="60" spans="1:3">
      <c r="A60" s="35"/>
      <c r="B60" s="38" t="s">
        <v>6</v>
      </c>
      <c r="C60">
        <v>0.0162704790541464</v>
      </c>
    </row>
    <row r="61" spans="1:3">
      <c r="A61" s="35"/>
      <c r="B61" s="37"/>
      <c r="C61" s="37"/>
    </row>
    <row r="64" spans="1:1">
      <c r="A64" s="39" t="s">
        <v>19</v>
      </c>
    </row>
    <row r="65" spans="1:8">
      <c r="A65" s="36"/>
      <c r="B65" s="37" t="s">
        <v>10</v>
      </c>
      <c r="C65" s="37" t="s">
        <v>11</v>
      </c>
      <c r="D65" s="37" t="s">
        <v>12</v>
      </c>
      <c r="E65" s="36"/>
      <c r="F65" s="37" t="s">
        <v>13</v>
      </c>
      <c r="G65" s="37" t="s">
        <v>14</v>
      </c>
      <c r="H65" s="37" t="s">
        <v>15</v>
      </c>
    </row>
    <row r="66" spans="1:8">
      <c r="A66" s="35" t="s">
        <v>7</v>
      </c>
      <c r="B66" s="37">
        <v>17.1066666666667</v>
      </c>
      <c r="C66" s="37">
        <v>11.44</v>
      </c>
      <c r="D66" s="37">
        <v>11.06</v>
      </c>
      <c r="E66" s="36"/>
      <c r="F66" s="37">
        <v>23.685</v>
      </c>
      <c r="G66" s="37">
        <v>6.725</v>
      </c>
      <c r="H66" s="37">
        <v>17.735</v>
      </c>
    </row>
    <row r="67" spans="1:8">
      <c r="A67" s="35" t="s">
        <v>8</v>
      </c>
      <c r="B67" s="37">
        <v>13.19</v>
      </c>
      <c r="C67" s="37">
        <v>11.64</v>
      </c>
      <c r="D67" s="37">
        <v>13.1</v>
      </c>
      <c r="E67" s="36"/>
      <c r="F67" s="37">
        <v>10.69</v>
      </c>
      <c r="G67" s="37">
        <v>2.41162309409447</v>
      </c>
      <c r="H67" s="37">
        <v>8.45</v>
      </c>
    </row>
    <row r="70" spans="1:4">
      <c r="A70" s="35"/>
      <c r="C70" s="35" t="s">
        <v>7</v>
      </c>
      <c r="D70" s="35" t="s">
        <v>8</v>
      </c>
    </row>
    <row r="71" spans="1:3">
      <c r="A71" s="35"/>
      <c r="B71" s="38" t="s">
        <v>1</v>
      </c>
      <c r="C71" s="12">
        <v>3.74108750286178</v>
      </c>
    </row>
    <row r="72" spans="1:3">
      <c r="A72" s="35"/>
      <c r="B72" s="38" t="s">
        <v>2</v>
      </c>
      <c r="C72" s="12">
        <v>6.91945164815183</v>
      </c>
    </row>
    <row r="73" spans="1:3">
      <c r="A73" s="35"/>
      <c r="B73" s="38" t="s">
        <v>3</v>
      </c>
      <c r="C73" s="12">
        <v>2.44937406970298</v>
      </c>
    </row>
    <row r="74" spans="2:2">
      <c r="B74" s="38"/>
    </row>
    <row r="75" spans="2:3">
      <c r="B75" s="38" t="s">
        <v>4</v>
      </c>
      <c r="C75" s="12">
        <v>4.56013340448135</v>
      </c>
    </row>
    <row r="76" spans="1:3">
      <c r="A76" s="35"/>
      <c r="B76" s="38" t="s">
        <v>5</v>
      </c>
      <c r="C76" s="12">
        <v>0.58786543758259</v>
      </c>
    </row>
    <row r="77" spans="1:3">
      <c r="A77" s="35"/>
      <c r="B77" s="38" t="s">
        <v>6</v>
      </c>
      <c r="C77" s="12">
        <v>2.0481076950783</v>
      </c>
    </row>
    <row r="78" spans="1:3">
      <c r="A78" s="35"/>
      <c r="B78" s="37"/>
      <c r="C78" s="37"/>
    </row>
    <row r="81" spans="1:1">
      <c r="A81" s="39" t="s">
        <v>20</v>
      </c>
    </row>
    <row r="82" spans="1:8">
      <c r="A82" s="36"/>
      <c r="B82" s="37" t="s">
        <v>10</v>
      </c>
      <c r="C82" s="37" t="s">
        <v>11</v>
      </c>
      <c r="D82" s="37" t="s">
        <v>12</v>
      </c>
      <c r="E82" s="36"/>
      <c r="F82" s="37" t="s">
        <v>13</v>
      </c>
      <c r="G82" s="37" t="s">
        <v>14</v>
      </c>
      <c r="H82" s="37" t="s">
        <v>15</v>
      </c>
    </row>
    <row r="83" spans="1:8">
      <c r="A83" s="35" t="s">
        <v>7</v>
      </c>
      <c r="B83" s="37">
        <v>4.19</v>
      </c>
      <c r="C83" s="37">
        <v>6.6</v>
      </c>
      <c r="D83" s="37">
        <v>5.12</v>
      </c>
      <c r="E83" s="36"/>
      <c r="F83" s="37">
        <v>4.075</v>
      </c>
      <c r="G83" s="37">
        <v>8.04</v>
      </c>
      <c r="H83" s="37">
        <v>3.775</v>
      </c>
    </row>
    <row r="84" spans="1:8">
      <c r="A84" s="35" t="s">
        <v>8</v>
      </c>
      <c r="B84" s="37">
        <v>2.12</v>
      </c>
      <c r="C84" s="37">
        <v>17.0667151050418</v>
      </c>
      <c r="D84" s="37">
        <v>11.7198536430854</v>
      </c>
      <c r="E84" s="36"/>
      <c r="F84" s="37">
        <v>3.52</v>
      </c>
      <c r="G84" s="37">
        <v>7.1</v>
      </c>
      <c r="H84" s="37">
        <v>8.5</v>
      </c>
    </row>
    <row r="87" spans="3:4">
      <c r="C87" s="35" t="s">
        <v>7</v>
      </c>
      <c r="D87" s="35" t="s">
        <v>8</v>
      </c>
    </row>
    <row r="88" spans="2:3">
      <c r="B88" s="38" t="s">
        <v>1</v>
      </c>
      <c r="C88">
        <v>0.530845342443574</v>
      </c>
    </row>
    <row r="89" spans="2:3">
      <c r="B89" s="38" t="s">
        <v>2</v>
      </c>
      <c r="C89">
        <v>4.58111904396378</v>
      </c>
    </row>
    <row r="90" spans="2:3">
      <c r="B90" s="38" t="s">
        <v>3</v>
      </c>
      <c r="C90">
        <v>5.94249156917384</v>
      </c>
    </row>
    <row r="91" spans="2:2">
      <c r="B91" s="38"/>
    </row>
    <row r="92" spans="2:3">
      <c r="B92" s="38" t="s">
        <v>4</v>
      </c>
      <c r="C92">
        <v>0.526763907636177</v>
      </c>
    </row>
    <row r="93" spans="2:3">
      <c r="B93" s="38" t="s">
        <v>5</v>
      </c>
      <c r="C93">
        <v>2.38733848284774</v>
      </c>
    </row>
    <row r="94" spans="2:3">
      <c r="B94" s="38" t="s">
        <v>6</v>
      </c>
      <c r="C94">
        <v>0.048989794855664</v>
      </c>
    </row>
    <row r="95" spans="1:1">
      <c r="A95" s="37" t="s">
        <v>21</v>
      </c>
    </row>
    <row r="96" spans="2:8">
      <c r="B96" s="37" t="s">
        <v>10</v>
      </c>
      <c r="C96" s="37" t="s">
        <v>11</v>
      </c>
      <c r="D96" s="37" t="s">
        <v>12</v>
      </c>
      <c r="E96" s="37"/>
      <c r="F96" s="37" t="s">
        <v>13</v>
      </c>
      <c r="G96" s="37" t="s">
        <v>14</v>
      </c>
      <c r="H96" s="37" t="s">
        <v>15</v>
      </c>
    </row>
    <row r="97" spans="1:8">
      <c r="A97" s="37" t="s">
        <v>7</v>
      </c>
      <c r="B97" s="37">
        <v>64.0233333333333</v>
      </c>
      <c r="C97" s="37">
        <v>160.85</v>
      </c>
      <c r="D97" s="37">
        <v>100.66</v>
      </c>
      <c r="E97" s="37"/>
      <c r="F97" s="37">
        <v>54.56</v>
      </c>
      <c r="G97" s="37">
        <v>80</v>
      </c>
      <c r="H97" s="37">
        <v>50.82</v>
      </c>
    </row>
    <row r="98" spans="1:8">
      <c r="A98" s="37" t="s">
        <v>8</v>
      </c>
      <c r="B98" s="37">
        <v>4.50810992740169</v>
      </c>
      <c r="C98" s="37">
        <v>9.09</v>
      </c>
      <c r="D98" s="37">
        <v>5.95</v>
      </c>
      <c r="E98" s="37"/>
      <c r="F98" s="37">
        <v>1.66</v>
      </c>
      <c r="G98" s="37">
        <v>3.09</v>
      </c>
      <c r="H98" s="37">
        <v>1.25</v>
      </c>
    </row>
    <row r="100" spans="3:4">
      <c r="C100" s="35" t="s">
        <v>7</v>
      </c>
      <c r="D100" s="35" t="s">
        <v>8</v>
      </c>
    </row>
    <row r="101" spans="2:3">
      <c r="B101" s="38" t="s">
        <v>1</v>
      </c>
      <c r="C101">
        <v>1.09536443413439</v>
      </c>
    </row>
    <row r="102" spans="2:3">
      <c r="B102" s="38" t="s">
        <v>2</v>
      </c>
      <c r="C102">
        <v>1.57</v>
      </c>
    </row>
    <row r="103" spans="2:3">
      <c r="B103" s="38" t="s">
        <v>3</v>
      </c>
      <c r="C103">
        <v>2.3998153361056</v>
      </c>
    </row>
    <row r="104" spans="2:2">
      <c r="B104" s="38"/>
    </row>
    <row r="105" spans="2:3">
      <c r="B105" s="38" t="s">
        <v>4</v>
      </c>
      <c r="C105">
        <v>0.360694268640404</v>
      </c>
    </row>
    <row r="106" spans="2:3">
      <c r="B106" s="38" t="s">
        <v>5</v>
      </c>
      <c r="C106">
        <v>0.0979661323409392</v>
      </c>
    </row>
    <row r="107" spans="2:3">
      <c r="B107" s="38" t="s">
        <v>6</v>
      </c>
      <c r="C107">
        <v>2.72541434574089</v>
      </c>
    </row>
    <row r="108" spans="1:1">
      <c r="A108" s="37" t="s">
        <v>22</v>
      </c>
    </row>
    <row r="109" spans="2:8">
      <c r="B109" s="37" t="s">
        <v>10</v>
      </c>
      <c r="C109" s="37" t="s">
        <v>11</v>
      </c>
      <c r="D109" s="37" t="s">
        <v>12</v>
      </c>
      <c r="E109" s="37"/>
      <c r="F109" s="37" t="s">
        <v>13</v>
      </c>
      <c r="G109" s="37" t="s">
        <v>14</v>
      </c>
      <c r="H109" s="37" t="s">
        <v>15</v>
      </c>
    </row>
    <row r="110" spans="1:8">
      <c r="A110" s="37" t="s">
        <v>7</v>
      </c>
      <c r="B110" s="37">
        <v>10.86</v>
      </c>
      <c r="C110" s="37">
        <v>31.8966666666667</v>
      </c>
      <c r="D110" s="37">
        <v>30.4066666666667</v>
      </c>
      <c r="E110" s="37"/>
      <c r="F110" s="37">
        <v>12.895</v>
      </c>
      <c r="G110" s="37">
        <v>33.445</v>
      </c>
      <c r="H110" s="37">
        <v>13.86</v>
      </c>
    </row>
    <row r="111" spans="1:8">
      <c r="A111" s="37" t="s">
        <v>8</v>
      </c>
      <c r="B111" s="37">
        <v>2.64754501235573</v>
      </c>
      <c r="C111" s="37">
        <v>5.61</v>
      </c>
      <c r="D111" s="37">
        <v>5.09</v>
      </c>
      <c r="E111" s="37"/>
      <c r="F111" s="37">
        <v>2.05437747516504</v>
      </c>
      <c r="G111" s="37">
        <v>3.08747256282766</v>
      </c>
      <c r="H111" s="37">
        <v>1.25</v>
      </c>
    </row>
    <row r="113" spans="3:4">
      <c r="C113" s="35" t="s">
        <v>7</v>
      </c>
      <c r="D113" s="35" t="s">
        <v>8</v>
      </c>
    </row>
    <row r="114" spans="2:3">
      <c r="B114" s="38" t="s">
        <v>1</v>
      </c>
      <c r="C114">
        <v>0.94257338851398</v>
      </c>
    </row>
    <row r="115" spans="2:3">
      <c r="B115" s="38" t="s">
        <v>2</v>
      </c>
      <c r="C115">
        <v>0.926394072108272</v>
      </c>
    </row>
    <row r="116" spans="2:3">
      <c r="B116" s="38" t="s">
        <v>3</v>
      </c>
      <c r="C116">
        <v>1.13556562141279</v>
      </c>
    </row>
    <row r="117" spans="2:2">
      <c r="B117" s="38"/>
    </row>
    <row r="118" spans="2:3">
      <c r="B118" s="38" t="s">
        <v>4</v>
      </c>
      <c r="C118">
        <v>0.721149138644987</v>
      </c>
    </row>
    <row r="119" spans="2:3">
      <c r="B119" s="38" t="s">
        <v>5</v>
      </c>
      <c r="C119">
        <v>0.0356020560111197</v>
      </c>
    </row>
    <row r="120" spans="2:3">
      <c r="B120" s="38" t="s">
        <v>6</v>
      </c>
      <c r="C120">
        <v>0.194251953812835</v>
      </c>
    </row>
    <row r="122" spans="1:1">
      <c r="A122" s="37" t="s">
        <v>23</v>
      </c>
    </row>
    <row r="123" spans="2:8">
      <c r="B123" s="37" t="s">
        <v>10</v>
      </c>
      <c r="C123" s="37" t="s">
        <v>11</v>
      </c>
      <c r="D123" s="37" t="s">
        <v>12</v>
      </c>
      <c r="E123" s="37"/>
      <c r="F123" s="37" t="s">
        <v>13</v>
      </c>
      <c r="G123" s="37" t="s">
        <v>14</v>
      </c>
      <c r="H123" s="37" t="s">
        <v>15</v>
      </c>
    </row>
    <row r="124" spans="1:8">
      <c r="A124" s="37" t="s">
        <v>7</v>
      </c>
      <c r="B124" s="37">
        <v>28.6666666666667</v>
      </c>
      <c r="C124" s="37">
        <v>41.76</v>
      </c>
      <c r="D124" s="37">
        <v>46.9633333333333</v>
      </c>
      <c r="E124" s="37"/>
      <c r="F124" s="37">
        <v>22.42</v>
      </c>
      <c r="G124" s="37">
        <v>221.53</v>
      </c>
      <c r="H124" s="37">
        <v>49.38</v>
      </c>
    </row>
    <row r="125" spans="1:8">
      <c r="A125" s="37" t="s">
        <v>8</v>
      </c>
      <c r="B125" s="37">
        <v>6.40290477220979</v>
      </c>
      <c r="C125" s="37">
        <v>8.16253603596832</v>
      </c>
      <c r="D125" s="37">
        <v>11.87</v>
      </c>
      <c r="E125" s="37"/>
      <c r="F125" s="37">
        <v>2.08252281527117</v>
      </c>
      <c r="G125" s="37">
        <v>28.26</v>
      </c>
      <c r="H125" s="37">
        <v>20.9546364834071</v>
      </c>
    </row>
    <row r="127" spans="3:4">
      <c r="C127" s="35" t="s">
        <v>7</v>
      </c>
      <c r="D127" s="35" t="s">
        <v>8</v>
      </c>
    </row>
    <row r="128" spans="2:3">
      <c r="B128" s="38" t="s">
        <v>1</v>
      </c>
      <c r="C128">
        <v>2.919871785948</v>
      </c>
    </row>
    <row r="129" spans="2:3">
      <c r="B129" s="38" t="s">
        <v>2</v>
      </c>
      <c r="C129">
        <v>2.97106441695349</v>
      </c>
    </row>
    <row r="130" spans="2:3">
      <c r="B130" s="38" t="s">
        <v>3</v>
      </c>
      <c r="C130">
        <v>4.26229179877866</v>
      </c>
    </row>
    <row r="131" spans="2:2">
      <c r="B131" s="38"/>
    </row>
    <row r="132" spans="2:3">
      <c r="B132" s="38" t="s">
        <v>4</v>
      </c>
      <c r="C132">
        <v>0.698851774099789</v>
      </c>
    </row>
    <row r="133" spans="2:3">
      <c r="B133" s="38" t="s">
        <v>5</v>
      </c>
      <c r="C133">
        <v>2.01</v>
      </c>
    </row>
    <row r="134" spans="2:3">
      <c r="B134" s="38" t="s">
        <v>6</v>
      </c>
      <c r="C134">
        <v>5.10480753119656</v>
      </c>
    </row>
    <row r="136" spans="1:1">
      <c r="A136" s="37" t="s">
        <v>24</v>
      </c>
    </row>
    <row r="137" spans="2:8">
      <c r="B137" s="37" t="s">
        <v>10</v>
      </c>
      <c r="C137" s="37" t="s">
        <v>11</v>
      </c>
      <c r="D137" s="37" t="s">
        <v>12</v>
      </c>
      <c r="E137" s="37"/>
      <c r="F137" s="37" t="s">
        <v>13</v>
      </c>
      <c r="G137" s="37" t="s">
        <v>14</v>
      </c>
      <c r="H137" s="37" t="s">
        <v>15</v>
      </c>
    </row>
    <row r="138" spans="1:8">
      <c r="A138" s="37" t="s">
        <v>7</v>
      </c>
      <c r="B138" s="37">
        <v>124.76</v>
      </c>
      <c r="C138" s="37">
        <v>192.453333333333</v>
      </c>
      <c r="D138" s="37">
        <v>168.573333333333</v>
      </c>
      <c r="E138" s="37"/>
      <c r="F138" s="37">
        <v>120.695</v>
      </c>
      <c r="G138" s="37">
        <v>192.15</v>
      </c>
      <c r="H138" s="37">
        <v>92.325</v>
      </c>
    </row>
    <row r="139" spans="1:8">
      <c r="A139" s="37" t="s">
        <v>8</v>
      </c>
      <c r="B139" s="37">
        <v>2.18494565431366</v>
      </c>
      <c r="C139" s="37">
        <v>4.87563634489102</v>
      </c>
      <c r="D139" s="37">
        <v>4.43809485158698</v>
      </c>
      <c r="E139" s="37"/>
      <c r="F139" s="37">
        <v>1.28</v>
      </c>
      <c r="G139" s="37">
        <v>2.20170145629956</v>
      </c>
      <c r="H139" s="37">
        <v>1.03</v>
      </c>
    </row>
    <row r="141" spans="3:4">
      <c r="C141" s="35" t="s">
        <v>7</v>
      </c>
      <c r="D141" s="35" t="s">
        <v>8</v>
      </c>
    </row>
    <row r="142" spans="2:3">
      <c r="B142" s="38" t="s">
        <v>1</v>
      </c>
      <c r="C142">
        <v>0.346086198059602</v>
      </c>
    </row>
    <row r="143" spans="2:3">
      <c r="B143" s="38" t="s">
        <v>2</v>
      </c>
      <c r="C143">
        <v>1.26897998712598</v>
      </c>
    </row>
    <row r="144" spans="2:3">
      <c r="B144" s="38" t="s">
        <v>3</v>
      </c>
      <c r="C144">
        <v>0.544381890177162</v>
      </c>
    </row>
    <row r="145" spans="2:2">
      <c r="B145" s="38"/>
    </row>
    <row r="146" spans="2:3">
      <c r="B146" s="38" t="s">
        <v>4</v>
      </c>
      <c r="C146">
        <v>0.225342322095814</v>
      </c>
    </row>
    <row r="147" spans="2:3">
      <c r="B147" s="38" t="s">
        <v>5</v>
      </c>
      <c r="C147">
        <v>0.479547866029075</v>
      </c>
    </row>
    <row r="148" spans="2:3">
      <c r="B148" s="38" t="s">
        <v>6</v>
      </c>
      <c r="C148">
        <v>0.0522944460332442</v>
      </c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161"/>
  <sheetViews>
    <sheetView workbookViewId="0">
      <selection activeCell="A1" sqref="A$1:G$1048576"/>
    </sheetView>
  </sheetViews>
  <sheetFormatPr defaultColWidth="9" defaultRowHeight="13.5"/>
  <cols>
    <col min="1" max="1" width="9" style="10"/>
    <col min="2" max="7" width="9" style="11"/>
    <col min="8" max="10" width="13.75"/>
    <col min="17" max="17" width="10.25" customWidth="1"/>
    <col min="19" max="19" width="13.625" customWidth="1"/>
    <col min="20" max="20" width="9.375" style="12" customWidth="1"/>
  </cols>
  <sheetData>
    <row r="2" spans="1:19">
      <c r="A2" s="13"/>
      <c r="B2" s="14" t="s">
        <v>0</v>
      </c>
      <c r="C2" s="14"/>
      <c r="D2" s="14"/>
      <c r="E2" s="14" t="s">
        <v>25</v>
      </c>
      <c r="F2" s="14"/>
      <c r="G2" s="14"/>
      <c r="H2" s="15" t="s">
        <v>26</v>
      </c>
      <c r="I2" s="15" t="s">
        <v>26</v>
      </c>
      <c r="J2" s="15" t="s">
        <v>26</v>
      </c>
      <c r="K2" s="29" t="s">
        <v>27</v>
      </c>
      <c r="L2" s="30" t="s">
        <v>28</v>
      </c>
      <c r="M2" s="29" t="s">
        <v>26</v>
      </c>
      <c r="N2" s="29" t="s">
        <v>26</v>
      </c>
      <c r="O2" s="29" t="s">
        <v>26</v>
      </c>
      <c r="P2" s="31" t="s">
        <v>29</v>
      </c>
      <c r="Q2" s="31"/>
      <c r="R2" s="31"/>
      <c r="S2" s="30"/>
    </row>
    <row r="3" spans="1:21">
      <c r="A3" s="16" t="s">
        <v>30</v>
      </c>
      <c r="B3" s="17">
        <v>27.2275317863265</v>
      </c>
      <c r="C3" s="17">
        <v>26.8723182276625</v>
      </c>
      <c r="D3" s="17">
        <v>27.0913245626621</v>
      </c>
      <c r="E3" s="17">
        <v>27.0641444671441</v>
      </c>
      <c r="F3" s="17">
        <v>26.4281633296462</v>
      </c>
      <c r="G3" s="17">
        <v>27.2541415493989</v>
      </c>
      <c r="H3" s="18">
        <f t="shared" ref="H3:H17" si="0">B3-E3</f>
        <v>0.163387319182402</v>
      </c>
      <c r="I3" s="18">
        <f t="shared" ref="I3:I17" si="1">C3-F3</f>
        <v>0.444154898016301</v>
      </c>
      <c r="J3" s="18">
        <f t="shared" ref="J3:J17" si="2">D3-G3</f>
        <v>-0.1628169867368</v>
      </c>
      <c r="K3" s="30">
        <f t="shared" ref="K3:K17" si="3">AVERAGE(H3:J3)</f>
        <v>0.148241743487301</v>
      </c>
      <c r="L3" s="30">
        <f>MAX($K$3:$K$17)</f>
        <v>0.148241743487301</v>
      </c>
      <c r="M3" s="30">
        <f t="shared" ref="M3:M17" si="4">H3-L3</f>
        <v>0.0151455756951009</v>
      </c>
      <c r="N3" s="30">
        <f t="shared" ref="N3:N17" si="5">I3-L3</f>
        <v>0.295913154529</v>
      </c>
      <c r="O3" s="30">
        <f t="shared" ref="O3:O17" si="6">J3-L3</f>
        <v>-0.311058730224101</v>
      </c>
      <c r="P3" s="30">
        <f t="shared" ref="P3:R3" si="7">POWER(0.5,M3)</f>
        <v>0.989556799769753</v>
      </c>
      <c r="Q3" s="30">
        <f t="shared" si="7"/>
        <v>0.814556595208007</v>
      </c>
      <c r="R3" s="30">
        <f t="shared" si="7"/>
        <v>1.24061780061195</v>
      </c>
      <c r="S3" s="30">
        <f t="shared" ref="S3:S17" si="8">AVERAGE(P3:R3)</f>
        <v>1.0149103985299</v>
      </c>
      <c r="T3" s="32">
        <f>AVERAGE(S3:S5)</f>
        <v>1.37785156739924</v>
      </c>
      <c r="U3" s="10">
        <v>1.37</v>
      </c>
    </row>
    <row r="4" spans="1:21">
      <c r="A4" s="16" t="s">
        <v>31</v>
      </c>
      <c r="B4" s="17">
        <v>25.1953077405768</v>
      </c>
      <c r="C4" s="17">
        <v>24.839140041193</v>
      </c>
      <c r="D4" s="17">
        <v>25.6962040374838</v>
      </c>
      <c r="E4" s="17">
        <v>25.9282072082734</v>
      </c>
      <c r="F4" s="17">
        <v>25.4835496388058</v>
      </c>
      <c r="G4" s="17">
        <v>25.8485076305312</v>
      </c>
      <c r="H4" s="18">
        <f t="shared" si="0"/>
        <v>-0.732899467696598</v>
      </c>
      <c r="I4" s="18">
        <f t="shared" si="1"/>
        <v>-0.6444095976128</v>
      </c>
      <c r="J4" s="18">
        <f t="shared" si="2"/>
        <v>-0.152303593047399</v>
      </c>
      <c r="K4" s="30">
        <f t="shared" si="3"/>
        <v>-0.509870886118932</v>
      </c>
      <c r="L4" s="30">
        <f t="shared" ref="L4:L17" si="9">MAX($K$3:$K$17)</f>
        <v>0.148241743487301</v>
      </c>
      <c r="M4" s="30">
        <f t="shared" si="4"/>
        <v>-0.881141211183898</v>
      </c>
      <c r="N4" s="30">
        <f t="shared" si="5"/>
        <v>-0.7926513411001</v>
      </c>
      <c r="O4" s="30">
        <f t="shared" si="6"/>
        <v>-0.3005453365347</v>
      </c>
      <c r="P4" s="30">
        <f t="shared" ref="P4:R4" si="10">POWER(0.5,M4)</f>
        <v>1.84183166431759</v>
      </c>
      <c r="Q4" s="30">
        <f t="shared" si="10"/>
        <v>1.73225502478859</v>
      </c>
      <c r="R4" s="30">
        <f t="shared" si="10"/>
        <v>1.23160987202944</v>
      </c>
      <c r="S4" s="30">
        <f t="shared" si="8"/>
        <v>1.60189885371187</v>
      </c>
      <c r="T4" s="32"/>
      <c r="U4" s="10"/>
    </row>
    <row r="5" spans="1:21">
      <c r="A5" s="16" t="s">
        <v>32</v>
      </c>
      <c r="B5" s="17">
        <v>24.1259111344114</v>
      </c>
      <c r="C5" s="17">
        <v>24.0790073153569</v>
      </c>
      <c r="D5" s="17">
        <v>24.0222044126325</v>
      </c>
      <c r="E5" s="17">
        <v>24.3900223004304</v>
      </c>
      <c r="F5" s="17">
        <v>24.4654810553427</v>
      </c>
      <c r="G5" s="17">
        <v>24.6983031387224</v>
      </c>
      <c r="H5" s="18">
        <f t="shared" si="0"/>
        <v>-0.264111166018999</v>
      </c>
      <c r="I5" s="18">
        <f t="shared" si="1"/>
        <v>-0.386473739985799</v>
      </c>
      <c r="J5" s="18">
        <f t="shared" si="2"/>
        <v>-0.676098726089901</v>
      </c>
      <c r="K5" s="30">
        <f t="shared" si="3"/>
        <v>-0.4422278773649</v>
      </c>
      <c r="L5" s="30">
        <f t="shared" si="9"/>
        <v>0.148241743487301</v>
      </c>
      <c r="M5" s="30">
        <f t="shared" si="4"/>
        <v>-0.4123529095063</v>
      </c>
      <c r="N5" s="30">
        <f t="shared" si="5"/>
        <v>-0.5347154834731</v>
      </c>
      <c r="O5" s="30">
        <f t="shared" si="6"/>
        <v>-0.824340469577201</v>
      </c>
      <c r="P5" s="30">
        <f t="shared" ref="P5:R5" si="11">POWER(0.5,M5)</f>
        <v>1.33085455255012</v>
      </c>
      <c r="Q5" s="30">
        <f t="shared" si="11"/>
        <v>1.44865643419791</v>
      </c>
      <c r="R5" s="30">
        <f t="shared" si="11"/>
        <v>1.77072536311981</v>
      </c>
      <c r="S5" s="30">
        <f t="shared" si="8"/>
        <v>1.51674544995595</v>
      </c>
      <c r="T5" s="32"/>
      <c r="U5" s="10"/>
    </row>
    <row r="6" spans="1:21">
      <c r="A6" s="19" t="s">
        <v>33</v>
      </c>
      <c r="B6" s="17">
        <v>25.0083283960254</v>
      </c>
      <c r="C6" s="17">
        <v>25.0333882995213</v>
      </c>
      <c r="D6" s="17">
        <v>25.0741142530758</v>
      </c>
      <c r="E6" s="17">
        <v>26.0633178122703</v>
      </c>
      <c r="F6" s="17">
        <v>25.9381562925037</v>
      </c>
      <c r="G6" s="17">
        <v>25.5204677035241</v>
      </c>
      <c r="H6" s="18">
        <f t="shared" si="0"/>
        <v>-1.0549894162449</v>
      </c>
      <c r="I6" s="18">
        <f t="shared" si="1"/>
        <v>-0.9047679929824</v>
      </c>
      <c r="J6" s="18">
        <f t="shared" si="2"/>
        <v>-0.446353450448303</v>
      </c>
      <c r="K6" s="30">
        <f t="shared" si="3"/>
        <v>-0.8020369532252</v>
      </c>
      <c r="L6" s="30">
        <f t="shared" si="9"/>
        <v>0.148241743487301</v>
      </c>
      <c r="M6" s="30">
        <f t="shared" si="4"/>
        <v>-1.2032311597322</v>
      </c>
      <c r="N6" s="30">
        <f t="shared" si="5"/>
        <v>-1.0530097364697</v>
      </c>
      <c r="O6" s="30">
        <f t="shared" si="6"/>
        <v>-0.594595193935604</v>
      </c>
      <c r="P6" s="30">
        <f t="shared" ref="P6:R6" si="12">POWER(0.5,M6)</f>
        <v>2.3025478850906</v>
      </c>
      <c r="Q6" s="30">
        <f t="shared" si="12"/>
        <v>2.07485387587134</v>
      </c>
      <c r="R6" s="30">
        <f t="shared" si="12"/>
        <v>1.51004882123965</v>
      </c>
      <c r="S6" s="30">
        <f t="shared" si="8"/>
        <v>1.96248352740053</v>
      </c>
      <c r="T6" s="32">
        <f>AVERAGE(S6:S8)</f>
        <v>3.84393377240764</v>
      </c>
      <c r="U6" s="10">
        <v>3.84</v>
      </c>
    </row>
    <row r="7" spans="1:21">
      <c r="A7" s="19" t="s">
        <v>34</v>
      </c>
      <c r="B7" s="17">
        <v>24.0623561027789</v>
      </c>
      <c r="C7" s="17">
        <v>23.4051481318397</v>
      </c>
      <c r="D7" s="17">
        <v>23.6787144425005</v>
      </c>
      <c r="E7" s="17">
        <v>25.6601703904966</v>
      </c>
      <c r="F7" s="17">
        <v>25.4051766234825</v>
      </c>
      <c r="G7" s="17">
        <v>25.6714988967197</v>
      </c>
      <c r="H7" s="18">
        <f t="shared" si="0"/>
        <v>-1.5978142877177</v>
      </c>
      <c r="I7" s="18">
        <f t="shared" si="1"/>
        <v>-2.0000284916428</v>
      </c>
      <c r="J7" s="18">
        <f t="shared" si="2"/>
        <v>-1.9927844542192</v>
      </c>
      <c r="K7" s="30">
        <f t="shared" si="3"/>
        <v>-1.86354241119323</v>
      </c>
      <c r="L7" s="30">
        <f t="shared" si="9"/>
        <v>0.148241743487301</v>
      </c>
      <c r="M7" s="30">
        <f t="shared" si="4"/>
        <v>-1.746056031205</v>
      </c>
      <c r="N7" s="30">
        <f t="shared" si="5"/>
        <v>-2.1482702351301</v>
      </c>
      <c r="O7" s="30">
        <f t="shared" si="6"/>
        <v>-2.1410261977065</v>
      </c>
      <c r="P7" s="30">
        <f t="shared" ref="P7:R7" si="13">POWER(0.5,M7)</f>
        <v>3.35440301310799</v>
      </c>
      <c r="Q7" s="30">
        <f t="shared" si="13"/>
        <v>4.43295966342267</v>
      </c>
      <c r="R7" s="30">
        <f t="shared" si="13"/>
        <v>4.41075674589091</v>
      </c>
      <c r="S7" s="30">
        <f t="shared" si="8"/>
        <v>4.06603980747385</v>
      </c>
      <c r="T7" s="32"/>
      <c r="U7" s="10"/>
    </row>
    <row r="8" spans="1:21">
      <c r="A8" s="19" t="s">
        <v>35</v>
      </c>
      <c r="B8" s="17">
        <v>24.9890109584851</v>
      </c>
      <c r="C8" s="17">
        <v>24.4567326459971</v>
      </c>
      <c r="D8" s="17">
        <v>24.5232552283974</v>
      </c>
      <c r="E8" s="17">
        <v>26.7161052260518</v>
      </c>
      <c r="F8" s="17">
        <v>27.0783696133039</v>
      </c>
      <c r="G8" s="17">
        <v>26.9648866493476</v>
      </c>
      <c r="H8" s="18">
        <f t="shared" si="0"/>
        <v>-1.7270942675667</v>
      </c>
      <c r="I8" s="18">
        <f t="shared" si="1"/>
        <v>-2.6216369673068</v>
      </c>
      <c r="J8" s="18">
        <f t="shared" si="2"/>
        <v>-2.4416314209502</v>
      </c>
      <c r="K8" s="30">
        <f t="shared" si="3"/>
        <v>-2.2634542186079</v>
      </c>
      <c r="L8" s="30">
        <f t="shared" si="9"/>
        <v>0.148241743487301</v>
      </c>
      <c r="M8" s="30">
        <f t="shared" si="4"/>
        <v>-1.875336011054</v>
      </c>
      <c r="N8" s="30">
        <f t="shared" si="5"/>
        <v>-2.7698787107941</v>
      </c>
      <c r="O8" s="30">
        <f t="shared" si="6"/>
        <v>-2.5898731644375</v>
      </c>
      <c r="P8" s="30">
        <f t="shared" ref="P8:R8" si="14">POWER(0.5,M8)</f>
        <v>3.66887057203931</v>
      </c>
      <c r="Q8" s="30">
        <f t="shared" si="14"/>
        <v>6.8205057014555</v>
      </c>
      <c r="R8" s="30">
        <f t="shared" si="14"/>
        <v>6.02045767355082</v>
      </c>
      <c r="S8" s="30">
        <f t="shared" si="8"/>
        <v>5.50327798234855</v>
      </c>
      <c r="T8" s="32"/>
      <c r="U8" s="10"/>
    </row>
    <row r="9" spans="1:21">
      <c r="A9" s="20" t="s">
        <v>36</v>
      </c>
      <c r="B9" s="17">
        <v>26.1648390775094</v>
      </c>
      <c r="C9" s="17">
        <v>25.348045673621</v>
      </c>
      <c r="D9" s="17">
        <v>25.928360948051</v>
      </c>
      <c r="E9" s="17">
        <v>27.0345949663899</v>
      </c>
      <c r="F9" s="17">
        <v>27.2023985825153</v>
      </c>
      <c r="G9" s="17">
        <v>27.4789651104358</v>
      </c>
      <c r="H9" s="18">
        <f t="shared" si="0"/>
        <v>-0.869755888880501</v>
      </c>
      <c r="I9" s="18">
        <f t="shared" si="1"/>
        <v>-1.8543529088943</v>
      </c>
      <c r="J9" s="18">
        <f t="shared" si="2"/>
        <v>-1.5506041623848</v>
      </c>
      <c r="K9" s="30">
        <f t="shared" si="3"/>
        <v>-1.4249043200532</v>
      </c>
      <c r="L9" s="30">
        <f t="shared" si="9"/>
        <v>0.148241743487301</v>
      </c>
      <c r="M9" s="30">
        <f t="shared" si="4"/>
        <v>-1.0179976323678</v>
      </c>
      <c r="N9" s="30">
        <f t="shared" si="5"/>
        <v>-2.0025946523816</v>
      </c>
      <c r="O9" s="30">
        <f t="shared" si="6"/>
        <v>-1.6988459058721</v>
      </c>
      <c r="P9" s="30">
        <f t="shared" ref="P9:R9" si="15">POWER(0.5,M9)</f>
        <v>2.02510629126072</v>
      </c>
      <c r="Q9" s="30">
        <f t="shared" si="15"/>
        <v>4.00720037684295</v>
      </c>
      <c r="R9" s="30">
        <f t="shared" si="15"/>
        <v>3.24641155646322</v>
      </c>
      <c r="S9" s="30">
        <f t="shared" si="8"/>
        <v>3.09290607485563</v>
      </c>
      <c r="T9" s="32">
        <f>AVERAGE(S9:S11)</f>
        <v>2.16398043633257</v>
      </c>
      <c r="U9" s="10">
        <v>2.16</v>
      </c>
    </row>
    <row r="10" spans="1:21">
      <c r="A10" s="20" t="s">
        <v>37</v>
      </c>
      <c r="B10" s="17">
        <v>31.5488779986152</v>
      </c>
      <c r="C10" s="17">
        <v>31.4074899847454</v>
      </c>
      <c r="D10" s="17">
        <v>30.9829172823638</v>
      </c>
      <c r="E10" s="17">
        <v>31.3136914599455</v>
      </c>
      <c r="F10" s="17">
        <v>31.0222125297054</v>
      </c>
      <c r="G10" s="17">
        <v>31.7829520146677</v>
      </c>
      <c r="H10" s="18">
        <f t="shared" si="0"/>
        <v>0.235186538669701</v>
      </c>
      <c r="I10" s="18">
        <f t="shared" si="1"/>
        <v>0.385277455040001</v>
      </c>
      <c r="J10" s="18">
        <f t="shared" si="2"/>
        <v>-0.800034732303899</v>
      </c>
      <c r="K10" s="30">
        <f t="shared" si="3"/>
        <v>-0.0598569128647325</v>
      </c>
      <c r="L10" s="30">
        <f t="shared" si="9"/>
        <v>0.148241743487301</v>
      </c>
      <c r="M10" s="30">
        <f t="shared" si="4"/>
        <v>0.0869447951824007</v>
      </c>
      <c r="N10" s="30">
        <f t="shared" si="5"/>
        <v>0.2370357115527</v>
      </c>
      <c r="O10" s="30">
        <f t="shared" si="6"/>
        <v>-0.9482764757912</v>
      </c>
      <c r="P10" s="30">
        <f t="shared" ref="P10:R10" si="16">POWER(0.5,M10)</f>
        <v>0.94151449096387</v>
      </c>
      <c r="Q10" s="30">
        <f t="shared" si="16"/>
        <v>0.848486898542539</v>
      </c>
      <c r="R10" s="30">
        <f t="shared" si="16"/>
        <v>1.92956611273041</v>
      </c>
      <c r="S10" s="30">
        <f t="shared" si="8"/>
        <v>1.23985583407894</v>
      </c>
      <c r="T10" s="32"/>
      <c r="U10" s="10"/>
    </row>
    <row r="11" spans="1:21">
      <c r="A11" s="20" t="s">
        <v>38</v>
      </c>
      <c r="B11" s="17">
        <v>28.8568585380623</v>
      </c>
      <c r="C11" s="17">
        <v>28.3777678291832</v>
      </c>
      <c r="D11" s="17">
        <v>28.4556391152074</v>
      </c>
      <c r="E11" s="17">
        <v>29.8</v>
      </c>
      <c r="F11" s="17">
        <v>29.1123055561103</v>
      </c>
      <c r="G11" s="17">
        <v>29.6309585625518</v>
      </c>
      <c r="H11" s="18">
        <f t="shared" si="0"/>
        <v>-0.943141461937703</v>
      </c>
      <c r="I11" s="18">
        <f t="shared" si="1"/>
        <v>-0.734537726927151</v>
      </c>
      <c r="J11" s="18">
        <f t="shared" si="2"/>
        <v>-1.17531944734435</v>
      </c>
      <c r="K11" s="30">
        <f t="shared" si="3"/>
        <v>-0.950999545403068</v>
      </c>
      <c r="L11" s="30">
        <f t="shared" si="9"/>
        <v>0.148241743487301</v>
      </c>
      <c r="M11" s="30">
        <f t="shared" si="4"/>
        <v>-1.091383205425</v>
      </c>
      <c r="N11" s="30">
        <f t="shared" si="5"/>
        <v>-0.882779470414452</v>
      </c>
      <c r="O11" s="30">
        <f t="shared" si="6"/>
        <v>-1.32356119083165</v>
      </c>
      <c r="P11" s="30">
        <f t="shared" ref="P11:R11" si="17">POWER(0.5,M11)</f>
        <v>2.13078230524996</v>
      </c>
      <c r="Q11" s="30">
        <f t="shared" si="17"/>
        <v>1.84392435299987</v>
      </c>
      <c r="R11" s="30">
        <f t="shared" si="17"/>
        <v>2.50283154193961</v>
      </c>
      <c r="S11" s="30">
        <f t="shared" si="8"/>
        <v>2.15917940006315</v>
      </c>
      <c r="T11" s="32"/>
      <c r="U11" s="10"/>
    </row>
    <row r="12" spans="1:21">
      <c r="A12" s="21" t="s">
        <v>39</v>
      </c>
      <c r="B12" s="17">
        <v>29.2785728726754</v>
      </c>
      <c r="C12" s="17">
        <v>29.1421444957017</v>
      </c>
      <c r="D12" s="17">
        <v>29.3732022347199</v>
      </c>
      <c r="E12" s="17">
        <v>31.1</v>
      </c>
      <c r="F12" s="17">
        <v>32.77</v>
      </c>
      <c r="G12" s="17">
        <v>30.59</v>
      </c>
      <c r="H12" s="18">
        <f t="shared" si="0"/>
        <v>-1.8214271273246</v>
      </c>
      <c r="I12" s="18">
        <f t="shared" si="1"/>
        <v>-3.6278555042983</v>
      </c>
      <c r="J12" s="18">
        <f t="shared" si="2"/>
        <v>-1.2167977652801</v>
      </c>
      <c r="K12" s="30">
        <f t="shared" si="3"/>
        <v>-2.22202679896767</v>
      </c>
      <c r="L12" s="30">
        <f t="shared" si="9"/>
        <v>0.148241743487301</v>
      </c>
      <c r="M12" s="30">
        <f t="shared" si="4"/>
        <v>-1.9696688708119</v>
      </c>
      <c r="N12" s="30">
        <f t="shared" si="5"/>
        <v>-3.7760972477856</v>
      </c>
      <c r="O12" s="30">
        <f t="shared" si="6"/>
        <v>-1.3650395087674</v>
      </c>
      <c r="P12" s="30">
        <f t="shared" ref="P12:R12" si="18">POWER(0.5,M12)</f>
        <v>3.9167821023962</v>
      </c>
      <c r="Q12" s="30">
        <f t="shared" si="18"/>
        <v>13.6999359935945</v>
      </c>
      <c r="R12" s="30">
        <f t="shared" si="18"/>
        <v>2.5758337982688</v>
      </c>
      <c r="S12" s="30">
        <f t="shared" si="8"/>
        <v>6.73085063141982</v>
      </c>
      <c r="T12" s="32">
        <f t="shared" ref="T12:T16" si="19">AVERAGE(S12:S13)</f>
        <v>6.69276690589454</v>
      </c>
      <c r="U12" s="10">
        <v>6.69</v>
      </c>
    </row>
    <row r="13" spans="1:21">
      <c r="A13" s="21" t="s">
        <v>40</v>
      </c>
      <c r="B13" s="17">
        <v>23.6959246302759</v>
      </c>
      <c r="C13" s="17">
        <v>23.8771008364715</v>
      </c>
      <c r="D13" s="17">
        <v>23.6670649448876</v>
      </c>
      <c r="E13" s="17">
        <v>26.316914301075</v>
      </c>
      <c r="F13" s="17">
        <v>26.3438473245757</v>
      </c>
      <c r="G13" s="17">
        <v>26.3303808128254</v>
      </c>
      <c r="H13" s="18">
        <f t="shared" si="0"/>
        <v>-2.6209896707991</v>
      </c>
      <c r="I13" s="18">
        <f t="shared" si="1"/>
        <v>-2.4667464881042</v>
      </c>
      <c r="J13" s="18">
        <f t="shared" si="2"/>
        <v>-2.66331586793775</v>
      </c>
      <c r="K13" s="30">
        <f t="shared" si="3"/>
        <v>-2.58368400894702</v>
      </c>
      <c r="L13" s="30">
        <f t="shared" si="9"/>
        <v>0.148241743487301</v>
      </c>
      <c r="M13" s="30">
        <f t="shared" si="4"/>
        <v>-2.7692314142864</v>
      </c>
      <c r="N13" s="30">
        <f t="shared" si="5"/>
        <v>-2.6149882315915</v>
      </c>
      <c r="O13" s="30">
        <f t="shared" si="6"/>
        <v>-2.81155761142505</v>
      </c>
      <c r="P13" s="30">
        <f t="shared" ref="P13:R13" si="20">POWER(0.5,M13)</f>
        <v>6.81744621963418</v>
      </c>
      <c r="Q13" s="30">
        <f t="shared" si="20"/>
        <v>6.12618201544182</v>
      </c>
      <c r="R13" s="30">
        <f t="shared" si="20"/>
        <v>7.02042130603179</v>
      </c>
      <c r="S13" s="30">
        <f t="shared" si="8"/>
        <v>6.65468318036926</v>
      </c>
      <c r="T13" s="32"/>
      <c r="U13" s="10"/>
    </row>
    <row r="14" spans="1:21">
      <c r="A14" s="22" t="s">
        <v>41</v>
      </c>
      <c r="B14" s="17">
        <v>24.7882681457314</v>
      </c>
      <c r="C14" s="17">
        <v>24.5055269918448</v>
      </c>
      <c r="D14" s="17">
        <v>24.6468975687881</v>
      </c>
      <c r="E14" s="17">
        <v>27.5091490366483</v>
      </c>
      <c r="F14" s="17">
        <v>28.7087637653544</v>
      </c>
      <c r="G14" s="17">
        <v>28.1089564010014</v>
      </c>
      <c r="H14" s="18">
        <f t="shared" si="0"/>
        <v>-2.7208808909169</v>
      </c>
      <c r="I14" s="18">
        <f t="shared" si="1"/>
        <v>-4.2032367735096</v>
      </c>
      <c r="J14" s="18">
        <f t="shared" si="2"/>
        <v>-3.46205883221325</v>
      </c>
      <c r="K14" s="30">
        <f t="shared" si="3"/>
        <v>-3.46205883221325</v>
      </c>
      <c r="L14" s="30">
        <f t="shared" si="9"/>
        <v>0.148241743487301</v>
      </c>
      <c r="M14" s="30">
        <f t="shared" si="4"/>
        <v>-2.8691226344042</v>
      </c>
      <c r="N14" s="30">
        <f t="shared" si="5"/>
        <v>-4.3514785169969</v>
      </c>
      <c r="O14" s="30">
        <f t="shared" si="6"/>
        <v>-3.61030057570055</v>
      </c>
      <c r="P14" s="30">
        <f t="shared" ref="P14:R14" si="21">POWER(0.5,M14)</f>
        <v>7.30620702826906</v>
      </c>
      <c r="Q14" s="30">
        <f t="shared" si="21"/>
        <v>20.4138800750893</v>
      </c>
      <c r="R14" s="30">
        <f t="shared" si="21"/>
        <v>12.212617822517</v>
      </c>
      <c r="S14" s="30">
        <f t="shared" si="8"/>
        <v>13.3109016419585</v>
      </c>
      <c r="T14" s="32">
        <f t="shared" si="19"/>
        <v>9.24079162669825</v>
      </c>
      <c r="U14" s="10">
        <v>9.24</v>
      </c>
    </row>
    <row r="15" spans="1:21">
      <c r="A15" s="22" t="s">
        <v>42</v>
      </c>
      <c r="B15" s="17">
        <v>25.9395708134985</v>
      </c>
      <c r="C15" s="17">
        <v>25.6085341357925</v>
      </c>
      <c r="D15" s="17">
        <v>26.0599931809138</v>
      </c>
      <c r="E15" s="17">
        <v>27.6003812413195</v>
      </c>
      <c r="F15" s="17">
        <v>28.4120995435337</v>
      </c>
      <c r="G15" s="17">
        <v>28.0062403924266</v>
      </c>
      <c r="H15" s="18">
        <f t="shared" si="0"/>
        <v>-1.660810427821</v>
      </c>
      <c r="I15" s="18">
        <f t="shared" si="1"/>
        <v>-2.8035654077412</v>
      </c>
      <c r="J15" s="18">
        <f t="shared" si="2"/>
        <v>-1.9462472115128</v>
      </c>
      <c r="K15" s="30">
        <f t="shared" si="3"/>
        <v>-2.136874349025</v>
      </c>
      <c r="L15" s="30">
        <f t="shared" si="9"/>
        <v>0.148241743487301</v>
      </c>
      <c r="M15" s="30">
        <f t="shared" si="4"/>
        <v>-1.8090521713083</v>
      </c>
      <c r="N15" s="30">
        <f t="shared" si="5"/>
        <v>-2.9518071512285</v>
      </c>
      <c r="O15" s="30">
        <f t="shared" si="6"/>
        <v>-2.0944889550001</v>
      </c>
      <c r="P15" s="30">
        <f t="shared" ref="P15:R15" si="22">POWER(0.5,M15)</f>
        <v>3.5041199753489</v>
      </c>
      <c r="Q15" s="30">
        <f t="shared" si="22"/>
        <v>7.73717631944519</v>
      </c>
      <c r="R15" s="30">
        <f t="shared" si="22"/>
        <v>4.27074853952006</v>
      </c>
      <c r="S15" s="30">
        <f t="shared" si="8"/>
        <v>5.17068161143805</v>
      </c>
      <c r="T15" s="32"/>
      <c r="U15" s="10"/>
    </row>
    <row r="16" spans="1:21">
      <c r="A16" s="23" t="s">
        <v>43</v>
      </c>
      <c r="B16" s="17">
        <v>26.7051617578274</v>
      </c>
      <c r="C16" s="17">
        <v>26.829342112941</v>
      </c>
      <c r="D16" s="17">
        <v>26.5647724878175</v>
      </c>
      <c r="E16" s="17">
        <v>29.0616543506136</v>
      </c>
      <c r="F16" s="17">
        <v>28.8317663799062</v>
      </c>
      <c r="G16" s="17">
        <v>28.9467103652599</v>
      </c>
      <c r="H16" s="18">
        <f t="shared" si="0"/>
        <v>-2.3564925927862</v>
      </c>
      <c r="I16" s="18">
        <f t="shared" si="1"/>
        <v>-2.0024242669652</v>
      </c>
      <c r="J16" s="18">
        <f t="shared" si="2"/>
        <v>-2.3819378774424</v>
      </c>
      <c r="K16" s="30">
        <f t="shared" si="3"/>
        <v>-2.2469515790646</v>
      </c>
      <c r="L16" s="30">
        <f t="shared" si="9"/>
        <v>0.148241743487301</v>
      </c>
      <c r="M16" s="30">
        <f t="shared" si="4"/>
        <v>-2.5047343362735</v>
      </c>
      <c r="N16" s="30">
        <f t="shared" si="5"/>
        <v>-2.1506660104525</v>
      </c>
      <c r="O16" s="30">
        <f t="shared" si="6"/>
        <v>-2.5301796209297</v>
      </c>
      <c r="P16" s="30">
        <f t="shared" ref="P16:R16" si="23">POWER(0.5,M16)</f>
        <v>5.675448228475</v>
      </c>
      <c r="Q16" s="30">
        <f t="shared" si="23"/>
        <v>4.44032726238072</v>
      </c>
      <c r="R16" s="30">
        <f t="shared" si="23"/>
        <v>5.77643592520334</v>
      </c>
      <c r="S16" s="30">
        <f t="shared" si="8"/>
        <v>5.29740380535302</v>
      </c>
      <c r="T16" s="32">
        <f t="shared" si="19"/>
        <v>5.44662038735322</v>
      </c>
      <c r="U16" s="10">
        <v>5.44</v>
      </c>
    </row>
    <row r="17" spans="1:21">
      <c r="A17" s="23" t="s">
        <v>44</v>
      </c>
      <c r="B17" s="17">
        <v>25.5033681008085</v>
      </c>
      <c r="C17" s="17">
        <v>27.0446056048335</v>
      </c>
      <c r="D17" s="17">
        <v>26.3614173407235</v>
      </c>
      <c r="E17" s="17">
        <v>28.5428933140309</v>
      </c>
      <c r="F17" s="17">
        <v>28.4153289153542</v>
      </c>
      <c r="G17" s="17">
        <v>28.4791111146926</v>
      </c>
      <c r="H17" s="18">
        <f t="shared" si="0"/>
        <v>-3.0395252132224</v>
      </c>
      <c r="I17" s="18">
        <f t="shared" si="1"/>
        <v>-1.3707233105207</v>
      </c>
      <c r="J17" s="18">
        <f t="shared" si="2"/>
        <v>-2.11769377396905</v>
      </c>
      <c r="K17" s="30">
        <f t="shared" si="3"/>
        <v>-2.17598076590405</v>
      </c>
      <c r="L17" s="30">
        <f t="shared" si="9"/>
        <v>0.148241743487301</v>
      </c>
      <c r="M17" s="30">
        <f t="shared" si="4"/>
        <v>-3.1877669567097</v>
      </c>
      <c r="N17" s="30">
        <f t="shared" si="5"/>
        <v>-1.518965054008</v>
      </c>
      <c r="O17" s="30">
        <f t="shared" si="6"/>
        <v>-2.26593551745635</v>
      </c>
      <c r="P17" s="30">
        <f t="shared" ref="P17:R17" si="24">POWER(0.5,M17)</f>
        <v>9.11199500827103</v>
      </c>
      <c r="Q17" s="30">
        <f t="shared" si="24"/>
        <v>2.86585388114127</v>
      </c>
      <c r="R17" s="30">
        <f t="shared" si="24"/>
        <v>4.80966201864794</v>
      </c>
      <c r="S17" s="30">
        <f t="shared" si="8"/>
        <v>5.59583696935341</v>
      </c>
      <c r="T17" s="32"/>
      <c r="U17" s="10"/>
    </row>
    <row r="18" ht="12" customHeight="1"/>
    <row r="20" spans="2:19">
      <c r="B20" s="14" t="s">
        <v>24</v>
      </c>
      <c r="C20" s="14"/>
      <c r="D20" s="14"/>
      <c r="E20" s="14" t="s">
        <v>25</v>
      </c>
      <c r="F20" s="14"/>
      <c r="G20" s="14"/>
      <c r="H20" s="15" t="s">
        <v>26</v>
      </c>
      <c r="I20" s="15" t="s">
        <v>26</v>
      </c>
      <c r="J20" s="15" t="s">
        <v>26</v>
      </c>
      <c r="K20" s="29" t="s">
        <v>27</v>
      </c>
      <c r="L20" s="30" t="s">
        <v>28</v>
      </c>
      <c r="M20" s="29" t="s">
        <v>26</v>
      </c>
      <c r="N20" s="29" t="s">
        <v>26</v>
      </c>
      <c r="O20" s="29" t="s">
        <v>26</v>
      </c>
      <c r="P20" s="31" t="s">
        <v>29</v>
      </c>
      <c r="Q20" s="31"/>
      <c r="R20" s="31"/>
      <c r="S20" s="30"/>
    </row>
    <row r="21" spans="1:21">
      <c r="A21" s="16" t="s">
        <v>30</v>
      </c>
      <c r="B21" s="24">
        <v>24.2972551666858</v>
      </c>
      <c r="C21" s="24">
        <v>24.619205290782</v>
      </c>
      <c r="D21" s="24">
        <v>24.9210062390457</v>
      </c>
      <c r="E21" s="24">
        <v>25.2485401836558</v>
      </c>
      <c r="F21" s="24">
        <v>25.4475519138934</v>
      </c>
      <c r="G21" s="24">
        <v>25.6314084107544</v>
      </c>
      <c r="H21" s="18">
        <f t="shared" ref="H21:H35" si="25">B21-E21</f>
        <v>-0.951285016969997</v>
      </c>
      <c r="I21" s="18">
        <f t="shared" ref="I21:I35" si="26">C21-F21</f>
        <v>-0.828346623111401</v>
      </c>
      <c r="J21" s="18">
        <f t="shared" ref="J21:J35" si="27">D21-G21</f>
        <v>-0.710402171708701</v>
      </c>
      <c r="K21" s="30">
        <f t="shared" ref="K21:K35" si="28">AVERAGE(H21:J21)</f>
        <v>-0.8300112705967</v>
      </c>
      <c r="L21" s="30">
        <f>MAX(K21:K35)</f>
        <v>-0.159286373611765</v>
      </c>
      <c r="M21" s="30">
        <f t="shared" ref="M21:M35" si="29">H21-L21</f>
        <v>-0.791998643358233</v>
      </c>
      <c r="N21" s="30">
        <f t="shared" ref="N21:N35" si="30">I21-L21</f>
        <v>-0.669060249499636</v>
      </c>
      <c r="O21" s="30">
        <f t="shared" ref="O21:O35" si="31">J21-L21</f>
        <v>-0.551115798096936</v>
      </c>
      <c r="P21" s="30">
        <f t="shared" ref="P21:R21" si="32">POWER(0.5,M21)</f>
        <v>1.73147150284514</v>
      </c>
      <c r="Q21" s="30">
        <f t="shared" si="32"/>
        <v>1.59003690326814</v>
      </c>
      <c r="R21" s="30">
        <f t="shared" si="32"/>
        <v>1.46521847583488</v>
      </c>
      <c r="S21" s="30">
        <f t="shared" ref="S21:S35" si="33">AVERAGE(P21:R21)</f>
        <v>1.59557562731605</v>
      </c>
      <c r="T21" s="32">
        <f>AVERAGE(S21:S23)</f>
        <v>2.18494565431366</v>
      </c>
      <c r="U21" s="10">
        <v>2.18</v>
      </c>
    </row>
    <row r="22" spans="1:21">
      <c r="A22" s="16" t="s">
        <v>31</v>
      </c>
      <c r="B22" s="24">
        <v>25.6321389921237</v>
      </c>
      <c r="C22" s="24">
        <v>26.2630783949477</v>
      </c>
      <c r="D22" s="24">
        <v>26.292107172585</v>
      </c>
      <c r="E22" s="24">
        <v>27.4671355230432</v>
      </c>
      <c r="F22" s="24">
        <v>27.8896746899931</v>
      </c>
      <c r="G22" s="24">
        <v>27.7276435249206</v>
      </c>
      <c r="H22" s="18">
        <f t="shared" si="25"/>
        <v>-1.8349965309195</v>
      </c>
      <c r="I22" s="18">
        <f t="shared" si="26"/>
        <v>-1.6265962950454</v>
      </c>
      <c r="J22" s="18">
        <f t="shared" si="27"/>
        <v>-1.4355363523356</v>
      </c>
      <c r="K22" s="30">
        <f t="shared" si="28"/>
        <v>-1.63237639276683</v>
      </c>
      <c r="L22" s="30">
        <f t="shared" ref="L22:L35" si="34">L21</f>
        <v>-0.159286373611765</v>
      </c>
      <c r="M22" s="30">
        <f t="shared" si="29"/>
        <v>-1.67571015730774</v>
      </c>
      <c r="N22" s="30">
        <f t="shared" si="30"/>
        <v>-1.46730992143363</v>
      </c>
      <c r="O22" s="30">
        <f t="shared" si="31"/>
        <v>-1.27624997872384</v>
      </c>
      <c r="P22" s="30">
        <f t="shared" ref="P22:R22" si="35">POWER(0.5,M22)</f>
        <v>3.19476576123208</v>
      </c>
      <c r="Q22" s="30">
        <f t="shared" si="35"/>
        <v>2.76505834232305</v>
      </c>
      <c r="R22" s="30">
        <f t="shared" si="35"/>
        <v>2.42208581131188</v>
      </c>
      <c r="S22" s="30">
        <f t="shared" si="33"/>
        <v>2.79396997162234</v>
      </c>
      <c r="T22" s="32"/>
      <c r="U22" s="10"/>
    </row>
    <row r="23" spans="1:21">
      <c r="A23" s="16" t="s">
        <v>32</v>
      </c>
      <c r="B23" s="24">
        <v>24.8881690789315</v>
      </c>
      <c r="C23" s="24">
        <v>25.1869065980794</v>
      </c>
      <c r="D23" s="24">
        <v>25.3563962712838</v>
      </c>
      <c r="E23" s="24">
        <v>26.4826577587031</v>
      </c>
      <c r="F23" s="24">
        <v>26.4615562466658</v>
      </c>
      <c r="G23" s="24">
        <v>26.2162801146728</v>
      </c>
      <c r="H23" s="18">
        <f t="shared" si="25"/>
        <v>-1.5944886797716</v>
      </c>
      <c r="I23" s="18">
        <f t="shared" si="26"/>
        <v>-1.2746496485864</v>
      </c>
      <c r="J23" s="18">
        <f t="shared" si="27"/>
        <v>-0.859883843388999</v>
      </c>
      <c r="K23" s="30">
        <f t="shared" si="28"/>
        <v>-1.24300739058233</v>
      </c>
      <c r="L23" s="30">
        <f t="shared" si="34"/>
        <v>-0.159286373611765</v>
      </c>
      <c r="M23" s="30">
        <f t="shared" si="29"/>
        <v>-1.43520230615983</v>
      </c>
      <c r="N23" s="30">
        <f t="shared" si="30"/>
        <v>-1.11536327497464</v>
      </c>
      <c r="O23" s="30">
        <f t="shared" si="31"/>
        <v>-0.700597469777235</v>
      </c>
      <c r="P23" s="30">
        <f t="shared" ref="P23:R23" si="36">POWER(0.5,M23)</f>
        <v>2.70420084399528</v>
      </c>
      <c r="Q23" s="30">
        <f t="shared" si="36"/>
        <v>2.1664955525071</v>
      </c>
      <c r="R23" s="30">
        <f t="shared" si="36"/>
        <v>1.62517769550535</v>
      </c>
      <c r="S23" s="30">
        <f t="shared" si="33"/>
        <v>2.16529136400257</v>
      </c>
      <c r="T23" s="32"/>
      <c r="U23" s="10"/>
    </row>
    <row r="24" spans="1:21">
      <c r="A24" s="19" t="s">
        <v>33</v>
      </c>
      <c r="B24" s="24">
        <v>24.915703801992</v>
      </c>
      <c r="C24" s="24">
        <v>24.6218092709719</v>
      </c>
      <c r="D24" s="24">
        <v>24.8540526632741</v>
      </c>
      <c r="E24" s="24">
        <v>26.0068867128501</v>
      </c>
      <c r="F24" s="24">
        <v>26.2201110742801</v>
      </c>
      <c r="G24" s="24">
        <v>26.3020895498414</v>
      </c>
      <c r="H24" s="18">
        <f t="shared" si="25"/>
        <v>-1.0911829108581</v>
      </c>
      <c r="I24" s="18">
        <f t="shared" si="26"/>
        <v>-1.5983018033082</v>
      </c>
      <c r="J24" s="18">
        <f t="shared" si="27"/>
        <v>-1.4480368865673</v>
      </c>
      <c r="K24" s="30">
        <f t="shared" si="28"/>
        <v>-1.3791738669112</v>
      </c>
      <c r="L24" s="30">
        <f t="shared" si="34"/>
        <v>-0.159286373611765</v>
      </c>
      <c r="M24" s="30">
        <f t="shared" si="29"/>
        <v>-0.931896537246337</v>
      </c>
      <c r="N24" s="30">
        <f t="shared" si="30"/>
        <v>-1.43901542969644</v>
      </c>
      <c r="O24" s="30">
        <f t="shared" si="31"/>
        <v>-1.28875051295554</v>
      </c>
      <c r="P24" s="30">
        <f t="shared" ref="P24:R24" si="37">POWER(0.5,M24)</f>
        <v>1.90778227974318</v>
      </c>
      <c r="Q24" s="30">
        <f t="shared" si="37"/>
        <v>2.71135765155216</v>
      </c>
      <c r="R24" s="30">
        <f t="shared" si="37"/>
        <v>2.44316366748713</v>
      </c>
      <c r="S24" s="30">
        <f t="shared" si="33"/>
        <v>2.35410119959416</v>
      </c>
      <c r="T24" s="32">
        <f>AVERAGE(S24:S26)</f>
        <v>4.87563634489102</v>
      </c>
      <c r="U24" s="10">
        <v>4.88</v>
      </c>
    </row>
    <row r="25" spans="1:21">
      <c r="A25" s="19" t="s">
        <v>34</v>
      </c>
      <c r="B25" s="24">
        <v>23.5206036787013</v>
      </c>
      <c r="C25" s="24">
        <v>23.4389268656252</v>
      </c>
      <c r="D25" s="24">
        <v>23.4048441887586</v>
      </c>
      <c r="E25" s="24">
        <v>26.373182612854</v>
      </c>
      <c r="F25" s="24">
        <v>26.0720671946637</v>
      </c>
      <c r="G25" s="24">
        <v>26.3990501566476</v>
      </c>
      <c r="H25" s="18">
        <f t="shared" si="25"/>
        <v>-2.8525789341527</v>
      </c>
      <c r="I25" s="18">
        <f t="shared" si="26"/>
        <v>-2.6331403290385</v>
      </c>
      <c r="J25" s="18">
        <f t="shared" si="27"/>
        <v>-2.994205967889</v>
      </c>
      <c r="K25" s="30">
        <f t="shared" si="28"/>
        <v>-2.8266417436934</v>
      </c>
      <c r="L25" s="30">
        <f t="shared" si="34"/>
        <v>-0.159286373611765</v>
      </c>
      <c r="M25" s="30">
        <f t="shared" si="29"/>
        <v>-2.69329256054093</v>
      </c>
      <c r="N25" s="30">
        <f t="shared" si="30"/>
        <v>-2.47385395542674</v>
      </c>
      <c r="O25" s="30">
        <f t="shared" si="31"/>
        <v>-2.83491959427724</v>
      </c>
      <c r="P25" s="30">
        <f t="shared" ref="P25:R25" si="38">POWER(0.5,M25)</f>
        <v>6.46787842245171</v>
      </c>
      <c r="Q25" s="30">
        <f t="shared" si="38"/>
        <v>5.55525815367828</v>
      </c>
      <c r="R25" s="30">
        <f t="shared" si="38"/>
        <v>7.13503048762483</v>
      </c>
      <c r="S25" s="30">
        <f t="shared" si="33"/>
        <v>6.38605568791827</v>
      </c>
      <c r="T25" s="32"/>
      <c r="U25" s="10"/>
    </row>
    <row r="26" spans="1:21">
      <c r="A26" s="19" t="s">
        <v>35</v>
      </c>
      <c r="B26" s="24">
        <v>25.1681266858541</v>
      </c>
      <c r="C26" s="24">
        <v>25.1945838167447</v>
      </c>
      <c r="D26" s="24">
        <v>25.4678104324425</v>
      </c>
      <c r="E26" s="24">
        <v>27.9030217643246</v>
      </c>
      <c r="F26" s="24">
        <v>27.9255473601136</v>
      </c>
      <c r="G26" s="24">
        <v>28.1516696655292</v>
      </c>
      <c r="H26" s="18">
        <f t="shared" si="25"/>
        <v>-2.7348950784705</v>
      </c>
      <c r="I26" s="18">
        <f t="shared" si="26"/>
        <v>-2.7309635433689</v>
      </c>
      <c r="J26" s="18">
        <f t="shared" si="27"/>
        <v>-2.6838592330867</v>
      </c>
      <c r="K26" s="30">
        <f t="shared" si="28"/>
        <v>-2.7165726183087</v>
      </c>
      <c r="L26" s="30">
        <f t="shared" si="34"/>
        <v>-0.159286373611765</v>
      </c>
      <c r="M26" s="30">
        <f t="shared" si="29"/>
        <v>-2.57560870485873</v>
      </c>
      <c r="N26" s="30">
        <f t="shared" si="30"/>
        <v>-2.57167716975714</v>
      </c>
      <c r="O26" s="30">
        <f t="shared" si="31"/>
        <v>-2.52457285947494</v>
      </c>
      <c r="P26" s="30">
        <f t="shared" ref="P26:R26" si="39">POWER(0.5,M26)</f>
        <v>5.96122449406066</v>
      </c>
      <c r="Q26" s="30">
        <f t="shared" si="39"/>
        <v>5.94500148259278</v>
      </c>
      <c r="R26" s="30">
        <f t="shared" si="39"/>
        <v>5.75403046482845</v>
      </c>
      <c r="S26" s="30">
        <f t="shared" si="33"/>
        <v>5.88675214716063</v>
      </c>
      <c r="T26" s="32"/>
      <c r="U26" s="10"/>
    </row>
    <row r="27" spans="1:21">
      <c r="A27" s="20" t="s">
        <v>36</v>
      </c>
      <c r="B27" s="24">
        <v>25.7605228728525</v>
      </c>
      <c r="C27" s="24">
        <v>24.933281055313</v>
      </c>
      <c r="D27" s="24">
        <v>25.1401620099149</v>
      </c>
      <c r="E27" s="24">
        <v>27.2839400117379</v>
      </c>
      <c r="F27" s="24">
        <v>26.9688281661178</v>
      </c>
      <c r="G27" s="24">
        <v>27.3835665786044</v>
      </c>
      <c r="H27" s="18">
        <f t="shared" si="25"/>
        <v>-1.5234171388854</v>
      </c>
      <c r="I27" s="18">
        <f t="shared" si="26"/>
        <v>-2.0355471108048</v>
      </c>
      <c r="J27" s="18">
        <f t="shared" si="27"/>
        <v>-2.2434045686895</v>
      </c>
      <c r="K27" s="30">
        <f t="shared" si="28"/>
        <v>-1.9341229394599</v>
      </c>
      <c r="L27" s="30">
        <f t="shared" si="34"/>
        <v>-0.159286373611765</v>
      </c>
      <c r="M27" s="30">
        <f t="shared" si="29"/>
        <v>-1.36413076527363</v>
      </c>
      <c r="N27" s="30">
        <f t="shared" si="30"/>
        <v>-1.87626073719303</v>
      </c>
      <c r="O27" s="30">
        <f t="shared" si="31"/>
        <v>-2.08411819507773</v>
      </c>
      <c r="P27" s="30">
        <f t="shared" ref="P27:R27" si="40">POWER(0.5,M27)</f>
        <v>2.57421180950774</v>
      </c>
      <c r="Q27" s="30">
        <f t="shared" si="40"/>
        <v>3.67122296666653</v>
      </c>
      <c r="R27" s="30">
        <f t="shared" si="40"/>
        <v>4.24015850106499</v>
      </c>
      <c r="S27" s="30">
        <f t="shared" si="33"/>
        <v>3.49519775907975</v>
      </c>
      <c r="T27" s="32">
        <f>AVERAGE(S27:S29)</f>
        <v>4.4004599617218</v>
      </c>
      <c r="U27" s="10">
        <v>4.44</v>
      </c>
    </row>
    <row r="28" spans="1:21">
      <c r="A28" s="20" t="s">
        <v>37</v>
      </c>
      <c r="B28" s="24">
        <v>30.2515121997657</v>
      </c>
      <c r="C28" s="24">
        <v>29.7085881015617</v>
      </c>
      <c r="D28" s="24">
        <v>30.2033686198935</v>
      </c>
      <c r="E28" s="24">
        <v>32.7240052652118</v>
      </c>
      <c r="F28" s="24">
        <v>32.3194831462321</v>
      </c>
      <c r="G28" s="24">
        <v>32.8743389703052</v>
      </c>
      <c r="H28" s="18">
        <f t="shared" si="25"/>
        <v>-2.4724930654461</v>
      </c>
      <c r="I28" s="18">
        <f t="shared" si="26"/>
        <v>-2.6108950446704</v>
      </c>
      <c r="J28" s="18">
        <f t="shared" si="27"/>
        <v>-2.6709703504117</v>
      </c>
      <c r="K28" s="30">
        <f t="shared" si="28"/>
        <v>-2.5847861535094</v>
      </c>
      <c r="L28" s="30">
        <f t="shared" si="34"/>
        <v>-0.159286373611765</v>
      </c>
      <c r="M28" s="30">
        <f t="shared" si="29"/>
        <v>-2.31320669183434</v>
      </c>
      <c r="N28" s="30">
        <f t="shared" si="30"/>
        <v>-2.45160867105864</v>
      </c>
      <c r="O28" s="30">
        <f t="shared" si="31"/>
        <v>-2.51168397679994</v>
      </c>
      <c r="P28" s="30">
        <f t="shared" ref="P28:R28" si="41">POWER(0.5,M28)</f>
        <v>4.96986509808336</v>
      </c>
      <c r="Q28" s="30">
        <f t="shared" si="41"/>
        <v>5.47025721500186</v>
      </c>
      <c r="R28" s="30">
        <f t="shared" si="41"/>
        <v>5.70285351919739</v>
      </c>
      <c r="S28" s="30">
        <f t="shared" si="33"/>
        <v>5.3809919440942</v>
      </c>
      <c r="T28" s="32"/>
      <c r="U28" s="10"/>
    </row>
    <row r="29" spans="1:21">
      <c r="A29" s="20" t="s">
        <v>38</v>
      </c>
      <c r="B29" s="24">
        <v>28.0060175363091</v>
      </c>
      <c r="C29" s="24">
        <v>27.3209345784373</v>
      </c>
      <c r="D29" s="24">
        <v>27.6717653149042</v>
      </c>
      <c r="E29" s="24">
        <v>30.0039726384748</v>
      </c>
      <c r="F29" s="24">
        <v>29.644155656175</v>
      </c>
      <c r="G29" s="24">
        <v>30.1289527744548</v>
      </c>
      <c r="H29" s="18">
        <f t="shared" si="25"/>
        <v>-1.99795510216575</v>
      </c>
      <c r="I29" s="18">
        <f t="shared" si="26"/>
        <v>-2.3232210777376</v>
      </c>
      <c r="J29" s="18">
        <f t="shared" si="27"/>
        <v>-2.4571874595506</v>
      </c>
      <c r="K29" s="30">
        <f t="shared" si="28"/>
        <v>-2.25945454648465</v>
      </c>
      <c r="L29" s="30">
        <f t="shared" si="34"/>
        <v>-0.159286373611765</v>
      </c>
      <c r="M29" s="30">
        <f t="shared" si="29"/>
        <v>-1.83866872855398</v>
      </c>
      <c r="N29" s="30">
        <f t="shared" si="30"/>
        <v>-2.16393470412584</v>
      </c>
      <c r="O29" s="30">
        <f t="shared" si="31"/>
        <v>-2.29790108593884</v>
      </c>
      <c r="P29" s="30">
        <f t="shared" ref="P29:R29" si="42">POWER(0.5,M29)</f>
        <v>3.57679820889388</v>
      </c>
      <c r="Q29" s="30">
        <f t="shared" si="42"/>
        <v>4.4813540276671</v>
      </c>
      <c r="R29" s="30">
        <f t="shared" si="42"/>
        <v>4.91741830941331</v>
      </c>
      <c r="S29" s="30">
        <f t="shared" si="33"/>
        <v>4.32519018199143</v>
      </c>
      <c r="T29" s="32"/>
      <c r="U29" s="10"/>
    </row>
    <row r="30" spans="1:21">
      <c r="A30" s="21" t="s">
        <v>39</v>
      </c>
      <c r="B30" s="24">
        <v>25.5551690097175</v>
      </c>
      <c r="C30" s="24">
        <v>25.4948446786564</v>
      </c>
      <c r="D30" s="24">
        <v>25.2596879665752</v>
      </c>
      <c r="E30" s="24">
        <v>26.2137317749502</v>
      </c>
      <c r="F30" s="24">
        <v>25.2</v>
      </c>
      <c r="G30" s="25">
        <v>26.76</v>
      </c>
      <c r="H30" s="18">
        <f t="shared" si="25"/>
        <v>-0.658562765232702</v>
      </c>
      <c r="I30" s="18">
        <f t="shared" si="26"/>
        <v>0.2948446786564</v>
      </c>
      <c r="J30" s="18">
        <f t="shared" si="27"/>
        <v>-1.5003120334248</v>
      </c>
      <c r="K30" s="30">
        <f t="shared" si="28"/>
        <v>-0.621343373333701</v>
      </c>
      <c r="L30" s="30">
        <f t="shared" si="34"/>
        <v>-0.159286373611765</v>
      </c>
      <c r="M30" s="30">
        <f t="shared" si="29"/>
        <v>-0.499276391620937</v>
      </c>
      <c r="N30" s="30">
        <f t="shared" si="30"/>
        <v>0.454131052268165</v>
      </c>
      <c r="O30" s="30">
        <f t="shared" si="31"/>
        <v>-1.34102565981304</v>
      </c>
      <c r="P30" s="30">
        <f t="shared" ref="P30:R30" si="43">POWER(0.5,M30)</f>
        <v>1.41350441722364</v>
      </c>
      <c r="Q30" s="30">
        <f t="shared" si="43"/>
        <v>0.729949694772748</v>
      </c>
      <c r="R30" s="30">
        <f t="shared" si="43"/>
        <v>2.53331356462935</v>
      </c>
      <c r="S30" s="30">
        <f t="shared" si="33"/>
        <v>1.55892255887525</v>
      </c>
      <c r="T30" s="32">
        <f t="shared" ref="T30:T34" si="44">AVERAGE(S30:S31)</f>
        <v>1.28347442614331</v>
      </c>
      <c r="U30" s="10">
        <v>1.28</v>
      </c>
    </row>
    <row r="31" spans="1:21">
      <c r="A31" s="21" t="s">
        <v>40</v>
      </c>
      <c r="B31" s="24">
        <v>25.2757133681548</v>
      </c>
      <c r="C31" s="24">
        <v>25.193655269551</v>
      </c>
      <c r="D31" s="24">
        <v>24.8603067376734</v>
      </c>
      <c r="E31" s="24">
        <v>25.2675344962145</v>
      </c>
      <c r="F31" s="24">
        <v>25.27</v>
      </c>
      <c r="G31" s="25">
        <v>25.27</v>
      </c>
      <c r="H31" s="18">
        <f t="shared" si="25"/>
        <v>0.0081788719403022</v>
      </c>
      <c r="I31" s="18">
        <f t="shared" si="26"/>
        <v>-0.0763447304489979</v>
      </c>
      <c r="J31" s="18">
        <f t="shared" si="27"/>
        <v>-0.409693262326599</v>
      </c>
      <c r="K31" s="30">
        <f t="shared" si="28"/>
        <v>-0.159286373611765</v>
      </c>
      <c r="L31" s="30">
        <f t="shared" si="34"/>
        <v>-0.159286373611765</v>
      </c>
      <c r="M31" s="30">
        <f t="shared" si="29"/>
        <v>0.167465245552067</v>
      </c>
      <c r="N31" s="30">
        <f t="shared" si="30"/>
        <v>0.0829416431627668</v>
      </c>
      <c r="O31" s="30">
        <f t="shared" si="31"/>
        <v>-0.250406888714834</v>
      </c>
      <c r="P31" s="30">
        <f t="shared" ref="P31:R31" si="45">POWER(0.5,M31)</f>
        <v>0.890405713024719</v>
      </c>
      <c r="Q31" s="30">
        <f t="shared" si="45"/>
        <v>0.944130608345034</v>
      </c>
      <c r="R31" s="30">
        <f t="shared" si="45"/>
        <v>1.18954255886434</v>
      </c>
      <c r="S31" s="30">
        <f t="shared" si="33"/>
        <v>1.00802629341136</v>
      </c>
      <c r="T31" s="32"/>
      <c r="U31" s="10"/>
    </row>
    <row r="32" spans="1:21">
      <c r="A32" s="22" t="s">
        <v>41</v>
      </c>
      <c r="B32" s="24">
        <v>22.8251446427437</v>
      </c>
      <c r="C32" s="24">
        <v>23.0412486254859</v>
      </c>
      <c r="D32" s="24">
        <v>22.7447158038777</v>
      </c>
      <c r="E32" s="24">
        <v>24.0714458650148</v>
      </c>
      <c r="F32" s="24">
        <v>24.9005059118883</v>
      </c>
      <c r="G32" s="25">
        <v>24.4859758884515</v>
      </c>
      <c r="H32" s="18">
        <f t="shared" si="25"/>
        <v>-1.2463012222711</v>
      </c>
      <c r="I32" s="18">
        <f t="shared" si="26"/>
        <v>-1.8592572864024</v>
      </c>
      <c r="J32" s="18">
        <f t="shared" si="27"/>
        <v>-1.74126008457385</v>
      </c>
      <c r="K32" s="30">
        <f t="shared" si="28"/>
        <v>-1.61560619774912</v>
      </c>
      <c r="L32" s="30">
        <f t="shared" si="34"/>
        <v>-0.159286373611765</v>
      </c>
      <c r="M32" s="30">
        <f t="shared" si="29"/>
        <v>-1.08701484865934</v>
      </c>
      <c r="N32" s="30">
        <f t="shared" si="30"/>
        <v>-1.69997091279064</v>
      </c>
      <c r="O32" s="30">
        <f t="shared" si="31"/>
        <v>-1.58197371096208</v>
      </c>
      <c r="P32" s="30">
        <f t="shared" ref="P32:R32" si="46">POWER(0.5,M32)</f>
        <v>2.12434023723875</v>
      </c>
      <c r="Q32" s="30">
        <f t="shared" si="46"/>
        <v>3.24894408047297</v>
      </c>
      <c r="R32" s="30">
        <f t="shared" si="46"/>
        <v>2.99379141970463</v>
      </c>
      <c r="S32" s="30">
        <f t="shared" si="33"/>
        <v>2.78902524580545</v>
      </c>
      <c r="T32" s="32">
        <f t="shared" si="44"/>
        <v>2.20170145629956</v>
      </c>
      <c r="U32" s="32">
        <v>2.2</v>
      </c>
    </row>
    <row r="33" spans="1:21">
      <c r="A33" s="22" t="s">
        <v>42</v>
      </c>
      <c r="B33" s="24">
        <v>24.2014505315244</v>
      </c>
      <c r="C33" s="24">
        <v>24.3109283916089</v>
      </c>
      <c r="D33" s="24">
        <v>24.2031016428691</v>
      </c>
      <c r="E33" s="24">
        <v>25.2659091530574</v>
      </c>
      <c r="F33" s="24">
        <v>24.8836456615136</v>
      </c>
      <c r="G33" s="25">
        <v>25.0747774072855</v>
      </c>
      <c r="H33" s="18">
        <f t="shared" si="25"/>
        <v>-1.064458621533</v>
      </c>
      <c r="I33" s="18">
        <f t="shared" si="26"/>
        <v>-0.5727172699047</v>
      </c>
      <c r="J33" s="18">
        <f t="shared" si="27"/>
        <v>-0.871675764416402</v>
      </c>
      <c r="K33" s="30">
        <f t="shared" si="28"/>
        <v>-0.836283885284701</v>
      </c>
      <c r="L33" s="30">
        <f t="shared" si="34"/>
        <v>-0.159286373611765</v>
      </c>
      <c r="M33" s="30">
        <f t="shared" si="29"/>
        <v>-0.905172247921235</v>
      </c>
      <c r="N33" s="30">
        <f t="shared" si="30"/>
        <v>-0.413430896292936</v>
      </c>
      <c r="O33" s="30">
        <f t="shared" si="31"/>
        <v>-0.712389390804637</v>
      </c>
      <c r="P33" s="30">
        <f t="shared" ref="P33:R33" si="47">POWER(0.5,M33)</f>
        <v>1.8727680772221</v>
      </c>
      <c r="Q33" s="30">
        <f t="shared" si="47"/>
        <v>1.33184934334152</v>
      </c>
      <c r="R33" s="30">
        <f t="shared" si="47"/>
        <v>1.63851557981738</v>
      </c>
      <c r="S33" s="30">
        <f t="shared" si="33"/>
        <v>1.61437766679367</v>
      </c>
      <c r="T33" s="32"/>
      <c r="U33" s="10"/>
    </row>
    <row r="34" spans="1:21">
      <c r="A34" s="23" t="s">
        <v>43</v>
      </c>
      <c r="B34" s="24">
        <v>24.4183349312203</v>
      </c>
      <c r="C34" s="24">
        <v>24.1656864791487</v>
      </c>
      <c r="D34" s="24">
        <v>24.1642473005743</v>
      </c>
      <c r="E34" s="24">
        <v>24.4942847060904</v>
      </c>
      <c r="F34" s="24">
        <v>24.9637340663924</v>
      </c>
      <c r="G34" s="24">
        <v>23.9896908791398</v>
      </c>
      <c r="H34" s="18">
        <f t="shared" si="25"/>
        <v>-0.0759497748701001</v>
      </c>
      <c r="I34" s="18">
        <f t="shared" si="26"/>
        <v>-0.798047587243701</v>
      </c>
      <c r="J34" s="18">
        <f t="shared" si="27"/>
        <v>0.174556421434499</v>
      </c>
      <c r="K34" s="30">
        <f t="shared" si="28"/>
        <v>-0.233146980226434</v>
      </c>
      <c r="L34" s="30">
        <f t="shared" si="34"/>
        <v>-0.159286373611765</v>
      </c>
      <c r="M34" s="30">
        <f t="shared" si="29"/>
        <v>0.0833365987416646</v>
      </c>
      <c r="N34" s="30">
        <f t="shared" si="30"/>
        <v>-0.638761213631936</v>
      </c>
      <c r="O34" s="30">
        <f t="shared" si="31"/>
        <v>0.333842795046264</v>
      </c>
      <c r="P34" s="30">
        <f t="shared" ref="P34:R34" si="48">POWER(0.5,M34)</f>
        <v>0.943872176310895</v>
      </c>
      <c r="Q34" s="30">
        <f t="shared" si="48"/>
        <v>1.55699165672601</v>
      </c>
      <c r="R34" s="30">
        <f t="shared" si="48"/>
        <v>0.793420294451972</v>
      </c>
      <c r="S34" s="30">
        <f t="shared" si="33"/>
        <v>1.09809470916296</v>
      </c>
      <c r="T34" s="32">
        <f t="shared" si="44"/>
        <v>1.09495269618502</v>
      </c>
      <c r="U34" s="10">
        <v>1.03</v>
      </c>
    </row>
    <row r="35" spans="1:21">
      <c r="A35" s="23" t="s">
        <v>44</v>
      </c>
      <c r="B35" s="24">
        <v>27.7019802583874</v>
      </c>
      <c r="C35" s="24">
        <v>27.0690045789991</v>
      </c>
      <c r="D35" s="24">
        <v>27.481411298106</v>
      </c>
      <c r="E35" s="24">
        <v>28.12</v>
      </c>
      <c r="F35" s="24">
        <v>26.5885903506148</v>
      </c>
      <c r="G35" s="24">
        <v>28.1639164409215</v>
      </c>
      <c r="H35" s="18">
        <f t="shared" si="25"/>
        <v>-0.4180197416126</v>
      </c>
      <c r="I35" s="18">
        <f t="shared" si="26"/>
        <v>0.480414228384298</v>
      </c>
      <c r="J35" s="18">
        <f t="shared" si="27"/>
        <v>-0.682505142815501</v>
      </c>
      <c r="K35" s="30">
        <f t="shared" si="28"/>
        <v>-0.206703552014601</v>
      </c>
      <c r="L35" s="30">
        <f t="shared" si="34"/>
        <v>-0.159286373611765</v>
      </c>
      <c r="M35" s="30">
        <f t="shared" si="29"/>
        <v>-0.258733368000835</v>
      </c>
      <c r="N35" s="30">
        <f t="shared" si="30"/>
        <v>0.639700601996063</v>
      </c>
      <c r="O35" s="30">
        <f t="shared" si="31"/>
        <v>-0.523218769203736</v>
      </c>
      <c r="P35" s="30">
        <f t="shared" ref="P35:R35" si="49">POWER(0.5,M35)</f>
        <v>1.19642782472666</v>
      </c>
      <c r="Q35" s="30">
        <f t="shared" si="49"/>
        <v>0.641846135288453</v>
      </c>
      <c r="R35" s="30">
        <f t="shared" si="49"/>
        <v>1.43715808960612</v>
      </c>
      <c r="S35" s="30">
        <f t="shared" si="33"/>
        <v>1.09181068320707</v>
      </c>
      <c r="T35" s="32"/>
      <c r="U35" s="10"/>
    </row>
    <row r="38" spans="1:19">
      <c r="A38" s="26"/>
      <c r="B38" s="14" t="s">
        <v>23</v>
      </c>
      <c r="C38" s="14"/>
      <c r="D38" s="14"/>
      <c r="E38" s="14" t="s">
        <v>25</v>
      </c>
      <c r="F38" s="14"/>
      <c r="G38" s="14"/>
      <c r="H38" s="15" t="s">
        <v>26</v>
      </c>
      <c r="I38" s="15" t="s">
        <v>26</v>
      </c>
      <c r="J38" s="15" t="s">
        <v>26</v>
      </c>
      <c r="K38" s="29" t="s">
        <v>27</v>
      </c>
      <c r="L38" s="30" t="s">
        <v>28</v>
      </c>
      <c r="M38" s="29" t="s">
        <v>26</v>
      </c>
      <c r="N38" s="29" t="s">
        <v>26</v>
      </c>
      <c r="O38" s="29" t="s">
        <v>26</v>
      </c>
      <c r="P38" s="31" t="s">
        <v>29</v>
      </c>
      <c r="Q38" s="31"/>
      <c r="R38" s="31"/>
      <c r="S38" s="30"/>
    </row>
    <row r="39" spans="1:21">
      <c r="A39" s="16" t="s">
        <v>30</v>
      </c>
      <c r="B39" s="24">
        <v>27.2373534568904</v>
      </c>
      <c r="C39" s="24">
        <v>27.1438474092738</v>
      </c>
      <c r="D39" s="24">
        <v>27.0312188719349</v>
      </c>
      <c r="E39" s="24">
        <v>26.6496279710923</v>
      </c>
      <c r="F39" s="24">
        <v>26.3659497344682</v>
      </c>
      <c r="G39" s="24">
        <v>26.9333062077163</v>
      </c>
      <c r="H39" s="18">
        <f t="shared" ref="H39:H53" si="50">B39-E39</f>
        <v>0.587725485798149</v>
      </c>
      <c r="I39" s="18">
        <f t="shared" ref="I39:I53" si="51">C39-F39</f>
        <v>0.777897674805601</v>
      </c>
      <c r="J39" s="18">
        <f t="shared" ref="J39:J53" si="52">D39-G39</f>
        <v>0.097912664218601</v>
      </c>
      <c r="K39" s="30">
        <f t="shared" ref="K39:K53" si="53">AVERAGE(H39:J39)</f>
        <v>0.487845274940784</v>
      </c>
      <c r="L39" s="30">
        <f>MAX(K39:K53)</f>
        <v>0.487845274940784</v>
      </c>
      <c r="M39" s="30">
        <f t="shared" ref="M39:M53" si="54">H39-L39</f>
        <v>0.0998802108573654</v>
      </c>
      <c r="N39" s="30">
        <f t="shared" ref="N39:N53" si="55">I39-L39</f>
        <v>0.290052399864817</v>
      </c>
      <c r="O39" s="30">
        <f t="shared" ref="O39:O53" si="56">J39-L39</f>
        <v>-0.389932610722183</v>
      </c>
      <c r="P39" s="30">
        <f t="shared" ref="P39:R39" si="57">POWER(0.5,M39)</f>
        <v>0.933110465888051</v>
      </c>
      <c r="Q39" s="30">
        <f t="shared" si="57"/>
        <v>0.817872352224995</v>
      </c>
      <c r="R39" s="30">
        <f t="shared" si="57"/>
        <v>1.31033219591057</v>
      </c>
      <c r="S39" s="30">
        <f t="shared" ref="S39:S53" si="58">AVERAGE(P39:R39)</f>
        <v>1.02043833800787</v>
      </c>
      <c r="T39" s="32">
        <f>AVERAGE(S39:S41)</f>
        <v>6.40290477220979</v>
      </c>
      <c r="U39" s="10">
        <v>6.4</v>
      </c>
    </row>
    <row r="40" spans="1:21">
      <c r="A40" s="16" t="s">
        <v>31</v>
      </c>
      <c r="B40" s="24">
        <v>27.137653040423</v>
      </c>
      <c r="C40" s="24">
        <v>27.2654020153679</v>
      </c>
      <c r="D40" s="24">
        <v>27.132608376734</v>
      </c>
      <c r="E40" s="24">
        <v>29.4755489452252</v>
      </c>
      <c r="F40" s="24">
        <v>29.5231877213619</v>
      </c>
      <c r="G40" s="24">
        <v>29.5708264974985</v>
      </c>
      <c r="H40" s="18">
        <f t="shared" si="50"/>
        <v>-2.3378959048022</v>
      </c>
      <c r="I40" s="18">
        <f t="shared" si="51"/>
        <v>-2.25778570599395</v>
      </c>
      <c r="J40" s="18">
        <f t="shared" si="52"/>
        <v>-2.4382181207645</v>
      </c>
      <c r="K40" s="30">
        <f t="shared" si="53"/>
        <v>-2.34463324385355</v>
      </c>
      <c r="L40" s="30">
        <f t="shared" ref="L40:L53" si="59">L39</f>
        <v>0.487845274940784</v>
      </c>
      <c r="M40" s="30">
        <f t="shared" si="54"/>
        <v>-2.82574117974298</v>
      </c>
      <c r="N40" s="30">
        <f t="shared" si="55"/>
        <v>-2.74563098093473</v>
      </c>
      <c r="O40" s="30">
        <f t="shared" si="56"/>
        <v>-2.92606339570528</v>
      </c>
      <c r="P40" s="30">
        <f t="shared" ref="P40:R40" si="60">POWER(0.5,M40)</f>
        <v>7.08978156888027</v>
      </c>
      <c r="Q40" s="30">
        <f t="shared" si="60"/>
        <v>6.70682975284882</v>
      </c>
      <c r="R40" s="30">
        <f t="shared" si="60"/>
        <v>7.60033703388466</v>
      </c>
      <c r="S40" s="30">
        <f t="shared" si="58"/>
        <v>7.13231611853792</v>
      </c>
      <c r="T40" s="32"/>
      <c r="U40" s="10"/>
    </row>
    <row r="41" spans="1:21">
      <c r="A41" s="16" t="s">
        <v>32</v>
      </c>
      <c r="B41" s="24">
        <v>24.8366427941056</v>
      </c>
      <c r="C41" s="24">
        <v>24.9338764065431</v>
      </c>
      <c r="D41" s="24">
        <v>24.8072640040666</v>
      </c>
      <c r="E41" s="24">
        <v>27.5252840519921</v>
      </c>
      <c r="F41" s="24">
        <v>28.4512937141277</v>
      </c>
      <c r="G41" s="24">
        <v>27.3316982816575</v>
      </c>
      <c r="H41" s="18">
        <f t="shared" si="50"/>
        <v>-2.6886412578865</v>
      </c>
      <c r="I41" s="18">
        <f t="shared" si="51"/>
        <v>-3.5174173075846</v>
      </c>
      <c r="J41" s="18">
        <f t="shared" si="52"/>
        <v>-2.5244342775909</v>
      </c>
      <c r="K41" s="30">
        <f t="shared" si="53"/>
        <v>-2.91016428102067</v>
      </c>
      <c r="L41" s="30">
        <f t="shared" si="59"/>
        <v>0.487845274940784</v>
      </c>
      <c r="M41" s="30">
        <f t="shared" si="54"/>
        <v>-3.17648653282728</v>
      </c>
      <c r="N41" s="30">
        <f t="shared" si="55"/>
        <v>-4.00526258252539</v>
      </c>
      <c r="O41" s="30">
        <f t="shared" si="56"/>
        <v>-3.01227955253168</v>
      </c>
      <c r="P41" s="30">
        <f t="shared" ref="P41:R41" si="61">POWER(0.5,M41)</f>
        <v>9.04102618784265</v>
      </c>
      <c r="Q41" s="30">
        <f t="shared" si="61"/>
        <v>16.0584704856935</v>
      </c>
      <c r="R41" s="30">
        <f t="shared" si="61"/>
        <v>8.06838290671468</v>
      </c>
      <c r="S41" s="30">
        <f t="shared" si="58"/>
        <v>11.0559598600836</v>
      </c>
      <c r="T41" s="32"/>
      <c r="U41" s="10"/>
    </row>
    <row r="42" spans="1:21">
      <c r="A42" s="19" t="s">
        <v>33</v>
      </c>
      <c r="B42" s="24">
        <v>26.5396220341583</v>
      </c>
      <c r="C42" s="24">
        <v>26.5132448699919</v>
      </c>
      <c r="D42" s="24">
        <v>26.2524815295333</v>
      </c>
      <c r="E42" s="24">
        <v>27.3866188410661</v>
      </c>
      <c r="F42" s="24">
        <v>27.3738286193272</v>
      </c>
      <c r="G42" s="24">
        <v>26.8663046451034</v>
      </c>
      <c r="H42" s="18">
        <f t="shared" si="50"/>
        <v>-0.8469968069078</v>
      </c>
      <c r="I42" s="18">
        <f t="shared" si="51"/>
        <v>-0.860583749335298</v>
      </c>
      <c r="J42" s="18">
        <f t="shared" si="52"/>
        <v>-0.613823115570103</v>
      </c>
      <c r="K42" s="30">
        <f t="shared" si="53"/>
        <v>-0.773801223937734</v>
      </c>
      <c r="L42" s="30">
        <f t="shared" si="59"/>
        <v>0.487845274940784</v>
      </c>
      <c r="M42" s="30">
        <f t="shared" si="54"/>
        <v>-1.33484208184858</v>
      </c>
      <c r="N42" s="30">
        <f t="shared" si="55"/>
        <v>-1.34842902427608</v>
      </c>
      <c r="O42" s="30">
        <f t="shared" si="56"/>
        <v>-1.10166839051089</v>
      </c>
      <c r="P42" s="30">
        <f t="shared" ref="P42:R42" si="62">POWER(0.5,M42)</f>
        <v>2.52247869071754</v>
      </c>
      <c r="Q42" s="30">
        <f t="shared" si="62"/>
        <v>2.54634698291604</v>
      </c>
      <c r="R42" s="30">
        <f t="shared" si="62"/>
        <v>2.14602724275475</v>
      </c>
      <c r="S42" s="30">
        <f t="shared" si="58"/>
        <v>2.40495097212944</v>
      </c>
      <c r="T42" s="32">
        <f>AVERAGE(S42:S44)</f>
        <v>8.16253603596832</v>
      </c>
      <c r="U42" s="10">
        <v>8.16</v>
      </c>
    </row>
    <row r="43" spans="1:21">
      <c r="A43" s="19" t="s">
        <v>34</v>
      </c>
      <c r="B43" s="24">
        <v>24.2872635454695</v>
      </c>
      <c r="C43" s="24">
        <v>23.9906485045768</v>
      </c>
      <c r="D43" s="24">
        <v>24.6338139859103</v>
      </c>
      <c r="E43" s="24">
        <v>27.4834698824106</v>
      </c>
      <c r="F43" s="24">
        <v>27.4891527257685</v>
      </c>
      <c r="G43" s="24">
        <v>27.1884530471139</v>
      </c>
      <c r="H43" s="18">
        <f t="shared" si="50"/>
        <v>-3.1962063369411</v>
      </c>
      <c r="I43" s="18">
        <f t="shared" si="51"/>
        <v>-3.4985042211917</v>
      </c>
      <c r="J43" s="18">
        <f t="shared" si="52"/>
        <v>-2.5546390612036</v>
      </c>
      <c r="K43" s="30">
        <f t="shared" si="53"/>
        <v>-3.0831165397788</v>
      </c>
      <c r="L43" s="30">
        <f t="shared" si="59"/>
        <v>0.487845274940784</v>
      </c>
      <c r="M43" s="30">
        <f t="shared" si="54"/>
        <v>-3.68405161188188</v>
      </c>
      <c r="N43" s="30">
        <f t="shared" si="55"/>
        <v>-3.98634949613248</v>
      </c>
      <c r="O43" s="30">
        <f t="shared" si="56"/>
        <v>-3.04248433614438</v>
      </c>
      <c r="P43" s="30">
        <f t="shared" ref="P43:R43" si="63">POWER(0.5,M43)</f>
        <v>12.8531637570708</v>
      </c>
      <c r="Q43" s="30">
        <f t="shared" si="63"/>
        <v>15.8493250206854</v>
      </c>
      <c r="R43" s="30">
        <f t="shared" si="63"/>
        <v>8.2390861982104</v>
      </c>
      <c r="S43" s="30">
        <f t="shared" si="58"/>
        <v>12.3138583253222</v>
      </c>
      <c r="T43" s="32"/>
      <c r="U43" s="10"/>
    </row>
    <row r="44" spans="1:21">
      <c r="A44" s="19" t="s">
        <v>35</v>
      </c>
      <c r="B44" s="24">
        <v>26.1755478563873</v>
      </c>
      <c r="C44" s="24">
        <v>26.3119225104863</v>
      </c>
      <c r="D44" s="24">
        <v>26.2184971056009</v>
      </c>
      <c r="E44" s="24">
        <v>29.1402689099122</v>
      </c>
      <c r="F44" s="24">
        <v>29.1073200500596</v>
      </c>
      <c r="G44" s="24">
        <v>28.838875178822</v>
      </c>
      <c r="H44" s="18">
        <f t="shared" si="50"/>
        <v>-2.9647210535249</v>
      </c>
      <c r="I44" s="18">
        <f t="shared" si="51"/>
        <v>-2.7953975395733</v>
      </c>
      <c r="J44" s="18">
        <f t="shared" si="52"/>
        <v>-2.6203780732211</v>
      </c>
      <c r="K44" s="30">
        <f t="shared" si="53"/>
        <v>-2.7934988887731</v>
      </c>
      <c r="L44" s="30">
        <f t="shared" si="59"/>
        <v>0.487845274940784</v>
      </c>
      <c r="M44" s="30">
        <f t="shared" si="54"/>
        <v>-3.45256632846568</v>
      </c>
      <c r="N44" s="30">
        <f t="shared" si="55"/>
        <v>-3.28324281451408</v>
      </c>
      <c r="O44" s="30">
        <f t="shared" si="56"/>
        <v>-3.10822334816188</v>
      </c>
      <c r="P44" s="30">
        <f t="shared" ref="P44:R44" si="64">POWER(0.5,M44)</f>
        <v>10.9477791273545</v>
      </c>
      <c r="Q44" s="30">
        <f t="shared" si="64"/>
        <v>9.73541726223708</v>
      </c>
      <c r="R44" s="30">
        <f t="shared" si="64"/>
        <v>8.62320004176838</v>
      </c>
      <c r="S44" s="30">
        <f t="shared" si="58"/>
        <v>9.76879881045333</v>
      </c>
      <c r="T44" s="32"/>
      <c r="U44" s="10"/>
    </row>
    <row r="45" spans="1:21">
      <c r="A45" s="20" t="s">
        <v>36</v>
      </c>
      <c r="B45" s="24">
        <v>26.572694980641</v>
      </c>
      <c r="C45" s="24">
        <v>26.6055633616465</v>
      </c>
      <c r="D45" s="24">
        <v>27.3411145834875</v>
      </c>
      <c r="E45" s="24">
        <v>30.12</v>
      </c>
      <c r="F45" s="24">
        <v>29.93</v>
      </c>
      <c r="G45" s="24">
        <v>28.79</v>
      </c>
      <c r="H45" s="18">
        <f t="shared" si="50"/>
        <v>-3.547305019359</v>
      </c>
      <c r="I45" s="18">
        <f t="shared" si="51"/>
        <v>-3.3244366383535</v>
      </c>
      <c r="J45" s="18">
        <f t="shared" si="52"/>
        <v>-1.4488854165125</v>
      </c>
      <c r="K45" s="30">
        <f t="shared" si="53"/>
        <v>-2.773542358075</v>
      </c>
      <c r="L45" s="30">
        <f t="shared" si="59"/>
        <v>0.487845274940784</v>
      </c>
      <c r="M45" s="30">
        <f t="shared" si="54"/>
        <v>-4.03515029429979</v>
      </c>
      <c r="N45" s="30">
        <f t="shared" si="55"/>
        <v>-3.81228191329428</v>
      </c>
      <c r="O45" s="30">
        <f t="shared" si="56"/>
        <v>-1.93673069145328</v>
      </c>
      <c r="P45" s="30">
        <f t="shared" ref="P45:R45" si="65">POWER(0.5,M45)</f>
        <v>16.3946170063367</v>
      </c>
      <c r="Q45" s="30">
        <f t="shared" si="65"/>
        <v>14.0478935559938</v>
      </c>
      <c r="R45" s="30">
        <f t="shared" si="65"/>
        <v>3.8283711222777</v>
      </c>
      <c r="S45" s="30">
        <f t="shared" si="58"/>
        <v>11.4236272282027</v>
      </c>
      <c r="T45" s="32">
        <f>AVERAGE(S45:S47)</f>
        <v>11.8646003603806</v>
      </c>
      <c r="U45" s="10">
        <v>11.87</v>
      </c>
    </row>
    <row r="46" spans="1:21">
      <c r="A46" s="20" t="s">
        <v>37</v>
      </c>
      <c r="B46" s="24">
        <v>30.6919707121813</v>
      </c>
      <c r="C46" s="24">
        <v>31.0404174906907</v>
      </c>
      <c r="D46" s="24">
        <v>30.5961425715727</v>
      </c>
      <c r="E46" s="24">
        <v>33.62</v>
      </c>
      <c r="F46" s="24">
        <v>32.19</v>
      </c>
      <c r="G46" s="24">
        <v>34.1</v>
      </c>
      <c r="H46" s="18">
        <f t="shared" si="50"/>
        <v>-2.9280292878187</v>
      </c>
      <c r="I46" s="18">
        <f t="shared" si="51"/>
        <v>-1.1495825093093</v>
      </c>
      <c r="J46" s="18">
        <f t="shared" si="52"/>
        <v>-3.5038574284273</v>
      </c>
      <c r="K46" s="30">
        <f t="shared" si="53"/>
        <v>-2.52715640851843</v>
      </c>
      <c r="L46" s="30">
        <f t="shared" si="59"/>
        <v>0.487845274940784</v>
      </c>
      <c r="M46" s="30">
        <f t="shared" si="54"/>
        <v>-3.41587456275948</v>
      </c>
      <c r="N46" s="30">
        <f t="shared" si="55"/>
        <v>-1.63742778425008</v>
      </c>
      <c r="O46" s="30">
        <f t="shared" si="56"/>
        <v>-3.99170270336809</v>
      </c>
      <c r="P46" s="30">
        <f t="shared" ref="P46:R46" si="66">POWER(0.5,M46)</f>
        <v>10.6728573498121</v>
      </c>
      <c r="Q46" s="30">
        <f t="shared" si="66"/>
        <v>3.1111065041329</v>
      </c>
      <c r="R46" s="30">
        <f t="shared" si="66"/>
        <v>15.9082441439802</v>
      </c>
      <c r="S46" s="30">
        <f t="shared" si="58"/>
        <v>9.89740266597507</v>
      </c>
      <c r="T46" s="32"/>
      <c r="U46" s="10"/>
    </row>
    <row r="47" spans="1:21">
      <c r="A47" s="20" t="s">
        <v>38</v>
      </c>
      <c r="B47" s="24">
        <v>25.3329234139118</v>
      </c>
      <c r="C47" s="24">
        <v>24.7174048384956</v>
      </c>
      <c r="D47" s="25">
        <v>24.5600071663594</v>
      </c>
      <c r="E47" s="24">
        <v>29.12</v>
      </c>
      <c r="F47" s="24">
        <v>28.16</v>
      </c>
      <c r="G47" s="27">
        <v>27.11</v>
      </c>
      <c r="H47" s="18">
        <f t="shared" si="50"/>
        <v>-3.7870765860882</v>
      </c>
      <c r="I47" s="18">
        <f t="shared" si="51"/>
        <v>-3.4425951615044</v>
      </c>
      <c r="J47" s="18">
        <f t="shared" si="52"/>
        <v>-2.5499928336406</v>
      </c>
      <c r="K47" s="30">
        <f t="shared" si="53"/>
        <v>-3.2598881937444</v>
      </c>
      <c r="L47" s="30">
        <f t="shared" si="59"/>
        <v>0.487845274940784</v>
      </c>
      <c r="M47" s="30">
        <f t="shared" si="54"/>
        <v>-4.27492186102898</v>
      </c>
      <c r="N47" s="30">
        <f t="shared" si="55"/>
        <v>-3.93044043644518</v>
      </c>
      <c r="O47" s="30">
        <f t="shared" si="56"/>
        <v>-3.03783810858138</v>
      </c>
      <c r="P47" s="30">
        <f t="shared" ref="P47:R47" si="67">POWER(0.5,M47)</f>
        <v>19.3588568884343</v>
      </c>
      <c r="Q47" s="30">
        <f t="shared" si="67"/>
        <v>15.2468619312796</v>
      </c>
      <c r="R47" s="30">
        <f t="shared" si="67"/>
        <v>8.21259474117845</v>
      </c>
      <c r="S47" s="30">
        <f t="shared" si="58"/>
        <v>14.2727711869641</v>
      </c>
      <c r="T47" s="32"/>
      <c r="U47" s="10"/>
    </row>
    <row r="48" spans="1:21">
      <c r="A48" s="21" t="s">
        <v>39</v>
      </c>
      <c r="B48" s="24">
        <v>26.3587475804839</v>
      </c>
      <c r="C48" s="24">
        <v>26.4093188661632</v>
      </c>
      <c r="D48" s="24">
        <v>26.0771035208702</v>
      </c>
      <c r="E48" s="24">
        <v>27.88</v>
      </c>
      <c r="F48" s="28">
        <v>26.41</v>
      </c>
      <c r="G48" s="25">
        <v>27.34</v>
      </c>
      <c r="H48" s="18">
        <f t="shared" si="50"/>
        <v>-1.5212524195161</v>
      </c>
      <c r="I48" s="18">
        <f t="shared" si="51"/>
        <v>-0.000681133836799575</v>
      </c>
      <c r="J48" s="18">
        <f t="shared" si="52"/>
        <v>-1.2628964791298</v>
      </c>
      <c r="K48" s="30">
        <f t="shared" si="53"/>
        <v>-0.928276677494233</v>
      </c>
      <c r="L48" s="30">
        <f t="shared" si="59"/>
        <v>0.487845274940784</v>
      </c>
      <c r="M48" s="30">
        <f t="shared" si="54"/>
        <v>-2.00909769445688</v>
      </c>
      <c r="N48" s="30">
        <f t="shared" si="55"/>
        <v>-0.488526408777583</v>
      </c>
      <c r="O48" s="30">
        <f t="shared" si="56"/>
        <v>-1.75074175407058</v>
      </c>
      <c r="P48" s="30">
        <f t="shared" ref="P48:R48" si="68">POWER(0.5,M48)</f>
        <v>4.02530386480425</v>
      </c>
      <c r="Q48" s="30">
        <f t="shared" si="68"/>
        <v>1.40301108620317</v>
      </c>
      <c r="R48" s="30">
        <f t="shared" si="68"/>
        <v>3.36531547554849</v>
      </c>
      <c r="S48" s="30">
        <f t="shared" si="58"/>
        <v>2.9312101421853</v>
      </c>
      <c r="T48" s="32">
        <f t="shared" ref="T48:T52" si="69">AVERAGE(S48:S49)</f>
        <v>2.07890891563242</v>
      </c>
      <c r="U48" s="10">
        <v>2.08</v>
      </c>
    </row>
    <row r="49" spans="1:21">
      <c r="A49" s="21" t="s">
        <v>40</v>
      </c>
      <c r="B49" s="24">
        <v>26.5797128288697</v>
      </c>
      <c r="C49" s="24">
        <v>26.6056773737499</v>
      </c>
      <c r="D49" s="24">
        <v>26.242063968311</v>
      </c>
      <c r="E49" s="24">
        <v>26.5779392931714</v>
      </c>
      <c r="F49" s="28">
        <v>25.9184068134575</v>
      </c>
      <c r="G49" s="25">
        <v>26.2481730533145</v>
      </c>
      <c r="H49" s="18">
        <f t="shared" si="50"/>
        <v>0.00177353569829819</v>
      </c>
      <c r="I49" s="18">
        <f t="shared" si="51"/>
        <v>0.687270560292397</v>
      </c>
      <c r="J49" s="18">
        <f t="shared" si="52"/>
        <v>-0.00610908500345175</v>
      </c>
      <c r="K49" s="30">
        <f t="shared" si="53"/>
        <v>0.227645003662415</v>
      </c>
      <c r="L49" s="30">
        <f t="shared" si="59"/>
        <v>0.487845274940784</v>
      </c>
      <c r="M49" s="30">
        <f t="shared" si="54"/>
        <v>-0.486071739242486</v>
      </c>
      <c r="N49" s="30">
        <f t="shared" si="55"/>
        <v>0.199425285351613</v>
      </c>
      <c r="O49" s="30">
        <f t="shared" si="56"/>
        <v>-0.493954359944235</v>
      </c>
      <c r="P49" s="30">
        <f t="shared" ref="P49:R49" si="70">POWER(0.5,M49)</f>
        <v>1.40062596647744</v>
      </c>
      <c r="Q49" s="30">
        <f t="shared" si="70"/>
        <v>0.870897426502671</v>
      </c>
      <c r="R49" s="30">
        <f t="shared" si="70"/>
        <v>1.40829967425852</v>
      </c>
      <c r="S49" s="30">
        <f t="shared" si="58"/>
        <v>1.22660768907954</v>
      </c>
      <c r="T49" s="32"/>
      <c r="U49" s="10"/>
    </row>
    <row r="50" spans="1:21">
      <c r="A50" s="22" t="s">
        <v>41</v>
      </c>
      <c r="B50" s="24">
        <v>22.8299119410699</v>
      </c>
      <c r="C50" s="24">
        <v>22.7766551396385</v>
      </c>
      <c r="D50" s="24">
        <v>22.4629570494489</v>
      </c>
      <c r="E50" s="24">
        <v>26.2332075584334</v>
      </c>
      <c r="F50" s="28">
        <v>26.4262463725585</v>
      </c>
      <c r="G50" s="17">
        <v>27.4654549795936</v>
      </c>
      <c r="H50" s="18">
        <f t="shared" si="50"/>
        <v>-3.4032956173635</v>
      </c>
      <c r="I50" s="18">
        <f t="shared" si="51"/>
        <v>-3.64959123292</v>
      </c>
      <c r="J50" s="18">
        <f t="shared" si="52"/>
        <v>-5.0024979301447</v>
      </c>
      <c r="K50" s="30">
        <f t="shared" si="53"/>
        <v>-4.01846159347607</v>
      </c>
      <c r="L50" s="30">
        <f t="shared" si="59"/>
        <v>0.487845274940784</v>
      </c>
      <c r="M50" s="30">
        <f t="shared" si="54"/>
        <v>-3.89114089230428</v>
      </c>
      <c r="N50" s="30">
        <f t="shared" si="55"/>
        <v>-4.13743650786078</v>
      </c>
      <c r="O50" s="30">
        <f t="shared" si="56"/>
        <v>-5.49034320508548</v>
      </c>
      <c r="P50" s="30">
        <f t="shared" ref="P50:R50" si="71">POWER(0.5,M50)</f>
        <v>14.837137653778</v>
      </c>
      <c r="Q50" s="30">
        <f t="shared" si="71"/>
        <v>17.5991824659949</v>
      </c>
      <c r="R50" s="30">
        <f t="shared" si="71"/>
        <v>44.9529286775261</v>
      </c>
      <c r="S50" s="30">
        <f t="shared" si="58"/>
        <v>25.7964162657663</v>
      </c>
      <c r="T50" s="32">
        <f t="shared" si="69"/>
        <v>28.0562288624303</v>
      </c>
      <c r="U50" s="32">
        <v>28.26</v>
      </c>
    </row>
    <row r="51" spans="1:21">
      <c r="A51" s="22" t="s">
        <v>42</v>
      </c>
      <c r="B51" s="24">
        <v>22.3229959806998</v>
      </c>
      <c r="C51" s="24">
        <v>22.445409444865</v>
      </c>
      <c r="D51" s="17">
        <v>22.3842027127824</v>
      </c>
      <c r="E51" s="24">
        <v>27.1311815282415</v>
      </c>
      <c r="F51" s="28">
        <v>26.4271880412262</v>
      </c>
      <c r="G51" s="17">
        <v>26.7791847847339</v>
      </c>
      <c r="H51" s="18">
        <f t="shared" si="50"/>
        <v>-4.8081855475417</v>
      </c>
      <c r="I51" s="18">
        <f t="shared" si="51"/>
        <v>-3.9817785963612</v>
      </c>
      <c r="J51" s="18">
        <f t="shared" si="52"/>
        <v>-4.39498207195145</v>
      </c>
      <c r="K51" s="30">
        <f t="shared" si="53"/>
        <v>-4.39498207195145</v>
      </c>
      <c r="L51" s="30">
        <f t="shared" si="59"/>
        <v>0.487845274940784</v>
      </c>
      <c r="M51" s="30">
        <f t="shared" si="54"/>
        <v>-5.29603082248248</v>
      </c>
      <c r="N51" s="30">
        <f t="shared" si="55"/>
        <v>-4.46962387130198</v>
      </c>
      <c r="O51" s="30">
        <f t="shared" si="56"/>
        <v>-4.88282734689223</v>
      </c>
      <c r="P51" s="30">
        <f t="shared" ref="P51:R51" si="72">POWER(0.5,M51)</f>
        <v>39.2883812535981</v>
      </c>
      <c r="Q51" s="30">
        <f t="shared" si="72"/>
        <v>22.1559743962208</v>
      </c>
      <c r="R51" s="30">
        <f t="shared" si="72"/>
        <v>29.503768727464</v>
      </c>
      <c r="S51" s="30">
        <f t="shared" si="58"/>
        <v>30.3160414590943</v>
      </c>
      <c r="T51" s="32"/>
      <c r="U51" s="10"/>
    </row>
    <row r="52" spans="1:21">
      <c r="A52" s="23" t="s">
        <v>43</v>
      </c>
      <c r="B52" s="24">
        <v>22.382231937234</v>
      </c>
      <c r="C52" s="24">
        <v>22.4025447490921</v>
      </c>
      <c r="D52" s="24">
        <v>22.2000931561846</v>
      </c>
      <c r="E52" s="24">
        <v>26.9363796172964</v>
      </c>
      <c r="F52" s="28">
        <v>26.5385089203217</v>
      </c>
      <c r="G52" s="17">
        <v>26.2984138940187</v>
      </c>
      <c r="H52" s="18">
        <f t="shared" si="50"/>
        <v>-4.5541476800624</v>
      </c>
      <c r="I52" s="18">
        <f t="shared" si="51"/>
        <v>-4.1359641712296</v>
      </c>
      <c r="J52" s="18">
        <f t="shared" si="52"/>
        <v>-4.0983207378341</v>
      </c>
      <c r="K52" s="30">
        <f t="shared" si="53"/>
        <v>-4.26281086304203</v>
      </c>
      <c r="L52" s="30">
        <f t="shared" si="59"/>
        <v>0.487845274940784</v>
      </c>
      <c r="M52" s="30">
        <f t="shared" si="54"/>
        <v>-5.04199295500318</v>
      </c>
      <c r="N52" s="30">
        <f t="shared" si="55"/>
        <v>-4.62380944617038</v>
      </c>
      <c r="O52" s="30">
        <f t="shared" si="56"/>
        <v>-4.58616601277488</v>
      </c>
      <c r="P52" s="30">
        <f t="shared" ref="P52:R52" si="73">POWER(0.5,M52)</f>
        <v>32.945121791228</v>
      </c>
      <c r="Q52" s="30">
        <f t="shared" si="73"/>
        <v>24.6550187719137</v>
      </c>
      <c r="R52" s="30">
        <f t="shared" si="73"/>
        <v>24.0200294169017</v>
      </c>
      <c r="S52" s="30">
        <f t="shared" si="58"/>
        <v>27.2067233266812</v>
      </c>
      <c r="T52" s="32">
        <f t="shared" si="69"/>
        <v>20.9546364834071</v>
      </c>
      <c r="U52" s="10">
        <v>20.95</v>
      </c>
    </row>
    <row r="53" spans="1:21">
      <c r="A53" s="23" t="s">
        <v>44</v>
      </c>
      <c r="B53" s="24">
        <v>22.6147618186806</v>
      </c>
      <c r="C53" s="24">
        <v>22.3307166413858</v>
      </c>
      <c r="D53" s="24">
        <v>23.0884171566302</v>
      </c>
      <c r="E53" s="24">
        <v>25.8200957426112</v>
      </c>
      <c r="F53" s="24">
        <v>26.4415316571648</v>
      </c>
      <c r="G53" s="24">
        <v>25.3963291174113</v>
      </c>
      <c r="H53" s="18">
        <f t="shared" si="50"/>
        <v>-3.2053339239306</v>
      </c>
      <c r="I53" s="18">
        <f t="shared" si="51"/>
        <v>-4.110815015779</v>
      </c>
      <c r="J53" s="18">
        <f t="shared" si="52"/>
        <v>-2.3079119607811</v>
      </c>
      <c r="K53" s="30">
        <f t="shared" si="53"/>
        <v>-3.20802030016357</v>
      </c>
      <c r="L53" s="30">
        <f t="shared" si="59"/>
        <v>0.487845274940784</v>
      </c>
      <c r="M53" s="30">
        <f t="shared" si="54"/>
        <v>-3.69317919887139</v>
      </c>
      <c r="N53" s="30">
        <f t="shared" si="55"/>
        <v>-4.59866029071978</v>
      </c>
      <c r="O53" s="30">
        <f t="shared" si="56"/>
        <v>-2.79575723572189</v>
      </c>
      <c r="P53" s="30">
        <f t="shared" ref="P53:R53" si="74">POWER(0.5,M53)</f>
        <v>12.9347404406462</v>
      </c>
      <c r="Q53" s="30">
        <f t="shared" si="74"/>
        <v>24.2289552258211</v>
      </c>
      <c r="R53" s="30">
        <f t="shared" si="74"/>
        <v>6.94395325393153</v>
      </c>
      <c r="S53" s="30">
        <f t="shared" si="58"/>
        <v>14.7025496401329</v>
      </c>
      <c r="T53" s="32"/>
      <c r="U53" s="10"/>
    </row>
    <row r="56" spans="1:19">
      <c r="A56" s="26"/>
      <c r="B56" s="14" t="s">
        <v>22</v>
      </c>
      <c r="C56" s="14"/>
      <c r="D56" s="14"/>
      <c r="E56" s="14" t="s">
        <v>25</v>
      </c>
      <c r="F56" s="14"/>
      <c r="G56" s="14"/>
      <c r="H56" s="15" t="s">
        <v>26</v>
      </c>
      <c r="I56" s="15" t="s">
        <v>26</v>
      </c>
      <c r="J56" s="15" t="s">
        <v>26</v>
      </c>
      <c r="K56" s="29" t="s">
        <v>27</v>
      </c>
      <c r="L56" s="30" t="s">
        <v>28</v>
      </c>
      <c r="M56" s="29" t="s">
        <v>26</v>
      </c>
      <c r="N56" s="29" t="s">
        <v>26</v>
      </c>
      <c r="O56" s="29" t="s">
        <v>26</v>
      </c>
      <c r="P56" s="31" t="s">
        <v>29</v>
      </c>
      <c r="Q56" s="31"/>
      <c r="R56" s="31"/>
      <c r="S56" s="30"/>
    </row>
    <row r="57" spans="1:21">
      <c r="A57" s="16" t="s">
        <v>30</v>
      </c>
      <c r="B57" s="24">
        <v>25.4024519328439</v>
      </c>
      <c r="C57" s="24">
        <v>25.6330950581394</v>
      </c>
      <c r="D57" s="24">
        <v>25.348432298989</v>
      </c>
      <c r="E57" s="24">
        <v>25.0012553689456</v>
      </c>
      <c r="F57" s="24">
        <v>25.2564636864859</v>
      </c>
      <c r="G57" s="24">
        <v>25.4218512036361</v>
      </c>
      <c r="H57" s="18">
        <f t="shared" ref="H57:H71" si="75">B57-E57</f>
        <v>0.401196563898299</v>
      </c>
      <c r="I57" s="18">
        <f t="shared" ref="I57:I71" si="76">C57-F57</f>
        <v>0.376631371653499</v>
      </c>
      <c r="J57" s="18">
        <f t="shared" ref="J57:J71" si="77">D57-G57</f>
        <v>-0.0734189046470988</v>
      </c>
      <c r="K57" s="30">
        <f t="shared" ref="K57:K71" si="78">AVERAGE(H57:J57)</f>
        <v>0.234803010301566</v>
      </c>
      <c r="L57" s="30">
        <f>MAX(K57:K71)</f>
        <v>0.234803010301566</v>
      </c>
      <c r="M57" s="30">
        <f t="shared" ref="M57:M71" si="79">H57-L57</f>
        <v>0.166393553596733</v>
      </c>
      <c r="N57" s="30">
        <f t="shared" ref="N57:N71" si="80">I57-L57</f>
        <v>0.141828361351932</v>
      </c>
      <c r="O57" s="30">
        <f t="shared" ref="O57:O71" si="81">J57-L57</f>
        <v>-0.308221914948665</v>
      </c>
      <c r="P57" s="30">
        <f t="shared" ref="P57:R57" si="82">POWER(0.5,M57)</f>
        <v>0.891067387962619</v>
      </c>
      <c r="Q57" s="30">
        <f t="shared" si="82"/>
        <v>0.906369763429804</v>
      </c>
      <c r="R57" s="30">
        <f t="shared" si="82"/>
        <v>1.23818073280506</v>
      </c>
      <c r="S57" s="30">
        <f t="shared" ref="S57:S71" si="83">AVERAGE(P57:R57)</f>
        <v>1.01187262806583</v>
      </c>
      <c r="T57" s="32">
        <f>AVERAGE(S57:S59)</f>
        <v>2.64754501235573</v>
      </c>
      <c r="U57" s="10">
        <v>2.65</v>
      </c>
    </row>
    <row r="58" spans="1:21">
      <c r="A58" s="16" t="s">
        <v>31</v>
      </c>
      <c r="B58" s="24">
        <v>26.4121372361936</v>
      </c>
      <c r="C58" s="24">
        <v>26.2067902941131</v>
      </c>
      <c r="D58" s="24">
        <v>26.3153534807407</v>
      </c>
      <c r="E58" s="24">
        <v>28.0881432642935</v>
      </c>
      <c r="F58" s="24">
        <v>28.1537815249376</v>
      </c>
      <c r="G58" s="24">
        <v>28.2612397731188</v>
      </c>
      <c r="H58" s="18">
        <f t="shared" si="75"/>
        <v>-1.6760060280999</v>
      </c>
      <c r="I58" s="18">
        <f t="shared" si="76"/>
        <v>-1.9469912308245</v>
      </c>
      <c r="J58" s="18">
        <f t="shared" si="77"/>
        <v>-1.9458862923781</v>
      </c>
      <c r="K58" s="30">
        <f t="shared" si="78"/>
        <v>-1.85629451710083</v>
      </c>
      <c r="L58" s="30">
        <f t="shared" ref="L58:L71" si="84">L57</f>
        <v>0.234803010301566</v>
      </c>
      <c r="M58" s="30">
        <f t="shared" si="79"/>
        <v>-1.91080903840146</v>
      </c>
      <c r="N58" s="30">
        <f t="shared" si="80"/>
        <v>-2.18179424112606</v>
      </c>
      <c r="O58" s="30">
        <f t="shared" si="81"/>
        <v>-2.18068930267966</v>
      </c>
      <c r="P58" s="30">
        <f t="shared" ref="P58:R58" si="85">POWER(0.5,M58)</f>
        <v>3.76019906025051</v>
      </c>
      <c r="Q58" s="30">
        <f t="shared" si="85"/>
        <v>4.53717479635824</v>
      </c>
      <c r="R58" s="30">
        <f t="shared" si="85"/>
        <v>4.53370117274868</v>
      </c>
      <c r="S58" s="30">
        <f t="shared" si="83"/>
        <v>4.27702500978581</v>
      </c>
      <c r="T58" s="32"/>
      <c r="U58" s="10"/>
    </row>
    <row r="59" spans="1:21">
      <c r="A59" s="16" t="s">
        <v>32</v>
      </c>
      <c r="B59" s="24">
        <v>25.2409151036331</v>
      </c>
      <c r="C59" s="24">
        <v>25.124194759054</v>
      </c>
      <c r="D59" s="24">
        <v>25.0343031924258</v>
      </c>
      <c r="E59" s="24">
        <v>26.3033920557868</v>
      </c>
      <c r="F59" s="24">
        <v>26.3577389448508</v>
      </c>
      <c r="G59" s="24">
        <v>26.2518395635588</v>
      </c>
      <c r="H59" s="18">
        <f t="shared" si="75"/>
        <v>-1.0624769521537</v>
      </c>
      <c r="I59" s="18">
        <f t="shared" si="76"/>
        <v>-1.2335441857968</v>
      </c>
      <c r="J59" s="18">
        <f t="shared" si="77"/>
        <v>-1.217536371133</v>
      </c>
      <c r="K59" s="30">
        <f t="shared" si="78"/>
        <v>-1.17118583636117</v>
      </c>
      <c r="L59" s="30">
        <f t="shared" si="84"/>
        <v>0.234803010301566</v>
      </c>
      <c r="M59" s="30">
        <f t="shared" si="79"/>
        <v>-1.29727996245527</v>
      </c>
      <c r="N59" s="30">
        <f t="shared" si="80"/>
        <v>-1.46834719609837</v>
      </c>
      <c r="O59" s="30">
        <f t="shared" si="81"/>
        <v>-1.45233938143457</v>
      </c>
      <c r="P59" s="30">
        <f t="shared" ref="P59:R59" si="86">POWER(0.5,M59)</f>
        <v>2.45765083451102</v>
      </c>
      <c r="Q59" s="30">
        <f t="shared" si="86"/>
        <v>2.76704708990922</v>
      </c>
      <c r="R59" s="30">
        <f t="shared" si="86"/>
        <v>2.73651427322637</v>
      </c>
      <c r="S59" s="30">
        <f t="shared" si="83"/>
        <v>2.65373739921554</v>
      </c>
      <c r="T59" s="32"/>
      <c r="U59" s="10"/>
    </row>
    <row r="60" spans="1:21">
      <c r="A60" s="19" t="s">
        <v>33</v>
      </c>
      <c r="B60" s="24">
        <v>24.5824984975951</v>
      </c>
      <c r="C60" s="24">
        <v>24.2687693439359</v>
      </c>
      <c r="D60" s="24">
        <v>24.3908976845532</v>
      </c>
      <c r="E60" s="24">
        <v>26.3758014590247</v>
      </c>
      <c r="F60" s="24">
        <v>26.0728486106231</v>
      </c>
      <c r="G60" s="24">
        <v>26.0988927757229</v>
      </c>
      <c r="H60" s="18">
        <f t="shared" si="75"/>
        <v>-1.7933029614296</v>
      </c>
      <c r="I60" s="18">
        <f t="shared" si="76"/>
        <v>-1.8040792666872</v>
      </c>
      <c r="J60" s="18">
        <f t="shared" si="77"/>
        <v>-1.7079950911697</v>
      </c>
      <c r="K60" s="30">
        <f t="shared" si="78"/>
        <v>-1.76845910642883</v>
      </c>
      <c r="L60" s="30">
        <f t="shared" si="84"/>
        <v>0.234803010301566</v>
      </c>
      <c r="M60" s="30">
        <f t="shared" si="79"/>
        <v>-2.02810597173117</v>
      </c>
      <c r="N60" s="30">
        <f t="shared" si="80"/>
        <v>-2.03888227698877</v>
      </c>
      <c r="O60" s="30">
        <f t="shared" si="81"/>
        <v>-1.94279810147127</v>
      </c>
      <c r="P60" s="30">
        <f t="shared" ref="P60:R60" si="87">POWER(0.5,M60)</f>
        <v>4.07869031713555</v>
      </c>
      <c r="Q60" s="30">
        <f t="shared" si="87"/>
        <v>4.10927042994288</v>
      </c>
      <c r="R60" s="30">
        <f t="shared" si="87"/>
        <v>3.84450565504039</v>
      </c>
      <c r="S60" s="30">
        <f t="shared" si="83"/>
        <v>4.01082213403961</v>
      </c>
      <c r="T60" s="32">
        <f>AVERAGE(S60:S62)</f>
        <v>5.53705053086541</v>
      </c>
      <c r="U60" s="10">
        <v>5.61</v>
      </c>
    </row>
    <row r="61" spans="1:21">
      <c r="A61" s="19" t="s">
        <v>34</v>
      </c>
      <c r="B61" s="24">
        <v>23.73377361097</v>
      </c>
      <c r="C61" s="24">
        <v>23.4293984091611</v>
      </c>
      <c r="D61" s="24">
        <v>23.4467271058434</v>
      </c>
      <c r="E61" s="24">
        <v>26.3075988914319</v>
      </c>
      <c r="F61" s="24">
        <v>26.1388277250526</v>
      </c>
      <c r="G61" s="24">
        <v>26.0103848194414</v>
      </c>
      <c r="H61" s="18">
        <f t="shared" si="75"/>
        <v>-2.5738252804619</v>
      </c>
      <c r="I61" s="18">
        <f t="shared" si="76"/>
        <v>-2.7094293158915</v>
      </c>
      <c r="J61" s="18">
        <f t="shared" si="77"/>
        <v>-2.563657713598</v>
      </c>
      <c r="K61" s="30">
        <f t="shared" si="78"/>
        <v>-2.61563743665047</v>
      </c>
      <c r="L61" s="30">
        <f t="shared" si="84"/>
        <v>0.234803010301566</v>
      </c>
      <c r="M61" s="30">
        <f t="shared" si="79"/>
        <v>-2.80862829076347</v>
      </c>
      <c r="N61" s="30">
        <f t="shared" si="80"/>
        <v>-2.94423232619307</v>
      </c>
      <c r="O61" s="30">
        <f t="shared" si="81"/>
        <v>-2.79846072389956</v>
      </c>
      <c r="P61" s="30">
        <f t="shared" ref="P61:R61" si="88">POWER(0.5,M61)</f>
        <v>7.00618115093728</v>
      </c>
      <c r="Q61" s="30">
        <f t="shared" si="88"/>
        <v>7.6966589785924</v>
      </c>
      <c r="R61" s="30">
        <f t="shared" si="88"/>
        <v>6.95697783320517</v>
      </c>
      <c r="S61" s="30">
        <f t="shared" si="83"/>
        <v>7.21993932091161</v>
      </c>
      <c r="T61" s="32"/>
      <c r="U61" s="10"/>
    </row>
    <row r="62" spans="1:21">
      <c r="A62" s="19" t="s">
        <v>35</v>
      </c>
      <c r="B62" s="24">
        <v>24.1581360542826</v>
      </c>
      <c r="C62" s="24">
        <v>23.8490838765485</v>
      </c>
      <c r="D62" s="24">
        <v>23.9188123951983</v>
      </c>
      <c r="E62" s="24">
        <v>26.3417001752283</v>
      </c>
      <c r="F62" s="24">
        <v>26.1058381678379</v>
      </c>
      <c r="G62" s="24">
        <v>26.0546387975822</v>
      </c>
      <c r="H62" s="18">
        <f t="shared" si="75"/>
        <v>-2.18356412094575</v>
      </c>
      <c r="I62" s="18">
        <f t="shared" si="76"/>
        <v>-2.25675429128935</v>
      </c>
      <c r="J62" s="18">
        <f t="shared" si="77"/>
        <v>-2.13582640238385</v>
      </c>
      <c r="K62" s="30">
        <f t="shared" si="78"/>
        <v>-2.19204827153965</v>
      </c>
      <c r="L62" s="30">
        <f t="shared" si="84"/>
        <v>0.234803010301566</v>
      </c>
      <c r="M62" s="30">
        <f t="shared" si="79"/>
        <v>-2.41836713124732</v>
      </c>
      <c r="N62" s="30">
        <f t="shared" si="80"/>
        <v>-2.49155730159092</v>
      </c>
      <c r="O62" s="30">
        <f t="shared" si="81"/>
        <v>-2.37062941268542</v>
      </c>
      <c r="P62" s="30">
        <f t="shared" ref="P62:R62" si="89">POWER(0.5,M62)</f>
        <v>5.34565648170788</v>
      </c>
      <c r="Q62" s="30">
        <f t="shared" si="89"/>
        <v>5.62384682846931</v>
      </c>
      <c r="R62" s="30">
        <f t="shared" si="89"/>
        <v>5.17166710275786</v>
      </c>
      <c r="S62" s="30">
        <f t="shared" si="83"/>
        <v>5.38039013764502</v>
      </c>
      <c r="T62" s="32"/>
      <c r="U62" s="10"/>
    </row>
    <row r="63" spans="1:21">
      <c r="A63" s="20" t="s">
        <v>36</v>
      </c>
      <c r="B63" s="24">
        <v>25.2755062075813</v>
      </c>
      <c r="C63" s="24">
        <v>25.4016490814437</v>
      </c>
      <c r="D63" s="24">
        <v>24.8738329383114</v>
      </c>
      <c r="E63" s="24">
        <v>27.28540863166</v>
      </c>
      <c r="F63" s="24">
        <v>27.3081445918565</v>
      </c>
      <c r="G63" s="24">
        <v>27.323411786445</v>
      </c>
      <c r="H63" s="18">
        <f t="shared" si="75"/>
        <v>-2.0099024240787</v>
      </c>
      <c r="I63" s="18">
        <f t="shared" si="76"/>
        <v>-1.9064955104128</v>
      </c>
      <c r="J63" s="18">
        <f t="shared" si="77"/>
        <v>-2.4495788481336</v>
      </c>
      <c r="K63" s="30">
        <f t="shared" si="78"/>
        <v>-2.12199226087503</v>
      </c>
      <c r="L63" s="30">
        <f t="shared" si="84"/>
        <v>0.234803010301566</v>
      </c>
      <c r="M63" s="30">
        <f t="shared" si="79"/>
        <v>-2.24470543438027</v>
      </c>
      <c r="N63" s="30">
        <f t="shared" si="80"/>
        <v>-2.14129852071437</v>
      </c>
      <c r="O63" s="30">
        <f t="shared" si="81"/>
        <v>-2.68438185843517</v>
      </c>
      <c r="P63" s="30">
        <f t="shared" ref="P63:R63" si="90">POWER(0.5,M63)</f>
        <v>4.73940330626336</v>
      </c>
      <c r="Q63" s="30">
        <f t="shared" si="90"/>
        <v>4.41158939858717</v>
      </c>
      <c r="R63" s="30">
        <f t="shared" si="90"/>
        <v>6.42805315235758</v>
      </c>
      <c r="S63" s="30">
        <f t="shared" si="83"/>
        <v>5.19301528573604</v>
      </c>
      <c r="T63" s="32">
        <f>AVERAGE(S63:S65)</f>
        <v>5.09465819471988</v>
      </c>
      <c r="U63" s="10">
        <v>5.09</v>
      </c>
    </row>
    <row r="64" spans="1:21">
      <c r="A64" s="20" t="s">
        <v>37</v>
      </c>
      <c r="B64" s="24">
        <v>27.9302914224801</v>
      </c>
      <c r="C64" s="24">
        <v>27.9203782364528</v>
      </c>
      <c r="D64" s="24">
        <v>27.9906058276358</v>
      </c>
      <c r="E64" s="24">
        <v>29.87</v>
      </c>
      <c r="F64" s="24">
        <v>30.27</v>
      </c>
      <c r="G64" s="27">
        <v>31.15</v>
      </c>
      <c r="H64" s="18">
        <f t="shared" si="75"/>
        <v>-1.9397085775199</v>
      </c>
      <c r="I64" s="18">
        <f t="shared" si="76"/>
        <v>-2.3496217635472</v>
      </c>
      <c r="J64" s="18">
        <f t="shared" si="77"/>
        <v>-3.1593941723642</v>
      </c>
      <c r="K64" s="30">
        <f t="shared" si="78"/>
        <v>-2.48290817114377</v>
      </c>
      <c r="L64" s="30">
        <f t="shared" si="84"/>
        <v>0.234803010301566</v>
      </c>
      <c r="M64" s="30">
        <f t="shared" si="79"/>
        <v>-2.17451158782147</v>
      </c>
      <c r="N64" s="30">
        <f t="shared" si="80"/>
        <v>-2.58442477384876</v>
      </c>
      <c r="O64" s="30">
        <f t="shared" si="81"/>
        <v>-3.39419718266576</v>
      </c>
      <c r="P64" s="30">
        <f t="shared" ref="P64:R64" si="91">POWER(0.5,M64)</f>
        <v>4.51432907265453</v>
      </c>
      <c r="Q64" s="30">
        <f t="shared" si="91"/>
        <v>5.99776407352441</v>
      </c>
      <c r="R64" s="30">
        <f t="shared" si="91"/>
        <v>10.51368989448</v>
      </c>
      <c r="S64" s="30">
        <f t="shared" si="83"/>
        <v>7.00859434688633</v>
      </c>
      <c r="T64" s="32"/>
      <c r="U64" s="10"/>
    </row>
    <row r="65" spans="1:21">
      <c r="A65" s="20" t="s">
        <v>38</v>
      </c>
      <c r="B65" s="24">
        <v>24.3710216555766</v>
      </c>
      <c r="C65" s="24">
        <v>24.1545955218287</v>
      </c>
      <c r="D65" s="25">
        <v>24.487285607193</v>
      </c>
      <c r="E65" s="24">
        <v>25.54</v>
      </c>
      <c r="F65" s="28">
        <v>25.87</v>
      </c>
      <c r="G65" s="25">
        <v>25.705</v>
      </c>
      <c r="H65" s="18">
        <f t="shared" si="75"/>
        <v>-1.1689783444234</v>
      </c>
      <c r="I65" s="18">
        <f t="shared" si="76"/>
        <v>-1.7154044781713</v>
      </c>
      <c r="J65" s="18">
        <f t="shared" si="77"/>
        <v>-1.217714392807</v>
      </c>
      <c r="K65" s="30">
        <f t="shared" si="78"/>
        <v>-1.36736573846723</v>
      </c>
      <c r="L65" s="30">
        <f t="shared" si="84"/>
        <v>0.234803010301566</v>
      </c>
      <c r="M65" s="30">
        <f t="shared" si="79"/>
        <v>-1.40378135472496</v>
      </c>
      <c r="N65" s="30">
        <f t="shared" si="80"/>
        <v>-1.95020748847287</v>
      </c>
      <c r="O65" s="30">
        <f t="shared" si="81"/>
        <v>-1.45251740310856</v>
      </c>
      <c r="P65" s="30">
        <f t="shared" ref="P65:R65" si="92">POWER(0.5,M65)</f>
        <v>2.64594184806147</v>
      </c>
      <c r="Q65" s="30">
        <f t="shared" si="92"/>
        <v>3.86430103970491</v>
      </c>
      <c r="R65" s="30">
        <f t="shared" si="92"/>
        <v>2.73685196684547</v>
      </c>
      <c r="S65" s="30">
        <f t="shared" si="83"/>
        <v>3.08236495153728</v>
      </c>
      <c r="T65" s="32"/>
      <c r="U65" s="10"/>
    </row>
    <row r="66" spans="1:21">
      <c r="A66" s="21" t="s">
        <v>39</v>
      </c>
      <c r="B66" s="24">
        <v>25.8945969494815</v>
      </c>
      <c r="C66" s="24">
        <v>25.8329506513714</v>
      </c>
      <c r="D66" s="24">
        <v>26.1228049237711</v>
      </c>
      <c r="E66" s="24">
        <v>26.1282621726965</v>
      </c>
      <c r="F66" s="28">
        <v>25.7346557394463</v>
      </c>
      <c r="G66" s="25">
        <v>25.9314589560714</v>
      </c>
      <c r="H66" s="18">
        <f t="shared" si="75"/>
        <v>-0.233665223214999</v>
      </c>
      <c r="I66" s="18">
        <f t="shared" si="76"/>
        <v>0.0982949119251018</v>
      </c>
      <c r="J66" s="18">
        <f t="shared" si="77"/>
        <v>0.1913459676997</v>
      </c>
      <c r="K66" s="30">
        <f t="shared" si="78"/>
        <v>0.018658552136601</v>
      </c>
      <c r="L66" s="30">
        <f t="shared" si="84"/>
        <v>0.234803010301566</v>
      </c>
      <c r="M66" s="30">
        <f t="shared" si="79"/>
        <v>-0.468468233516565</v>
      </c>
      <c r="N66" s="30">
        <f t="shared" si="80"/>
        <v>-0.136508098376465</v>
      </c>
      <c r="O66" s="30">
        <f t="shared" si="81"/>
        <v>-0.0434570426018664</v>
      </c>
      <c r="P66" s="30">
        <f t="shared" ref="P66:R66" si="93">POWER(0.5,M66)</f>
        <v>1.38363962294611</v>
      </c>
      <c r="Q66" s="30">
        <f t="shared" si="93"/>
        <v>1.09924128785661</v>
      </c>
      <c r="R66" s="30">
        <f t="shared" si="93"/>
        <v>1.03058038750066</v>
      </c>
      <c r="S66" s="30">
        <f t="shared" si="83"/>
        <v>1.17115376610113</v>
      </c>
      <c r="T66" s="32">
        <f t="shared" ref="T66:T70" si="94">AVERAGE(S66:S67)</f>
        <v>2.05437747516504</v>
      </c>
      <c r="U66" s="10">
        <v>2.05</v>
      </c>
    </row>
    <row r="67" spans="1:21">
      <c r="A67" s="21" t="s">
        <v>40</v>
      </c>
      <c r="B67" s="24">
        <v>24.9196014525339</v>
      </c>
      <c r="C67" s="24">
        <v>24.8384991988926</v>
      </c>
      <c r="D67" s="24">
        <v>24.9460598871338</v>
      </c>
      <c r="E67" s="24">
        <v>24.9650981271516</v>
      </c>
      <c r="F67" s="28">
        <v>24.8393107097963</v>
      </c>
      <c r="G67" s="17">
        <v>27.3940432527781</v>
      </c>
      <c r="H67" s="18">
        <f t="shared" si="75"/>
        <v>-0.0454966746176986</v>
      </c>
      <c r="I67" s="18">
        <f t="shared" si="76"/>
        <v>-0.000811510903702128</v>
      </c>
      <c r="J67" s="18">
        <f t="shared" si="77"/>
        <v>-2.4479833656443</v>
      </c>
      <c r="K67" s="30">
        <f t="shared" si="78"/>
        <v>-0.831430517055234</v>
      </c>
      <c r="L67" s="30">
        <f t="shared" si="84"/>
        <v>0.234803010301566</v>
      </c>
      <c r="M67" s="30">
        <f t="shared" si="79"/>
        <v>-0.280299684919265</v>
      </c>
      <c r="N67" s="30">
        <f t="shared" si="80"/>
        <v>-0.235614521205269</v>
      </c>
      <c r="O67" s="30">
        <f t="shared" si="81"/>
        <v>-2.68278637594587</v>
      </c>
      <c r="P67" s="30">
        <f t="shared" ref="P67:R67" si="95">POWER(0.5,M67)</f>
        <v>1.21444713014443</v>
      </c>
      <c r="Q67" s="30">
        <f t="shared" si="95"/>
        <v>1.17740815171048</v>
      </c>
      <c r="R67" s="30">
        <f t="shared" si="95"/>
        <v>6.42094827083193</v>
      </c>
      <c r="S67" s="30">
        <f t="shared" si="83"/>
        <v>2.93760118422895</v>
      </c>
      <c r="T67" s="32"/>
      <c r="U67" s="10"/>
    </row>
    <row r="68" spans="1:21">
      <c r="A68" s="22" t="s">
        <v>41</v>
      </c>
      <c r="B68" s="24">
        <v>23.3574930626802</v>
      </c>
      <c r="C68" s="24">
        <v>23.1895002622658</v>
      </c>
      <c r="D68" s="24">
        <v>23.2035489200192</v>
      </c>
      <c r="E68" s="24">
        <v>25.2588282887589</v>
      </c>
      <c r="F68" s="28">
        <v>24.4336580128514</v>
      </c>
      <c r="G68" s="17">
        <v>24.1127343631864</v>
      </c>
      <c r="H68" s="18">
        <f t="shared" si="75"/>
        <v>-1.9013352260787</v>
      </c>
      <c r="I68" s="18">
        <f t="shared" si="76"/>
        <v>-1.2441577505856</v>
      </c>
      <c r="J68" s="18">
        <f t="shared" si="77"/>
        <v>-0.9091854431672</v>
      </c>
      <c r="K68" s="30">
        <f t="shared" si="78"/>
        <v>-1.35155947327717</v>
      </c>
      <c r="L68" s="30">
        <f t="shared" si="84"/>
        <v>0.234803010301566</v>
      </c>
      <c r="M68" s="30">
        <f t="shared" si="79"/>
        <v>-2.13613823638027</v>
      </c>
      <c r="N68" s="30">
        <f t="shared" si="80"/>
        <v>-1.47896076088717</v>
      </c>
      <c r="O68" s="30">
        <f t="shared" si="81"/>
        <v>-1.14398845346877</v>
      </c>
      <c r="P68" s="30">
        <f t="shared" ref="P68:R68" si="96">POWER(0.5,M68)</f>
        <v>4.39583805123037</v>
      </c>
      <c r="Q68" s="30">
        <f t="shared" si="96"/>
        <v>2.78747866116009</v>
      </c>
      <c r="R68" s="30">
        <f t="shared" si="96"/>
        <v>2.20991128262438</v>
      </c>
      <c r="S68" s="30">
        <f t="shared" si="83"/>
        <v>3.13107599833828</v>
      </c>
      <c r="T68" s="32">
        <f t="shared" si="94"/>
        <v>3.08747256282766</v>
      </c>
      <c r="U68" s="32">
        <v>3.09</v>
      </c>
    </row>
    <row r="69" spans="1:21">
      <c r="A69" s="22" t="s">
        <v>42</v>
      </c>
      <c r="B69" s="24">
        <v>23.6412730729599</v>
      </c>
      <c r="C69" s="24">
        <v>23.4774332515024</v>
      </c>
      <c r="D69" s="24">
        <v>23.4893569799793</v>
      </c>
      <c r="E69" s="24">
        <v>25.1751896045068</v>
      </c>
      <c r="F69" s="24">
        <v>25.0644954398323</v>
      </c>
      <c r="G69" s="24">
        <v>24.384637227712</v>
      </c>
      <c r="H69" s="18">
        <f t="shared" si="75"/>
        <v>-1.5339165315469</v>
      </c>
      <c r="I69" s="18">
        <f t="shared" si="76"/>
        <v>-1.5870621883299</v>
      </c>
      <c r="J69" s="18">
        <f t="shared" si="77"/>
        <v>-0.8952802477327</v>
      </c>
      <c r="K69" s="30">
        <f t="shared" si="78"/>
        <v>-1.33875298920317</v>
      </c>
      <c r="L69" s="30">
        <f t="shared" si="84"/>
        <v>0.234803010301566</v>
      </c>
      <c r="M69" s="30">
        <f t="shared" si="79"/>
        <v>-1.76871954184847</v>
      </c>
      <c r="N69" s="30">
        <f t="shared" si="80"/>
        <v>-1.82186519863147</v>
      </c>
      <c r="O69" s="30">
        <f t="shared" si="81"/>
        <v>-1.13008325803427</v>
      </c>
      <c r="P69" s="30">
        <f t="shared" ref="P69:R69" si="97">POWER(0.5,M69)</f>
        <v>3.40751389937416</v>
      </c>
      <c r="Q69" s="30">
        <f t="shared" si="97"/>
        <v>3.53537977287499</v>
      </c>
      <c r="R69" s="30">
        <f t="shared" si="97"/>
        <v>2.18871370970199</v>
      </c>
      <c r="S69" s="30">
        <f t="shared" si="83"/>
        <v>3.04386912731705</v>
      </c>
      <c r="T69" s="32"/>
      <c r="U69" s="10"/>
    </row>
    <row r="70" spans="1:21">
      <c r="A70" s="23" t="s">
        <v>43</v>
      </c>
      <c r="B70" s="24">
        <v>24.0461676305061</v>
      </c>
      <c r="C70" s="24">
        <v>24.2058196834579</v>
      </c>
      <c r="D70" s="24">
        <v>24.3096273125893</v>
      </c>
      <c r="E70" s="24">
        <v>24.6812729808046</v>
      </c>
      <c r="F70" s="24">
        <v>24.7576278514087</v>
      </c>
      <c r="G70" s="24">
        <v>23.9306385981771</v>
      </c>
      <c r="H70" s="18">
        <f t="shared" si="75"/>
        <v>-0.635105350298499</v>
      </c>
      <c r="I70" s="18">
        <f t="shared" si="76"/>
        <v>-0.551808167950799</v>
      </c>
      <c r="J70" s="18">
        <f t="shared" si="77"/>
        <v>0.378988714412198</v>
      </c>
      <c r="K70" s="30">
        <f t="shared" si="78"/>
        <v>-0.2693082679457</v>
      </c>
      <c r="L70" s="30">
        <f t="shared" si="84"/>
        <v>0.234803010301566</v>
      </c>
      <c r="M70" s="30">
        <f t="shared" si="79"/>
        <v>-0.869908360600065</v>
      </c>
      <c r="N70" s="30">
        <f t="shared" si="80"/>
        <v>-0.786611178252366</v>
      </c>
      <c r="O70" s="30">
        <f t="shared" si="81"/>
        <v>0.144185704110632</v>
      </c>
      <c r="P70" s="30">
        <f t="shared" ref="P70:R70" si="98">POWER(0.5,M70)</f>
        <v>1.8275468117446</v>
      </c>
      <c r="Q70" s="30">
        <f t="shared" si="98"/>
        <v>1.72501771570166</v>
      </c>
      <c r="R70" s="30">
        <f t="shared" si="98"/>
        <v>0.904889977694129</v>
      </c>
      <c r="S70" s="30">
        <f t="shared" si="83"/>
        <v>1.48581816838013</v>
      </c>
      <c r="T70" s="32">
        <f t="shared" si="94"/>
        <v>1.26705346864598</v>
      </c>
      <c r="U70" s="10">
        <v>1.25</v>
      </c>
    </row>
    <row r="71" spans="1:21">
      <c r="A71" s="23" t="s">
        <v>44</v>
      </c>
      <c r="B71" s="24">
        <v>26.2435319901754</v>
      </c>
      <c r="C71" s="24">
        <v>26.2105078408037</v>
      </c>
      <c r="D71" s="24">
        <v>26.5194056889203</v>
      </c>
      <c r="E71" s="24">
        <v>26.61</v>
      </c>
      <c r="F71" s="24">
        <v>25.77</v>
      </c>
      <c r="G71" s="24">
        <v>25.89</v>
      </c>
      <c r="H71" s="18">
        <f t="shared" si="75"/>
        <v>-0.366468009824601</v>
      </c>
      <c r="I71" s="18">
        <f t="shared" si="76"/>
        <v>0.440507840803701</v>
      </c>
      <c r="J71" s="18">
        <f t="shared" si="77"/>
        <v>0.629405688920301</v>
      </c>
      <c r="K71" s="30">
        <f t="shared" si="78"/>
        <v>0.234481839966467</v>
      </c>
      <c r="L71" s="30">
        <f t="shared" si="84"/>
        <v>0.234803010301566</v>
      </c>
      <c r="M71" s="30">
        <f t="shared" si="79"/>
        <v>-0.601271020126167</v>
      </c>
      <c r="N71" s="30">
        <f t="shared" si="80"/>
        <v>0.205704830502134</v>
      </c>
      <c r="O71" s="30">
        <f t="shared" si="81"/>
        <v>0.394602678618734</v>
      </c>
      <c r="P71" s="30">
        <f t="shared" ref="P71:R71" si="99">POWER(0.5,M71)</f>
        <v>1.51705250729215</v>
      </c>
      <c r="Q71" s="30">
        <f t="shared" si="99"/>
        <v>0.867114953536292</v>
      </c>
      <c r="R71" s="30">
        <f t="shared" si="99"/>
        <v>0.760698845907079</v>
      </c>
      <c r="S71" s="30">
        <f t="shared" si="83"/>
        <v>1.04828876891184</v>
      </c>
      <c r="T71" s="32"/>
      <c r="U71" s="10"/>
    </row>
    <row r="74" spans="1:19">
      <c r="A74" s="26"/>
      <c r="B74" s="14" t="s">
        <v>21</v>
      </c>
      <c r="C74" s="14"/>
      <c r="D74" s="14"/>
      <c r="E74" s="14" t="s">
        <v>25</v>
      </c>
      <c r="F74" s="14"/>
      <c r="G74" s="14"/>
      <c r="H74" s="15" t="s">
        <v>26</v>
      </c>
      <c r="I74" s="15" t="s">
        <v>26</v>
      </c>
      <c r="J74" s="15" t="s">
        <v>26</v>
      </c>
      <c r="K74" s="29" t="s">
        <v>27</v>
      </c>
      <c r="L74" s="30" t="s">
        <v>28</v>
      </c>
      <c r="M74" s="29" t="s">
        <v>26</v>
      </c>
      <c r="N74" s="29" t="s">
        <v>26</v>
      </c>
      <c r="O74" s="29" t="s">
        <v>26</v>
      </c>
      <c r="P74" s="31" t="s">
        <v>29</v>
      </c>
      <c r="Q74" s="31"/>
      <c r="R74" s="31"/>
      <c r="S74" s="30"/>
    </row>
    <row r="75" spans="1:21">
      <c r="A75" s="16" t="s">
        <v>30</v>
      </c>
      <c r="B75" s="24">
        <v>24.2558667614873</v>
      </c>
      <c r="C75" s="24">
        <v>23.1420652384321</v>
      </c>
      <c r="D75" s="24">
        <v>23.2165605645179</v>
      </c>
      <c r="E75" s="24">
        <v>27.217242793795</v>
      </c>
      <c r="F75" s="24">
        <v>27.1644758760247</v>
      </c>
      <c r="G75" s="24">
        <v>27.0683890532206</v>
      </c>
      <c r="H75" s="18">
        <f t="shared" ref="H75:H89" si="100">B75-E75</f>
        <v>-2.9613760323077</v>
      </c>
      <c r="I75" s="18">
        <f t="shared" ref="I75:I89" si="101">C75-F75</f>
        <v>-4.0224106375926</v>
      </c>
      <c r="J75" s="18">
        <f t="shared" ref="J75:J89" si="102">D75-G75</f>
        <v>-3.8518284887027</v>
      </c>
      <c r="K75" s="30">
        <f t="shared" ref="K75:K89" si="103">AVERAGE(H75:J75)</f>
        <v>-3.61187171953433</v>
      </c>
      <c r="L75" s="30">
        <f>MAX(K75:K89)</f>
        <v>-2.26320300701363</v>
      </c>
      <c r="M75" s="30">
        <f t="shared" ref="M75:M89" si="104">H75-L75</f>
        <v>-0.698173025294064</v>
      </c>
      <c r="N75" s="30">
        <f t="shared" ref="N75:N89" si="105">I75-L75</f>
        <v>-1.75920763057897</v>
      </c>
      <c r="O75" s="30">
        <f t="shared" ref="O75:O89" si="106">J75-L75</f>
        <v>-1.58862548168907</v>
      </c>
      <c r="P75" s="30">
        <f t="shared" ref="P75:R75" si="107">POWER(0.5,M75)</f>
        <v>1.62244888301707</v>
      </c>
      <c r="Q75" s="30">
        <f t="shared" si="107"/>
        <v>3.3851215331296</v>
      </c>
      <c r="R75" s="30">
        <f t="shared" si="107"/>
        <v>3.00762663264668</v>
      </c>
      <c r="S75" s="30">
        <f t="shared" ref="S75:S89" si="108">AVERAGE(P75:R75)</f>
        <v>2.67173234959778</v>
      </c>
      <c r="T75" s="32">
        <f>AVERAGE(S75:S77)</f>
        <v>4.50810992740159</v>
      </c>
      <c r="U75" s="10">
        <v>4.51</v>
      </c>
    </row>
    <row r="76" spans="1:21">
      <c r="A76" s="16" t="s">
        <v>31</v>
      </c>
      <c r="B76" s="24">
        <v>25.3975473882342</v>
      </c>
      <c r="C76" s="24">
        <v>25.4174484773682</v>
      </c>
      <c r="D76" s="24">
        <v>25.0394248357054</v>
      </c>
      <c r="E76" s="24">
        <v>29.7255957374183</v>
      </c>
      <c r="F76" s="24">
        <v>29.5384734986558</v>
      </c>
      <c r="G76" s="24">
        <v>29.7266917059987</v>
      </c>
      <c r="H76" s="18">
        <f t="shared" si="100"/>
        <v>-4.3280483491841</v>
      </c>
      <c r="I76" s="18">
        <f t="shared" si="101"/>
        <v>-4.1210250212876</v>
      </c>
      <c r="J76" s="18">
        <f t="shared" si="102"/>
        <v>-4.6872668702933</v>
      </c>
      <c r="K76" s="30">
        <f t="shared" si="103"/>
        <v>-4.378780080255</v>
      </c>
      <c r="L76" s="30">
        <f t="shared" ref="L76:L89" si="109">L75</f>
        <v>-2.26320300701363</v>
      </c>
      <c r="M76" s="30">
        <f t="shared" si="104"/>
        <v>-2.06484534217046</v>
      </c>
      <c r="N76" s="30">
        <f t="shared" si="105"/>
        <v>-1.85782201427397</v>
      </c>
      <c r="O76" s="30">
        <f t="shared" si="106"/>
        <v>-2.42406386327967</v>
      </c>
      <c r="P76" s="30">
        <f t="shared" ref="P76:R76" si="110">POWER(0.5,M76)</f>
        <v>4.18389121931857</v>
      </c>
      <c r="Q76" s="30">
        <f t="shared" si="110"/>
        <v>3.62460055741128</v>
      </c>
      <c r="R76" s="30">
        <f t="shared" si="110"/>
        <v>5.36680646482633</v>
      </c>
      <c r="S76" s="30">
        <f t="shared" si="108"/>
        <v>4.39176608051872</v>
      </c>
      <c r="T76" s="32"/>
      <c r="U76" s="10"/>
    </row>
    <row r="77" spans="1:21">
      <c r="A77" s="16" t="s">
        <v>32</v>
      </c>
      <c r="B77" s="24">
        <v>23.2343061487466</v>
      </c>
      <c r="C77" s="24">
        <v>23.1431733530834</v>
      </c>
      <c r="D77" s="24">
        <v>23.1320224306238</v>
      </c>
      <c r="E77" s="24">
        <v>28.1277665019984</v>
      </c>
      <c r="F77" s="24">
        <v>28.1325465591842</v>
      </c>
      <c r="G77" s="24">
        <v>28.1120324995258</v>
      </c>
      <c r="H77" s="18">
        <f t="shared" si="100"/>
        <v>-4.8934603532518</v>
      </c>
      <c r="I77" s="18">
        <f t="shared" si="101"/>
        <v>-4.9893732061008</v>
      </c>
      <c r="J77" s="18">
        <f t="shared" si="102"/>
        <v>-4.980010068902</v>
      </c>
      <c r="K77" s="30">
        <f t="shared" si="103"/>
        <v>-4.9542812094182</v>
      </c>
      <c r="L77" s="30">
        <f t="shared" si="109"/>
        <v>-2.26320300701363</v>
      </c>
      <c r="M77" s="30">
        <f t="shared" si="104"/>
        <v>-2.63025734623817</v>
      </c>
      <c r="N77" s="30">
        <f t="shared" si="105"/>
        <v>-2.72617019908716</v>
      </c>
      <c r="O77" s="30">
        <f t="shared" si="106"/>
        <v>-2.71680706188837</v>
      </c>
      <c r="P77" s="30">
        <f t="shared" ref="P77:R77" si="111">POWER(0.5,M77)</f>
        <v>6.19136428392542</v>
      </c>
      <c r="Q77" s="30">
        <f t="shared" si="111"/>
        <v>6.61696752512666</v>
      </c>
      <c r="R77" s="30">
        <f t="shared" si="111"/>
        <v>6.5741622472127</v>
      </c>
      <c r="S77" s="30">
        <f t="shared" si="108"/>
        <v>6.46083135208826</v>
      </c>
      <c r="T77" s="32"/>
      <c r="U77" s="10"/>
    </row>
    <row r="78" spans="1:21">
      <c r="A78" s="19" t="s">
        <v>33</v>
      </c>
      <c r="B78" s="24">
        <v>22.7616372547422</v>
      </c>
      <c r="C78" s="24">
        <v>22.8092109805499</v>
      </c>
      <c r="D78" s="24">
        <v>22.6925020154751</v>
      </c>
      <c r="E78" s="24">
        <v>27.6251213720595</v>
      </c>
      <c r="F78" s="24">
        <v>27.748203134051</v>
      </c>
      <c r="G78" s="24">
        <v>27.6930517930463</v>
      </c>
      <c r="H78" s="18">
        <f t="shared" si="100"/>
        <v>-4.8634841173173</v>
      </c>
      <c r="I78" s="18">
        <f t="shared" si="101"/>
        <v>-4.9389921535011</v>
      </c>
      <c r="J78" s="18">
        <f t="shared" si="102"/>
        <v>-5.0005497775712</v>
      </c>
      <c r="K78" s="30">
        <f t="shared" si="103"/>
        <v>-4.93434201612987</v>
      </c>
      <c r="L78" s="30">
        <f t="shared" si="109"/>
        <v>-2.26320300701363</v>
      </c>
      <c r="M78" s="30">
        <f t="shared" si="104"/>
        <v>-2.60028111030367</v>
      </c>
      <c r="N78" s="30">
        <f t="shared" si="105"/>
        <v>-2.67578914648747</v>
      </c>
      <c r="O78" s="30">
        <f t="shared" si="106"/>
        <v>-2.73734677055757</v>
      </c>
      <c r="P78" s="30">
        <f t="shared" ref="P78:R78" si="112">POWER(0.5,M78)</f>
        <v>6.06404773557261</v>
      </c>
      <c r="Q78" s="30">
        <f t="shared" si="112"/>
        <v>6.38988136609454</v>
      </c>
      <c r="R78" s="30">
        <f t="shared" si="112"/>
        <v>6.66842830831906</v>
      </c>
      <c r="S78" s="30">
        <f t="shared" si="108"/>
        <v>6.37411913666207</v>
      </c>
      <c r="T78" s="32">
        <f>AVERAGE(S78:S80)</f>
        <v>9.08848697359839</v>
      </c>
      <c r="U78" s="10">
        <v>9.09</v>
      </c>
    </row>
    <row r="79" spans="1:21">
      <c r="A79" s="19" t="s">
        <v>34</v>
      </c>
      <c r="B79" s="24">
        <v>22.3424594405817</v>
      </c>
      <c r="C79" s="24">
        <v>21.5664987587866</v>
      </c>
      <c r="D79" s="24">
        <v>21.8847499211465</v>
      </c>
      <c r="E79" s="24">
        <v>27.7169843585688</v>
      </c>
      <c r="F79" s="24">
        <v>27.8102516498911</v>
      </c>
      <c r="G79" s="24">
        <v>27.6092816005129</v>
      </c>
      <c r="H79" s="18">
        <f t="shared" si="100"/>
        <v>-5.3745249179871</v>
      </c>
      <c r="I79" s="18">
        <f t="shared" si="101"/>
        <v>-6.2437528911045</v>
      </c>
      <c r="J79" s="18">
        <f t="shared" si="102"/>
        <v>-5.7245316793664</v>
      </c>
      <c r="K79" s="30">
        <f t="shared" si="103"/>
        <v>-5.78093649615267</v>
      </c>
      <c r="L79" s="30">
        <f t="shared" si="109"/>
        <v>-2.26320300701363</v>
      </c>
      <c r="M79" s="30">
        <f t="shared" si="104"/>
        <v>-3.11132191097347</v>
      </c>
      <c r="N79" s="30">
        <f t="shared" si="105"/>
        <v>-3.98054988409087</v>
      </c>
      <c r="O79" s="30">
        <f t="shared" si="106"/>
        <v>-3.46132867235277</v>
      </c>
      <c r="P79" s="30">
        <f t="shared" ref="P79:R79" si="113">POWER(0.5,M79)</f>
        <v>8.64174050966226</v>
      </c>
      <c r="Q79" s="30">
        <f t="shared" si="113"/>
        <v>15.7857388693521</v>
      </c>
      <c r="R79" s="30">
        <f t="shared" si="113"/>
        <v>11.0144738257789</v>
      </c>
      <c r="S79" s="30">
        <f t="shared" si="108"/>
        <v>11.8139844015977</v>
      </c>
      <c r="T79" s="32"/>
      <c r="U79" s="10"/>
    </row>
    <row r="80" spans="1:21">
      <c r="A80" s="19" t="s">
        <v>35</v>
      </c>
      <c r="B80" s="24">
        <v>22.5505902387847</v>
      </c>
      <c r="C80" s="24">
        <v>22.5211766768809</v>
      </c>
      <c r="D80" s="24">
        <v>22.4007772636876</v>
      </c>
      <c r="E80" s="24">
        <v>27.6710528653142</v>
      </c>
      <c r="F80" s="24">
        <v>28.12</v>
      </c>
      <c r="G80" s="24">
        <v>27.97</v>
      </c>
      <c r="H80" s="18">
        <f t="shared" si="100"/>
        <v>-5.12046262652945</v>
      </c>
      <c r="I80" s="18">
        <f t="shared" si="101"/>
        <v>-5.5988233231191</v>
      </c>
      <c r="J80" s="18">
        <f t="shared" si="102"/>
        <v>-5.5692227363124</v>
      </c>
      <c r="K80" s="30">
        <f t="shared" si="103"/>
        <v>-5.42950289532032</v>
      </c>
      <c r="L80" s="30">
        <f t="shared" si="109"/>
        <v>-2.26320300701363</v>
      </c>
      <c r="M80" s="30">
        <f t="shared" si="104"/>
        <v>-2.85725961951582</v>
      </c>
      <c r="N80" s="30">
        <f t="shared" si="105"/>
        <v>-3.33562031610547</v>
      </c>
      <c r="O80" s="30">
        <f t="shared" si="106"/>
        <v>-3.30601972929876</v>
      </c>
      <c r="P80" s="30">
        <f t="shared" ref="P80:R80" si="114">POWER(0.5,M80)</f>
        <v>7.24637576500181</v>
      </c>
      <c r="Q80" s="30">
        <f t="shared" si="114"/>
        <v>10.095359042754</v>
      </c>
      <c r="R80" s="30">
        <f t="shared" si="114"/>
        <v>9.8903373398503</v>
      </c>
      <c r="S80" s="30">
        <f t="shared" si="108"/>
        <v>9.07735738253536</v>
      </c>
      <c r="T80" s="32"/>
      <c r="U80" s="10"/>
    </row>
    <row r="81" spans="1:21">
      <c r="A81" s="20" t="s">
        <v>36</v>
      </c>
      <c r="B81" s="24">
        <v>24.0208291312939</v>
      </c>
      <c r="C81" s="24">
        <v>23.0989728479136</v>
      </c>
      <c r="D81" s="24">
        <v>23.3597711149997</v>
      </c>
      <c r="E81" s="24">
        <v>29.037695886906</v>
      </c>
      <c r="F81" s="27">
        <v>28.9638042993177</v>
      </c>
      <c r="G81" s="27">
        <v>29.1417141439246</v>
      </c>
      <c r="H81" s="18">
        <f t="shared" si="100"/>
        <v>-5.0168667556121</v>
      </c>
      <c r="I81" s="18">
        <f t="shared" si="101"/>
        <v>-5.8648314514041</v>
      </c>
      <c r="J81" s="18">
        <f t="shared" si="102"/>
        <v>-5.7819430289249</v>
      </c>
      <c r="K81" s="30">
        <f t="shared" si="103"/>
        <v>-5.55454707864703</v>
      </c>
      <c r="L81" s="30">
        <f t="shared" si="109"/>
        <v>-2.26320300701363</v>
      </c>
      <c r="M81" s="30">
        <f t="shared" si="104"/>
        <v>-2.75366374859847</v>
      </c>
      <c r="N81" s="30">
        <f t="shared" si="105"/>
        <v>-3.60162844439047</v>
      </c>
      <c r="O81" s="30">
        <f t="shared" si="106"/>
        <v>-3.51874002191127</v>
      </c>
      <c r="P81" s="30">
        <f t="shared" ref="P81:R81" si="115">POWER(0.5,M81)</f>
        <v>6.74427679867147</v>
      </c>
      <c r="Q81" s="30">
        <f t="shared" si="115"/>
        <v>12.1394272000256</v>
      </c>
      <c r="R81" s="30">
        <f t="shared" si="115"/>
        <v>11.4616275962904</v>
      </c>
      <c r="S81" s="30">
        <f t="shared" si="108"/>
        <v>10.1151105316625</v>
      </c>
      <c r="T81" s="32">
        <f>AVERAGE(S81:S83)</f>
        <v>5.27809881313344</v>
      </c>
      <c r="U81" s="10">
        <v>5.95</v>
      </c>
    </row>
    <row r="82" spans="1:21">
      <c r="A82" s="20" t="s">
        <v>37</v>
      </c>
      <c r="B82" s="24">
        <v>23.8705576340608</v>
      </c>
      <c r="C82" s="24">
        <v>24.9744373908759</v>
      </c>
      <c r="D82" s="24">
        <v>23.2920313885037</v>
      </c>
      <c r="E82" s="24">
        <v>28.0272847003608</v>
      </c>
      <c r="F82" s="24">
        <v>28.3869021496589</v>
      </c>
      <c r="G82" s="24">
        <v>28.0958570719623</v>
      </c>
      <c r="H82" s="18">
        <f t="shared" si="100"/>
        <v>-4.15672706630005</v>
      </c>
      <c r="I82" s="18">
        <f t="shared" si="101"/>
        <v>-3.4124647587829</v>
      </c>
      <c r="J82" s="18">
        <f t="shared" si="102"/>
        <v>-4.80382568345865</v>
      </c>
      <c r="K82" s="30">
        <f t="shared" si="103"/>
        <v>-4.12433916951387</v>
      </c>
      <c r="L82" s="30">
        <f t="shared" si="109"/>
        <v>-2.26320300701363</v>
      </c>
      <c r="M82" s="30">
        <f t="shared" si="104"/>
        <v>-1.89352405928642</v>
      </c>
      <c r="N82" s="30">
        <f t="shared" si="105"/>
        <v>-1.14926175176927</v>
      </c>
      <c r="O82" s="30">
        <f t="shared" si="106"/>
        <v>-2.54062267644501</v>
      </c>
      <c r="P82" s="30">
        <f t="shared" ref="P82:R82" si="116">POWER(0.5,M82)</f>
        <v>3.71541679008523</v>
      </c>
      <c r="Q82" s="30">
        <f t="shared" si="116"/>
        <v>2.21800366865505</v>
      </c>
      <c r="R82" s="30">
        <f t="shared" si="116"/>
        <v>5.8184007865682</v>
      </c>
      <c r="S82" s="30">
        <f t="shared" si="108"/>
        <v>3.91727374843616</v>
      </c>
      <c r="T82" s="32"/>
      <c r="U82" s="10"/>
    </row>
    <row r="83" spans="1:21">
      <c r="A83" s="20" t="s">
        <v>38</v>
      </c>
      <c r="B83" s="24">
        <v>23.7202861368276</v>
      </c>
      <c r="C83" s="24">
        <v>26.8499019338383</v>
      </c>
      <c r="D83" s="25">
        <v>23.2242916620076</v>
      </c>
      <c r="E83" s="28">
        <v>27.0168735138156</v>
      </c>
      <c r="F83" s="17">
        <v>27.81</v>
      </c>
      <c r="G83" s="17">
        <v>27.05</v>
      </c>
      <c r="H83" s="18">
        <f t="shared" si="100"/>
        <v>-3.296587376988</v>
      </c>
      <c r="I83" s="18">
        <f t="shared" si="101"/>
        <v>-0.960098066161699</v>
      </c>
      <c r="J83" s="18">
        <f t="shared" si="102"/>
        <v>-3.8257083379924</v>
      </c>
      <c r="K83" s="30">
        <f t="shared" si="103"/>
        <v>-2.6941312603807</v>
      </c>
      <c r="L83" s="30">
        <f t="shared" si="109"/>
        <v>-2.26320300701363</v>
      </c>
      <c r="M83" s="30">
        <f t="shared" si="104"/>
        <v>-1.03338436997437</v>
      </c>
      <c r="N83" s="30">
        <f t="shared" si="105"/>
        <v>1.30310494085193</v>
      </c>
      <c r="O83" s="30">
        <f t="shared" si="106"/>
        <v>-1.56250533097877</v>
      </c>
      <c r="P83" s="30">
        <f t="shared" ref="P83:R83" si="117">POWER(0.5,M83)</f>
        <v>2.04682019082706</v>
      </c>
      <c r="Q83" s="30">
        <f t="shared" si="117"/>
        <v>0.405253080982017</v>
      </c>
      <c r="R83" s="30">
        <f t="shared" si="117"/>
        <v>2.953663206096</v>
      </c>
      <c r="S83" s="30">
        <f t="shared" si="108"/>
        <v>1.80191215930169</v>
      </c>
      <c r="T83" s="32"/>
      <c r="U83" s="10"/>
    </row>
    <row r="84" spans="1:21">
      <c r="A84" s="21" t="s">
        <v>39</v>
      </c>
      <c r="B84" s="24">
        <v>24.8614097579621</v>
      </c>
      <c r="C84" s="24">
        <v>25.0049044064766</v>
      </c>
      <c r="D84" s="24">
        <v>26.0039101745508</v>
      </c>
      <c r="E84" s="28">
        <v>28.3500904825788</v>
      </c>
      <c r="F84" s="17">
        <v>26.7564650907748</v>
      </c>
      <c r="G84" s="25">
        <v>27.5532777866768</v>
      </c>
      <c r="H84" s="18">
        <f t="shared" si="100"/>
        <v>-3.4886807246167</v>
      </c>
      <c r="I84" s="18">
        <f t="shared" si="101"/>
        <v>-1.7515606842982</v>
      </c>
      <c r="J84" s="18">
        <f t="shared" si="102"/>
        <v>-1.549367612126</v>
      </c>
      <c r="K84" s="30">
        <f t="shared" si="103"/>
        <v>-2.26320300701363</v>
      </c>
      <c r="L84" s="30">
        <f t="shared" si="109"/>
        <v>-2.26320300701363</v>
      </c>
      <c r="M84" s="30">
        <f t="shared" si="104"/>
        <v>-1.22547771760307</v>
      </c>
      <c r="N84" s="30">
        <f t="shared" si="105"/>
        <v>0.511642322715435</v>
      </c>
      <c r="O84" s="30">
        <f t="shared" si="106"/>
        <v>0.713835394887631</v>
      </c>
      <c r="P84" s="30">
        <f t="shared" ref="P84:R84" si="118">POWER(0.5,M84)</f>
        <v>2.33832865645923</v>
      </c>
      <c r="Q84" s="30">
        <f t="shared" si="118"/>
        <v>0.701423502786224</v>
      </c>
      <c r="R84" s="30">
        <f t="shared" si="118"/>
        <v>0.609697106808496</v>
      </c>
      <c r="S84" s="30">
        <f t="shared" si="108"/>
        <v>1.21648308868465</v>
      </c>
      <c r="T84" s="32">
        <f t="shared" ref="T84:T88" si="119">AVERAGE(S84:S85)</f>
        <v>1.65433685989632</v>
      </c>
      <c r="U84" s="10">
        <v>1.66</v>
      </c>
    </row>
    <row r="85" spans="1:21">
      <c r="A85" s="21" t="s">
        <v>40</v>
      </c>
      <c r="B85" s="24">
        <v>23.5320025003917</v>
      </c>
      <c r="C85" s="24">
        <v>23.7792118544411</v>
      </c>
      <c r="D85" s="24">
        <v>23.6850061486577</v>
      </c>
      <c r="E85" s="28">
        <v>27.65</v>
      </c>
      <c r="F85" s="17">
        <v>26.31</v>
      </c>
      <c r="G85" s="17">
        <v>26.49</v>
      </c>
      <c r="H85" s="18">
        <f t="shared" si="100"/>
        <v>-4.1179974996083</v>
      </c>
      <c r="I85" s="18">
        <f t="shared" si="101"/>
        <v>-2.5307881455589</v>
      </c>
      <c r="J85" s="18">
        <f t="shared" si="102"/>
        <v>-2.8049938513423</v>
      </c>
      <c r="K85" s="30">
        <f t="shared" si="103"/>
        <v>-3.15125983216983</v>
      </c>
      <c r="L85" s="30">
        <f t="shared" si="109"/>
        <v>-2.26320300701363</v>
      </c>
      <c r="M85" s="30">
        <f t="shared" si="104"/>
        <v>-1.85479449259466</v>
      </c>
      <c r="N85" s="30">
        <f t="shared" si="105"/>
        <v>-0.267585138545265</v>
      </c>
      <c r="O85" s="30">
        <f t="shared" si="106"/>
        <v>-0.541790844328666</v>
      </c>
      <c r="P85" s="30">
        <f t="shared" ref="P85:R85" si="120">POWER(0.5,M85)</f>
        <v>3.61700224286675</v>
      </c>
      <c r="Q85" s="30">
        <f t="shared" si="120"/>
        <v>1.20379116920942</v>
      </c>
      <c r="R85" s="30">
        <f t="shared" si="120"/>
        <v>1.45577848124783</v>
      </c>
      <c r="S85" s="30">
        <f t="shared" si="108"/>
        <v>2.092190631108</v>
      </c>
      <c r="T85" s="32"/>
      <c r="U85" s="10"/>
    </row>
    <row r="86" spans="1:21">
      <c r="A86" s="22" t="s">
        <v>41</v>
      </c>
      <c r="B86" s="24">
        <v>21.7479548934938</v>
      </c>
      <c r="C86" s="24">
        <v>22.0180672110552</v>
      </c>
      <c r="D86" s="24">
        <v>22.3156890131499</v>
      </c>
      <c r="E86" s="28">
        <v>25.8563857637724</v>
      </c>
      <c r="F86" s="17">
        <v>26.0394595214666</v>
      </c>
      <c r="G86" s="25">
        <v>25.9479226426195</v>
      </c>
      <c r="H86" s="18">
        <f t="shared" si="100"/>
        <v>-4.1084308702786</v>
      </c>
      <c r="I86" s="18">
        <f t="shared" si="101"/>
        <v>-4.0213923104114</v>
      </c>
      <c r="J86" s="18">
        <f t="shared" si="102"/>
        <v>-3.6322336294696</v>
      </c>
      <c r="K86" s="30">
        <f t="shared" si="103"/>
        <v>-3.92068560338653</v>
      </c>
      <c r="L86" s="30">
        <f t="shared" si="109"/>
        <v>-2.26320300701363</v>
      </c>
      <c r="M86" s="30">
        <f t="shared" si="104"/>
        <v>-1.84522786326497</v>
      </c>
      <c r="N86" s="30">
        <f t="shared" si="105"/>
        <v>-1.75818930339777</v>
      </c>
      <c r="O86" s="30">
        <f t="shared" si="106"/>
        <v>-1.36903062245597</v>
      </c>
      <c r="P86" s="30">
        <f t="shared" ref="P86:R86" si="121">POWER(0.5,M86)</f>
        <v>3.5930969504415</v>
      </c>
      <c r="Q86" s="30">
        <f t="shared" si="121"/>
        <v>3.38273298609303</v>
      </c>
      <c r="R86" s="30">
        <f t="shared" si="121"/>
        <v>2.58296952579564</v>
      </c>
      <c r="S86" s="30">
        <f t="shared" si="108"/>
        <v>3.18626648744339</v>
      </c>
      <c r="T86" s="32">
        <f t="shared" si="119"/>
        <v>3.0662829692888</v>
      </c>
      <c r="U86" s="32">
        <v>3.09</v>
      </c>
    </row>
    <row r="87" spans="1:21">
      <c r="A87" s="22" t="s">
        <v>42</v>
      </c>
      <c r="B87" s="24">
        <v>23.2321998466626</v>
      </c>
      <c r="C87" s="24">
        <v>23.5310298452631</v>
      </c>
      <c r="D87" s="24">
        <v>23.6195951258807</v>
      </c>
      <c r="E87" s="28">
        <v>26.552003956998</v>
      </c>
      <c r="F87" s="17">
        <v>27.8784922025977</v>
      </c>
      <c r="G87" s="25">
        <v>27.2152480797978</v>
      </c>
      <c r="H87" s="18">
        <f t="shared" si="100"/>
        <v>-3.3198041103354</v>
      </c>
      <c r="I87" s="18">
        <f t="shared" si="101"/>
        <v>-4.3474623573346</v>
      </c>
      <c r="J87" s="18">
        <f t="shared" si="102"/>
        <v>-3.59565295391715</v>
      </c>
      <c r="K87" s="30">
        <f t="shared" si="103"/>
        <v>-3.75430647386238</v>
      </c>
      <c r="L87" s="30">
        <f t="shared" si="109"/>
        <v>-2.26320300701363</v>
      </c>
      <c r="M87" s="30">
        <f t="shared" si="104"/>
        <v>-1.05660110332177</v>
      </c>
      <c r="N87" s="30">
        <f t="shared" si="105"/>
        <v>-2.08425935032097</v>
      </c>
      <c r="O87" s="30">
        <f t="shared" si="106"/>
        <v>-1.33244994690352</v>
      </c>
      <c r="P87" s="30">
        <f t="shared" ref="P87:R87" si="122">POWER(0.5,M87)</f>
        <v>2.08002533877837</v>
      </c>
      <c r="Q87" s="30">
        <f t="shared" si="122"/>
        <v>4.24057338423058</v>
      </c>
      <c r="R87" s="30">
        <f t="shared" si="122"/>
        <v>2.51829963039367</v>
      </c>
      <c r="S87" s="30">
        <f t="shared" si="108"/>
        <v>2.94629945113421</v>
      </c>
      <c r="T87" s="32"/>
      <c r="U87" s="10"/>
    </row>
    <row r="88" spans="1:21">
      <c r="A88" s="23" t="s">
        <v>43</v>
      </c>
      <c r="B88" s="24">
        <v>22.4058908914709</v>
      </c>
      <c r="C88" s="24">
        <v>22.5392738899491</v>
      </c>
      <c r="D88" s="24">
        <v>22.5089530793706</v>
      </c>
      <c r="E88" s="24">
        <v>26.3097701481199</v>
      </c>
      <c r="F88" s="24">
        <v>25.8260401633743</v>
      </c>
      <c r="G88" s="25">
        <v>26.0679051557471</v>
      </c>
      <c r="H88" s="18">
        <f t="shared" si="100"/>
        <v>-3.903879256649</v>
      </c>
      <c r="I88" s="18">
        <f t="shared" si="101"/>
        <v>-3.2867662734252</v>
      </c>
      <c r="J88" s="18">
        <f t="shared" si="102"/>
        <v>-3.5589520763765</v>
      </c>
      <c r="K88" s="30">
        <f t="shared" si="103"/>
        <v>-3.58319920215023</v>
      </c>
      <c r="L88" s="30">
        <f t="shared" si="109"/>
        <v>-2.26320300701363</v>
      </c>
      <c r="M88" s="30">
        <f t="shared" si="104"/>
        <v>-1.64067624963537</v>
      </c>
      <c r="N88" s="30">
        <f t="shared" si="105"/>
        <v>-1.02356326641157</v>
      </c>
      <c r="O88" s="30">
        <f t="shared" si="106"/>
        <v>-1.29574906936287</v>
      </c>
      <c r="P88" s="30">
        <f t="shared" ref="P88:R88" si="123">POWER(0.5,M88)</f>
        <v>3.11811956515419</v>
      </c>
      <c r="Q88" s="30">
        <f t="shared" si="123"/>
        <v>2.03293384236039</v>
      </c>
      <c r="R88" s="30">
        <f t="shared" si="123"/>
        <v>2.45504432025865</v>
      </c>
      <c r="S88" s="30">
        <f t="shared" si="108"/>
        <v>2.53536590925774</v>
      </c>
      <c r="T88" s="32">
        <f t="shared" si="119"/>
        <v>1.81899666856625</v>
      </c>
      <c r="U88" s="10">
        <v>1.25</v>
      </c>
    </row>
    <row r="89" spans="1:21">
      <c r="A89" s="23" t="s">
        <v>44</v>
      </c>
      <c r="B89" s="24">
        <v>24.738125096612</v>
      </c>
      <c r="C89" s="24">
        <v>24.8115604057414</v>
      </c>
      <c r="D89" s="24">
        <v>24.9543346644128</v>
      </c>
      <c r="E89" s="24">
        <v>27.12</v>
      </c>
      <c r="F89" s="24">
        <v>26.24</v>
      </c>
      <c r="G89" s="24">
        <v>27.95</v>
      </c>
      <c r="H89" s="18">
        <f t="shared" si="100"/>
        <v>-2.381874903388</v>
      </c>
      <c r="I89" s="18">
        <f t="shared" si="101"/>
        <v>-1.4284395942586</v>
      </c>
      <c r="J89" s="18">
        <f t="shared" si="102"/>
        <v>-2.9956653355872</v>
      </c>
      <c r="K89" s="30">
        <f t="shared" si="103"/>
        <v>-2.26865994441127</v>
      </c>
      <c r="L89" s="30">
        <f t="shared" si="109"/>
        <v>-2.26320300701363</v>
      </c>
      <c r="M89" s="30">
        <f t="shared" si="104"/>
        <v>-0.118671896374369</v>
      </c>
      <c r="N89" s="30">
        <f t="shared" si="105"/>
        <v>0.834763412755034</v>
      </c>
      <c r="O89" s="30">
        <f t="shared" si="106"/>
        <v>-0.732462328573565</v>
      </c>
      <c r="P89" s="30">
        <f t="shared" ref="P89:R89" si="124">POWER(0.5,M89)</f>
        <v>1.085734905955</v>
      </c>
      <c r="Q89" s="30">
        <f t="shared" si="124"/>
        <v>0.560674976442699</v>
      </c>
      <c r="R89" s="30">
        <f t="shared" si="124"/>
        <v>1.66147240122656</v>
      </c>
      <c r="S89" s="30">
        <f t="shared" si="108"/>
        <v>1.10262742787475</v>
      </c>
      <c r="T89" s="32"/>
      <c r="U89" s="10"/>
    </row>
    <row r="90" spans="1:19">
      <c r="A90" s="18"/>
      <c r="B90" s="33"/>
      <c r="C90" s="33"/>
      <c r="D90" s="33"/>
      <c r="E90" s="33"/>
      <c r="F90" s="33"/>
      <c r="G90" s="33"/>
      <c r="H90" s="18"/>
      <c r="I90" s="18"/>
      <c r="J90" s="18"/>
      <c r="K90" s="34"/>
      <c r="L90" s="34"/>
      <c r="M90" s="34"/>
      <c r="N90" s="34"/>
      <c r="O90" s="34"/>
      <c r="P90" s="34"/>
      <c r="Q90" s="34"/>
      <c r="R90" s="34"/>
      <c r="S90" s="34"/>
    </row>
    <row r="92" spans="1:19">
      <c r="A92" s="26"/>
      <c r="B92" s="14" t="s">
        <v>20</v>
      </c>
      <c r="C92" s="14"/>
      <c r="D92" s="14"/>
      <c r="E92" s="14" t="s">
        <v>25</v>
      </c>
      <c r="F92" s="14"/>
      <c r="G92" s="14"/>
      <c r="H92" s="15" t="s">
        <v>26</v>
      </c>
      <c r="I92" s="15" t="s">
        <v>26</v>
      </c>
      <c r="J92" s="15" t="s">
        <v>26</v>
      </c>
      <c r="K92" s="29" t="s">
        <v>27</v>
      </c>
      <c r="L92" s="30" t="s">
        <v>28</v>
      </c>
      <c r="M92" s="29" t="s">
        <v>26</v>
      </c>
      <c r="N92" s="29" t="s">
        <v>26</v>
      </c>
      <c r="O92" s="29" t="s">
        <v>26</v>
      </c>
      <c r="P92" s="31" t="s">
        <v>29</v>
      </c>
      <c r="Q92" s="31"/>
      <c r="R92" s="31"/>
      <c r="S92" s="30"/>
    </row>
    <row r="93" spans="1:21">
      <c r="A93" s="16" t="s">
        <v>30</v>
      </c>
      <c r="B93" s="24">
        <v>30.9514861689555</v>
      </c>
      <c r="C93" s="24">
        <v>30.1928775037783</v>
      </c>
      <c r="D93" s="24">
        <v>30.3843322303531</v>
      </c>
      <c r="E93" s="24">
        <v>28.3907912171602</v>
      </c>
      <c r="F93" s="24">
        <v>28.770624086345</v>
      </c>
      <c r="G93" s="24">
        <v>28.9776023685989</v>
      </c>
      <c r="H93" s="18">
        <f t="shared" ref="H93:H107" si="125">B93-E93</f>
        <v>2.5606949517953</v>
      </c>
      <c r="I93" s="18">
        <f t="shared" ref="I93:I107" si="126">C93-F93</f>
        <v>1.4222534174333</v>
      </c>
      <c r="J93" s="18">
        <f t="shared" ref="J93:J107" si="127">D93-G93</f>
        <v>1.4067298617542</v>
      </c>
      <c r="K93" s="30">
        <f t="shared" ref="K93:K107" si="128">AVERAGE(H93:J93)</f>
        <v>1.7965594103276</v>
      </c>
      <c r="L93" s="30">
        <f>MAX(K93:K107)</f>
        <v>1.7965594103276</v>
      </c>
      <c r="M93" s="30">
        <f t="shared" ref="M93:M107" si="129">H93-L93</f>
        <v>0.764135541467702</v>
      </c>
      <c r="N93" s="30">
        <f t="shared" ref="N93:N107" si="130">I93-L93</f>
        <v>-0.3743059928943</v>
      </c>
      <c r="O93" s="30">
        <f t="shared" ref="O93:O107" si="131">J93-L93</f>
        <v>-0.389829548573402</v>
      </c>
      <c r="P93" s="30">
        <f t="shared" ref="P93:R93" si="132">POWER(0.5,M93)</f>
        <v>0.588806073758563</v>
      </c>
      <c r="Q93" s="30">
        <f t="shared" si="132"/>
        <v>1.29621586121672</v>
      </c>
      <c r="R93" s="30">
        <f t="shared" si="132"/>
        <v>1.31023859274124</v>
      </c>
      <c r="S93" s="30">
        <f t="shared" ref="S93:S107" si="133">AVERAGE(P93:R93)</f>
        <v>1.06508684257217</v>
      </c>
      <c r="T93" s="32">
        <f>AVERAGE(S93:S95)</f>
        <v>2.11564567134674</v>
      </c>
      <c r="U93" s="10">
        <v>2.12</v>
      </c>
    </row>
    <row r="94" spans="1:21">
      <c r="A94" s="16" t="s">
        <v>31</v>
      </c>
      <c r="B94" s="24">
        <v>29.8345132080925</v>
      </c>
      <c r="C94" s="24">
        <v>29.6322553538368</v>
      </c>
      <c r="D94" s="24">
        <v>28.146046078756</v>
      </c>
      <c r="E94" s="24">
        <v>28.7296212973402</v>
      </c>
      <c r="F94" s="24">
        <v>29.0345616462193</v>
      </c>
      <c r="G94" s="24">
        <v>28.2029414506287</v>
      </c>
      <c r="H94" s="18">
        <f t="shared" si="125"/>
        <v>1.1048919107523</v>
      </c>
      <c r="I94" s="18">
        <f t="shared" si="126"/>
        <v>0.597693707617502</v>
      </c>
      <c r="J94" s="18">
        <f t="shared" si="127"/>
        <v>-0.0568953718726988</v>
      </c>
      <c r="K94" s="30">
        <f t="shared" si="128"/>
        <v>0.548563415499035</v>
      </c>
      <c r="L94" s="30">
        <f t="shared" ref="L94:L107" si="134">L93</f>
        <v>1.7965594103276</v>
      </c>
      <c r="M94" s="30">
        <f t="shared" si="129"/>
        <v>-0.691667499575299</v>
      </c>
      <c r="N94" s="30">
        <f t="shared" si="130"/>
        <v>-1.1988657027101</v>
      </c>
      <c r="O94" s="30">
        <f t="shared" si="131"/>
        <v>-1.8534547822003</v>
      </c>
      <c r="P94" s="30">
        <f t="shared" ref="P94:R94" si="135">POWER(0.5,M94)</f>
        <v>1.61514926607115</v>
      </c>
      <c r="Q94" s="30">
        <f t="shared" si="135"/>
        <v>2.2955911262639</v>
      </c>
      <c r="R94" s="30">
        <f t="shared" si="135"/>
        <v>3.61364499400591</v>
      </c>
      <c r="S94" s="30">
        <f t="shared" si="133"/>
        <v>2.50812846211365</v>
      </c>
      <c r="T94" s="32"/>
      <c r="U94" s="10"/>
    </row>
    <row r="95" spans="1:21">
      <c r="A95" s="16" t="s">
        <v>32</v>
      </c>
      <c r="B95" s="24">
        <v>29.338324917492</v>
      </c>
      <c r="C95" s="24">
        <v>27.6665527296417</v>
      </c>
      <c r="D95" s="24">
        <v>28.0366888518248</v>
      </c>
      <c r="E95" s="24">
        <v>26.6561806160315</v>
      </c>
      <c r="F95" s="24">
        <v>27.0106023800554</v>
      </c>
      <c r="G95" s="24">
        <v>28.7191416881</v>
      </c>
      <c r="H95" s="18">
        <f t="shared" si="125"/>
        <v>2.6821443014605</v>
      </c>
      <c r="I95" s="18">
        <f t="shared" si="126"/>
        <v>0.655950349586302</v>
      </c>
      <c r="J95" s="18">
        <f t="shared" si="127"/>
        <v>-0.6824528362752</v>
      </c>
      <c r="K95" s="30">
        <f t="shared" si="128"/>
        <v>0.885213938257201</v>
      </c>
      <c r="L95" s="30">
        <f t="shared" si="134"/>
        <v>1.7965594103276</v>
      </c>
      <c r="M95" s="30">
        <f t="shared" si="129"/>
        <v>0.885584891132901</v>
      </c>
      <c r="N95" s="30">
        <f t="shared" si="130"/>
        <v>-1.1406090607413</v>
      </c>
      <c r="O95" s="30">
        <f t="shared" si="131"/>
        <v>-2.4790122466028</v>
      </c>
      <c r="P95" s="30">
        <f t="shared" ref="P95:R95" si="136">POWER(0.5,M95)</f>
        <v>0.541268039746459</v>
      </c>
      <c r="Q95" s="30">
        <f t="shared" si="136"/>
        <v>2.20474080794857</v>
      </c>
      <c r="R95" s="30">
        <f t="shared" si="136"/>
        <v>5.5751562803681</v>
      </c>
      <c r="S95" s="30">
        <f t="shared" si="133"/>
        <v>2.77372170935438</v>
      </c>
      <c r="T95" s="32"/>
      <c r="U95" s="10"/>
    </row>
    <row r="96" spans="1:21">
      <c r="A96" s="19" t="s">
        <v>33</v>
      </c>
      <c r="B96" s="24">
        <v>29.2405508445276</v>
      </c>
      <c r="C96" s="24">
        <v>28.0107479325635</v>
      </c>
      <c r="D96" s="24">
        <v>27.5708427092425</v>
      </c>
      <c r="E96" s="24">
        <v>29.9880638784553</v>
      </c>
      <c r="F96" s="24">
        <v>29.2360531903137</v>
      </c>
      <c r="G96" s="24">
        <v>29.2122527395438</v>
      </c>
      <c r="H96" s="18">
        <f t="shared" si="125"/>
        <v>-0.747513033927699</v>
      </c>
      <c r="I96" s="18">
        <f t="shared" si="126"/>
        <v>-1.2253052577502</v>
      </c>
      <c r="J96" s="18">
        <f t="shared" si="127"/>
        <v>-1.6414100303013</v>
      </c>
      <c r="K96" s="30">
        <f t="shared" si="128"/>
        <v>-1.20474277399307</v>
      </c>
      <c r="L96" s="30">
        <f t="shared" si="134"/>
        <v>1.7965594103276</v>
      </c>
      <c r="M96" s="30">
        <f t="shared" si="129"/>
        <v>-2.5440724442553</v>
      </c>
      <c r="N96" s="30">
        <f t="shared" si="130"/>
        <v>-3.0218646680778</v>
      </c>
      <c r="O96" s="30">
        <f t="shared" si="131"/>
        <v>-3.4379694406289</v>
      </c>
      <c r="P96" s="30">
        <f t="shared" ref="P96:R96" si="137">POWER(0.5,M96)</f>
        <v>5.83233037564958</v>
      </c>
      <c r="Q96" s="30">
        <f t="shared" si="137"/>
        <v>8.12216687184073</v>
      </c>
      <c r="R96" s="30">
        <f t="shared" si="137"/>
        <v>10.8375702545004</v>
      </c>
      <c r="S96" s="30">
        <f t="shared" si="133"/>
        <v>8.26402250066359</v>
      </c>
      <c r="T96" s="32">
        <f>AVERAGE(S96:S98)</f>
        <v>17.0667151050418</v>
      </c>
      <c r="U96" s="10">
        <v>17.07</v>
      </c>
    </row>
    <row r="97" spans="1:21">
      <c r="A97" s="19" t="s">
        <v>34</v>
      </c>
      <c r="B97" s="24">
        <v>28.5511819820242</v>
      </c>
      <c r="C97" s="24">
        <v>28.5314132538018</v>
      </c>
      <c r="D97" s="24">
        <v>28.0776599638611</v>
      </c>
      <c r="E97" s="24">
        <v>30.4805740788229</v>
      </c>
      <c r="F97" s="24">
        <v>30.5219931436737</v>
      </c>
      <c r="G97" s="24">
        <v>31.2242743913425</v>
      </c>
      <c r="H97" s="18">
        <f t="shared" si="125"/>
        <v>-1.9293920967987</v>
      </c>
      <c r="I97" s="18">
        <f t="shared" si="126"/>
        <v>-1.9905798898719</v>
      </c>
      <c r="J97" s="18">
        <f t="shared" si="127"/>
        <v>-3.1466144274814</v>
      </c>
      <c r="K97" s="30">
        <f t="shared" si="128"/>
        <v>-2.35552880471733</v>
      </c>
      <c r="L97" s="30">
        <f t="shared" si="134"/>
        <v>1.7965594103276</v>
      </c>
      <c r="M97" s="30">
        <f t="shared" si="129"/>
        <v>-3.7259515071263</v>
      </c>
      <c r="N97" s="30">
        <f t="shared" si="130"/>
        <v>-3.7871393001995</v>
      </c>
      <c r="O97" s="30">
        <f t="shared" si="131"/>
        <v>-4.943173837809</v>
      </c>
      <c r="P97" s="30">
        <f t="shared" ref="P97:R97" si="138">POWER(0.5,M97)</f>
        <v>13.2319291267706</v>
      </c>
      <c r="Q97" s="30">
        <f t="shared" si="138"/>
        <v>13.8051944163409</v>
      </c>
      <c r="R97" s="30">
        <f t="shared" si="138"/>
        <v>30.7640564058514</v>
      </c>
      <c r="S97" s="30">
        <f t="shared" si="133"/>
        <v>19.2670599829876</v>
      </c>
      <c r="T97" s="32"/>
      <c r="U97" s="10"/>
    </row>
    <row r="98" spans="1:21">
      <c r="A98" s="19" t="s">
        <v>35</v>
      </c>
      <c r="B98" s="24">
        <v>29.0884663763275</v>
      </c>
      <c r="C98" s="24">
        <v>29.2845304474589</v>
      </c>
      <c r="D98" s="24">
        <v>29.1740127995412</v>
      </c>
      <c r="E98" s="24">
        <v>31.9225158954588</v>
      </c>
      <c r="F98" s="24">
        <v>31.5764613309914</v>
      </c>
      <c r="G98" s="24">
        <v>32.2465146064803</v>
      </c>
      <c r="H98" s="18">
        <f t="shared" si="125"/>
        <v>-2.8340495191313</v>
      </c>
      <c r="I98" s="18">
        <f t="shared" si="126"/>
        <v>-2.2919308835325</v>
      </c>
      <c r="J98" s="18">
        <f t="shared" si="127"/>
        <v>-3.0725018069391</v>
      </c>
      <c r="K98" s="30">
        <f t="shared" si="128"/>
        <v>-2.73282740320097</v>
      </c>
      <c r="L98" s="30">
        <f t="shared" si="134"/>
        <v>1.7965594103276</v>
      </c>
      <c r="M98" s="30">
        <f t="shared" si="129"/>
        <v>-4.6306089294589</v>
      </c>
      <c r="N98" s="30">
        <f t="shared" si="130"/>
        <v>-4.0884902938601</v>
      </c>
      <c r="O98" s="30">
        <f t="shared" si="131"/>
        <v>-4.8690612172667</v>
      </c>
      <c r="P98" s="30">
        <f t="shared" ref="P98:R98" si="139">POWER(0.5,M98)</f>
        <v>24.7714931862736</v>
      </c>
      <c r="Q98" s="30">
        <f t="shared" si="139"/>
        <v>17.0121113021302</v>
      </c>
      <c r="R98" s="30">
        <f t="shared" si="139"/>
        <v>29.2235840060191</v>
      </c>
      <c r="S98" s="30">
        <f t="shared" si="133"/>
        <v>23.6690628314743</v>
      </c>
      <c r="T98" s="32"/>
      <c r="U98" s="10"/>
    </row>
    <row r="99" spans="1:21">
      <c r="A99" s="20" t="s">
        <v>36</v>
      </c>
      <c r="B99" s="24">
        <v>31.1381606870119</v>
      </c>
      <c r="C99" s="24">
        <v>30.13</v>
      </c>
      <c r="D99" s="24">
        <v>29.1669853372998</v>
      </c>
      <c r="E99" s="24">
        <v>31.0993471513865</v>
      </c>
      <c r="F99" s="24">
        <v>30.7807942235441</v>
      </c>
      <c r="G99" s="24">
        <v>30.5217567133053</v>
      </c>
      <c r="H99" s="18">
        <f t="shared" si="125"/>
        <v>0.0388135356254011</v>
      </c>
      <c r="I99" s="18">
        <f t="shared" si="126"/>
        <v>-0.6507942235441</v>
      </c>
      <c r="J99" s="18">
        <f t="shared" si="127"/>
        <v>-1.3547713760055</v>
      </c>
      <c r="K99" s="30">
        <f t="shared" si="128"/>
        <v>-0.655584021308067</v>
      </c>
      <c r="L99" s="30">
        <f t="shared" si="134"/>
        <v>1.7965594103276</v>
      </c>
      <c r="M99" s="30">
        <f t="shared" si="129"/>
        <v>-1.7577458747022</v>
      </c>
      <c r="N99" s="30">
        <f t="shared" si="130"/>
        <v>-2.4473536338717</v>
      </c>
      <c r="O99" s="30">
        <f t="shared" si="131"/>
        <v>-3.1513307863331</v>
      </c>
      <c r="P99" s="30">
        <f t="shared" ref="P99:R99" si="140">POWER(0.5,M99)</f>
        <v>3.38169342448406</v>
      </c>
      <c r="Q99" s="30">
        <f t="shared" si="140"/>
        <v>5.45414718760006</v>
      </c>
      <c r="R99" s="30">
        <f t="shared" si="140"/>
        <v>8.88474756253905</v>
      </c>
      <c r="S99" s="30">
        <f t="shared" si="133"/>
        <v>5.90686272487439</v>
      </c>
      <c r="T99" s="32">
        <f>AVERAGE(S99:S101)</f>
        <v>11.7198536430854</v>
      </c>
      <c r="U99" s="10">
        <v>11.72</v>
      </c>
    </row>
    <row r="100" spans="1:21">
      <c r="A100" s="20" t="s">
        <v>37</v>
      </c>
      <c r="B100" s="24">
        <v>32.3708152405137</v>
      </c>
      <c r="C100" s="24">
        <v>32.76</v>
      </c>
      <c r="D100" s="24">
        <v>33.1683866735252</v>
      </c>
      <c r="E100" s="24">
        <v>35.3059932430968</v>
      </c>
      <c r="F100" s="24">
        <v>35.52</v>
      </c>
      <c r="G100" s="24">
        <v>35.7440399926691</v>
      </c>
      <c r="H100" s="18">
        <f t="shared" si="125"/>
        <v>-2.9351780025831</v>
      </c>
      <c r="I100" s="18">
        <f t="shared" si="126"/>
        <v>-2.76</v>
      </c>
      <c r="J100" s="18">
        <f t="shared" si="127"/>
        <v>-2.5756533191439</v>
      </c>
      <c r="K100" s="30">
        <f t="shared" si="128"/>
        <v>-2.756943773909</v>
      </c>
      <c r="L100" s="30">
        <f t="shared" si="134"/>
        <v>1.7965594103276</v>
      </c>
      <c r="M100" s="30">
        <f t="shared" si="129"/>
        <v>-4.7317374129107</v>
      </c>
      <c r="N100" s="30">
        <f t="shared" si="130"/>
        <v>-4.5565594103276</v>
      </c>
      <c r="O100" s="30">
        <f t="shared" si="131"/>
        <v>-4.3722127294715</v>
      </c>
      <c r="P100" s="30">
        <f t="shared" ref="P100:R100" si="141">POWER(0.5,M100)</f>
        <v>26.5702042480242</v>
      </c>
      <c r="Q100" s="30">
        <f t="shared" si="141"/>
        <v>23.5321202798957</v>
      </c>
      <c r="R100" s="30">
        <f t="shared" si="141"/>
        <v>20.709383903936</v>
      </c>
      <c r="S100" s="30">
        <f t="shared" si="133"/>
        <v>23.6039028106186</v>
      </c>
      <c r="T100" s="32"/>
      <c r="U100" s="10"/>
    </row>
    <row r="101" spans="1:21">
      <c r="A101" s="20" t="s">
        <v>38</v>
      </c>
      <c r="B101" s="24">
        <v>28.5628355534112</v>
      </c>
      <c r="C101" s="24">
        <v>27.4559391934655</v>
      </c>
      <c r="D101" s="25">
        <v>28.0093873734384</v>
      </c>
      <c r="E101" s="24">
        <v>28.6439225057659</v>
      </c>
      <c r="F101" s="24">
        <v>28.64</v>
      </c>
      <c r="G101" s="24">
        <v>28.64</v>
      </c>
      <c r="H101" s="18">
        <f t="shared" si="125"/>
        <v>-0.0810869523546991</v>
      </c>
      <c r="I101" s="18">
        <f t="shared" si="126"/>
        <v>-1.1840608065345</v>
      </c>
      <c r="J101" s="18">
        <f t="shared" si="127"/>
        <v>-0.63061262656165</v>
      </c>
      <c r="K101" s="30">
        <f t="shared" si="128"/>
        <v>-0.631920128483616</v>
      </c>
      <c r="L101" s="30">
        <f t="shared" si="134"/>
        <v>1.7965594103276</v>
      </c>
      <c r="M101" s="30">
        <f t="shared" si="129"/>
        <v>-1.8776463626823</v>
      </c>
      <c r="N101" s="30">
        <f t="shared" si="130"/>
        <v>-2.9806202168621</v>
      </c>
      <c r="O101" s="30">
        <f t="shared" si="131"/>
        <v>-2.42717203688925</v>
      </c>
      <c r="P101" s="30">
        <f t="shared" ref="P101:R101" si="142">POWER(0.5,M101)</f>
        <v>3.67475065866927</v>
      </c>
      <c r="Q101" s="30">
        <f t="shared" si="142"/>
        <v>7.89325422903402</v>
      </c>
      <c r="R101" s="30">
        <f t="shared" si="142"/>
        <v>5.3783812935864</v>
      </c>
      <c r="S101" s="30">
        <f t="shared" si="133"/>
        <v>5.64879539376323</v>
      </c>
      <c r="T101" s="32"/>
      <c r="U101" s="10"/>
    </row>
    <row r="102" spans="1:21">
      <c r="A102" s="21" t="s">
        <v>39</v>
      </c>
      <c r="B102" s="24">
        <v>33.0301554497875</v>
      </c>
      <c r="C102" s="24">
        <v>31.7071393797831</v>
      </c>
      <c r="D102" s="24">
        <v>33.0197837991861</v>
      </c>
      <c r="E102" s="24">
        <v>32.1749014810451</v>
      </c>
      <c r="F102" s="24">
        <v>32.17</v>
      </c>
      <c r="G102" s="25">
        <v>32.1724507405225</v>
      </c>
      <c r="H102" s="18">
        <f t="shared" si="125"/>
        <v>0.855253968742403</v>
      </c>
      <c r="I102" s="18">
        <f t="shared" si="126"/>
        <v>-0.462860620216901</v>
      </c>
      <c r="J102" s="18">
        <f t="shared" si="127"/>
        <v>0.847333058663551</v>
      </c>
      <c r="K102" s="30">
        <f t="shared" si="128"/>
        <v>0.413242135729684</v>
      </c>
      <c r="L102" s="30">
        <f t="shared" si="134"/>
        <v>1.7965594103276</v>
      </c>
      <c r="M102" s="30">
        <f t="shared" si="129"/>
        <v>-0.941305441585197</v>
      </c>
      <c r="N102" s="30">
        <f t="shared" si="130"/>
        <v>-2.2594200305445</v>
      </c>
      <c r="O102" s="30">
        <f t="shared" si="131"/>
        <v>-0.949226351664048</v>
      </c>
      <c r="P102" s="30">
        <f t="shared" ref="P102:R102" si="143">POWER(0.5,M102)</f>
        <v>1.92026502982457</v>
      </c>
      <c r="Q102" s="30">
        <f t="shared" si="143"/>
        <v>4.78798963962601</v>
      </c>
      <c r="R102" s="30">
        <f t="shared" si="143"/>
        <v>1.93083696467982</v>
      </c>
      <c r="S102" s="30">
        <f t="shared" si="133"/>
        <v>2.8796972113768</v>
      </c>
      <c r="T102" s="32">
        <f t="shared" ref="T102:T106" si="144">AVERAGE(S102:S103)</f>
        <v>3.52172271032971</v>
      </c>
      <c r="U102" s="10">
        <v>3.52</v>
      </c>
    </row>
    <row r="103" spans="1:21">
      <c r="A103" s="21" t="s">
        <v>40</v>
      </c>
      <c r="B103" s="24">
        <v>29.30186473181</v>
      </c>
      <c r="C103" s="24">
        <v>29.8039746318637</v>
      </c>
      <c r="D103" s="24">
        <v>30.3060845319175</v>
      </c>
      <c r="E103" s="24">
        <v>29.3873821445561</v>
      </c>
      <c r="F103" s="24">
        <v>30.0586910722781</v>
      </c>
      <c r="G103" s="25">
        <v>30.73</v>
      </c>
      <c r="H103" s="18">
        <f t="shared" si="125"/>
        <v>-0.0855174127460998</v>
      </c>
      <c r="I103" s="18">
        <f t="shared" si="126"/>
        <v>-0.254716440414303</v>
      </c>
      <c r="J103" s="18">
        <f t="shared" si="127"/>
        <v>-0.423915468082502</v>
      </c>
      <c r="K103" s="30">
        <f t="shared" si="128"/>
        <v>-0.254716440414301</v>
      </c>
      <c r="L103" s="30">
        <f t="shared" si="134"/>
        <v>1.7965594103276</v>
      </c>
      <c r="M103" s="30">
        <f t="shared" si="129"/>
        <v>-1.8820768230737</v>
      </c>
      <c r="N103" s="30">
        <f t="shared" si="130"/>
        <v>-2.0512758507419</v>
      </c>
      <c r="O103" s="30">
        <f t="shared" si="131"/>
        <v>-2.2204748784101</v>
      </c>
      <c r="P103" s="30">
        <f t="shared" ref="P103:R103" si="145">POWER(0.5,M103)</f>
        <v>3.6860530207752</v>
      </c>
      <c r="Q103" s="30">
        <f t="shared" si="145"/>
        <v>4.1447234710116</v>
      </c>
      <c r="R103" s="30">
        <f t="shared" si="145"/>
        <v>4.66046813606105</v>
      </c>
      <c r="S103" s="30">
        <f t="shared" si="133"/>
        <v>4.16374820928262</v>
      </c>
      <c r="T103" s="32"/>
      <c r="U103" s="10"/>
    </row>
    <row r="104" spans="1:21">
      <c r="A104" s="22" t="s">
        <v>41</v>
      </c>
      <c r="B104" s="24">
        <v>27.23</v>
      </c>
      <c r="C104" s="24">
        <v>27.2005083903753</v>
      </c>
      <c r="D104" s="24">
        <v>27.2758068430251</v>
      </c>
      <c r="E104" s="24">
        <v>28.7493157840448</v>
      </c>
      <c r="F104" s="24">
        <v>29.0586315680896</v>
      </c>
      <c r="G104" s="25">
        <v>28.44</v>
      </c>
      <c r="H104" s="18">
        <f t="shared" si="125"/>
        <v>-1.5193157840448</v>
      </c>
      <c r="I104" s="18">
        <f t="shared" si="126"/>
        <v>-1.8581231777143</v>
      </c>
      <c r="J104" s="18">
        <f t="shared" si="127"/>
        <v>-1.1641931569749</v>
      </c>
      <c r="K104" s="30">
        <f t="shared" si="128"/>
        <v>-1.51387737291133</v>
      </c>
      <c r="L104" s="30">
        <f t="shared" si="134"/>
        <v>1.7965594103276</v>
      </c>
      <c r="M104" s="30">
        <f t="shared" si="129"/>
        <v>-3.3158751943724</v>
      </c>
      <c r="N104" s="30">
        <f t="shared" si="130"/>
        <v>-3.6546825880419</v>
      </c>
      <c r="O104" s="30">
        <f t="shared" si="131"/>
        <v>-2.9607525673025</v>
      </c>
      <c r="P104" s="30">
        <f t="shared" ref="P104:R104" si="146">POWER(0.5,M104)</f>
        <v>9.9581323810173</v>
      </c>
      <c r="Q104" s="30">
        <f t="shared" si="146"/>
        <v>12.5941564395619</v>
      </c>
      <c r="R104" s="30">
        <f t="shared" si="146"/>
        <v>7.78529964321833</v>
      </c>
      <c r="S104" s="30">
        <f t="shared" si="133"/>
        <v>10.1125294879325</v>
      </c>
      <c r="T104" s="32">
        <f t="shared" si="144"/>
        <v>7.08574538826076</v>
      </c>
      <c r="U104" s="32">
        <v>7.1</v>
      </c>
    </row>
    <row r="105" spans="1:21">
      <c r="A105" s="22" t="s">
        <v>42</v>
      </c>
      <c r="B105" s="24">
        <v>29.1600133436186</v>
      </c>
      <c r="C105" s="24">
        <v>29.1901763886861</v>
      </c>
      <c r="D105" s="24">
        <v>28.7411442785749</v>
      </c>
      <c r="E105" s="24">
        <v>29.5266798916575</v>
      </c>
      <c r="F105" s="24">
        <v>29.01</v>
      </c>
      <c r="G105" s="24">
        <v>29.1561195188142</v>
      </c>
      <c r="H105" s="18">
        <f t="shared" si="125"/>
        <v>-0.3666665480389</v>
      </c>
      <c r="I105" s="18">
        <f t="shared" si="126"/>
        <v>0.1801763886861</v>
      </c>
      <c r="J105" s="18">
        <f t="shared" si="127"/>
        <v>-0.414975240239301</v>
      </c>
      <c r="K105" s="30">
        <f t="shared" si="128"/>
        <v>-0.2004884665307</v>
      </c>
      <c r="L105" s="30">
        <f t="shared" si="134"/>
        <v>1.7965594103276</v>
      </c>
      <c r="M105" s="30">
        <f t="shared" si="129"/>
        <v>-2.1632259583665</v>
      </c>
      <c r="N105" s="30">
        <f t="shared" si="130"/>
        <v>-1.6163830216415</v>
      </c>
      <c r="O105" s="30">
        <f t="shared" si="131"/>
        <v>-2.2115346505669</v>
      </c>
      <c r="P105" s="30">
        <f t="shared" ref="P105:R105" si="147">POWER(0.5,M105)</f>
        <v>4.47915303540098</v>
      </c>
      <c r="Q105" s="30">
        <f t="shared" si="147"/>
        <v>3.06605382013542</v>
      </c>
      <c r="R105" s="30">
        <f t="shared" si="147"/>
        <v>4.63167701023068</v>
      </c>
      <c r="S105" s="30">
        <f t="shared" si="133"/>
        <v>4.05896128858903</v>
      </c>
      <c r="T105" s="32"/>
      <c r="U105" s="10"/>
    </row>
    <row r="106" spans="1:21">
      <c r="A106" s="23" t="s">
        <v>43</v>
      </c>
      <c r="B106" s="24">
        <v>29.28</v>
      </c>
      <c r="C106" s="24">
        <v>30.1509495394019</v>
      </c>
      <c r="D106" s="24">
        <v>28.4177131093511</v>
      </c>
      <c r="E106" s="24">
        <v>30.58</v>
      </c>
      <c r="F106" s="24">
        <v>31.4414449923197</v>
      </c>
      <c r="G106" s="24">
        <v>29.7278649261057</v>
      </c>
      <c r="H106" s="18">
        <f t="shared" si="125"/>
        <v>-1.3</v>
      </c>
      <c r="I106" s="18">
        <f t="shared" si="126"/>
        <v>-1.2904954529178</v>
      </c>
      <c r="J106" s="18">
        <f t="shared" si="127"/>
        <v>-1.3101518167546</v>
      </c>
      <c r="K106" s="30">
        <f t="shared" si="128"/>
        <v>-1.30021575655746</v>
      </c>
      <c r="L106" s="30">
        <f t="shared" si="134"/>
        <v>1.7965594103276</v>
      </c>
      <c r="M106" s="30">
        <f t="shared" si="129"/>
        <v>-3.0965594103276</v>
      </c>
      <c r="N106" s="30">
        <f t="shared" si="130"/>
        <v>-3.0870548632454</v>
      </c>
      <c r="O106" s="30">
        <f t="shared" si="131"/>
        <v>-3.1067112270822</v>
      </c>
      <c r="P106" s="30">
        <f t="shared" ref="P106:R106" si="148">POWER(0.5,M106)</f>
        <v>8.55376404031101</v>
      </c>
      <c r="Q106" s="30">
        <f t="shared" si="148"/>
        <v>8.49759663500561</v>
      </c>
      <c r="R106" s="30">
        <f t="shared" si="148"/>
        <v>8.61416660700116</v>
      </c>
      <c r="S106" s="30">
        <f t="shared" si="133"/>
        <v>8.55517576077259</v>
      </c>
      <c r="T106" s="32">
        <f t="shared" si="144"/>
        <v>8.49748470571392</v>
      </c>
      <c r="U106" s="32">
        <v>8.5</v>
      </c>
    </row>
    <row r="107" spans="1:21">
      <c r="A107" s="23" t="s">
        <v>44</v>
      </c>
      <c r="B107" s="24">
        <v>29.8288615315931</v>
      </c>
      <c r="C107" s="24">
        <v>29.11</v>
      </c>
      <c r="D107" s="24">
        <v>28.3911483734204</v>
      </c>
      <c r="E107" s="24">
        <v>31.1516631703741</v>
      </c>
      <c r="F107" s="24">
        <v>30.39</v>
      </c>
      <c r="G107" s="24">
        <v>29.6290423657845</v>
      </c>
      <c r="H107" s="18">
        <f t="shared" si="125"/>
        <v>-1.322801638781</v>
      </c>
      <c r="I107" s="18">
        <f t="shared" si="126"/>
        <v>-1.28</v>
      </c>
      <c r="J107" s="18">
        <f t="shared" si="127"/>
        <v>-1.2378939923641</v>
      </c>
      <c r="K107" s="30">
        <f t="shared" si="128"/>
        <v>-1.28023187704837</v>
      </c>
      <c r="L107" s="30">
        <f t="shared" si="134"/>
        <v>1.7965594103276</v>
      </c>
      <c r="M107" s="30">
        <f t="shared" si="129"/>
        <v>-3.1193610491086</v>
      </c>
      <c r="N107" s="30">
        <f t="shared" si="130"/>
        <v>-3.0765594103276</v>
      </c>
      <c r="O107" s="30">
        <f t="shared" si="131"/>
        <v>-3.0344534026917</v>
      </c>
      <c r="P107" s="30">
        <f t="shared" ref="P107:R107" si="149">POWER(0.5,M107)</f>
        <v>8.69002934670825</v>
      </c>
      <c r="Q107" s="30">
        <f t="shared" si="149"/>
        <v>8.436001843074</v>
      </c>
      <c r="R107" s="30">
        <f t="shared" si="149"/>
        <v>8.1933497621835</v>
      </c>
      <c r="S107" s="30">
        <f t="shared" si="133"/>
        <v>8.43979365065525</v>
      </c>
      <c r="T107" s="32"/>
      <c r="U107" s="10"/>
    </row>
    <row r="110" spans="1:19">
      <c r="A110" s="26"/>
      <c r="B110" s="14" t="s">
        <v>19</v>
      </c>
      <c r="C110" s="14"/>
      <c r="D110" s="14"/>
      <c r="E110" s="14" t="s">
        <v>25</v>
      </c>
      <c r="F110" s="14"/>
      <c r="G110" s="14"/>
      <c r="H110" s="15" t="s">
        <v>26</v>
      </c>
      <c r="I110" s="15" t="s">
        <v>26</v>
      </c>
      <c r="J110" s="15" t="s">
        <v>26</v>
      </c>
      <c r="K110" s="29" t="s">
        <v>27</v>
      </c>
      <c r="L110" s="30" t="s">
        <v>28</v>
      </c>
      <c r="M110" s="29" t="s">
        <v>26</v>
      </c>
      <c r="N110" s="29" t="s">
        <v>26</v>
      </c>
      <c r="O110" s="29" t="s">
        <v>26</v>
      </c>
      <c r="P110" s="31" t="s">
        <v>29</v>
      </c>
      <c r="Q110" s="31"/>
      <c r="R110" s="31"/>
      <c r="S110" s="30"/>
    </row>
    <row r="111" spans="1:21">
      <c r="A111" s="16" t="s">
        <v>30</v>
      </c>
      <c r="B111" s="24">
        <v>27.4076994663515</v>
      </c>
      <c r="C111" s="24">
        <v>25.8571809911731</v>
      </c>
      <c r="D111" s="24">
        <v>26.0952602844663</v>
      </c>
      <c r="E111" s="24">
        <v>30.87</v>
      </c>
      <c r="F111" s="24">
        <v>31.12</v>
      </c>
      <c r="G111" s="24">
        <v>31.87</v>
      </c>
      <c r="H111" s="18">
        <f t="shared" ref="H111:H125" si="150">B111-E111</f>
        <v>-3.4623005336485</v>
      </c>
      <c r="I111" s="18">
        <f t="shared" ref="I111:I125" si="151">C111-F111</f>
        <v>-5.2628190088269</v>
      </c>
      <c r="J111" s="18">
        <f t="shared" ref="J111:J125" si="152">D111-G111</f>
        <v>-5.7747397155337</v>
      </c>
      <c r="K111" s="30">
        <f t="shared" ref="K111:K125" si="153">AVERAGE(H111:J111)</f>
        <v>-4.83328641933637</v>
      </c>
      <c r="L111" s="30">
        <f>MAX(K111:K125)</f>
        <v>-1.3921186443795</v>
      </c>
      <c r="M111" s="30">
        <f t="shared" ref="M111:M125" si="154">H111-L111</f>
        <v>-2.070181889269</v>
      </c>
      <c r="N111" s="30">
        <f t="shared" ref="N111:N125" si="155">I111-L111</f>
        <v>-3.8707003644474</v>
      </c>
      <c r="O111" s="30">
        <f t="shared" ref="O111:O125" si="156">J111-L111</f>
        <v>-4.3826210711542</v>
      </c>
      <c r="P111" s="30">
        <f t="shared" ref="P111:R111" si="157">POWER(0.5,M111)</f>
        <v>4.19939614432962</v>
      </c>
      <c r="Q111" s="30">
        <f t="shared" si="157"/>
        <v>14.6284029209647</v>
      </c>
      <c r="R111" s="30">
        <f t="shared" si="157"/>
        <v>20.8593322687477</v>
      </c>
      <c r="S111" s="30">
        <f t="shared" ref="S111:S125" si="158">AVERAGE(P111:R111)</f>
        <v>13.229043778014</v>
      </c>
      <c r="T111" s="32">
        <f>AVERAGE(S111:S113)</f>
        <v>9.17846005049994</v>
      </c>
      <c r="U111" s="10">
        <v>13.19</v>
      </c>
    </row>
    <row r="112" spans="1:21">
      <c r="A112" s="16" t="s">
        <v>31</v>
      </c>
      <c r="B112" s="24">
        <v>27.1781906988916</v>
      </c>
      <c r="C112" s="24">
        <v>24.6766718392647</v>
      </c>
      <c r="D112" s="24">
        <v>24.8385087555607</v>
      </c>
      <c r="E112" s="24">
        <v>30.7240106157738</v>
      </c>
      <c r="F112" s="24">
        <v>30.8077891744743</v>
      </c>
      <c r="G112" s="24">
        <v>29.3061376635239</v>
      </c>
      <c r="H112" s="18">
        <f t="shared" si="150"/>
        <v>-3.5458199168822</v>
      </c>
      <c r="I112" s="18">
        <f t="shared" si="151"/>
        <v>-6.1311173352096</v>
      </c>
      <c r="J112" s="18">
        <f t="shared" si="152"/>
        <v>-4.4676289079632</v>
      </c>
      <c r="K112" s="30">
        <f t="shared" si="153"/>
        <v>-4.714855386685</v>
      </c>
      <c r="L112" s="30">
        <f t="shared" ref="L112:L125" si="159">L111</f>
        <v>-1.3921186443795</v>
      </c>
      <c r="M112" s="30">
        <f t="shared" si="154"/>
        <v>-2.1537012725027</v>
      </c>
      <c r="N112" s="30">
        <f t="shared" si="155"/>
        <v>-4.7389986908301</v>
      </c>
      <c r="O112" s="30">
        <f t="shared" si="156"/>
        <v>-3.0755102635837</v>
      </c>
      <c r="P112" s="30">
        <f t="shared" ref="P112:R112" si="160">POWER(0.5,M112)</f>
        <v>4.44967902695956</v>
      </c>
      <c r="Q112" s="30">
        <f t="shared" si="160"/>
        <v>26.7042727642386</v>
      </c>
      <c r="R112" s="30">
        <f t="shared" si="160"/>
        <v>8.42986930206093</v>
      </c>
      <c r="S112" s="30">
        <f t="shared" si="158"/>
        <v>13.1946070310864</v>
      </c>
      <c r="T112" s="32"/>
      <c r="U112" s="10"/>
    </row>
    <row r="113" spans="1:21">
      <c r="A113" s="16" t="s">
        <v>32</v>
      </c>
      <c r="B113" s="24">
        <v>25.2874687916678</v>
      </c>
      <c r="C113" s="24">
        <v>25.7811995338535</v>
      </c>
      <c r="D113" s="24">
        <v>27.2999327827233</v>
      </c>
      <c r="E113" s="24">
        <v>27.4406396684968</v>
      </c>
      <c r="F113" s="24">
        <v>27.3210539666525</v>
      </c>
      <c r="G113" s="24">
        <v>27.7832634062338</v>
      </c>
      <c r="H113" s="18">
        <f t="shared" si="150"/>
        <v>-2.153170876829</v>
      </c>
      <c r="I113" s="18">
        <f t="shared" si="151"/>
        <v>-1.539854432799</v>
      </c>
      <c r="J113" s="18">
        <f t="shared" si="152"/>
        <v>-0.483330623510501</v>
      </c>
      <c r="K113" s="30">
        <f t="shared" si="153"/>
        <v>-1.3921186443795</v>
      </c>
      <c r="L113" s="30">
        <f t="shared" si="159"/>
        <v>-1.3921186443795</v>
      </c>
      <c r="M113" s="30">
        <f t="shared" si="154"/>
        <v>-0.761052232449501</v>
      </c>
      <c r="N113" s="30">
        <f t="shared" si="155"/>
        <v>-0.147735788419499</v>
      </c>
      <c r="O113" s="30">
        <f t="shared" si="156"/>
        <v>0.908788020869</v>
      </c>
      <c r="P113" s="30">
        <f t="shared" ref="P113:R113" si="161">POWER(0.5,M113)</f>
        <v>1.69472622596341</v>
      </c>
      <c r="Q113" s="30">
        <f t="shared" si="161"/>
        <v>1.10782944415762</v>
      </c>
      <c r="R113" s="30">
        <f t="shared" si="161"/>
        <v>0.532632357077464</v>
      </c>
      <c r="S113" s="30">
        <f t="shared" si="158"/>
        <v>1.1117293423995</v>
      </c>
      <c r="T113" s="32"/>
      <c r="U113" s="10"/>
    </row>
    <row r="114" spans="1:21">
      <c r="A114" s="19" t="s">
        <v>33</v>
      </c>
      <c r="B114" s="24">
        <v>27.51</v>
      </c>
      <c r="C114" s="24">
        <v>27.8617582280287</v>
      </c>
      <c r="D114" s="24">
        <v>27.1662132209905</v>
      </c>
      <c r="E114" s="24">
        <v>31.21</v>
      </c>
      <c r="F114" s="24">
        <v>32.33</v>
      </c>
      <c r="G114" s="24">
        <v>30.56</v>
      </c>
      <c r="H114" s="18">
        <f t="shared" si="150"/>
        <v>-3.7</v>
      </c>
      <c r="I114" s="18">
        <f t="shared" si="151"/>
        <v>-4.4682417719713</v>
      </c>
      <c r="J114" s="18">
        <f t="shared" si="152"/>
        <v>-3.3937867790095</v>
      </c>
      <c r="K114" s="30">
        <f t="shared" si="153"/>
        <v>-3.8540095169936</v>
      </c>
      <c r="L114" s="30">
        <f t="shared" si="159"/>
        <v>-1.3921186443795</v>
      </c>
      <c r="M114" s="30">
        <f t="shared" si="154"/>
        <v>-2.3078813556205</v>
      </c>
      <c r="N114" s="30">
        <f t="shared" si="155"/>
        <v>-3.0761231275918</v>
      </c>
      <c r="O114" s="30">
        <f t="shared" si="156"/>
        <v>-2.00166813463</v>
      </c>
      <c r="P114" s="30">
        <f t="shared" ref="P114:R114" si="162">POWER(0.5,M114)</f>
        <v>4.95155394062757</v>
      </c>
      <c r="Q114" s="30">
        <f t="shared" si="162"/>
        <v>8.4334511130782</v>
      </c>
      <c r="R114" s="30">
        <f t="shared" si="162"/>
        <v>4.00462772618058</v>
      </c>
      <c r="S114" s="30">
        <f t="shared" si="158"/>
        <v>5.79654425996212</v>
      </c>
      <c r="T114" s="32">
        <f>AVERAGE(S114:S116)</f>
        <v>9.02168905816647</v>
      </c>
      <c r="U114" s="10">
        <v>11.64</v>
      </c>
    </row>
    <row r="115" spans="1:21">
      <c r="A115" s="19" t="s">
        <v>34</v>
      </c>
      <c r="B115" s="24">
        <v>26.2200277051101</v>
      </c>
      <c r="C115" s="24">
        <v>25.6915607522738</v>
      </c>
      <c r="D115" s="24">
        <v>25.95</v>
      </c>
      <c r="E115" s="24">
        <v>30.98</v>
      </c>
      <c r="F115" s="24">
        <v>30.3397736315824</v>
      </c>
      <c r="G115" s="24">
        <v>31.32</v>
      </c>
      <c r="H115" s="18">
        <f t="shared" si="150"/>
        <v>-4.7599722948899</v>
      </c>
      <c r="I115" s="18">
        <f t="shared" si="151"/>
        <v>-4.6482128793086</v>
      </c>
      <c r="J115" s="18">
        <f t="shared" si="152"/>
        <v>-5.37</v>
      </c>
      <c r="K115" s="30">
        <f t="shared" si="153"/>
        <v>-4.92606172473283</v>
      </c>
      <c r="L115" s="30">
        <f t="shared" si="159"/>
        <v>-1.3921186443795</v>
      </c>
      <c r="M115" s="30">
        <f t="shared" si="154"/>
        <v>-3.3678536505104</v>
      </c>
      <c r="N115" s="30">
        <f t="shared" si="155"/>
        <v>-3.2560942349291</v>
      </c>
      <c r="O115" s="30">
        <f t="shared" si="156"/>
        <v>-3.9778813556205</v>
      </c>
      <c r="P115" s="30">
        <f t="shared" ref="P115:R115" si="163">POWER(0.5,M115)</f>
        <v>10.3234526415377</v>
      </c>
      <c r="Q115" s="30">
        <f t="shared" si="163"/>
        <v>9.55392952623775</v>
      </c>
      <c r="R115" s="30">
        <f t="shared" si="163"/>
        <v>15.7565672441987</v>
      </c>
      <c r="S115" s="30">
        <f t="shared" si="158"/>
        <v>11.8779831373247</v>
      </c>
      <c r="T115" s="32"/>
      <c r="U115" s="10"/>
    </row>
    <row r="116" spans="1:21">
      <c r="A116" s="19" t="s">
        <v>35</v>
      </c>
      <c r="B116" s="24">
        <v>26.3363412584281</v>
      </c>
      <c r="C116" s="24">
        <v>26.316249425234</v>
      </c>
      <c r="D116" s="24">
        <v>26.3610813018198</v>
      </c>
      <c r="E116" s="24">
        <v>30.97</v>
      </c>
      <c r="F116" s="24">
        <v>31.31</v>
      </c>
      <c r="G116" s="24">
        <v>30.47</v>
      </c>
      <c r="H116" s="18">
        <f t="shared" si="150"/>
        <v>-4.6336587415719</v>
      </c>
      <c r="I116" s="18">
        <f t="shared" si="151"/>
        <v>-4.993750574766</v>
      </c>
      <c r="J116" s="18">
        <f t="shared" si="152"/>
        <v>-4.1089186981802</v>
      </c>
      <c r="K116" s="30">
        <f t="shared" si="153"/>
        <v>-4.57877600483937</v>
      </c>
      <c r="L116" s="30">
        <f t="shared" si="159"/>
        <v>-1.3921186443795</v>
      </c>
      <c r="M116" s="30">
        <f t="shared" si="154"/>
        <v>-3.2415400971924</v>
      </c>
      <c r="N116" s="30">
        <f t="shared" si="155"/>
        <v>-3.6016319303865</v>
      </c>
      <c r="O116" s="30">
        <f t="shared" si="156"/>
        <v>-2.7168000538007</v>
      </c>
      <c r="P116" s="30">
        <f t="shared" ref="P116:R116" si="164">POWER(0.5,M116)</f>
        <v>9.45803248657615</v>
      </c>
      <c r="Q116" s="30">
        <f t="shared" si="164"/>
        <v>12.13945653266</v>
      </c>
      <c r="R116" s="30">
        <f t="shared" si="164"/>
        <v>6.57413031240168</v>
      </c>
      <c r="S116" s="30">
        <f t="shared" si="158"/>
        <v>9.39053977721259</v>
      </c>
      <c r="T116" s="32"/>
      <c r="U116" s="10"/>
    </row>
    <row r="117" spans="1:21">
      <c r="A117" s="20" t="s">
        <v>36</v>
      </c>
      <c r="B117" s="24">
        <v>28.0964660381781</v>
      </c>
      <c r="C117" s="24">
        <v>27.2</v>
      </c>
      <c r="D117" s="24">
        <v>26.3054538317214</v>
      </c>
      <c r="E117" s="24">
        <v>33.4587718798648</v>
      </c>
      <c r="F117" s="24">
        <v>32.69</v>
      </c>
      <c r="G117" s="24">
        <v>31.9232746754888</v>
      </c>
      <c r="H117" s="18">
        <f t="shared" si="150"/>
        <v>-5.3623058416867</v>
      </c>
      <c r="I117" s="18">
        <f t="shared" si="151"/>
        <v>-5.49</v>
      </c>
      <c r="J117" s="18">
        <f t="shared" si="152"/>
        <v>-5.6178208437674</v>
      </c>
      <c r="K117" s="30">
        <f t="shared" si="153"/>
        <v>-5.4900422284847</v>
      </c>
      <c r="L117" s="30">
        <f t="shared" si="159"/>
        <v>-1.3921186443795</v>
      </c>
      <c r="M117" s="30">
        <f t="shared" si="154"/>
        <v>-3.9701871973072</v>
      </c>
      <c r="N117" s="30">
        <f t="shared" si="155"/>
        <v>-4.0978813556205</v>
      </c>
      <c r="O117" s="30">
        <f t="shared" si="156"/>
        <v>-4.2257021993879</v>
      </c>
      <c r="P117" s="30">
        <f t="shared" ref="P117:R117" si="165">POWER(0.5,M117)</f>
        <v>15.6727582526845</v>
      </c>
      <c r="Q117" s="30">
        <f t="shared" si="165"/>
        <v>17.1232109380068</v>
      </c>
      <c r="R117" s="30">
        <f t="shared" si="165"/>
        <v>18.709540209377</v>
      </c>
      <c r="S117" s="30">
        <f t="shared" si="158"/>
        <v>17.1685031333561</v>
      </c>
      <c r="T117" s="32">
        <f>AVERAGE(S117:S119)</f>
        <v>12.0841709077454</v>
      </c>
      <c r="U117" s="10">
        <v>13.1</v>
      </c>
    </row>
    <row r="118" spans="1:21">
      <c r="A118" s="20" t="s">
        <v>37</v>
      </c>
      <c r="B118" s="24">
        <v>32.2847360686798</v>
      </c>
      <c r="C118" s="24">
        <v>31.2561531172507</v>
      </c>
      <c r="D118" s="24">
        <v>31.114645888073</v>
      </c>
      <c r="E118" s="24">
        <v>37.31</v>
      </c>
      <c r="F118" s="24">
        <v>35.31</v>
      </c>
      <c r="G118" s="24">
        <v>36.23</v>
      </c>
      <c r="H118" s="18">
        <f t="shared" si="150"/>
        <v>-5.0252639313202</v>
      </c>
      <c r="I118" s="18">
        <f t="shared" si="151"/>
        <v>-4.0538468827493</v>
      </c>
      <c r="J118" s="18">
        <f t="shared" si="152"/>
        <v>-5.115354111927</v>
      </c>
      <c r="K118" s="30">
        <f t="shared" si="153"/>
        <v>-4.7314883086655</v>
      </c>
      <c r="L118" s="30">
        <f t="shared" si="159"/>
        <v>-1.3921186443795</v>
      </c>
      <c r="M118" s="30">
        <f t="shared" si="154"/>
        <v>-3.6331452869407</v>
      </c>
      <c r="N118" s="30">
        <f t="shared" si="155"/>
        <v>-2.6617282383698</v>
      </c>
      <c r="O118" s="30">
        <f t="shared" si="156"/>
        <v>-3.7232354675475</v>
      </c>
      <c r="P118" s="30">
        <f t="shared" ref="P118:R118" si="166">POWER(0.5,M118)</f>
        <v>12.4075407429238</v>
      </c>
      <c r="Q118" s="30">
        <f t="shared" si="166"/>
        <v>6.32790630438625</v>
      </c>
      <c r="R118" s="30">
        <f t="shared" si="166"/>
        <v>13.207041930042</v>
      </c>
      <c r="S118" s="30">
        <f t="shared" si="158"/>
        <v>10.647496325784</v>
      </c>
      <c r="T118" s="32"/>
      <c r="U118" s="10"/>
    </row>
    <row r="119" spans="1:21">
      <c r="A119" s="20" t="s">
        <v>38</v>
      </c>
      <c r="B119" s="24">
        <v>24.242425124608</v>
      </c>
      <c r="C119" s="24">
        <v>23.9962963985039</v>
      </c>
      <c r="D119" s="24">
        <v>24.7925027453527</v>
      </c>
      <c r="E119" s="24">
        <v>28.7590760590703</v>
      </c>
      <c r="F119" s="24">
        <v>28.79</v>
      </c>
      <c r="G119" s="25">
        <v>28.7745380295352</v>
      </c>
      <c r="H119" s="18">
        <f t="shared" si="150"/>
        <v>-4.5166509344623</v>
      </c>
      <c r="I119" s="18">
        <f t="shared" si="151"/>
        <v>-4.7937036014961</v>
      </c>
      <c r="J119" s="18">
        <f t="shared" si="152"/>
        <v>-3.98203528418245</v>
      </c>
      <c r="K119" s="30">
        <f t="shared" si="153"/>
        <v>-4.43079660671362</v>
      </c>
      <c r="L119" s="30">
        <f t="shared" si="159"/>
        <v>-1.3921186443795</v>
      </c>
      <c r="M119" s="30">
        <f t="shared" si="154"/>
        <v>-3.1245322900828</v>
      </c>
      <c r="N119" s="30">
        <f t="shared" si="155"/>
        <v>-3.4015849571166</v>
      </c>
      <c r="O119" s="30">
        <f t="shared" si="156"/>
        <v>-2.58991663980295</v>
      </c>
      <c r="P119" s="30">
        <f t="shared" ref="P119:R119" si="167">POWER(0.5,M119)</f>
        <v>8.7212340503143</v>
      </c>
      <c r="Q119" s="30">
        <f t="shared" si="167"/>
        <v>10.5676666402392</v>
      </c>
      <c r="R119" s="30">
        <f t="shared" si="167"/>
        <v>6.02063910173482</v>
      </c>
      <c r="S119" s="30">
        <f t="shared" si="158"/>
        <v>8.43651326409609</v>
      </c>
      <c r="T119" s="32"/>
      <c r="U119" s="10"/>
    </row>
    <row r="120" spans="1:21">
      <c r="A120" s="21" t="s">
        <v>39</v>
      </c>
      <c r="B120" s="24">
        <v>28.5473446821499</v>
      </c>
      <c r="C120" s="24">
        <v>28.91</v>
      </c>
      <c r="D120" s="24">
        <v>29.291810608376</v>
      </c>
      <c r="E120" s="24">
        <v>33.7789142979934</v>
      </c>
      <c r="F120" s="24">
        <v>34.32</v>
      </c>
      <c r="G120" s="25">
        <v>34.0494571489967</v>
      </c>
      <c r="H120" s="18">
        <f t="shared" si="150"/>
        <v>-5.2315696158435</v>
      </c>
      <c r="I120" s="18">
        <f t="shared" si="151"/>
        <v>-5.41</v>
      </c>
      <c r="J120" s="18">
        <f t="shared" si="152"/>
        <v>-4.7576465406207</v>
      </c>
      <c r="K120" s="30">
        <f t="shared" si="153"/>
        <v>-5.13307205215473</v>
      </c>
      <c r="L120" s="30">
        <f t="shared" si="159"/>
        <v>-1.3921186443795</v>
      </c>
      <c r="M120" s="30">
        <f t="shared" si="154"/>
        <v>-3.839450971464</v>
      </c>
      <c r="N120" s="30">
        <f t="shared" si="155"/>
        <v>-4.0178813556205</v>
      </c>
      <c r="O120" s="30">
        <f t="shared" si="156"/>
        <v>-3.3655278962412</v>
      </c>
      <c r="P120" s="30">
        <f t="shared" ref="P120:R120" si="168">POWER(0.5,M120)</f>
        <v>14.3149524344595</v>
      </c>
      <c r="Q120" s="30">
        <f t="shared" si="168"/>
        <v>16.1995446443968</v>
      </c>
      <c r="R120" s="30">
        <f t="shared" si="168"/>
        <v>10.3068237138858</v>
      </c>
      <c r="S120" s="30">
        <f t="shared" si="158"/>
        <v>13.607106930914</v>
      </c>
      <c r="T120" s="32">
        <f t="shared" ref="T120:T124" si="169">AVERAGE(S120:S121)</f>
        <v>10.6933277053854</v>
      </c>
      <c r="U120" s="10">
        <v>10.69</v>
      </c>
    </row>
    <row r="121" spans="1:21">
      <c r="A121" s="21" t="s">
        <v>40</v>
      </c>
      <c r="B121" s="24">
        <v>27.87</v>
      </c>
      <c r="C121" s="24">
        <v>28.230028189694</v>
      </c>
      <c r="D121" s="24">
        <v>27.5139132192024</v>
      </c>
      <c r="E121" s="24">
        <v>31.99</v>
      </c>
      <c r="F121" s="24">
        <v>32.1659145333382</v>
      </c>
      <c r="G121" s="25">
        <v>32.35</v>
      </c>
      <c r="H121" s="18">
        <f t="shared" si="150"/>
        <v>-4.12</v>
      </c>
      <c r="I121" s="18">
        <f t="shared" si="151"/>
        <v>-3.9358863436442</v>
      </c>
      <c r="J121" s="18">
        <f t="shared" si="152"/>
        <v>-4.8360867807976</v>
      </c>
      <c r="K121" s="30">
        <f t="shared" si="153"/>
        <v>-4.29732437481393</v>
      </c>
      <c r="L121" s="30">
        <f t="shared" si="159"/>
        <v>-1.3921186443795</v>
      </c>
      <c r="M121" s="30">
        <f t="shared" si="154"/>
        <v>-2.7278813556205</v>
      </c>
      <c r="N121" s="30">
        <f t="shared" si="155"/>
        <v>-2.5437676992647</v>
      </c>
      <c r="O121" s="30">
        <f t="shared" si="156"/>
        <v>-3.4439681364181</v>
      </c>
      <c r="P121" s="30">
        <f t="shared" ref="P121:R121" si="170">POWER(0.5,M121)</f>
        <v>6.62482045617538</v>
      </c>
      <c r="Q121" s="30">
        <f t="shared" si="170"/>
        <v>5.83109852435166</v>
      </c>
      <c r="R121" s="30">
        <f t="shared" si="170"/>
        <v>10.8827264590431</v>
      </c>
      <c r="S121" s="30">
        <f t="shared" si="158"/>
        <v>7.7795484798567</v>
      </c>
      <c r="T121" s="32"/>
      <c r="U121" s="10"/>
    </row>
    <row r="122" spans="1:21">
      <c r="A122" s="22" t="s">
        <v>41</v>
      </c>
      <c r="B122" s="24">
        <v>26.9801955594096</v>
      </c>
      <c r="C122" s="24">
        <v>26.3689784592669</v>
      </c>
      <c r="D122" s="24">
        <v>26.4035865873934</v>
      </c>
      <c r="E122" s="24">
        <v>29.8567633999811</v>
      </c>
      <c r="F122" s="24">
        <v>29.3764014120314</v>
      </c>
      <c r="G122" s="25">
        <v>29.6165824060063</v>
      </c>
      <c r="H122" s="18">
        <f t="shared" si="150"/>
        <v>-2.8765678405715</v>
      </c>
      <c r="I122" s="18">
        <f t="shared" si="151"/>
        <v>-3.0074229527645</v>
      </c>
      <c r="J122" s="18">
        <f t="shared" si="152"/>
        <v>-3.21299581861285</v>
      </c>
      <c r="K122" s="30">
        <f t="shared" si="153"/>
        <v>-3.03232887064962</v>
      </c>
      <c r="L122" s="30">
        <f t="shared" si="159"/>
        <v>-1.3921186443795</v>
      </c>
      <c r="M122" s="30">
        <f t="shared" si="154"/>
        <v>-1.484449196192</v>
      </c>
      <c r="N122" s="30">
        <f t="shared" si="155"/>
        <v>-1.615304308385</v>
      </c>
      <c r="O122" s="30">
        <f t="shared" si="156"/>
        <v>-1.82087717423335</v>
      </c>
      <c r="P122" s="30">
        <f t="shared" ref="P122:R122" si="171">POWER(0.5,M122)</f>
        <v>2.79810324469591</v>
      </c>
      <c r="Q122" s="30">
        <f t="shared" si="171"/>
        <v>3.06376216692054</v>
      </c>
      <c r="R122" s="30">
        <f t="shared" si="171"/>
        <v>3.5329594099099</v>
      </c>
      <c r="S122" s="30">
        <f t="shared" si="158"/>
        <v>3.13160827384212</v>
      </c>
      <c r="T122" s="32">
        <f t="shared" si="169"/>
        <v>2.41162309409447</v>
      </c>
      <c r="U122" s="32">
        <v>2.51</v>
      </c>
    </row>
    <row r="123" spans="1:21">
      <c r="A123" s="22" t="s">
        <v>42</v>
      </c>
      <c r="B123" s="24">
        <v>29.4968830191259</v>
      </c>
      <c r="C123" s="24">
        <v>29.4028390164994</v>
      </c>
      <c r="D123" s="24">
        <v>29.4148967119697</v>
      </c>
      <c r="E123" s="24">
        <v>30.7498351993927</v>
      </c>
      <c r="F123" s="24">
        <v>30.7057754690539</v>
      </c>
      <c r="G123" s="24">
        <v>32.4971260565358</v>
      </c>
      <c r="H123" s="18">
        <f t="shared" si="150"/>
        <v>-1.2529521802668</v>
      </c>
      <c r="I123" s="18">
        <f t="shared" si="151"/>
        <v>-1.3029364525545</v>
      </c>
      <c r="J123" s="18">
        <f t="shared" si="152"/>
        <v>-3.0822293445661</v>
      </c>
      <c r="K123" s="30">
        <f t="shared" si="153"/>
        <v>-1.87937265912913</v>
      </c>
      <c r="L123" s="30">
        <f t="shared" si="159"/>
        <v>-1.3921186443795</v>
      </c>
      <c r="M123" s="30">
        <f t="shared" si="154"/>
        <v>0.139166464112702</v>
      </c>
      <c r="N123" s="30">
        <f t="shared" si="155"/>
        <v>0.0891821918249995</v>
      </c>
      <c r="O123" s="30">
        <f t="shared" si="156"/>
        <v>-1.6901107001866</v>
      </c>
      <c r="P123" s="30">
        <f t="shared" ref="P123:R123" si="172">POWER(0.5,M123)</f>
        <v>0.908043637851155</v>
      </c>
      <c r="Q123" s="30">
        <f t="shared" si="172"/>
        <v>0.940055479401677</v>
      </c>
      <c r="R123" s="30">
        <f t="shared" si="172"/>
        <v>3.22681462578763</v>
      </c>
      <c r="S123" s="30">
        <f t="shared" si="158"/>
        <v>1.69163791434682</v>
      </c>
      <c r="T123" s="32"/>
      <c r="U123" s="10"/>
    </row>
    <row r="124" spans="1:21">
      <c r="A124" s="23" t="s">
        <v>43</v>
      </c>
      <c r="B124" s="24">
        <v>26.9867141806513</v>
      </c>
      <c r="C124" s="24">
        <v>26.8917216632177</v>
      </c>
      <c r="D124" s="24">
        <v>27.3026861394576</v>
      </c>
      <c r="E124" s="24">
        <v>31.8520413355674</v>
      </c>
      <c r="F124" s="24">
        <v>31.5025594528785</v>
      </c>
      <c r="G124" s="24">
        <v>32.3334229040991</v>
      </c>
      <c r="H124" s="18">
        <f t="shared" si="150"/>
        <v>-4.8653271549161</v>
      </c>
      <c r="I124" s="18">
        <f t="shared" si="151"/>
        <v>-4.6108377896608</v>
      </c>
      <c r="J124" s="18">
        <f t="shared" si="152"/>
        <v>-5.0307367646415</v>
      </c>
      <c r="K124" s="30">
        <f t="shared" si="153"/>
        <v>-4.8356339030728</v>
      </c>
      <c r="L124" s="30">
        <f t="shared" si="159"/>
        <v>-1.3921186443795</v>
      </c>
      <c r="M124" s="30">
        <f t="shared" si="154"/>
        <v>-3.4732085105366</v>
      </c>
      <c r="N124" s="30">
        <f t="shared" si="155"/>
        <v>-3.2187191452813</v>
      </c>
      <c r="O124" s="30">
        <f t="shared" si="156"/>
        <v>-3.638618120262</v>
      </c>
      <c r="P124" s="30">
        <f t="shared" ref="P124:R124" si="173">POWER(0.5,M124)</f>
        <v>11.1055467040433</v>
      </c>
      <c r="Q124" s="30">
        <f t="shared" si="173"/>
        <v>9.30959976497281</v>
      </c>
      <c r="R124" s="30">
        <f t="shared" si="173"/>
        <v>12.4546978762502</v>
      </c>
      <c r="S124" s="30">
        <f t="shared" si="158"/>
        <v>10.9566147817554</v>
      </c>
      <c r="T124" s="32">
        <f t="shared" si="169"/>
        <v>8.44820538615062</v>
      </c>
      <c r="U124" s="32">
        <v>8.45</v>
      </c>
    </row>
    <row r="125" spans="1:21">
      <c r="A125" s="23" t="s">
        <v>44</v>
      </c>
      <c r="B125" s="24">
        <v>27.544352977167</v>
      </c>
      <c r="C125" s="24">
        <v>27.3563489613957</v>
      </c>
      <c r="D125" s="24">
        <v>27.4412634405889</v>
      </c>
      <c r="E125" s="24">
        <v>31.6914723322622</v>
      </c>
      <c r="F125" s="24">
        <v>31.3288200876754</v>
      </c>
      <c r="G125" s="24">
        <v>31.1804808142325</v>
      </c>
      <c r="H125" s="18">
        <f t="shared" si="150"/>
        <v>-4.1471193550952</v>
      </c>
      <c r="I125" s="18">
        <f t="shared" si="151"/>
        <v>-3.9724711262797</v>
      </c>
      <c r="J125" s="18">
        <f t="shared" si="152"/>
        <v>-3.7392173736436</v>
      </c>
      <c r="K125" s="30">
        <f t="shared" si="153"/>
        <v>-3.95293595167283</v>
      </c>
      <c r="L125" s="30">
        <f t="shared" si="159"/>
        <v>-1.3921186443795</v>
      </c>
      <c r="M125" s="30">
        <f t="shared" si="154"/>
        <v>-2.7550007107157</v>
      </c>
      <c r="N125" s="30">
        <f t="shared" si="155"/>
        <v>-2.5803524819002</v>
      </c>
      <c r="O125" s="30">
        <f t="shared" si="156"/>
        <v>-2.3470987292641</v>
      </c>
      <c r="P125" s="30">
        <f t="shared" ref="P125:R125" si="174">POWER(0.5,M125)</f>
        <v>6.7505296945567</v>
      </c>
      <c r="Q125" s="30">
        <f t="shared" si="174"/>
        <v>5.98085807026666</v>
      </c>
      <c r="R125" s="30">
        <f t="shared" si="174"/>
        <v>5.08800020681407</v>
      </c>
      <c r="S125" s="30">
        <f t="shared" si="158"/>
        <v>5.93979599054581</v>
      </c>
      <c r="T125" s="32"/>
      <c r="U125" s="10"/>
    </row>
    <row r="128" spans="1:19">
      <c r="A128" s="26"/>
      <c r="B128" s="14" t="s">
        <v>18</v>
      </c>
      <c r="C128" s="14"/>
      <c r="D128" s="14"/>
      <c r="E128" s="14" t="s">
        <v>25</v>
      </c>
      <c r="F128" s="14"/>
      <c r="G128" s="14"/>
      <c r="H128" s="15" t="s">
        <v>26</v>
      </c>
      <c r="I128" s="15" t="s">
        <v>26</v>
      </c>
      <c r="J128" s="15" t="s">
        <v>26</v>
      </c>
      <c r="K128" s="29" t="s">
        <v>27</v>
      </c>
      <c r="L128" s="30" t="s">
        <v>28</v>
      </c>
      <c r="M128" s="29" t="s">
        <v>26</v>
      </c>
      <c r="N128" s="29" t="s">
        <v>26</v>
      </c>
      <c r="O128" s="29" t="s">
        <v>26</v>
      </c>
      <c r="P128" s="31" t="s">
        <v>29</v>
      </c>
      <c r="Q128" s="31"/>
      <c r="R128" s="31"/>
      <c r="S128" s="30"/>
    </row>
    <row r="129" spans="1:21">
      <c r="A129" s="16" t="s">
        <v>30</v>
      </c>
      <c r="B129" s="24">
        <v>29.2677676379529</v>
      </c>
      <c r="C129" s="24">
        <v>29.4063767046415</v>
      </c>
      <c r="D129" s="24">
        <v>29.2334177217931</v>
      </c>
      <c r="E129" s="24">
        <v>24.5052519688332</v>
      </c>
      <c r="F129" s="24">
        <v>25.0534994516021</v>
      </c>
      <c r="G129" s="24">
        <v>23.6503256620044</v>
      </c>
      <c r="H129" s="18">
        <f t="shared" ref="H129:H143" si="175">B129-E129</f>
        <v>4.7625156691197</v>
      </c>
      <c r="I129" s="18">
        <f t="shared" ref="I129:I143" si="176">C129-F129</f>
        <v>4.3528772530394</v>
      </c>
      <c r="J129" s="18">
        <f t="shared" ref="J129:J143" si="177">D129-G129</f>
        <v>5.5830920597887</v>
      </c>
      <c r="K129" s="30">
        <f t="shared" ref="K129:K143" si="178">AVERAGE(H129:J129)</f>
        <v>4.8994949939826</v>
      </c>
      <c r="L129" s="30">
        <f>MAX(K129:K143)</f>
        <v>4.8994949939826</v>
      </c>
      <c r="M129" s="30">
        <f t="shared" ref="M129:M143" si="179">H129-L129</f>
        <v>-0.136979324862899</v>
      </c>
      <c r="N129" s="30">
        <f t="shared" ref="N129:N143" si="180">I129-L129</f>
        <v>-0.546617740943201</v>
      </c>
      <c r="O129" s="30">
        <f t="shared" ref="O129:O143" si="181">J129-L129</f>
        <v>0.683597065806101</v>
      </c>
      <c r="P129" s="30">
        <f t="shared" ref="P129:R129" si="182">POWER(0.5,M129)</f>
        <v>1.09960039092411</v>
      </c>
      <c r="Q129" s="30">
        <f t="shared" si="182"/>
        <v>1.46065730889717</v>
      </c>
      <c r="R129" s="30">
        <f t="shared" si="182"/>
        <v>0.622610984113228</v>
      </c>
      <c r="S129" s="30">
        <f t="shared" ref="S129:S143" si="183">AVERAGE(P129:R129)</f>
        <v>1.06095622797817</v>
      </c>
      <c r="T129" s="32">
        <f>AVERAGE(S129:S131)</f>
        <v>1.37854454462935</v>
      </c>
      <c r="U129" s="10">
        <v>1.38</v>
      </c>
    </row>
    <row r="130" spans="1:21">
      <c r="A130" s="16" t="s">
        <v>31</v>
      </c>
      <c r="B130" s="24">
        <v>28.5124166070982</v>
      </c>
      <c r="C130" s="24">
        <v>29.0597949016618</v>
      </c>
      <c r="D130" s="24">
        <v>28.1818464526755</v>
      </c>
      <c r="E130" s="24">
        <v>23.736234399706</v>
      </c>
      <c r="F130" s="24">
        <v>23.9991868574813</v>
      </c>
      <c r="G130" s="24">
        <v>24.2304695069529</v>
      </c>
      <c r="H130" s="18">
        <f t="shared" si="175"/>
        <v>4.7761822073922</v>
      </c>
      <c r="I130" s="18">
        <f t="shared" si="176"/>
        <v>5.0606080441805</v>
      </c>
      <c r="J130" s="18">
        <f t="shared" si="177"/>
        <v>3.9513769457226</v>
      </c>
      <c r="K130" s="30">
        <f t="shared" si="178"/>
        <v>4.59605573243177</v>
      </c>
      <c r="L130" s="30">
        <f t="shared" ref="L130:L143" si="184">L129</f>
        <v>4.8994949939826</v>
      </c>
      <c r="M130" s="30">
        <f t="shared" si="179"/>
        <v>-0.1233127865904</v>
      </c>
      <c r="N130" s="30">
        <f t="shared" si="180"/>
        <v>0.161113050197901</v>
      </c>
      <c r="O130" s="30">
        <f t="shared" si="181"/>
        <v>-0.94811804826</v>
      </c>
      <c r="P130" s="30">
        <f t="shared" ref="P130:R130" si="185">POWER(0.5,M130)</f>
        <v>1.0892331432642</v>
      </c>
      <c r="Q130" s="30">
        <f t="shared" si="185"/>
        <v>0.894334818579453</v>
      </c>
      <c r="R130" s="30">
        <f t="shared" si="185"/>
        <v>1.92935423176966</v>
      </c>
      <c r="S130" s="30">
        <f t="shared" si="183"/>
        <v>1.3043073978711</v>
      </c>
      <c r="T130" s="32"/>
      <c r="U130" s="10"/>
    </row>
    <row r="131" spans="1:21">
      <c r="A131" s="16" t="s">
        <v>32</v>
      </c>
      <c r="B131" s="24">
        <v>26.9306202348791</v>
      </c>
      <c r="C131" s="24">
        <v>26.7755807575959</v>
      </c>
      <c r="D131" s="25">
        <v>26.8531004962375</v>
      </c>
      <c r="E131" s="24">
        <v>23.1454102998882</v>
      </c>
      <c r="F131" s="24">
        <v>22.7727094354123</v>
      </c>
      <c r="G131" s="24">
        <v>22.3148450475351</v>
      </c>
      <c r="H131" s="18">
        <f t="shared" si="175"/>
        <v>3.7852099349909</v>
      </c>
      <c r="I131" s="18">
        <f t="shared" si="176"/>
        <v>4.0028713221836</v>
      </c>
      <c r="J131" s="18">
        <f t="shared" si="177"/>
        <v>4.5382554487024</v>
      </c>
      <c r="K131" s="30">
        <f t="shared" si="178"/>
        <v>4.10877890195897</v>
      </c>
      <c r="L131" s="30">
        <f t="shared" si="184"/>
        <v>4.8994949939826</v>
      </c>
      <c r="M131" s="30">
        <f t="shared" si="179"/>
        <v>-1.1142850589917</v>
      </c>
      <c r="N131" s="30">
        <f t="shared" si="180"/>
        <v>-0.896623671798999</v>
      </c>
      <c r="O131" s="30">
        <f t="shared" si="181"/>
        <v>-0.361239545280199</v>
      </c>
      <c r="P131" s="30">
        <f t="shared" ref="P131:R131" si="186">POWER(0.5,M131)</f>
        <v>2.1648770001573</v>
      </c>
      <c r="Q131" s="30">
        <f t="shared" si="186"/>
        <v>1.86170394929368</v>
      </c>
      <c r="R131" s="30">
        <f t="shared" si="186"/>
        <v>1.28452907466533</v>
      </c>
      <c r="S131" s="30">
        <f t="shared" si="183"/>
        <v>1.77037000803877</v>
      </c>
      <c r="T131" s="32"/>
      <c r="U131" s="10"/>
    </row>
    <row r="132" spans="1:21">
      <c r="A132" s="19" t="s">
        <v>33</v>
      </c>
      <c r="B132" s="24">
        <v>27.6888976579344</v>
      </c>
      <c r="C132" s="24">
        <v>27.3791945267754</v>
      </c>
      <c r="D132" s="24">
        <v>27.2107411831451</v>
      </c>
      <c r="E132" s="24">
        <v>24.0734073546495</v>
      </c>
      <c r="F132" s="24">
        <v>23.9571230281179</v>
      </c>
      <c r="G132" s="24">
        <v>24.3150087638143</v>
      </c>
      <c r="H132" s="18">
        <f t="shared" si="175"/>
        <v>3.6154903032849</v>
      </c>
      <c r="I132" s="18">
        <f t="shared" si="176"/>
        <v>3.4220714986575</v>
      </c>
      <c r="J132" s="18">
        <f t="shared" si="177"/>
        <v>2.8957324193308</v>
      </c>
      <c r="K132" s="30">
        <f t="shared" si="178"/>
        <v>3.31109807375773</v>
      </c>
      <c r="L132" s="30">
        <f t="shared" si="184"/>
        <v>4.8994949939826</v>
      </c>
      <c r="M132" s="30">
        <f t="shared" si="179"/>
        <v>-1.2840046906977</v>
      </c>
      <c r="N132" s="30">
        <f t="shared" si="180"/>
        <v>-1.4774234953251</v>
      </c>
      <c r="O132" s="30">
        <f t="shared" si="181"/>
        <v>-2.0037625746518</v>
      </c>
      <c r="P132" s="30">
        <f t="shared" ref="P132:R132" si="187">POWER(0.5,M132)</f>
        <v>2.4351399547905</v>
      </c>
      <c r="Q132" s="30">
        <f t="shared" si="187"/>
        <v>2.78451004156561</v>
      </c>
      <c r="R132" s="30">
        <f t="shared" si="187"/>
        <v>4.01044568739585</v>
      </c>
      <c r="S132" s="30">
        <f t="shared" si="183"/>
        <v>3.07669856125066</v>
      </c>
      <c r="T132" s="32">
        <f>AVERAGE(S132:S134)</f>
        <v>6.87366155674132</v>
      </c>
      <c r="U132" s="10">
        <v>6.87</v>
      </c>
    </row>
    <row r="133" spans="1:21">
      <c r="A133" s="19" t="s">
        <v>34</v>
      </c>
      <c r="B133" s="24">
        <v>27.2084123327067</v>
      </c>
      <c r="C133" s="24">
        <v>27.1117222199917</v>
      </c>
      <c r="D133" s="24">
        <v>26.9322879871998</v>
      </c>
      <c r="E133" s="24">
        <v>24.2640805644263</v>
      </c>
      <c r="F133" s="24">
        <v>24.3365631346439</v>
      </c>
      <c r="G133" s="24">
        <v>24.5162275799473</v>
      </c>
      <c r="H133" s="18">
        <f t="shared" si="175"/>
        <v>2.9443317682804</v>
      </c>
      <c r="I133" s="18">
        <f t="shared" si="176"/>
        <v>2.7751590853478</v>
      </c>
      <c r="J133" s="18">
        <f t="shared" si="177"/>
        <v>2.4160604072525</v>
      </c>
      <c r="K133" s="30">
        <f t="shared" si="178"/>
        <v>2.71185042029357</v>
      </c>
      <c r="L133" s="30">
        <f t="shared" si="184"/>
        <v>4.8994949939826</v>
      </c>
      <c r="M133" s="30">
        <f t="shared" si="179"/>
        <v>-1.9551632257022</v>
      </c>
      <c r="N133" s="30">
        <f t="shared" si="180"/>
        <v>-2.1243359086348</v>
      </c>
      <c r="O133" s="30">
        <f t="shared" si="181"/>
        <v>-2.4834345867301</v>
      </c>
      <c r="P133" s="30">
        <f t="shared" ref="P133:R133" si="188">POWER(0.5,M133)</f>
        <v>3.87759795216607</v>
      </c>
      <c r="Q133" s="30">
        <f t="shared" si="188"/>
        <v>4.36002349292711</v>
      </c>
      <c r="R133" s="30">
        <f t="shared" si="188"/>
        <v>5.59227220821623</v>
      </c>
      <c r="S133" s="30">
        <f t="shared" si="183"/>
        <v>4.60996455110314</v>
      </c>
      <c r="T133" s="32"/>
      <c r="U133" s="10"/>
    </row>
    <row r="134" spans="1:21">
      <c r="A134" s="19" t="s">
        <v>35</v>
      </c>
      <c r="B134" s="24">
        <v>27.4349044863641</v>
      </c>
      <c r="C134" s="24">
        <v>27.2102652807241</v>
      </c>
      <c r="D134" s="24">
        <v>26.9859278909411</v>
      </c>
      <c r="E134" s="24">
        <v>25.8889413607512</v>
      </c>
      <c r="F134" s="24">
        <v>25.6503512443288</v>
      </c>
      <c r="G134" s="24">
        <v>26.2926365436387</v>
      </c>
      <c r="H134" s="18">
        <f t="shared" si="175"/>
        <v>1.5459631256129</v>
      </c>
      <c r="I134" s="18">
        <f t="shared" si="176"/>
        <v>1.5599140363953</v>
      </c>
      <c r="J134" s="18">
        <f t="shared" si="177"/>
        <v>0.693291347302399</v>
      </c>
      <c r="K134" s="30">
        <f t="shared" si="178"/>
        <v>1.26638950310353</v>
      </c>
      <c r="L134" s="30">
        <f t="shared" si="184"/>
        <v>4.8994949939826</v>
      </c>
      <c r="M134" s="30">
        <f t="shared" si="179"/>
        <v>-3.3535318683697</v>
      </c>
      <c r="N134" s="30">
        <f t="shared" si="180"/>
        <v>-3.3395809575873</v>
      </c>
      <c r="O134" s="30">
        <f t="shared" si="181"/>
        <v>-4.2062036466802</v>
      </c>
      <c r="P134" s="30">
        <f t="shared" ref="P134:R134" si="189">POWER(0.5,M134)</f>
        <v>10.2214776602764</v>
      </c>
      <c r="Q134" s="30">
        <f t="shared" si="189"/>
        <v>10.12311198516</v>
      </c>
      <c r="R134" s="30">
        <f t="shared" si="189"/>
        <v>18.4583750281741</v>
      </c>
      <c r="S134" s="30">
        <f t="shared" si="183"/>
        <v>12.9343215578702</v>
      </c>
      <c r="T134" s="32"/>
      <c r="U134" s="10"/>
    </row>
    <row r="135" spans="1:21">
      <c r="A135" s="20" t="s">
        <v>36</v>
      </c>
      <c r="B135" s="24">
        <v>29.9962832772019</v>
      </c>
      <c r="C135" s="24">
        <v>30.0175454632083</v>
      </c>
      <c r="D135" s="24">
        <v>30.1372234814175</v>
      </c>
      <c r="E135" s="24">
        <v>26.0804109621361</v>
      </c>
      <c r="F135" s="24">
        <v>26.0344055883705</v>
      </c>
      <c r="G135" s="24">
        <v>25.9355254635797</v>
      </c>
      <c r="H135" s="18">
        <f t="shared" si="175"/>
        <v>3.9158723150658</v>
      </c>
      <c r="I135" s="18">
        <f t="shared" si="176"/>
        <v>3.9831398748378</v>
      </c>
      <c r="J135" s="18">
        <f t="shared" si="177"/>
        <v>4.2016980178378</v>
      </c>
      <c r="K135" s="30">
        <f t="shared" si="178"/>
        <v>4.03357006924713</v>
      </c>
      <c r="L135" s="30">
        <f t="shared" si="184"/>
        <v>4.8994949939826</v>
      </c>
      <c r="M135" s="30">
        <f t="shared" si="179"/>
        <v>-0.983622678916799</v>
      </c>
      <c r="N135" s="30">
        <f t="shared" si="180"/>
        <v>-0.9163551191448</v>
      </c>
      <c r="O135" s="30">
        <f t="shared" si="181"/>
        <v>-0.697796976144801</v>
      </c>
      <c r="P135" s="30">
        <f t="shared" ref="P135:R135" si="190">POWER(0.5,M135)</f>
        <v>1.97742459138624</v>
      </c>
      <c r="Q135" s="30">
        <f t="shared" si="190"/>
        <v>1.88734101329575</v>
      </c>
      <c r="R135" s="30">
        <f t="shared" si="190"/>
        <v>1.62202603480897</v>
      </c>
      <c r="S135" s="30">
        <f t="shared" si="183"/>
        <v>1.82893054649699</v>
      </c>
      <c r="T135" s="32">
        <f>AVERAGE(S135:S137)</f>
        <v>8.48972292077641</v>
      </c>
      <c r="U135" s="10">
        <v>8.6</v>
      </c>
    </row>
    <row r="136" spans="1:21">
      <c r="A136" s="20" t="s">
        <v>37</v>
      </c>
      <c r="B136" s="24">
        <v>30.1093873816028</v>
      </c>
      <c r="C136" s="24">
        <v>31.2730966640132</v>
      </c>
      <c r="D136" s="24">
        <v>30.69</v>
      </c>
      <c r="E136" s="24">
        <v>29.1954760201777</v>
      </c>
      <c r="F136" s="24">
        <v>29.1382818637737</v>
      </c>
      <c r="G136" s="24">
        <v>29.16</v>
      </c>
      <c r="H136" s="18">
        <f t="shared" si="175"/>
        <v>0.9139113614251</v>
      </c>
      <c r="I136" s="18">
        <f t="shared" si="176"/>
        <v>2.1348148002395</v>
      </c>
      <c r="J136" s="18">
        <f t="shared" si="177"/>
        <v>1.53</v>
      </c>
      <c r="K136" s="30">
        <f t="shared" si="178"/>
        <v>1.5262420538882</v>
      </c>
      <c r="L136" s="30">
        <f t="shared" si="184"/>
        <v>4.8994949939826</v>
      </c>
      <c r="M136" s="30">
        <f t="shared" si="179"/>
        <v>-3.9855836325575</v>
      </c>
      <c r="N136" s="30">
        <f t="shared" si="180"/>
        <v>-2.7646801937431</v>
      </c>
      <c r="O136" s="30">
        <f t="shared" si="181"/>
        <v>-3.3694949939826</v>
      </c>
      <c r="P136" s="30">
        <f t="shared" ref="P136:R136" si="191">POWER(0.5,M136)</f>
        <v>15.8409135414263</v>
      </c>
      <c r="Q136" s="30">
        <f t="shared" si="191"/>
        <v>6.79597334364796</v>
      </c>
      <c r="R136" s="30">
        <f t="shared" si="191"/>
        <v>10.3352042408015</v>
      </c>
      <c r="S136" s="30">
        <f t="shared" si="183"/>
        <v>10.9906970419586</v>
      </c>
      <c r="T136" s="32"/>
      <c r="U136" s="10"/>
    </row>
    <row r="137" spans="1:21">
      <c r="A137" s="20" t="s">
        <v>38</v>
      </c>
      <c r="B137" s="24">
        <v>26.8389933710297</v>
      </c>
      <c r="C137" s="24">
        <v>26.8628958197896</v>
      </c>
      <c r="D137" s="24">
        <v>25.9632398627894</v>
      </c>
      <c r="E137" s="24">
        <v>25.0352432523433</v>
      </c>
      <c r="F137" s="24">
        <v>25.455583474523</v>
      </c>
      <c r="G137" s="25">
        <v>25.2454133634332</v>
      </c>
      <c r="H137" s="18">
        <f t="shared" si="175"/>
        <v>1.8037501186864</v>
      </c>
      <c r="I137" s="18">
        <f t="shared" si="176"/>
        <v>1.4073123452666</v>
      </c>
      <c r="J137" s="18">
        <f t="shared" si="177"/>
        <v>0.717826499356249</v>
      </c>
      <c r="K137" s="30">
        <f t="shared" si="178"/>
        <v>1.30962965443642</v>
      </c>
      <c r="L137" s="30">
        <f t="shared" si="184"/>
        <v>4.8994949939826</v>
      </c>
      <c r="M137" s="30">
        <f t="shared" si="179"/>
        <v>-3.0957448752962</v>
      </c>
      <c r="N137" s="30">
        <f t="shared" si="180"/>
        <v>-3.492182648716</v>
      </c>
      <c r="O137" s="30">
        <f t="shared" si="181"/>
        <v>-4.18166849462635</v>
      </c>
      <c r="P137" s="30">
        <f t="shared" ref="P137:R137" si="192">POWER(0.5,M137)</f>
        <v>8.54893601097758</v>
      </c>
      <c r="Q137" s="30">
        <f t="shared" si="192"/>
        <v>11.2525701119906</v>
      </c>
      <c r="R137" s="30">
        <f t="shared" si="192"/>
        <v>18.1471173986529</v>
      </c>
      <c r="S137" s="30">
        <f t="shared" si="183"/>
        <v>12.6495411738737</v>
      </c>
      <c r="T137" s="32"/>
      <c r="U137" s="10"/>
    </row>
    <row r="138" spans="1:21">
      <c r="A138" s="21" t="s">
        <v>39</v>
      </c>
      <c r="B138" s="24">
        <v>32.0500413866546</v>
      </c>
      <c r="C138" s="24">
        <v>32.3259303337099</v>
      </c>
      <c r="D138" s="24">
        <v>33.3148862260927</v>
      </c>
      <c r="E138" s="24">
        <v>27.9856472627989</v>
      </c>
      <c r="F138" s="24">
        <v>27.99</v>
      </c>
      <c r="G138" s="25">
        <v>27.9878236313995</v>
      </c>
      <c r="H138" s="18">
        <f t="shared" si="175"/>
        <v>4.0643941238557</v>
      </c>
      <c r="I138" s="18">
        <f t="shared" si="176"/>
        <v>4.3359303337099</v>
      </c>
      <c r="J138" s="18">
        <f t="shared" si="177"/>
        <v>5.32706259469325</v>
      </c>
      <c r="K138" s="30">
        <f t="shared" si="178"/>
        <v>4.57579568408628</v>
      </c>
      <c r="L138" s="30">
        <f t="shared" si="184"/>
        <v>4.8994949939826</v>
      </c>
      <c r="M138" s="30">
        <f t="shared" si="179"/>
        <v>-0.835100870126901</v>
      </c>
      <c r="N138" s="30">
        <f t="shared" si="180"/>
        <v>-0.5635646602727</v>
      </c>
      <c r="O138" s="30">
        <f t="shared" si="181"/>
        <v>0.427567600710653</v>
      </c>
      <c r="P138" s="30">
        <f t="shared" ref="P138:R138" si="193">POWER(0.5,M138)</f>
        <v>1.78398176663876</v>
      </c>
      <c r="Q138" s="30">
        <f t="shared" si="193"/>
        <v>1.47791639605078</v>
      </c>
      <c r="R138" s="30">
        <f t="shared" si="193"/>
        <v>0.743514302215499</v>
      </c>
      <c r="S138" s="30">
        <f t="shared" si="183"/>
        <v>1.33513748830168</v>
      </c>
      <c r="T138" s="32">
        <f t="shared" ref="T138:T142" si="194">AVERAGE(S138:S139)</f>
        <v>3.11176675958278</v>
      </c>
      <c r="U138" s="10">
        <v>3.11</v>
      </c>
    </row>
    <row r="139" spans="1:21">
      <c r="A139" s="21" t="s">
        <v>40</v>
      </c>
      <c r="B139" s="24">
        <v>27.4648827977398</v>
      </c>
      <c r="C139" s="24">
        <v>27.8918607377328</v>
      </c>
      <c r="D139" s="24">
        <v>28.3702709326397</v>
      </c>
      <c r="E139" s="24">
        <v>25.2538259827587</v>
      </c>
      <c r="F139" s="24">
        <v>25.25</v>
      </c>
      <c r="G139" s="25">
        <v>25.2519129913793</v>
      </c>
      <c r="H139" s="18">
        <f t="shared" si="175"/>
        <v>2.2110568149811</v>
      </c>
      <c r="I139" s="18">
        <f t="shared" si="176"/>
        <v>2.6418607377328</v>
      </c>
      <c r="J139" s="18">
        <f t="shared" si="177"/>
        <v>3.11835794126035</v>
      </c>
      <c r="K139" s="30">
        <f t="shared" si="178"/>
        <v>2.65709183132475</v>
      </c>
      <c r="L139" s="30">
        <f t="shared" si="184"/>
        <v>4.8994949939826</v>
      </c>
      <c r="M139" s="30">
        <f t="shared" si="179"/>
        <v>-2.6884381790015</v>
      </c>
      <c r="N139" s="30">
        <f t="shared" si="180"/>
        <v>-2.2576342562498</v>
      </c>
      <c r="O139" s="30">
        <f t="shared" si="181"/>
        <v>-1.78113705272225</v>
      </c>
      <c r="P139" s="30">
        <f t="shared" ref="P139:R139" si="195">POWER(0.5,M139)</f>
        <v>6.44615187271637</v>
      </c>
      <c r="Q139" s="30">
        <f t="shared" si="195"/>
        <v>4.78206671136882</v>
      </c>
      <c r="R139" s="30">
        <f t="shared" si="195"/>
        <v>3.43696950850648</v>
      </c>
      <c r="S139" s="30">
        <f t="shared" si="183"/>
        <v>4.88839603086389</v>
      </c>
      <c r="T139" s="32"/>
      <c r="U139" s="10"/>
    </row>
    <row r="140" spans="1:21">
      <c r="A140" s="22" t="s">
        <v>41</v>
      </c>
      <c r="B140" s="24">
        <v>26.8310323435577</v>
      </c>
      <c r="C140" s="24">
        <v>27.0584265821442</v>
      </c>
      <c r="D140" s="24">
        <v>26.78946011567</v>
      </c>
      <c r="E140" s="24">
        <v>25.8144751476689</v>
      </c>
      <c r="F140" s="24">
        <v>25.7408102087022</v>
      </c>
      <c r="G140" s="24">
        <v>26.2111488857413</v>
      </c>
      <c r="H140" s="18">
        <f t="shared" si="175"/>
        <v>1.0165571958888</v>
      </c>
      <c r="I140" s="18">
        <f t="shared" si="176"/>
        <v>1.317616373442</v>
      </c>
      <c r="J140" s="18">
        <f t="shared" si="177"/>
        <v>0.578311229928701</v>
      </c>
      <c r="K140" s="30">
        <f t="shared" si="178"/>
        <v>0.970828266419833</v>
      </c>
      <c r="L140" s="30">
        <f t="shared" si="184"/>
        <v>4.8994949939826</v>
      </c>
      <c r="M140" s="30">
        <f t="shared" si="179"/>
        <v>-3.8829377980938</v>
      </c>
      <c r="N140" s="30">
        <f t="shared" si="180"/>
        <v>-3.5818786205406</v>
      </c>
      <c r="O140" s="30">
        <f t="shared" si="181"/>
        <v>-4.3211837640539</v>
      </c>
      <c r="P140" s="30">
        <f t="shared" ref="P140:R140" si="196">POWER(0.5,M140)</f>
        <v>14.75301379558</v>
      </c>
      <c r="Q140" s="30">
        <f t="shared" si="196"/>
        <v>11.9743764018107</v>
      </c>
      <c r="R140" s="30">
        <f t="shared" si="196"/>
        <v>19.989684045016</v>
      </c>
      <c r="S140" s="30">
        <f t="shared" si="183"/>
        <v>15.5723580808022</v>
      </c>
      <c r="T140" s="32">
        <f t="shared" si="194"/>
        <v>16.6378260060998</v>
      </c>
      <c r="U140" s="32">
        <v>16.64</v>
      </c>
    </row>
    <row r="141" spans="1:21">
      <c r="A141" s="22" t="s">
        <v>42</v>
      </c>
      <c r="B141" s="24">
        <v>27.4221509688681</v>
      </c>
      <c r="C141" s="24">
        <v>27.9534785061943</v>
      </c>
      <c r="D141" s="24">
        <v>27.3516586348136</v>
      </c>
      <c r="E141" s="24">
        <v>26.3169984218747</v>
      </c>
      <c r="F141" s="24">
        <v>27.289003993358</v>
      </c>
      <c r="G141" s="25">
        <v>26.8030012076164</v>
      </c>
      <c r="H141" s="18">
        <f t="shared" si="175"/>
        <v>1.1051525469934</v>
      </c>
      <c r="I141" s="18">
        <f t="shared" si="176"/>
        <v>0.6644745128363</v>
      </c>
      <c r="J141" s="18">
        <f t="shared" si="177"/>
        <v>0.548657427197249</v>
      </c>
      <c r="K141" s="30">
        <f t="shared" si="178"/>
        <v>0.772761495675649</v>
      </c>
      <c r="L141" s="30">
        <f t="shared" si="184"/>
        <v>4.8994949939826</v>
      </c>
      <c r="M141" s="30">
        <f t="shared" si="179"/>
        <v>-3.7943424469892</v>
      </c>
      <c r="N141" s="30">
        <f t="shared" si="180"/>
        <v>-4.2350204811463</v>
      </c>
      <c r="O141" s="30">
        <f t="shared" si="181"/>
        <v>-4.35083756678535</v>
      </c>
      <c r="P141" s="30">
        <f t="shared" ref="P141:R141" si="197">POWER(0.5,M141)</f>
        <v>13.8742939133474</v>
      </c>
      <c r="Q141" s="30">
        <f t="shared" si="197"/>
        <v>18.8307751237379</v>
      </c>
      <c r="R141" s="30">
        <f t="shared" si="197"/>
        <v>20.4048127571066</v>
      </c>
      <c r="S141" s="30">
        <f t="shared" si="183"/>
        <v>17.7032939313973</v>
      </c>
      <c r="T141" s="32"/>
      <c r="U141" s="10"/>
    </row>
    <row r="142" spans="1:21">
      <c r="A142" s="23" t="s">
        <v>43</v>
      </c>
      <c r="B142" s="24">
        <v>29.3269457358444</v>
      </c>
      <c r="C142" s="24">
        <v>28.6146211715324</v>
      </c>
      <c r="D142" s="24">
        <v>28.647824344643</v>
      </c>
      <c r="E142" s="24">
        <v>26.4857854436212</v>
      </c>
      <c r="F142" s="24">
        <v>27.1575401917627</v>
      </c>
      <c r="G142" s="24">
        <v>26.68</v>
      </c>
      <c r="H142" s="18">
        <f t="shared" si="175"/>
        <v>2.8411602922232</v>
      </c>
      <c r="I142" s="18">
        <f t="shared" si="176"/>
        <v>1.4570809797697</v>
      </c>
      <c r="J142" s="18">
        <f t="shared" si="177"/>
        <v>1.967824344643</v>
      </c>
      <c r="K142" s="30">
        <f t="shared" si="178"/>
        <v>2.08868853887863</v>
      </c>
      <c r="L142" s="30">
        <f t="shared" si="184"/>
        <v>4.8994949939826</v>
      </c>
      <c r="M142" s="30">
        <f t="shared" si="179"/>
        <v>-2.0583347017594</v>
      </c>
      <c r="N142" s="30">
        <f t="shared" si="180"/>
        <v>-3.4424140142129</v>
      </c>
      <c r="O142" s="30">
        <f t="shared" si="181"/>
        <v>-2.9316706493396</v>
      </c>
      <c r="P142" s="30">
        <f t="shared" ref="P142:R142" si="198">POWER(0.5,M142)</f>
        <v>4.16505256077579</v>
      </c>
      <c r="Q142" s="30">
        <f t="shared" si="198"/>
        <v>10.8710095126711</v>
      </c>
      <c r="R142" s="30">
        <f t="shared" si="198"/>
        <v>7.62993437941119</v>
      </c>
      <c r="S142" s="30">
        <f t="shared" si="183"/>
        <v>7.5553321509527</v>
      </c>
      <c r="T142" s="32">
        <f t="shared" si="194"/>
        <v>8.43625454768895</v>
      </c>
      <c r="U142" s="32">
        <v>8.42</v>
      </c>
    </row>
    <row r="143" spans="1:21">
      <c r="A143" s="23" t="s">
        <v>44</v>
      </c>
      <c r="B143" s="24">
        <v>28.953389085544</v>
      </c>
      <c r="C143" s="24">
        <v>28.88</v>
      </c>
      <c r="D143" s="24">
        <v>28.8115377102932</v>
      </c>
      <c r="E143" s="24">
        <v>27.1849672913651</v>
      </c>
      <c r="F143" s="24">
        <v>27.2</v>
      </c>
      <c r="G143" s="24">
        <v>27.2159781663082</v>
      </c>
      <c r="H143" s="18">
        <f t="shared" si="175"/>
        <v>1.7684217941789</v>
      </c>
      <c r="I143" s="18">
        <f t="shared" si="176"/>
        <v>1.68</v>
      </c>
      <c r="J143" s="18">
        <f t="shared" si="177"/>
        <v>1.595559543985</v>
      </c>
      <c r="K143" s="30">
        <f t="shared" si="178"/>
        <v>1.6813271127213</v>
      </c>
      <c r="L143" s="30">
        <f t="shared" si="184"/>
        <v>4.8994949939826</v>
      </c>
      <c r="M143" s="30">
        <f t="shared" si="179"/>
        <v>-3.1310731998037</v>
      </c>
      <c r="N143" s="30">
        <f t="shared" si="180"/>
        <v>-3.2194949939826</v>
      </c>
      <c r="O143" s="30">
        <f t="shared" si="181"/>
        <v>-3.3039354499976</v>
      </c>
      <c r="P143" s="30">
        <f t="shared" ref="P143:R143" si="199">POWER(0.5,M143)</f>
        <v>8.76086426588423</v>
      </c>
      <c r="Q143" s="30">
        <f t="shared" si="199"/>
        <v>9.31460760319974</v>
      </c>
      <c r="R143" s="30">
        <f t="shared" si="199"/>
        <v>9.87605896419166</v>
      </c>
      <c r="S143" s="30">
        <f t="shared" si="183"/>
        <v>9.31717694442521</v>
      </c>
      <c r="T143" s="32"/>
      <c r="U143" s="10"/>
    </row>
    <row r="146" spans="1:19">
      <c r="A146" s="26"/>
      <c r="B146" s="14" t="s">
        <v>17</v>
      </c>
      <c r="C146" s="14"/>
      <c r="D146" s="14"/>
      <c r="E146" s="14" t="s">
        <v>25</v>
      </c>
      <c r="F146" s="14"/>
      <c r="G146" s="14"/>
      <c r="H146" s="15" t="s">
        <v>26</v>
      </c>
      <c r="I146" s="15" t="s">
        <v>26</v>
      </c>
      <c r="J146" s="15" t="s">
        <v>26</v>
      </c>
      <c r="K146" s="29" t="s">
        <v>27</v>
      </c>
      <c r="L146" s="30" t="s">
        <v>28</v>
      </c>
      <c r="M146" s="29" t="s">
        <v>26</v>
      </c>
      <c r="N146" s="29" t="s">
        <v>26</v>
      </c>
      <c r="O146" s="29" t="s">
        <v>26</v>
      </c>
      <c r="P146" s="31" t="s">
        <v>29</v>
      </c>
      <c r="Q146" s="31"/>
      <c r="R146" s="31"/>
      <c r="S146" s="30"/>
    </row>
    <row r="147" spans="1:21">
      <c r="A147" s="16" t="s">
        <v>30</v>
      </c>
      <c r="B147" s="24">
        <v>25.4679778920659</v>
      </c>
      <c r="C147" s="24">
        <v>25.821263023536</v>
      </c>
      <c r="D147" s="24">
        <v>26.1141261186347</v>
      </c>
      <c r="E147" s="24">
        <v>27.1907926750947</v>
      </c>
      <c r="F147" s="24">
        <v>27.2688459902593</v>
      </c>
      <c r="G147" s="24">
        <v>27.0580918940769</v>
      </c>
      <c r="H147" s="18">
        <f t="shared" ref="H147:H161" si="200">B147-E147</f>
        <v>-1.7228147830288</v>
      </c>
      <c r="I147" s="18">
        <f t="shared" ref="I147:I161" si="201">C147-F147</f>
        <v>-1.4475829667233</v>
      </c>
      <c r="J147" s="18">
        <f t="shared" ref="J147:J161" si="202">D147-G147</f>
        <v>-0.943965775442198</v>
      </c>
      <c r="K147" s="30">
        <f t="shared" ref="K147:K161" si="203">AVERAGE(H147:J147)</f>
        <v>-1.3714545083981</v>
      </c>
      <c r="L147" s="30">
        <f>MAX(K147:K161)</f>
        <v>-0.389095998114866</v>
      </c>
      <c r="M147" s="30">
        <f t="shared" ref="M147:M161" si="204">H147-L147</f>
        <v>-1.33371878491393</v>
      </c>
      <c r="N147" s="30">
        <f t="shared" ref="N147:N161" si="205">I147-L147</f>
        <v>-1.05848696860843</v>
      </c>
      <c r="O147" s="30">
        <f t="shared" ref="O147:O161" si="206">J147-L147</f>
        <v>-0.554869777327332</v>
      </c>
      <c r="P147" s="30">
        <f t="shared" ref="P147:R147" si="207">POWER(0.5,M147)</f>
        <v>2.52051542773125</v>
      </c>
      <c r="Q147" s="30">
        <f t="shared" si="207"/>
        <v>2.08274608876058</v>
      </c>
      <c r="R147" s="30">
        <f t="shared" si="207"/>
        <v>1.46903602699195</v>
      </c>
      <c r="S147" s="30">
        <f t="shared" ref="S147:S161" si="208">AVERAGE(P147:R147)</f>
        <v>2.02409918116126</v>
      </c>
      <c r="T147" s="32">
        <f>AVERAGE(S147:S149)</f>
        <v>1.44173369147138</v>
      </c>
      <c r="U147" s="10">
        <v>1.44</v>
      </c>
    </row>
    <row r="148" spans="1:21">
      <c r="A148" s="16" t="s">
        <v>31</v>
      </c>
      <c r="B148" s="24">
        <v>26.305332967857</v>
      </c>
      <c r="C148" s="24">
        <v>27.0587452902218</v>
      </c>
      <c r="D148" s="24">
        <v>26.7248594165322</v>
      </c>
      <c r="E148" s="24">
        <v>27.3329134052608</v>
      </c>
      <c r="F148" s="24">
        <v>26.9755087129294</v>
      </c>
      <c r="G148" s="24">
        <v>26.9478035507654</v>
      </c>
      <c r="H148" s="18">
        <f t="shared" si="200"/>
        <v>-1.0275804374038</v>
      </c>
      <c r="I148" s="18">
        <f t="shared" si="201"/>
        <v>0.0832365772924</v>
      </c>
      <c r="J148" s="18">
        <f t="shared" si="202"/>
        <v>-0.222944134233199</v>
      </c>
      <c r="K148" s="30">
        <f t="shared" si="203"/>
        <v>-0.389095998114866</v>
      </c>
      <c r="L148" s="30">
        <f t="shared" ref="L148:L161" si="209">L147</f>
        <v>-0.389095998114866</v>
      </c>
      <c r="M148" s="30">
        <f t="shared" si="204"/>
        <v>-0.638484439288933</v>
      </c>
      <c r="N148" s="30">
        <f t="shared" si="205"/>
        <v>0.472332575407266</v>
      </c>
      <c r="O148" s="30">
        <f t="shared" si="206"/>
        <v>0.166151863881667</v>
      </c>
      <c r="P148" s="30">
        <f t="shared" ref="P148:R148" si="210">POWER(0.5,M148)</f>
        <v>1.55669298375853</v>
      </c>
      <c r="Q148" s="30">
        <f t="shared" si="210"/>
        <v>0.720798255491566</v>
      </c>
      <c r="R148" s="30">
        <f t="shared" si="210"/>
        <v>0.891216677907767</v>
      </c>
      <c r="S148" s="30">
        <f t="shared" si="208"/>
        <v>1.05623597238595</v>
      </c>
      <c r="T148" s="32"/>
      <c r="U148" s="10"/>
    </row>
    <row r="149" spans="1:21">
      <c r="A149" s="16" t="s">
        <v>32</v>
      </c>
      <c r="B149" s="24">
        <v>24.8198172252044</v>
      </c>
      <c r="C149" s="24">
        <v>24.9760786116667</v>
      </c>
      <c r="D149" s="24">
        <v>25.0172602401462</v>
      </c>
      <c r="E149" s="24">
        <v>25.6302081388319</v>
      </c>
      <c r="F149" s="24">
        <v>25.4134800634631</v>
      </c>
      <c r="G149" s="24">
        <v>25.8514675385193</v>
      </c>
      <c r="H149" s="18">
        <f t="shared" si="200"/>
        <v>-0.810390913627501</v>
      </c>
      <c r="I149" s="18">
        <f t="shared" si="201"/>
        <v>-0.437401451796401</v>
      </c>
      <c r="J149" s="18">
        <f t="shared" si="202"/>
        <v>-0.834207298373101</v>
      </c>
      <c r="K149" s="30">
        <f t="shared" si="203"/>
        <v>-0.693999887932334</v>
      </c>
      <c r="L149" s="30">
        <f t="shared" si="209"/>
        <v>-0.389095998114866</v>
      </c>
      <c r="M149" s="30">
        <f t="shared" si="204"/>
        <v>-0.421294915512635</v>
      </c>
      <c r="N149" s="30">
        <f t="shared" si="205"/>
        <v>-0.0483054536815348</v>
      </c>
      <c r="O149" s="30">
        <f t="shared" si="206"/>
        <v>-0.445111300258236</v>
      </c>
      <c r="P149" s="30">
        <f t="shared" ref="P149:R149" si="211">POWER(0.5,M149)</f>
        <v>1.33912897355299</v>
      </c>
      <c r="Q149" s="30">
        <f t="shared" si="211"/>
        <v>1.03404964657054</v>
      </c>
      <c r="R149" s="30">
        <f t="shared" si="211"/>
        <v>1.36141914247728</v>
      </c>
      <c r="S149" s="30">
        <f t="shared" si="208"/>
        <v>1.24486592086693</v>
      </c>
      <c r="T149" s="32"/>
      <c r="U149" s="10"/>
    </row>
    <row r="150" spans="1:21">
      <c r="A150" s="19" t="s">
        <v>33</v>
      </c>
      <c r="B150" s="24">
        <v>25.5440095786219</v>
      </c>
      <c r="C150" s="24">
        <v>25.5846037380854</v>
      </c>
      <c r="D150" s="24">
        <v>25.3451086226361</v>
      </c>
      <c r="E150" s="24">
        <v>26.6700635671614</v>
      </c>
      <c r="F150" s="24">
        <v>26.1579677212039</v>
      </c>
      <c r="G150" s="24">
        <v>27.115379499288</v>
      </c>
      <c r="H150" s="18">
        <f t="shared" si="200"/>
        <v>-1.1260539885395</v>
      </c>
      <c r="I150" s="18">
        <f t="shared" si="201"/>
        <v>-0.573363983118501</v>
      </c>
      <c r="J150" s="18">
        <f t="shared" si="202"/>
        <v>-1.7702708766519</v>
      </c>
      <c r="K150" s="30">
        <f t="shared" si="203"/>
        <v>-1.15656294943663</v>
      </c>
      <c r="L150" s="30">
        <f t="shared" si="209"/>
        <v>-0.389095998114866</v>
      </c>
      <c r="M150" s="30">
        <f t="shared" si="204"/>
        <v>-0.736957990424634</v>
      </c>
      <c r="N150" s="30">
        <f t="shared" si="205"/>
        <v>-0.184267985003635</v>
      </c>
      <c r="O150" s="30">
        <f t="shared" si="206"/>
        <v>-1.38117487853703</v>
      </c>
      <c r="P150" s="30">
        <f t="shared" ref="P150:R150" si="212">POWER(0.5,M150)</f>
        <v>1.66665788250309</v>
      </c>
      <c r="Q150" s="30">
        <f t="shared" si="212"/>
        <v>1.13624030528727</v>
      </c>
      <c r="R150" s="30">
        <f t="shared" si="212"/>
        <v>2.6048041054079</v>
      </c>
      <c r="S150" s="30">
        <f t="shared" si="208"/>
        <v>1.80256743106609</v>
      </c>
      <c r="T150" s="32">
        <f>AVERAGE(S150:S152)</f>
        <v>1.75322892564055</v>
      </c>
      <c r="U150" s="10">
        <v>1.75</v>
      </c>
    </row>
    <row r="151" spans="1:21">
      <c r="A151" s="19" t="s">
        <v>34</v>
      </c>
      <c r="B151" s="24">
        <v>24.895074674336</v>
      </c>
      <c r="C151" s="24">
        <v>25.2961559155531</v>
      </c>
      <c r="D151" s="24">
        <v>24.2365073382204</v>
      </c>
      <c r="E151" s="24">
        <v>26.5930761260003</v>
      </c>
      <c r="F151" s="24">
        <v>25.7633418416182</v>
      </c>
      <c r="G151" s="24">
        <v>25.5363501341105</v>
      </c>
      <c r="H151" s="18">
        <f t="shared" si="200"/>
        <v>-1.6980014516643</v>
      </c>
      <c r="I151" s="18">
        <f t="shared" si="201"/>
        <v>-0.467185926065099</v>
      </c>
      <c r="J151" s="18">
        <f t="shared" si="202"/>
        <v>-1.2998427958901</v>
      </c>
      <c r="K151" s="30">
        <f t="shared" si="203"/>
        <v>-1.15501005787317</v>
      </c>
      <c r="L151" s="30">
        <f t="shared" si="209"/>
        <v>-0.389095998114866</v>
      </c>
      <c r="M151" s="30">
        <f t="shared" si="204"/>
        <v>-1.30890545354943</v>
      </c>
      <c r="N151" s="30">
        <f t="shared" si="205"/>
        <v>-0.0780899279502331</v>
      </c>
      <c r="O151" s="30">
        <f t="shared" si="206"/>
        <v>-0.910746797775235</v>
      </c>
      <c r="P151" s="30">
        <f t="shared" ref="P151:R151" si="213">POWER(0.5,M151)</f>
        <v>2.47753502596657</v>
      </c>
      <c r="Q151" s="30">
        <f t="shared" si="213"/>
        <v>1.05561951584065</v>
      </c>
      <c r="R151" s="30">
        <f t="shared" si="213"/>
        <v>1.88001842078153</v>
      </c>
      <c r="S151" s="30">
        <f t="shared" si="208"/>
        <v>1.80439098752958</v>
      </c>
      <c r="T151" s="32"/>
      <c r="U151" s="10"/>
    </row>
    <row r="152" spans="1:21">
      <c r="A152" s="19" t="s">
        <v>35</v>
      </c>
      <c r="B152" s="24">
        <v>26.2419815912446</v>
      </c>
      <c r="C152" s="24">
        <v>25.8649609503204</v>
      </c>
      <c r="D152" s="25">
        <v>26.0534712707825</v>
      </c>
      <c r="E152" s="24">
        <v>27.3000155174037</v>
      </c>
      <c r="F152" s="24">
        <v>26.6571929404923</v>
      </c>
      <c r="G152" s="24">
        <v>27.4753055295871</v>
      </c>
      <c r="H152" s="18">
        <f t="shared" si="200"/>
        <v>-1.0580339261591</v>
      </c>
      <c r="I152" s="18">
        <f t="shared" si="201"/>
        <v>-0.792231990171903</v>
      </c>
      <c r="J152" s="18">
        <f t="shared" si="202"/>
        <v>-1.4218342588046</v>
      </c>
      <c r="K152" s="30">
        <f t="shared" si="203"/>
        <v>-1.09070005837854</v>
      </c>
      <c r="L152" s="30">
        <f t="shared" si="209"/>
        <v>-0.389095998114866</v>
      </c>
      <c r="M152" s="30">
        <f t="shared" si="204"/>
        <v>-0.668937928044236</v>
      </c>
      <c r="N152" s="30">
        <f t="shared" si="205"/>
        <v>-0.403135992057037</v>
      </c>
      <c r="O152" s="30">
        <f t="shared" si="206"/>
        <v>-1.03273826068974</v>
      </c>
      <c r="P152" s="30">
        <f t="shared" ref="P152:R152" si="214">POWER(0.5,M152)</f>
        <v>1.58990209488692</v>
      </c>
      <c r="Q152" s="30">
        <f t="shared" si="214"/>
        <v>1.3223792500563</v>
      </c>
      <c r="R152" s="30">
        <f t="shared" si="214"/>
        <v>2.04590373003474</v>
      </c>
      <c r="S152" s="30">
        <f t="shared" si="208"/>
        <v>1.65272835832599</v>
      </c>
      <c r="T152" s="32"/>
      <c r="U152" s="10"/>
    </row>
    <row r="153" spans="1:21">
      <c r="A153" s="20" t="s">
        <v>36</v>
      </c>
      <c r="B153" s="24">
        <v>27.6967421639444</v>
      </c>
      <c r="C153" s="24">
        <v>27.8737514229137</v>
      </c>
      <c r="D153" s="24">
        <v>27.3741615296246</v>
      </c>
      <c r="E153" s="24">
        <v>28.3976397724294</v>
      </c>
      <c r="F153" s="24">
        <v>27.9225943854292</v>
      </c>
      <c r="G153" s="27">
        <v>28.1118544583988</v>
      </c>
      <c r="H153" s="18">
        <f t="shared" si="200"/>
        <v>-0.700897608485</v>
      </c>
      <c r="I153" s="18">
        <f t="shared" si="201"/>
        <v>-0.0488429625155007</v>
      </c>
      <c r="J153" s="18">
        <f t="shared" si="202"/>
        <v>-0.737692928774198</v>
      </c>
      <c r="K153" s="30">
        <f t="shared" si="203"/>
        <v>-0.495811166591566</v>
      </c>
      <c r="L153" s="30">
        <f t="shared" si="209"/>
        <v>-0.389095998114866</v>
      </c>
      <c r="M153" s="30">
        <f t="shared" si="204"/>
        <v>-0.311801610370135</v>
      </c>
      <c r="N153" s="30">
        <f t="shared" si="205"/>
        <v>0.340253035599365</v>
      </c>
      <c r="O153" s="30">
        <f t="shared" si="206"/>
        <v>-0.348596930659332</v>
      </c>
      <c r="P153" s="30">
        <f t="shared" ref="P153:R153" si="215">POWER(0.5,M153)</f>
        <v>1.24125679058064</v>
      </c>
      <c r="Q153" s="30">
        <f t="shared" si="215"/>
        <v>0.789902757947854</v>
      </c>
      <c r="R153" s="30">
        <f t="shared" si="215"/>
        <v>1.27332167689606</v>
      </c>
      <c r="S153" s="30">
        <f t="shared" si="208"/>
        <v>1.10149374180818</v>
      </c>
      <c r="T153" s="32">
        <f>AVERAGE(S153:S155)</f>
        <v>1.85374947710702</v>
      </c>
      <c r="U153" s="10">
        <v>1.82</v>
      </c>
    </row>
    <row r="154" spans="1:21">
      <c r="A154" s="20" t="s">
        <v>37</v>
      </c>
      <c r="B154" s="24">
        <v>29.21</v>
      </c>
      <c r="C154" s="24">
        <v>29.95</v>
      </c>
      <c r="D154" s="24">
        <v>28.87</v>
      </c>
      <c r="E154" s="24">
        <v>29.89</v>
      </c>
      <c r="F154" s="28">
        <v>30.77</v>
      </c>
      <c r="G154" s="17">
        <v>31.32</v>
      </c>
      <c r="H154" s="18">
        <f t="shared" si="200"/>
        <v>-0.68</v>
      </c>
      <c r="I154" s="18">
        <f t="shared" si="201"/>
        <v>-0.82</v>
      </c>
      <c r="J154" s="18">
        <f t="shared" si="202"/>
        <v>-2.45</v>
      </c>
      <c r="K154" s="30">
        <f t="shared" si="203"/>
        <v>-1.31666666666667</v>
      </c>
      <c r="L154" s="30">
        <f t="shared" si="209"/>
        <v>-0.389095998114866</v>
      </c>
      <c r="M154" s="30">
        <f t="shared" si="204"/>
        <v>-0.290904001885134</v>
      </c>
      <c r="N154" s="30">
        <f t="shared" si="205"/>
        <v>-0.430904001885134</v>
      </c>
      <c r="O154" s="30">
        <f t="shared" si="206"/>
        <v>-2.06090400188513</v>
      </c>
      <c r="P154" s="30">
        <f t="shared" ref="P154:R154" si="216">POWER(0.5,M154)</f>
        <v>1.22340663193964</v>
      </c>
      <c r="Q154" s="30">
        <f t="shared" si="216"/>
        <v>1.34807802653167</v>
      </c>
      <c r="R154" s="30">
        <f t="shared" si="216"/>
        <v>4.17247672484823</v>
      </c>
      <c r="S154" s="30">
        <f t="shared" si="208"/>
        <v>2.24798712777318</v>
      </c>
      <c r="T154" s="32"/>
      <c r="U154" s="10"/>
    </row>
    <row r="155" spans="1:21">
      <c r="A155" s="20" t="s">
        <v>38</v>
      </c>
      <c r="B155" s="24">
        <v>24.8228107702702</v>
      </c>
      <c r="C155" s="24">
        <v>24.4741959624527</v>
      </c>
      <c r="D155" s="24">
        <v>24.5567916846615</v>
      </c>
      <c r="E155" s="24">
        <v>25.74</v>
      </c>
      <c r="F155" s="28">
        <v>26.51</v>
      </c>
      <c r="G155" s="17">
        <v>25.99</v>
      </c>
      <c r="H155" s="18">
        <f t="shared" si="200"/>
        <v>-0.9171892297298</v>
      </c>
      <c r="I155" s="18">
        <f t="shared" si="201"/>
        <v>-2.0358040375473</v>
      </c>
      <c r="J155" s="18">
        <f t="shared" si="202"/>
        <v>-1.4332083153385</v>
      </c>
      <c r="K155" s="30">
        <f t="shared" si="203"/>
        <v>-1.4620671942052</v>
      </c>
      <c r="L155" s="30">
        <f t="shared" si="209"/>
        <v>-0.389095998114866</v>
      </c>
      <c r="M155" s="30">
        <f t="shared" si="204"/>
        <v>-0.528093231614934</v>
      </c>
      <c r="N155" s="30">
        <f t="shared" si="205"/>
        <v>-1.64670803943244</v>
      </c>
      <c r="O155" s="30">
        <f t="shared" si="206"/>
        <v>-1.04411231722363</v>
      </c>
      <c r="P155" s="30">
        <f t="shared" ref="P155:R155" si="217">POWER(0.5,M155)</f>
        <v>1.44202205657374</v>
      </c>
      <c r="Q155" s="30">
        <f t="shared" si="217"/>
        <v>3.13118345815931</v>
      </c>
      <c r="R155" s="30">
        <f t="shared" si="217"/>
        <v>2.06209717048604</v>
      </c>
      <c r="S155" s="30">
        <f t="shared" si="208"/>
        <v>2.2117675617397</v>
      </c>
      <c r="T155" s="32"/>
      <c r="U155" s="10"/>
    </row>
    <row r="156" spans="1:21">
      <c r="A156" s="21" t="s">
        <v>39</v>
      </c>
      <c r="B156" s="24">
        <v>30.9691710859746</v>
      </c>
      <c r="C156" s="24">
        <v>31.0191615007222</v>
      </c>
      <c r="D156" s="24">
        <v>30.3222094053117</v>
      </c>
      <c r="E156" s="24">
        <v>31.9882907118779</v>
      </c>
      <c r="F156" s="28">
        <v>32.32</v>
      </c>
      <c r="G156" s="17">
        <v>31.08</v>
      </c>
      <c r="H156" s="18">
        <f t="shared" si="200"/>
        <v>-1.0191196259033</v>
      </c>
      <c r="I156" s="18">
        <f t="shared" si="201"/>
        <v>-1.3008384992778</v>
      </c>
      <c r="J156" s="18">
        <f t="shared" si="202"/>
        <v>-0.757790594688299</v>
      </c>
      <c r="K156" s="30">
        <f t="shared" si="203"/>
        <v>-1.02591623995647</v>
      </c>
      <c r="L156" s="30">
        <f t="shared" si="209"/>
        <v>-0.389095998114866</v>
      </c>
      <c r="M156" s="30">
        <f t="shared" si="204"/>
        <v>-0.630023627788435</v>
      </c>
      <c r="N156" s="30">
        <f t="shared" si="205"/>
        <v>-0.911742501162936</v>
      </c>
      <c r="O156" s="30">
        <f t="shared" si="206"/>
        <v>-0.368694596573433</v>
      </c>
      <c r="P156" s="30">
        <f t="shared" ref="P156:R156" si="218">POWER(0.5,M156)</f>
        <v>1.54759033904969</v>
      </c>
      <c r="Q156" s="30">
        <f t="shared" si="218"/>
        <v>1.88131639906786</v>
      </c>
      <c r="R156" s="30">
        <f t="shared" si="218"/>
        <v>1.29118399124515</v>
      </c>
      <c r="S156" s="30">
        <f t="shared" si="208"/>
        <v>1.57336357645423</v>
      </c>
      <c r="T156" s="32">
        <f t="shared" ref="T156:T160" si="219">AVERAGE(S156:S157)</f>
        <v>1.80779548437799</v>
      </c>
      <c r="U156" s="10">
        <v>1.8</v>
      </c>
    </row>
    <row r="157" spans="1:21">
      <c r="A157" s="21" t="s">
        <v>40</v>
      </c>
      <c r="B157" s="24">
        <v>26.1593591682778</v>
      </c>
      <c r="C157" s="24">
        <v>25.9207290365395</v>
      </c>
      <c r="D157" s="24">
        <v>25.0129376964559</v>
      </c>
      <c r="E157" s="24">
        <v>27.0262162143176</v>
      </c>
      <c r="F157" s="28">
        <v>27.03</v>
      </c>
      <c r="G157" s="17">
        <v>27.0281081071588</v>
      </c>
      <c r="H157" s="18">
        <f t="shared" si="200"/>
        <v>-0.866857046039801</v>
      </c>
      <c r="I157" s="18">
        <f t="shared" si="201"/>
        <v>-1.1092709634605</v>
      </c>
      <c r="J157" s="18">
        <f t="shared" si="202"/>
        <v>-2.0151704107029</v>
      </c>
      <c r="K157" s="30">
        <f t="shared" si="203"/>
        <v>-1.3304328067344</v>
      </c>
      <c r="L157" s="30">
        <f t="shared" si="209"/>
        <v>-0.389095998114866</v>
      </c>
      <c r="M157" s="30">
        <f t="shared" si="204"/>
        <v>-0.477761047924935</v>
      </c>
      <c r="N157" s="30">
        <f t="shared" si="205"/>
        <v>-0.720174965345637</v>
      </c>
      <c r="O157" s="30">
        <f t="shared" si="206"/>
        <v>-1.62607441258803</v>
      </c>
      <c r="P157" s="30">
        <f t="shared" ref="P157:R157" si="220">POWER(0.5,M157)</f>
        <v>1.39258080985944</v>
      </c>
      <c r="Q157" s="30">
        <f t="shared" si="220"/>
        <v>1.64738181150984</v>
      </c>
      <c r="R157" s="30">
        <f t="shared" si="220"/>
        <v>3.08671955553597</v>
      </c>
      <c r="S157" s="30">
        <f t="shared" si="208"/>
        <v>2.04222739230175</v>
      </c>
      <c r="T157" s="32"/>
      <c r="U157" s="10"/>
    </row>
    <row r="158" spans="1:21">
      <c r="A158" s="22" t="s">
        <v>41</v>
      </c>
      <c r="B158" s="24">
        <v>25.7545311322082</v>
      </c>
      <c r="C158" s="24">
        <v>25.5733549641707</v>
      </c>
      <c r="D158" s="24">
        <v>24.57228266144</v>
      </c>
      <c r="E158" s="24">
        <v>28.67</v>
      </c>
      <c r="F158" s="28">
        <v>28.12</v>
      </c>
      <c r="G158" s="17">
        <v>29.1</v>
      </c>
      <c r="H158" s="18">
        <f t="shared" si="200"/>
        <v>-2.9154688677918</v>
      </c>
      <c r="I158" s="18">
        <f t="shared" si="201"/>
        <v>-2.5466450358293</v>
      </c>
      <c r="J158" s="18">
        <f t="shared" si="202"/>
        <v>-4.52771733856</v>
      </c>
      <c r="K158" s="30">
        <f t="shared" si="203"/>
        <v>-3.3299437473937</v>
      </c>
      <c r="L158" s="30">
        <f t="shared" si="209"/>
        <v>-0.389095998114866</v>
      </c>
      <c r="M158" s="30">
        <f t="shared" si="204"/>
        <v>-2.52637286967694</v>
      </c>
      <c r="N158" s="30">
        <f t="shared" si="205"/>
        <v>-2.15754903771443</v>
      </c>
      <c r="O158" s="30">
        <f t="shared" si="206"/>
        <v>-4.13862134044514</v>
      </c>
      <c r="P158" s="30">
        <f t="shared" ref="P158:R158" si="221">POWER(0.5,M158)</f>
        <v>5.76121408797723</v>
      </c>
      <c r="Q158" s="30">
        <f t="shared" si="221"/>
        <v>4.46156246167599</v>
      </c>
      <c r="R158" s="30">
        <f t="shared" si="221"/>
        <v>17.6136419665294</v>
      </c>
      <c r="S158" s="30">
        <f t="shared" si="208"/>
        <v>9.27880617206087</v>
      </c>
      <c r="T158" s="32">
        <f t="shared" si="219"/>
        <v>7.09064686670592</v>
      </c>
      <c r="U158" s="32">
        <v>6.95</v>
      </c>
    </row>
    <row r="159" spans="1:21">
      <c r="A159" s="22" t="s">
        <v>42</v>
      </c>
      <c r="B159" s="24">
        <v>24.1212373028773</v>
      </c>
      <c r="C159" s="24">
        <v>24.4984780401455</v>
      </c>
      <c r="D159" s="24">
        <v>23.8573379706355</v>
      </c>
      <c r="E159" s="24">
        <v>26.49</v>
      </c>
      <c r="F159" s="28">
        <v>27.1523509201125</v>
      </c>
      <c r="G159" s="17">
        <v>26.8211754600562</v>
      </c>
      <c r="H159" s="18">
        <f t="shared" si="200"/>
        <v>-2.3687626971227</v>
      </c>
      <c r="I159" s="18">
        <f t="shared" si="201"/>
        <v>-2.653872879967</v>
      </c>
      <c r="J159" s="18">
        <f t="shared" si="202"/>
        <v>-2.96383748942075</v>
      </c>
      <c r="K159" s="30">
        <f t="shared" si="203"/>
        <v>-2.66215768883682</v>
      </c>
      <c r="L159" s="30">
        <f t="shared" si="209"/>
        <v>-0.389095998114866</v>
      </c>
      <c r="M159" s="30">
        <f t="shared" si="204"/>
        <v>-1.97966669900783</v>
      </c>
      <c r="N159" s="30">
        <f t="shared" si="205"/>
        <v>-2.26477688185213</v>
      </c>
      <c r="O159" s="30">
        <f t="shared" si="206"/>
        <v>-2.57474149130588</v>
      </c>
      <c r="P159" s="30">
        <f t="shared" ref="P159:R159" si="222">POWER(0.5,M159)</f>
        <v>3.9440195391186</v>
      </c>
      <c r="Q159" s="30">
        <f t="shared" si="222"/>
        <v>4.8058009056682</v>
      </c>
      <c r="R159" s="30">
        <f t="shared" si="222"/>
        <v>5.95764223926615</v>
      </c>
      <c r="S159" s="30">
        <f t="shared" si="208"/>
        <v>4.90248756135098</v>
      </c>
      <c r="T159" s="32"/>
      <c r="U159" s="10"/>
    </row>
    <row r="160" spans="1:21">
      <c r="A160" s="23" t="s">
        <v>43</v>
      </c>
      <c r="B160" s="24">
        <v>27.8106455206837</v>
      </c>
      <c r="C160" s="24">
        <v>27.5366033100885</v>
      </c>
      <c r="D160" s="24">
        <v>26.5277428655506</v>
      </c>
      <c r="E160" s="24">
        <v>29.0725133444931</v>
      </c>
      <c r="F160" s="28">
        <v>29.0872052335724</v>
      </c>
      <c r="G160" s="17">
        <v>29.0798592890328</v>
      </c>
      <c r="H160" s="18">
        <f t="shared" si="200"/>
        <v>-1.2618678238094</v>
      </c>
      <c r="I160" s="18">
        <f t="shared" si="201"/>
        <v>-1.5506019234839</v>
      </c>
      <c r="J160" s="18">
        <f t="shared" si="202"/>
        <v>-2.55211642348215</v>
      </c>
      <c r="K160" s="30">
        <f t="shared" si="203"/>
        <v>-1.78819539025848</v>
      </c>
      <c r="L160" s="30">
        <f t="shared" si="209"/>
        <v>-0.389095998114866</v>
      </c>
      <c r="M160" s="30">
        <f t="shared" si="204"/>
        <v>-0.872771825694534</v>
      </c>
      <c r="N160" s="30">
        <f t="shared" si="205"/>
        <v>-1.16150592536904</v>
      </c>
      <c r="O160" s="30">
        <f t="shared" si="206"/>
        <v>-2.16302042536728</v>
      </c>
      <c r="P160" s="30">
        <f t="shared" ref="P160:R160" si="223">POWER(0.5,M160)</f>
        <v>1.83117773383495</v>
      </c>
      <c r="Q160" s="30">
        <f t="shared" si="223"/>
        <v>2.23690800496518</v>
      </c>
      <c r="R160" s="30">
        <f t="shared" si="223"/>
        <v>4.47851496002338</v>
      </c>
      <c r="S160" s="30">
        <f t="shared" si="208"/>
        <v>2.84886689960784</v>
      </c>
      <c r="T160" s="32">
        <f t="shared" si="219"/>
        <v>2.28466291042259</v>
      </c>
      <c r="U160" s="32">
        <v>2.28</v>
      </c>
    </row>
    <row r="161" spans="1:21">
      <c r="A161" s="23" t="s">
        <v>44</v>
      </c>
      <c r="B161" s="24">
        <v>27.2351736702511</v>
      </c>
      <c r="C161" s="24">
        <v>26.9932125701809</v>
      </c>
      <c r="D161" s="24">
        <v>26.5422646570274</v>
      </c>
      <c r="E161" s="24">
        <v>27.7257533517583</v>
      </c>
      <c r="F161" s="28">
        <v>28.3938918259492</v>
      </c>
      <c r="G161" s="17">
        <v>27.9826478770666</v>
      </c>
      <c r="H161" s="18">
        <f t="shared" si="200"/>
        <v>-0.490579681507199</v>
      </c>
      <c r="I161" s="18">
        <f t="shared" si="201"/>
        <v>-1.4006792557683</v>
      </c>
      <c r="J161" s="18">
        <f t="shared" si="202"/>
        <v>-1.4403832200392</v>
      </c>
      <c r="K161" s="30">
        <f t="shared" si="203"/>
        <v>-1.11054738577157</v>
      </c>
      <c r="L161" s="30">
        <f t="shared" si="209"/>
        <v>-0.389095998114866</v>
      </c>
      <c r="M161" s="30">
        <f t="shared" si="204"/>
        <v>-0.101483683392334</v>
      </c>
      <c r="N161" s="30">
        <f t="shared" si="205"/>
        <v>-1.01158325765343</v>
      </c>
      <c r="O161" s="30">
        <f t="shared" si="206"/>
        <v>-1.05128722192434</v>
      </c>
      <c r="P161" s="30">
        <f t="shared" ref="P161:R161" si="224">POWER(0.5,M161)</f>
        <v>1.0728762530758</v>
      </c>
      <c r="Q161" s="30">
        <f t="shared" si="224"/>
        <v>2.01612244091181</v>
      </c>
      <c r="R161" s="30">
        <f t="shared" si="224"/>
        <v>2.07237806972444</v>
      </c>
      <c r="S161" s="30">
        <f t="shared" si="208"/>
        <v>1.72045892123735</v>
      </c>
      <c r="T161" s="32"/>
      <c r="U161" s="10"/>
    </row>
  </sheetData>
  <mergeCells count="135">
    <mergeCell ref="B2:D2"/>
    <mergeCell ref="E2:G2"/>
    <mergeCell ref="P2:R2"/>
    <mergeCell ref="B20:D20"/>
    <mergeCell ref="E20:G20"/>
    <mergeCell ref="P20:R20"/>
    <mergeCell ref="B38:D38"/>
    <mergeCell ref="E38:G38"/>
    <mergeCell ref="P38:R38"/>
    <mergeCell ref="B56:D56"/>
    <mergeCell ref="E56:G56"/>
    <mergeCell ref="P56:R56"/>
    <mergeCell ref="B74:D74"/>
    <mergeCell ref="E74:G74"/>
    <mergeCell ref="P74:R74"/>
    <mergeCell ref="B92:D92"/>
    <mergeCell ref="E92:G92"/>
    <mergeCell ref="P92:R92"/>
    <mergeCell ref="B110:D110"/>
    <mergeCell ref="E110:G110"/>
    <mergeCell ref="P110:R110"/>
    <mergeCell ref="B128:D128"/>
    <mergeCell ref="E128:G128"/>
    <mergeCell ref="P128:R128"/>
    <mergeCell ref="B146:D146"/>
    <mergeCell ref="E146:G146"/>
    <mergeCell ref="P146:R146"/>
    <mergeCell ref="T3:T5"/>
    <mergeCell ref="T6:T8"/>
    <mergeCell ref="T9:T11"/>
    <mergeCell ref="T12:T13"/>
    <mergeCell ref="T14:T15"/>
    <mergeCell ref="T16:T17"/>
    <mergeCell ref="T21:T23"/>
    <mergeCell ref="T24:T26"/>
    <mergeCell ref="T27:T29"/>
    <mergeCell ref="T30:T31"/>
    <mergeCell ref="T32:T33"/>
    <mergeCell ref="T34:T35"/>
    <mergeCell ref="T39:T41"/>
    <mergeCell ref="T42:T44"/>
    <mergeCell ref="T45:T47"/>
    <mergeCell ref="T48:T49"/>
    <mergeCell ref="T50:T51"/>
    <mergeCell ref="T52:T53"/>
    <mergeCell ref="T57:T59"/>
    <mergeCell ref="T60:T62"/>
    <mergeCell ref="T63:T65"/>
    <mergeCell ref="T66:T67"/>
    <mergeCell ref="T68:T69"/>
    <mergeCell ref="T70:T71"/>
    <mergeCell ref="T75:T77"/>
    <mergeCell ref="T78:T80"/>
    <mergeCell ref="T81:T83"/>
    <mergeCell ref="T84:T85"/>
    <mergeCell ref="T86:T87"/>
    <mergeCell ref="T88:T89"/>
    <mergeCell ref="T93:T95"/>
    <mergeCell ref="T96:T98"/>
    <mergeCell ref="T99:T101"/>
    <mergeCell ref="T102:T103"/>
    <mergeCell ref="T104:T105"/>
    <mergeCell ref="T106:T107"/>
    <mergeCell ref="T111:T113"/>
    <mergeCell ref="T114:T116"/>
    <mergeCell ref="T117:T119"/>
    <mergeCell ref="T120:T121"/>
    <mergeCell ref="T122:T123"/>
    <mergeCell ref="T124:T125"/>
    <mergeCell ref="T129:T131"/>
    <mergeCell ref="T132:T134"/>
    <mergeCell ref="T135:T137"/>
    <mergeCell ref="T138:T139"/>
    <mergeCell ref="T140:T141"/>
    <mergeCell ref="T142:T143"/>
    <mergeCell ref="T147:T149"/>
    <mergeCell ref="T150:T152"/>
    <mergeCell ref="T153:T155"/>
    <mergeCell ref="T156:T157"/>
    <mergeCell ref="T158:T159"/>
    <mergeCell ref="T160:T161"/>
    <mergeCell ref="U3:U5"/>
    <mergeCell ref="U6:U8"/>
    <mergeCell ref="U9:U11"/>
    <mergeCell ref="U12:U13"/>
    <mergeCell ref="U14:U15"/>
    <mergeCell ref="U16:U17"/>
    <mergeCell ref="U21:U23"/>
    <mergeCell ref="U24:U26"/>
    <mergeCell ref="U27:U29"/>
    <mergeCell ref="U30:U31"/>
    <mergeCell ref="U32:U33"/>
    <mergeCell ref="U34:U35"/>
    <mergeCell ref="U39:U41"/>
    <mergeCell ref="U42:U44"/>
    <mergeCell ref="U45:U47"/>
    <mergeCell ref="U48:U49"/>
    <mergeCell ref="U50:U51"/>
    <mergeCell ref="U52:U53"/>
    <mergeCell ref="U57:U59"/>
    <mergeCell ref="U60:U62"/>
    <mergeCell ref="U63:U65"/>
    <mergeCell ref="U66:U67"/>
    <mergeCell ref="U68:U69"/>
    <mergeCell ref="U70:U71"/>
    <mergeCell ref="U75:U77"/>
    <mergeCell ref="U78:U80"/>
    <mergeCell ref="U81:U83"/>
    <mergeCell ref="U84:U85"/>
    <mergeCell ref="U86:U87"/>
    <mergeCell ref="U88:U89"/>
    <mergeCell ref="U93:U95"/>
    <mergeCell ref="U96:U98"/>
    <mergeCell ref="U99:U101"/>
    <mergeCell ref="U102:U103"/>
    <mergeCell ref="U104:U105"/>
    <mergeCell ref="U106:U107"/>
    <mergeCell ref="U111:U113"/>
    <mergeCell ref="U114:U116"/>
    <mergeCell ref="U117:U119"/>
    <mergeCell ref="U120:U121"/>
    <mergeCell ref="U122:U123"/>
    <mergeCell ref="U124:U125"/>
    <mergeCell ref="U129:U131"/>
    <mergeCell ref="U132:U134"/>
    <mergeCell ref="U135:U137"/>
    <mergeCell ref="U138:U139"/>
    <mergeCell ref="U140:U141"/>
    <mergeCell ref="U142:U143"/>
    <mergeCell ref="U147:U149"/>
    <mergeCell ref="U150:U152"/>
    <mergeCell ref="U153:U155"/>
    <mergeCell ref="U156:U157"/>
    <mergeCell ref="U158:U159"/>
    <mergeCell ref="U160:U16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5"/>
  <sheetViews>
    <sheetView tabSelected="1" workbookViewId="0">
      <selection activeCell="H10" sqref="H10"/>
    </sheetView>
  </sheetViews>
  <sheetFormatPr defaultColWidth="9" defaultRowHeight="15"/>
  <cols>
    <col min="1" max="1" width="8.25" style="1" customWidth="1"/>
    <col min="2" max="7" width="9" style="2"/>
    <col min="8" max="16384" width="9" style="3"/>
  </cols>
  <sheetData>
    <row r="1" ht="33" customHeight="1" spans="1:1">
      <c r="A1" s="4" t="s">
        <v>45</v>
      </c>
    </row>
    <row r="2" ht="25" customHeight="1" spans="1:23">
      <c r="A2" s="5" t="s">
        <v>46</v>
      </c>
      <c r="B2" s="6" t="s">
        <v>0</v>
      </c>
      <c r="C2" s="6"/>
      <c r="D2" s="6"/>
      <c r="E2" s="6" t="s">
        <v>47</v>
      </c>
      <c r="F2" s="6"/>
      <c r="G2" s="6"/>
      <c r="I2" s="5" t="s">
        <v>46</v>
      </c>
      <c r="J2" s="6" t="s">
        <v>24</v>
      </c>
      <c r="K2" s="6"/>
      <c r="L2" s="6"/>
      <c r="M2" s="6" t="s">
        <v>47</v>
      </c>
      <c r="N2" s="6"/>
      <c r="O2" s="6"/>
      <c r="Q2" s="5" t="s">
        <v>46</v>
      </c>
      <c r="R2" s="6" t="s">
        <v>23</v>
      </c>
      <c r="S2" s="6"/>
      <c r="T2" s="6"/>
      <c r="U2" s="6" t="s">
        <v>47</v>
      </c>
      <c r="V2" s="6"/>
      <c r="W2" s="6"/>
    </row>
    <row r="3" ht="25" customHeight="1" spans="1:23">
      <c r="A3" s="7" t="s">
        <v>48</v>
      </c>
      <c r="B3" s="8" t="s">
        <v>49</v>
      </c>
      <c r="C3" s="8" t="s">
        <v>50</v>
      </c>
      <c r="D3" s="8" t="s">
        <v>51</v>
      </c>
      <c r="E3" s="8" t="s">
        <v>49</v>
      </c>
      <c r="F3" s="8" t="s">
        <v>50</v>
      </c>
      <c r="G3" s="8" t="s">
        <v>51</v>
      </c>
      <c r="I3" s="7" t="s">
        <v>48</v>
      </c>
      <c r="J3" s="8" t="s">
        <v>49</v>
      </c>
      <c r="K3" s="8" t="s">
        <v>50</v>
      </c>
      <c r="L3" s="8" t="s">
        <v>51</v>
      </c>
      <c r="M3" s="8" t="s">
        <v>49</v>
      </c>
      <c r="N3" s="8" t="s">
        <v>50</v>
      </c>
      <c r="O3" s="8" t="s">
        <v>51</v>
      </c>
      <c r="Q3" s="7" t="s">
        <v>48</v>
      </c>
      <c r="R3" s="8" t="s">
        <v>49</v>
      </c>
      <c r="S3" s="8" t="s">
        <v>50</v>
      </c>
      <c r="T3" s="8" t="s">
        <v>51</v>
      </c>
      <c r="U3" s="8" t="s">
        <v>49</v>
      </c>
      <c r="V3" s="8" t="s">
        <v>50</v>
      </c>
      <c r="W3" s="8" t="s">
        <v>51</v>
      </c>
    </row>
    <row r="4" spans="1:23">
      <c r="A4" s="1" t="s">
        <v>30</v>
      </c>
      <c r="B4" s="9">
        <v>27.2275317863265</v>
      </c>
      <c r="C4" s="9">
        <v>26.8723182276625</v>
      </c>
      <c r="D4" s="9">
        <v>27.0913245626621</v>
      </c>
      <c r="E4" s="9">
        <v>27.0641444671441</v>
      </c>
      <c r="F4" s="9">
        <v>26.4281633296462</v>
      </c>
      <c r="G4" s="9">
        <v>27.2541415493989</v>
      </c>
      <c r="I4" s="1" t="s">
        <v>30</v>
      </c>
      <c r="J4" s="9">
        <v>24.2972551666858</v>
      </c>
      <c r="K4" s="9">
        <v>24.619205290782</v>
      </c>
      <c r="L4" s="9">
        <v>24.9210062390457</v>
      </c>
      <c r="M4" s="9">
        <v>25.2485401836558</v>
      </c>
      <c r="N4" s="9">
        <v>25.4475519138934</v>
      </c>
      <c r="O4" s="9">
        <v>25.6314084107544</v>
      </c>
      <c r="Q4" s="1" t="s">
        <v>30</v>
      </c>
      <c r="R4" s="9">
        <v>27.2373534568904</v>
      </c>
      <c r="S4" s="9">
        <v>27.1438474092738</v>
      </c>
      <c r="T4" s="9">
        <v>27.0312188719349</v>
      </c>
      <c r="U4" s="9">
        <v>26.6496279710923</v>
      </c>
      <c r="V4" s="9">
        <v>26.3659497344682</v>
      </c>
      <c r="W4" s="9">
        <v>26.9333062077163</v>
      </c>
    </row>
    <row r="5" spans="1:23">
      <c r="A5" s="1" t="s">
        <v>31</v>
      </c>
      <c r="B5" s="9">
        <v>25.1953077405768</v>
      </c>
      <c r="C5" s="9">
        <v>24.839140041193</v>
      </c>
      <c r="D5" s="9">
        <v>25.6962040374838</v>
      </c>
      <c r="E5" s="9">
        <v>25.9282072082734</v>
      </c>
      <c r="F5" s="9">
        <v>25.4835496388058</v>
      </c>
      <c r="G5" s="9">
        <v>25.8485076305312</v>
      </c>
      <c r="I5" s="1" t="s">
        <v>31</v>
      </c>
      <c r="J5" s="9">
        <v>25.6321389921237</v>
      </c>
      <c r="K5" s="9">
        <v>26.2630783949477</v>
      </c>
      <c r="L5" s="9">
        <v>26.292107172585</v>
      </c>
      <c r="M5" s="9">
        <v>27.4671355230432</v>
      </c>
      <c r="N5" s="9">
        <v>27.8896746899931</v>
      </c>
      <c r="O5" s="9">
        <v>27.7276435249206</v>
      </c>
      <c r="Q5" s="1" t="s">
        <v>31</v>
      </c>
      <c r="R5" s="9">
        <v>27.137653040423</v>
      </c>
      <c r="S5" s="9">
        <v>27.2654020153679</v>
      </c>
      <c r="T5" s="9">
        <v>27.132608376734</v>
      </c>
      <c r="U5" s="9">
        <v>29.4755489452252</v>
      </c>
      <c r="V5" s="9">
        <v>29.5231877213619</v>
      </c>
      <c r="W5" s="9">
        <v>29.5708264974985</v>
      </c>
    </row>
    <row r="6" spans="1:23">
      <c r="A6" s="1" t="s">
        <v>32</v>
      </c>
      <c r="B6" s="9">
        <v>24.1259111344114</v>
      </c>
      <c r="C6" s="9">
        <v>24.0790073153569</v>
      </c>
      <c r="D6" s="9">
        <v>24.0222044126325</v>
      </c>
      <c r="E6" s="9">
        <v>24.3900223004304</v>
      </c>
      <c r="F6" s="9">
        <v>24.4654810553427</v>
      </c>
      <c r="G6" s="9">
        <v>24.6983031387224</v>
      </c>
      <c r="I6" s="1" t="s">
        <v>32</v>
      </c>
      <c r="J6" s="9">
        <v>24.8881690789315</v>
      </c>
      <c r="K6" s="9">
        <v>25.1869065980794</v>
      </c>
      <c r="L6" s="9">
        <v>25.3563962712838</v>
      </c>
      <c r="M6" s="9">
        <v>26.4826577587031</v>
      </c>
      <c r="N6" s="9">
        <v>26.4615562466658</v>
      </c>
      <c r="O6" s="9">
        <v>26.2162801146728</v>
      </c>
      <c r="Q6" s="1" t="s">
        <v>32</v>
      </c>
      <c r="R6" s="9">
        <v>24.8366427941056</v>
      </c>
      <c r="S6" s="9">
        <v>24.9338764065431</v>
      </c>
      <c r="T6" s="9">
        <v>24.8072640040666</v>
      </c>
      <c r="U6" s="9">
        <v>27.5252840519921</v>
      </c>
      <c r="V6" s="9">
        <v>28.4512937141277</v>
      </c>
      <c r="W6" s="9">
        <v>27.3316982816575</v>
      </c>
    </row>
    <row r="7" spans="1:23">
      <c r="A7" s="1" t="s">
        <v>33</v>
      </c>
      <c r="B7" s="9">
        <v>25.0083283960254</v>
      </c>
      <c r="C7" s="9">
        <v>25.0333882995213</v>
      </c>
      <c r="D7" s="9">
        <v>25.0741142530758</v>
      </c>
      <c r="E7" s="9">
        <v>26.0633178122703</v>
      </c>
      <c r="F7" s="9">
        <v>25.9381562925037</v>
      </c>
      <c r="G7" s="9">
        <v>25.5204677035241</v>
      </c>
      <c r="I7" s="1" t="s">
        <v>33</v>
      </c>
      <c r="J7" s="9">
        <v>24.915703801992</v>
      </c>
      <c r="K7" s="9">
        <v>24.6218092709719</v>
      </c>
      <c r="L7" s="9">
        <v>24.8540526632741</v>
      </c>
      <c r="M7" s="9">
        <v>26.0068867128501</v>
      </c>
      <c r="N7" s="9">
        <v>26.2201110742801</v>
      </c>
      <c r="O7" s="9">
        <v>26.3020895498414</v>
      </c>
      <c r="Q7" s="1" t="s">
        <v>33</v>
      </c>
      <c r="R7" s="9">
        <v>26.5396220341583</v>
      </c>
      <c r="S7" s="9">
        <v>26.5132448699919</v>
      </c>
      <c r="T7" s="9">
        <v>26.2524815295333</v>
      </c>
      <c r="U7" s="9">
        <v>27.3866188410661</v>
      </c>
      <c r="V7" s="9">
        <v>27.3738286193272</v>
      </c>
      <c r="W7" s="9">
        <v>26.8663046451034</v>
      </c>
    </row>
    <row r="8" spans="1:23">
      <c r="A8" s="1" t="s">
        <v>34</v>
      </c>
      <c r="B8" s="9">
        <v>24.0623561027789</v>
      </c>
      <c r="C8" s="9">
        <v>23.4051481318397</v>
      </c>
      <c r="D8" s="9">
        <v>23.6787144425005</v>
      </c>
      <c r="E8" s="9">
        <v>25.6601703904966</v>
      </c>
      <c r="F8" s="9">
        <v>25.4051766234825</v>
      </c>
      <c r="G8" s="9">
        <v>25.6714988967197</v>
      </c>
      <c r="I8" s="1" t="s">
        <v>34</v>
      </c>
      <c r="J8" s="9">
        <v>23.5206036787013</v>
      </c>
      <c r="K8" s="9">
        <v>23.4389268656252</v>
      </c>
      <c r="L8" s="9">
        <v>23.4048441887586</v>
      </c>
      <c r="M8" s="9">
        <v>26.373182612854</v>
      </c>
      <c r="N8" s="9">
        <v>26.0720671946637</v>
      </c>
      <c r="O8" s="9">
        <v>26.3990501566476</v>
      </c>
      <c r="Q8" s="1" t="s">
        <v>34</v>
      </c>
      <c r="R8" s="9">
        <v>24.2872635454695</v>
      </c>
      <c r="S8" s="9">
        <v>23.9906485045768</v>
      </c>
      <c r="T8" s="9">
        <v>24.6338139859103</v>
      </c>
      <c r="U8" s="9">
        <v>27.4834698824106</v>
      </c>
      <c r="V8" s="9">
        <v>27.4891527257685</v>
      </c>
      <c r="W8" s="9">
        <v>27.1884530471139</v>
      </c>
    </row>
    <row r="9" spans="1:23">
      <c r="A9" s="1" t="s">
        <v>35</v>
      </c>
      <c r="B9" s="9">
        <v>24.9890109584851</v>
      </c>
      <c r="C9" s="9">
        <v>24.4567326459971</v>
      </c>
      <c r="D9" s="9">
        <v>24.5232552283974</v>
      </c>
      <c r="E9" s="9">
        <v>26.7161052260518</v>
      </c>
      <c r="F9" s="9">
        <v>27.0783696133039</v>
      </c>
      <c r="G9" s="9">
        <v>26.9648866493476</v>
      </c>
      <c r="I9" s="1" t="s">
        <v>35</v>
      </c>
      <c r="J9" s="9">
        <v>25.1681266858541</v>
      </c>
      <c r="K9" s="9">
        <v>25.1945838167447</v>
      </c>
      <c r="L9" s="9">
        <v>25.4678104324425</v>
      </c>
      <c r="M9" s="9">
        <v>27.9030217643246</v>
      </c>
      <c r="N9" s="9">
        <v>27.9255473601136</v>
      </c>
      <c r="O9" s="9">
        <v>28.1516696655292</v>
      </c>
      <c r="Q9" s="1" t="s">
        <v>35</v>
      </c>
      <c r="R9" s="9">
        <v>26.1755478563873</v>
      </c>
      <c r="S9" s="9">
        <v>26.3119225104863</v>
      </c>
      <c r="T9" s="9">
        <v>26.2184971056009</v>
      </c>
      <c r="U9" s="9">
        <v>29.1402689099122</v>
      </c>
      <c r="V9" s="9">
        <v>29.1073200500596</v>
      </c>
      <c r="W9" s="9">
        <v>28.838875178822</v>
      </c>
    </row>
    <row r="10" spans="1:23">
      <c r="A10" s="1" t="s">
        <v>36</v>
      </c>
      <c r="B10" s="9">
        <v>26.1648390775094</v>
      </c>
      <c r="C10" s="9">
        <v>25.348045673621</v>
      </c>
      <c r="D10" s="9">
        <v>25.928360948051</v>
      </c>
      <c r="E10" s="9">
        <v>27.0345949663899</v>
      </c>
      <c r="F10" s="9">
        <v>27.2023985825153</v>
      </c>
      <c r="G10" s="9">
        <v>27.4789651104358</v>
      </c>
      <c r="I10" s="1" t="s">
        <v>36</v>
      </c>
      <c r="J10" s="9">
        <v>25.7605228728525</v>
      </c>
      <c r="K10" s="9">
        <v>24.933281055313</v>
      </c>
      <c r="L10" s="9">
        <v>25.1401620099149</v>
      </c>
      <c r="M10" s="9">
        <v>27.2839400117379</v>
      </c>
      <c r="N10" s="9">
        <v>26.9688281661178</v>
      </c>
      <c r="O10" s="9">
        <v>27.3835665786044</v>
      </c>
      <c r="Q10" s="1" t="s">
        <v>36</v>
      </c>
      <c r="R10" s="9">
        <v>26.572694980641</v>
      </c>
      <c r="S10" s="9">
        <v>26.6055633616465</v>
      </c>
      <c r="T10" s="9">
        <v>27.3411145834875</v>
      </c>
      <c r="U10" s="9">
        <v>30.12</v>
      </c>
      <c r="V10" s="9">
        <v>29.93</v>
      </c>
      <c r="W10" s="9">
        <v>28.79</v>
      </c>
    </row>
    <row r="11" spans="1:23">
      <c r="A11" s="1" t="s">
        <v>37</v>
      </c>
      <c r="B11" s="9">
        <v>31.5488779986152</v>
      </c>
      <c r="C11" s="9">
        <v>31.4074899847454</v>
      </c>
      <c r="D11" s="9">
        <v>30.9829172823638</v>
      </c>
      <c r="E11" s="9">
        <v>31.3136914599455</v>
      </c>
      <c r="F11" s="9">
        <v>31.0222125297054</v>
      </c>
      <c r="G11" s="9">
        <v>31.7829520146677</v>
      </c>
      <c r="I11" s="1" t="s">
        <v>37</v>
      </c>
      <c r="J11" s="9">
        <v>30.2515121997657</v>
      </c>
      <c r="K11" s="9">
        <v>29.7085881015617</v>
      </c>
      <c r="L11" s="9">
        <v>30.2033686198935</v>
      </c>
      <c r="M11" s="9">
        <v>32.7240052652118</v>
      </c>
      <c r="N11" s="9">
        <v>32.3194831462321</v>
      </c>
      <c r="O11" s="9">
        <v>32.8743389703052</v>
      </c>
      <c r="Q11" s="1" t="s">
        <v>37</v>
      </c>
      <c r="R11" s="9">
        <v>30.6919707121813</v>
      </c>
      <c r="S11" s="9">
        <v>31.0404174906907</v>
      </c>
      <c r="T11" s="9">
        <v>30.5961425715727</v>
      </c>
      <c r="U11" s="9">
        <v>33.62</v>
      </c>
      <c r="V11" s="9">
        <v>32.19</v>
      </c>
      <c r="W11" s="9">
        <v>34.1</v>
      </c>
    </row>
    <row r="12" spans="1:23">
      <c r="A12" s="1" t="s">
        <v>38</v>
      </c>
      <c r="B12" s="9">
        <v>28.8568585380623</v>
      </c>
      <c r="C12" s="9">
        <v>28.3777678291832</v>
      </c>
      <c r="D12" s="9">
        <v>28.4556391152074</v>
      </c>
      <c r="E12" s="9">
        <v>29.8</v>
      </c>
      <c r="F12" s="9">
        <v>29.1123055561103</v>
      </c>
      <c r="G12" s="9">
        <v>29.6309585625518</v>
      </c>
      <c r="I12" s="1" t="s">
        <v>38</v>
      </c>
      <c r="J12" s="9">
        <v>28.0060175363091</v>
      </c>
      <c r="K12" s="9">
        <v>27.3209345784373</v>
      </c>
      <c r="L12" s="9">
        <v>27.6717653149042</v>
      </c>
      <c r="M12" s="9">
        <v>30.0039726384748</v>
      </c>
      <c r="N12" s="9">
        <v>29.644155656175</v>
      </c>
      <c r="O12" s="9">
        <v>30.1289527744548</v>
      </c>
      <c r="Q12" s="1" t="s">
        <v>38</v>
      </c>
      <c r="R12" s="9">
        <v>25.3329234139118</v>
      </c>
      <c r="S12" s="9">
        <v>24.7174048384956</v>
      </c>
      <c r="T12" s="9">
        <v>24.5600071663594</v>
      </c>
      <c r="U12" s="9">
        <v>29.12</v>
      </c>
      <c r="V12" s="9">
        <v>28.16</v>
      </c>
      <c r="W12" s="9">
        <v>27.11</v>
      </c>
    </row>
    <row r="13" spans="1:23">
      <c r="A13" s="1" t="s">
        <v>52</v>
      </c>
      <c r="B13" s="9">
        <v>26.4872487514757</v>
      </c>
      <c r="C13" s="9">
        <v>26.5096226660866</v>
      </c>
      <c r="D13" s="9">
        <v>26.5201335898037</v>
      </c>
      <c r="E13" s="9">
        <v>28.7084571505375</v>
      </c>
      <c r="F13" s="9">
        <v>29.5569236622879</v>
      </c>
      <c r="G13" s="9">
        <v>28.4601904064127</v>
      </c>
      <c r="I13" s="1" t="s">
        <v>52</v>
      </c>
      <c r="J13" s="9">
        <v>25.4154411889361</v>
      </c>
      <c r="K13" s="9">
        <v>25.3442499741037</v>
      </c>
      <c r="L13" s="9">
        <v>25.0599973521243</v>
      </c>
      <c r="M13" s="9">
        <v>25.7406331355823</v>
      </c>
      <c r="N13" s="9">
        <v>25.235</v>
      </c>
      <c r="O13" s="9">
        <v>26.015</v>
      </c>
      <c r="Q13" s="1" t="s">
        <v>52</v>
      </c>
      <c r="R13" s="9">
        <v>26.4692302046768</v>
      </c>
      <c r="S13" s="9">
        <v>26.5074981199566</v>
      </c>
      <c r="T13" s="9">
        <v>26.1595837445906</v>
      </c>
      <c r="U13" s="9">
        <v>27.2289696465857</v>
      </c>
      <c r="V13" s="9">
        <v>26.1642034067288</v>
      </c>
      <c r="W13" s="9">
        <v>26.7940865266572</v>
      </c>
    </row>
    <row r="14" spans="1:23">
      <c r="A14" s="1" t="s">
        <v>39</v>
      </c>
      <c r="B14" s="9">
        <v>29.2785728726754</v>
      </c>
      <c r="C14" s="9">
        <v>29.1421444957017</v>
      </c>
      <c r="D14" s="9">
        <v>29.3732022347199</v>
      </c>
      <c r="E14" s="9">
        <v>31.1</v>
      </c>
      <c r="F14" s="9">
        <v>32.77</v>
      </c>
      <c r="G14" s="9">
        <v>30.59</v>
      </c>
      <c r="I14" s="1" t="s">
        <v>39</v>
      </c>
      <c r="J14" s="9">
        <v>25.5551690097175</v>
      </c>
      <c r="K14" s="9">
        <v>25.4948446786564</v>
      </c>
      <c r="L14" s="9">
        <v>25.2596879665752</v>
      </c>
      <c r="M14" s="9">
        <v>26.2137317749502</v>
      </c>
      <c r="N14" s="9">
        <v>25.2</v>
      </c>
      <c r="O14" s="9">
        <v>26.76</v>
      </c>
      <c r="Q14" s="1" t="s">
        <v>39</v>
      </c>
      <c r="R14" s="9">
        <v>26.3587475804839</v>
      </c>
      <c r="S14" s="9">
        <v>26.4093188661632</v>
      </c>
      <c r="T14" s="9">
        <v>26.0771035208702</v>
      </c>
      <c r="U14" s="9">
        <v>27.88</v>
      </c>
      <c r="V14" s="9">
        <v>26.41</v>
      </c>
      <c r="W14" s="9">
        <v>27.34</v>
      </c>
    </row>
    <row r="15" spans="1:23">
      <c r="A15" s="1" t="s">
        <v>40</v>
      </c>
      <c r="B15" s="9">
        <v>23.6959246302759</v>
      </c>
      <c r="C15" s="9">
        <v>23.8771008364715</v>
      </c>
      <c r="D15" s="9">
        <v>23.6670649448876</v>
      </c>
      <c r="E15" s="9">
        <v>26.316914301075</v>
      </c>
      <c r="F15" s="9">
        <v>26.3438473245757</v>
      </c>
      <c r="G15" s="9">
        <v>26.3303808128254</v>
      </c>
      <c r="I15" s="1" t="s">
        <v>40</v>
      </c>
      <c r="J15" s="9">
        <v>25.2757133681548</v>
      </c>
      <c r="K15" s="9">
        <v>25.193655269551</v>
      </c>
      <c r="L15" s="9">
        <v>24.8603067376734</v>
      </c>
      <c r="M15" s="9">
        <v>25.2675344962145</v>
      </c>
      <c r="N15" s="9">
        <v>25.27</v>
      </c>
      <c r="O15" s="9">
        <v>25.27</v>
      </c>
      <c r="Q15" s="1" t="s">
        <v>40</v>
      </c>
      <c r="R15" s="9">
        <v>26.5797128288697</v>
      </c>
      <c r="S15" s="9">
        <v>26.6056773737499</v>
      </c>
      <c r="T15" s="9">
        <v>26.242063968311</v>
      </c>
      <c r="U15" s="9">
        <v>26.5779392931714</v>
      </c>
      <c r="V15" s="9">
        <v>25.9184068134575</v>
      </c>
      <c r="W15" s="9">
        <v>26.2481730533145</v>
      </c>
    </row>
    <row r="16" spans="1:23">
      <c r="A16" s="1" t="s">
        <v>41</v>
      </c>
      <c r="B16" s="9">
        <v>24.7882681457314</v>
      </c>
      <c r="C16" s="9">
        <v>24.5055269918448</v>
      </c>
      <c r="D16" s="9">
        <v>24.6468975687881</v>
      </c>
      <c r="E16" s="9">
        <v>27.5091490366483</v>
      </c>
      <c r="F16" s="9">
        <v>28.7087637653544</v>
      </c>
      <c r="G16" s="9">
        <v>28.1089564010014</v>
      </c>
      <c r="I16" s="1" t="s">
        <v>41</v>
      </c>
      <c r="J16" s="9">
        <v>22.8251446427437</v>
      </c>
      <c r="K16" s="9">
        <v>23.0412486254859</v>
      </c>
      <c r="L16" s="9">
        <v>22.7447158038777</v>
      </c>
      <c r="M16" s="9">
        <v>24.0714458650148</v>
      </c>
      <c r="N16" s="9">
        <v>24.9005059118883</v>
      </c>
      <c r="O16" s="9">
        <v>24.4859758884515</v>
      </c>
      <c r="Q16" s="1" t="s">
        <v>41</v>
      </c>
      <c r="R16" s="9">
        <v>22.8299119410699</v>
      </c>
      <c r="S16" s="9">
        <v>22.7766551396385</v>
      </c>
      <c r="T16" s="9">
        <v>22.4629570494489</v>
      </c>
      <c r="U16" s="9">
        <v>26.2332075584334</v>
      </c>
      <c r="V16" s="9">
        <v>26.4262463725585</v>
      </c>
      <c r="W16" s="9">
        <v>27.4654549795936</v>
      </c>
    </row>
    <row r="17" spans="1:23">
      <c r="A17" s="1" t="s">
        <v>42</v>
      </c>
      <c r="B17" s="9">
        <v>25.9395708134985</v>
      </c>
      <c r="C17" s="9">
        <v>25.6085341357925</v>
      </c>
      <c r="D17" s="9">
        <v>26.0599931809138</v>
      </c>
      <c r="E17" s="9">
        <v>27.6003812413195</v>
      </c>
      <c r="F17" s="9">
        <v>28.4120995435337</v>
      </c>
      <c r="G17" s="9">
        <v>28.0062403924266</v>
      </c>
      <c r="I17" s="1" t="s">
        <v>42</v>
      </c>
      <c r="J17" s="9">
        <v>24.2014505315244</v>
      </c>
      <c r="K17" s="9">
        <v>24.3109283916089</v>
      </c>
      <c r="L17" s="9">
        <v>24.2031016428691</v>
      </c>
      <c r="M17" s="9">
        <v>25.2659091530574</v>
      </c>
      <c r="N17" s="9">
        <v>24.8836456615136</v>
      </c>
      <c r="O17" s="9">
        <v>25.0747774072855</v>
      </c>
      <c r="Q17" s="1" t="s">
        <v>42</v>
      </c>
      <c r="R17" s="9">
        <v>22.3229959806998</v>
      </c>
      <c r="S17" s="9">
        <v>22.445409444865</v>
      </c>
      <c r="T17" s="9">
        <v>22.3842027127824</v>
      </c>
      <c r="U17" s="9">
        <v>27.1311815282415</v>
      </c>
      <c r="V17" s="9">
        <v>26.4271880412262</v>
      </c>
      <c r="W17" s="9">
        <v>26.7791847847339</v>
      </c>
    </row>
    <row r="18" spans="1:23">
      <c r="A18" s="1" t="s">
        <v>53</v>
      </c>
      <c r="B18" s="9">
        <v>25.3639194796149</v>
      </c>
      <c r="C18" s="9">
        <v>25.0570305638186</v>
      </c>
      <c r="D18" s="9">
        <v>25.3534453748509</v>
      </c>
      <c r="E18" s="9">
        <v>27.5547651389839</v>
      </c>
      <c r="F18" s="9">
        <v>28.5604316544441</v>
      </c>
      <c r="G18" s="9">
        <v>28.057598396714</v>
      </c>
      <c r="I18" s="1" t="s">
        <v>53</v>
      </c>
      <c r="J18" s="9">
        <v>23.5132975871341</v>
      </c>
      <c r="K18" s="9">
        <v>23.6760885085474</v>
      </c>
      <c r="L18" s="9">
        <v>23.4739087233734</v>
      </c>
      <c r="M18" s="9">
        <v>24.6686775090361</v>
      </c>
      <c r="N18" s="9">
        <v>24.8920757867009</v>
      </c>
      <c r="O18" s="9">
        <v>24.7803766478685</v>
      </c>
      <c r="Q18" s="1" t="s">
        <v>53</v>
      </c>
      <c r="R18" s="9">
        <v>22.5764539608848</v>
      </c>
      <c r="S18" s="9">
        <v>22.6110322922517</v>
      </c>
      <c r="T18" s="9">
        <v>22.4235798811156</v>
      </c>
      <c r="U18" s="9">
        <v>26.6821945433374</v>
      </c>
      <c r="V18" s="9">
        <v>26.4267172068923</v>
      </c>
      <c r="W18" s="9">
        <v>27.1223198821638</v>
      </c>
    </row>
    <row r="19" spans="1:23">
      <c r="A19" s="1" t="s">
        <v>54</v>
      </c>
      <c r="B19" s="9">
        <v>26.1042649293179</v>
      </c>
      <c r="C19" s="9">
        <v>26.9369738588872</v>
      </c>
      <c r="D19" s="9">
        <v>26.4630949142705</v>
      </c>
      <c r="E19" s="9">
        <v>28.8022738323222</v>
      </c>
      <c r="F19" s="9">
        <v>28.6235476476302</v>
      </c>
      <c r="G19" s="9">
        <v>28.7129107399763</v>
      </c>
      <c r="I19" s="1" t="s">
        <v>54</v>
      </c>
      <c r="J19" s="9">
        <v>26.0601575948039</v>
      </c>
      <c r="K19" s="9">
        <v>25.6173455290739</v>
      </c>
      <c r="L19" s="9">
        <v>25.8228292993401</v>
      </c>
      <c r="M19" s="9">
        <v>26.3071423530452</v>
      </c>
      <c r="N19" s="9">
        <v>25.7761622085036</v>
      </c>
      <c r="O19" s="9">
        <v>26.0768036600306</v>
      </c>
      <c r="Q19" s="1" t="s">
        <v>54</v>
      </c>
      <c r="R19" s="9">
        <v>22.4984968779573</v>
      </c>
      <c r="S19" s="9">
        <v>22.3666306952389</v>
      </c>
      <c r="T19" s="9">
        <v>22.6442551564074</v>
      </c>
      <c r="U19" s="9">
        <v>26.3782376799538</v>
      </c>
      <c r="V19" s="9">
        <v>26.4900202887432</v>
      </c>
      <c r="W19" s="9">
        <v>25.847371505715</v>
      </c>
    </row>
    <row r="20" spans="1:23">
      <c r="A20" s="1" t="s">
        <v>43</v>
      </c>
      <c r="B20" s="9">
        <v>26.7051617578274</v>
      </c>
      <c r="C20" s="9">
        <v>26.829342112941</v>
      </c>
      <c r="D20" s="9">
        <v>26.5647724878175</v>
      </c>
      <c r="E20" s="9">
        <v>29.0616543506136</v>
      </c>
      <c r="F20" s="9">
        <v>28.8317663799062</v>
      </c>
      <c r="G20" s="9">
        <v>28.9467103652599</v>
      </c>
      <c r="I20" s="1" t="s">
        <v>43</v>
      </c>
      <c r="J20" s="9">
        <v>24.4183349312203</v>
      </c>
      <c r="K20" s="9">
        <v>24.1656864791487</v>
      </c>
      <c r="L20" s="9">
        <v>24.1642473005743</v>
      </c>
      <c r="M20" s="9">
        <v>24.4942847060904</v>
      </c>
      <c r="N20" s="9">
        <v>24.9637340663924</v>
      </c>
      <c r="O20" s="9">
        <v>23.9896908791398</v>
      </c>
      <c r="Q20" s="1" t="s">
        <v>43</v>
      </c>
      <c r="R20" s="9">
        <v>22.382231937234</v>
      </c>
      <c r="S20" s="9">
        <v>22.4025447490921</v>
      </c>
      <c r="T20" s="9">
        <v>22.2000931561846</v>
      </c>
      <c r="U20" s="9">
        <v>26.9363796172964</v>
      </c>
      <c r="V20" s="9">
        <v>26.5385089203217</v>
      </c>
      <c r="W20" s="9">
        <v>26.2984138940187</v>
      </c>
    </row>
    <row r="21" spans="1:23">
      <c r="A21" s="1" t="s">
        <v>44</v>
      </c>
      <c r="B21" s="9">
        <v>25.5033681008085</v>
      </c>
      <c r="C21" s="9">
        <v>27.0446056048335</v>
      </c>
      <c r="D21" s="9">
        <v>26.3614173407235</v>
      </c>
      <c r="E21" s="9">
        <v>28.5428933140309</v>
      </c>
      <c r="F21" s="9">
        <v>28.4153289153542</v>
      </c>
      <c r="G21" s="9">
        <v>28.4791111146926</v>
      </c>
      <c r="I21" s="1" t="s">
        <v>44</v>
      </c>
      <c r="J21" s="9">
        <v>27.7019802583874</v>
      </c>
      <c r="K21" s="9">
        <v>27.0690045789991</v>
      </c>
      <c r="L21" s="9">
        <v>27.481411298106</v>
      </c>
      <c r="M21" s="9">
        <v>28.12</v>
      </c>
      <c r="N21" s="9">
        <v>26.5885903506148</v>
      </c>
      <c r="O21" s="9">
        <v>28.1639164409215</v>
      </c>
      <c r="Q21" s="1" t="s">
        <v>44</v>
      </c>
      <c r="R21" s="9">
        <v>22.6147618186806</v>
      </c>
      <c r="S21" s="9">
        <v>22.3307166413858</v>
      </c>
      <c r="T21" s="9">
        <v>23.0884171566302</v>
      </c>
      <c r="U21" s="9">
        <v>25.8200957426112</v>
      </c>
      <c r="V21" s="9">
        <v>26.4415316571648</v>
      </c>
      <c r="W21" s="9">
        <v>25.3963291174113</v>
      </c>
    </row>
    <row r="24" ht="25" customHeight="1" spans="1:23">
      <c r="A24" s="5" t="s">
        <v>46</v>
      </c>
      <c r="B24" s="6" t="s">
        <v>22</v>
      </c>
      <c r="C24" s="6"/>
      <c r="D24" s="6"/>
      <c r="E24" s="6" t="s">
        <v>47</v>
      </c>
      <c r="F24" s="6"/>
      <c r="G24" s="6"/>
      <c r="I24" s="5" t="s">
        <v>46</v>
      </c>
      <c r="J24" s="6" t="s">
        <v>21</v>
      </c>
      <c r="K24" s="6"/>
      <c r="L24" s="6"/>
      <c r="M24" s="6" t="s">
        <v>47</v>
      </c>
      <c r="N24" s="6"/>
      <c r="O24" s="6"/>
      <c r="Q24" s="5" t="s">
        <v>46</v>
      </c>
      <c r="R24" s="6" t="s">
        <v>20</v>
      </c>
      <c r="S24" s="6"/>
      <c r="T24" s="6"/>
      <c r="U24" s="6" t="s">
        <v>47</v>
      </c>
      <c r="V24" s="6"/>
      <c r="W24" s="6"/>
    </row>
    <row r="25" ht="25" customHeight="1" spans="1:23">
      <c r="A25" s="7" t="s">
        <v>48</v>
      </c>
      <c r="B25" s="8" t="s">
        <v>49</v>
      </c>
      <c r="C25" s="8" t="s">
        <v>50</v>
      </c>
      <c r="D25" s="8" t="s">
        <v>51</v>
      </c>
      <c r="E25" s="8" t="s">
        <v>49</v>
      </c>
      <c r="F25" s="8" t="s">
        <v>50</v>
      </c>
      <c r="G25" s="8" t="s">
        <v>51</v>
      </c>
      <c r="I25" s="7" t="s">
        <v>48</v>
      </c>
      <c r="J25" s="8" t="s">
        <v>49</v>
      </c>
      <c r="K25" s="8" t="s">
        <v>50</v>
      </c>
      <c r="L25" s="8" t="s">
        <v>51</v>
      </c>
      <c r="M25" s="8" t="s">
        <v>49</v>
      </c>
      <c r="N25" s="8" t="s">
        <v>50</v>
      </c>
      <c r="O25" s="8" t="s">
        <v>51</v>
      </c>
      <c r="Q25" s="7" t="s">
        <v>48</v>
      </c>
      <c r="R25" s="8" t="s">
        <v>49</v>
      </c>
      <c r="S25" s="8" t="s">
        <v>50</v>
      </c>
      <c r="T25" s="8" t="s">
        <v>51</v>
      </c>
      <c r="U25" s="8" t="s">
        <v>49</v>
      </c>
      <c r="V25" s="8" t="s">
        <v>50</v>
      </c>
      <c r="W25" s="8" t="s">
        <v>51</v>
      </c>
    </row>
    <row r="26" spans="1:23">
      <c r="A26" s="1" t="s">
        <v>30</v>
      </c>
      <c r="B26" s="9">
        <v>25.4024519328439</v>
      </c>
      <c r="C26" s="9">
        <v>25.6330950581394</v>
      </c>
      <c r="D26" s="9">
        <v>25.348432298989</v>
      </c>
      <c r="E26" s="9">
        <v>25.0012553689456</v>
      </c>
      <c r="F26" s="9">
        <v>25.2564636864859</v>
      </c>
      <c r="G26" s="9">
        <v>25.4218512036361</v>
      </c>
      <c r="I26" s="1" t="s">
        <v>30</v>
      </c>
      <c r="J26" s="9">
        <v>24.2558667614873</v>
      </c>
      <c r="K26" s="9">
        <v>23.1420652384321</v>
      </c>
      <c r="L26" s="9">
        <v>23.2165605645179</v>
      </c>
      <c r="M26" s="9">
        <v>27.217242793795</v>
      </c>
      <c r="N26" s="9">
        <v>27.1644758760247</v>
      </c>
      <c r="O26" s="9">
        <v>27.0683890532206</v>
      </c>
      <c r="Q26" s="1" t="s">
        <v>30</v>
      </c>
      <c r="R26" s="9">
        <v>30.9514861689555</v>
      </c>
      <c r="S26" s="9">
        <v>30.1928775037783</v>
      </c>
      <c r="T26" s="9">
        <v>30.3843322303531</v>
      </c>
      <c r="U26" s="9">
        <v>28.3907912171602</v>
      </c>
      <c r="V26" s="9">
        <v>28.770624086345</v>
      </c>
      <c r="W26" s="9">
        <v>28.9776023685989</v>
      </c>
    </row>
    <row r="27" spans="1:23">
      <c r="A27" s="1" t="s">
        <v>31</v>
      </c>
      <c r="B27" s="9">
        <v>26.4121372361936</v>
      </c>
      <c r="C27" s="9">
        <v>26.2067902941131</v>
      </c>
      <c r="D27" s="9">
        <v>26.3153534807407</v>
      </c>
      <c r="E27" s="9">
        <v>28.0881432642935</v>
      </c>
      <c r="F27" s="9">
        <v>28.1537815249376</v>
      </c>
      <c r="G27" s="9">
        <v>28.2612397731188</v>
      </c>
      <c r="I27" s="1" t="s">
        <v>31</v>
      </c>
      <c r="J27" s="9">
        <v>25.3975473882342</v>
      </c>
      <c r="K27" s="9">
        <v>25.4174484773682</v>
      </c>
      <c r="L27" s="9">
        <v>25.0394248357054</v>
      </c>
      <c r="M27" s="9">
        <v>29.7255957374183</v>
      </c>
      <c r="N27" s="9">
        <v>29.5384734986558</v>
      </c>
      <c r="O27" s="9">
        <v>29.7266917059987</v>
      </c>
      <c r="Q27" s="1" t="s">
        <v>31</v>
      </c>
      <c r="R27" s="9">
        <v>29.8345132080925</v>
      </c>
      <c r="S27" s="9">
        <v>29.6322553538368</v>
      </c>
      <c r="T27" s="9">
        <v>28.146046078756</v>
      </c>
      <c r="U27" s="9">
        <v>28.7296212973402</v>
      </c>
      <c r="V27" s="9">
        <v>29.0345616462193</v>
      </c>
      <c r="W27" s="9">
        <v>28.2029414506287</v>
      </c>
    </row>
    <row r="28" spans="1:23">
      <c r="A28" s="1" t="s">
        <v>32</v>
      </c>
      <c r="B28" s="9">
        <v>25.2409151036331</v>
      </c>
      <c r="C28" s="9">
        <v>25.124194759054</v>
      </c>
      <c r="D28" s="9">
        <v>25.0343031924258</v>
      </c>
      <c r="E28" s="9">
        <v>26.3033920557868</v>
      </c>
      <c r="F28" s="9">
        <v>26.3577389448508</v>
      </c>
      <c r="G28" s="9">
        <v>26.2518395635588</v>
      </c>
      <c r="I28" s="1" t="s">
        <v>32</v>
      </c>
      <c r="J28" s="9">
        <v>23.2343061487466</v>
      </c>
      <c r="K28" s="9">
        <v>23.1431733530834</v>
      </c>
      <c r="L28" s="9">
        <v>23.1320224306238</v>
      </c>
      <c r="M28" s="9">
        <v>28.1277665019984</v>
      </c>
      <c r="N28" s="9">
        <v>28.1325465591842</v>
      </c>
      <c r="O28" s="9">
        <v>28.1120324995258</v>
      </c>
      <c r="Q28" s="1" t="s">
        <v>32</v>
      </c>
      <c r="R28" s="9">
        <v>29.338324917492</v>
      </c>
      <c r="S28" s="9">
        <v>27.6665527296417</v>
      </c>
      <c r="T28" s="9">
        <v>28.0366888518248</v>
      </c>
      <c r="U28" s="9">
        <v>26.6561806160315</v>
      </c>
      <c r="V28" s="9">
        <v>27.0106023800554</v>
      </c>
      <c r="W28" s="9">
        <v>28.7191416881</v>
      </c>
    </row>
    <row r="29" spans="1:23">
      <c r="A29" s="1" t="s">
        <v>33</v>
      </c>
      <c r="B29" s="9">
        <v>24.5824984975951</v>
      </c>
      <c r="C29" s="9">
        <v>24.2687693439359</v>
      </c>
      <c r="D29" s="9">
        <v>24.3908976845532</v>
      </c>
      <c r="E29" s="9">
        <v>26.3758014590247</v>
      </c>
      <c r="F29" s="9">
        <v>26.0728486106231</v>
      </c>
      <c r="G29" s="9">
        <v>26.0988927757229</v>
      </c>
      <c r="I29" s="1" t="s">
        <v>33</v>
      </c>
      <c r="J29" s="9">
        <v>22.7616372547422</v>
      </c>
      <c r="K29" s="9">
        <v>22.8092109805499</v>
      </c>
      <c r="L29" s="9">
        <v>22.6925020154751</v>
      </c>
      <c r="M29" s="9">
        <v>27.6251213720595</v>
      </c>
      <c r="N29" s="9">
        <v>27.748203134051</v>
      </c>
      <c r="O29" s="9">
        <v>27.6930517930463</v>
      </c>
      <c r="Q29" s="1" t="s">
        <v>33</v>
      </c>
      <c r="R29" s="9">
        <v>29.2405508445276</v>
      </c>
      <c r="S29" s="9">
        <v>28.0107479325635</v>
      </c>
      <c r="T29" s="9">
        <v>27.5708427092425</v>
      </c>
      <c r="U29" s="9">
        <v>29.9880638784553</v>
      </c>
      <c r="V29" s="9">
        <v>29.2360531903137</v>
      </c>
      <c r="W29" s="9">
        <v>29.2122527395438</v>
      </c>
    </row>
    <row r="30" spans="1:23">
      <c r="A30" s="1" t="s">
        <v>34</v>
      </c>
      <c r="B30" s="9">
        <v>23.73377361097</v>
      </c>
      <c r="C30" s="9">
        <v>23.4293984091611</v>
      </c>
      <c r="D30" s="9">
        <v>23.4467271058434</v>
      </c>
      <c r="E30" s="9">
        <v>26.3075988914319</v>
      </c>
      <c r="F30" s="9">
        <v>26.1388277250526</v>
      </c>
      <c r="G30" s="9">
        <v>26.0103848194414</v>
      </c>
      <c r="I30" s="1" t="s">
        <v>34</v>
      </c>
      <c r="J30" s="9">
        <v>22.3424594405817</v>
      </c>
      <c r="K30" s="9">
        <v>21.5664987587866</v>
      </c>
      <c r="L30" s="9">
        <v>21.8847499211465</v>
      </c>
      <c r="M30" s="9">
        <v>27.7169843585688</v>
      </c>
      <c r="N30" s="9">
        <v>27.8102516498911</v>
      </c>
      <c r="O30" s="9">
        <v>27.6092816005129</v>
      </c>
      <c r="Q30" s="1" t="s">
        <v>34</v>
      </c>
      <c r="R30" s="9">
        <v>28.5511819820242</v>
      </c>
      <c r="S30" s="9">
        <v>28.5314132538018</v>
      </c>
      <c r="T30" s="9">
        <v>28.0776599638611</v>
      </c>
      <c r="U30" s="9">
        <v>30.4805740788229</v>
      </c>
      <c r="V30" s="9">
        <v>30.5219931436737</v>
      </c>
      <c r="W30" s="9">
        <v>31.2242743913425</v>
      </c>
    </row>
    <row r="31" spans="1:23">
      <c r="A31" s="1" t="s">
        <v>35</v>
      </c>
      <c r="B31" s="9">
        <v>24.1581360542826</v>
      </c>
      <c r="C31" s="9">
        <v>23.8490838765485</v>
      </c>
      <c r="D31" s="9">
        <v>23.9188123951983</v>
      </c>
      <c r="E31" s="9">
        <v>26.3417001752283</v>
      </c>
      <c r="F31" s="9">
        <v>26.1058381678379</v>
      </c>
      <c r="G31" s="9">
        <v>26.0546387975822</v>
      </c>
      <c r="I31" s="1" t="s">
        <v>35</v>
      </c>
      <c r="J31" s="9">
        <v>22.5505902387847</v>
      </c>
      <c r="K31" s="9">
        <v>22.5211766768809</v>
      </c>
      <c r="L31" s="9">
        <v>22.4007772636876</v>
      </c>
      <c r="M31" s="9">
        <v>27.6710528653142</v>
      </c>
      <c r="N31" s="9">
        <v>28.12</v>
      </c>
      <c r="O31" s="9">
        <v>27.97</v>
      </c>
      <c r="Q31" s="1" t="s">
        <v>35</v>
      </c>
      <c r="R31" s="9">
        <v>29.0884663763275</v>
      </c>
      <c r="S31" s="9">
        <v>29.2845304474589</v>
      </c>
      <c r="T31" s="9">
        <v>29.1740127995412</v>
      </c>
      <c r="U31" s="9">
        <v>31.9225158954588</v>
      </c>
      <c r="V31" s="9">
        <v>31.5764613309914</v>
      </c>
      <c r="W31" s="9">
        <v>32.2465146064803</v>
      </c>
    </row>
    <row r="32" spans="1:23">
      <c r="A32" s="1" t="s">
        <v>36</v>
      </c>
      <c r="B32" s="9">
        <v>25.2755062075813</v>
      </c>
      <c r="C32" s="9">
        <v>25.4016490814437</v>
      </c>
      <c r="D32" s="9">
        <v>24.8738329383114</v>
      </c>
      <c r="E32" s="9">
        <v>27.28540863166</v>
      </c>
      <c r="F32" s="9">
        <v>27.3081445918565</v>
      </c>
      <c r="G32" s="9">
        <v>27.323411786445</v>
      </c>
      <c r="I32" s="1" t="s">
        <v>36</v>
      </c>
      <c r="J32" s="9">
        <v>24.0208291312939</v>
      </c>
      <c r="K32" s="9">
        <v>23.0989728479136</v>
      </c>
      <c r="L32" s="9">
        <v>23.3597711149997</v>
      </c>
      <c r="M32" s="9">
        <v>29.037695886906</v>
      </c>
      <c r="N32" s="9">
        <v>28.9638042993177</v>
      </c>
      <c r="O32" s="9">
        <v>29.1417141439246</v>
      </c>
      <c r="Q32" s="1" t="s">
        <v>36</v>
      </c>
      <c r="R32" s="9">
        <v>31.1381606870119</v>
      </c>
      <c r="S32" s="9">
        <v>30.13</v>
      </c>
      <c r="T32" s="9">
        <v>29.1669853372998</v>
      </c>
      <c r="U32" s="9">
        <v>31.0993471513865</v>
      </c>
      <c r="V32" s="9">
        <v>30.7807942235441</v>
      </c>
      <c r="W32" s="9">
        <v>30.5217567133053</v>
      </c>
    </row>
    <row r="33" spans="1:23">
      <c r="A33" s="1" t="s">
        <v>37</v>
      </c>
      <c r="B33" s="9">
        <v>27.9302914224801</v>
      </c>
      <c r="C33" s="9">
        <v>27.9203782364528</v>
      </c>
      <c r="D33" s="9">
        <v>27.9906058276358</v>
      </c>
      <c r="E33" s="9">
        <v>29.87</v>
      </c>
      <c r="F33" s="9">
        <v>30.27</v>
      </c>
      <c r="G33" s="9">
        <v>31.15</v>
      </c>
      <c r="I33" s="1" t="s">
        <v>37</v>
      </c>
      <c r="J33" s="9">
        <v>23.8705576340608</v>
      </c>
      <c r="K33" s="9">
        <v>24.9744373908759</v>
      </c>
      <c r="L33" s="9">
        <v>23.2920313885037</v>
      </c>
      <c r="M33" s="9">
        <v>28.0272847003608</v>
      </c>
      <c r="N33" s="9">
        <v>28.3869021496589</v>
      </c>
      <c r="O33" s="9">
        <v>28.0958570719623</v>
      </c>
      <c r="Q33" s="1" t="s">
        <v>37</v>
      </c>
      <c r="R33" s="9">
        <v>32.3708152405137</v>
      </c>
      <c r="S33" s="9">
        <v>32.76</v>
      </c>
      <c r="T33" s="9">
        <v>33.1683866735252</v>
      </c>
      <c r="U33" s="9">
        <v>35.3059932430968</v>
      </c>
      <c r="V33" s="9">
        <v>35.52</v>
      </c>
      <c r="W33" s="9">
        <v>35.7440399926691</v>
      </c>
    </row>
    <row r="34" spans="1:23">
      <c r="A34" s="1" t="s">
        <v>38</v>
      </c>
      <c r="B34" s="9">
        <v>24.3710216555766</v>
      </c>
      <c r="C34" s="9">
        <v>24.1545955218287</v>
      </c>
      <c r="D34" s="9">
        <v>24.487285607193</v>
      </c>
      <c r="E34" s="9">
        <v>25.54</v>
      </c>
      <c r="F34" s="9">
        <v>25.87</v>
      </c>
      <c r="G34" s="9">
        <v>25.705</v>
      </c>
      <c r="I34" s="1" t="s">
        <v>38</v>
      </c>
      <c r="J34" s="9">
        <v>23.7202861368276</v>
      </c>
      <c r="K34" s="9">
        <v>26.8499019338383</v>
      </c>
      <c r="L34" s="9">
        <v>23.2242916620076</v>
      </c>
      <c r="M34" s="9">
        <v>27.0168735138156</v>
      </c>
      <c r="N34" s="9">
        <v>27.81</v>
      </c>
      <c r="O34" s="9">
        <v>27.05</v>
      </c>
      <c r="Q34" s="1" t="s">
        <v>38</v>
      </c>
      <c r="R34" s="9">
        <v>28.5628355534112</v>
      </c>
      <c r="S34" s="9">
        <v>27.4559391934655</v>
      </c>
      <c r="T34" s="9">
        <v>28.0093873734384</v>
      </c>
      <c r="U34" s="9">
        <v>28.6439225057659</v>
      </c>
      <c r="V34" s="9">
        <v>28.64</v>
      </c>
      <c r="W34" s="9">
        <v>28.64</v>
      </c>
    </row>
    <row r="35" spans="1:23">
      <c r="A35" s="1" t="s">
        <v>52</v>
      </c>
      <c r="B35" s="9">
        <v>25.4070992010077</v>
      </c>
      <c r="C35" s="9">
        <v>25.335724925132</v>
      </c>
      <c r="D35" s="9">
        <v>25.5344324054524</v>
      </c>
      <c r="E35" s="9">
        <v>25.5466801499241</v>
      </c>
      <c r="F35" s="9">
        <v>25.2869832246213</v>
      </c>
      <c r="G35" s="9">
        <v>26.6627511044247</v>
      </c>
      <c r="I35" s="1" t="s">
        <v>52</v>
      </c>
      <c r="J35" s="9">
        <v>24.1967061291769</v>
      </c>
      <c r="K35" s="9">
        <v>24.3920581304588</v>
      </c>
      <c r="L35" s="9">
        <v>24.8444581616043</v>
      </c>
      <c r="M35" s="9">
        <v>28.0000452412894</v>
      </c>
      <c r="N35" s="9">
        <v>26.5332325453874</v>
      </c>
      <c r="O35" s="9">
        <v>27.0216388933384</v>
      </c>
      <c r="Q35" s="1" t="s">
        <v>52</v>
      </c>
      <c r="R35" s="9">
        <v>31.1660100907987</v>
      </c>
      <c r="S35" s="9">
        <v>30.7555570058234</v>
      </c>
      <c r="T35" s="9">
        <v>31.6629341655518</v>
      </c>
      <c r="U35" s="9">
        <v>30.7811418128006</v>
      </c>
      <c r="V35" s="9">
        <v>31.1143455361391</v>
      </c>
      <c r="W35" s="9">
        <v>31.4512253702612</v>
      </c>
    </row>
    <row r="36" spans="1:23">
      <c r="A36" s="1" t="s">
        <v>39</v>
      </c>
      <c r="B36" s="9">
        <v>25.8945969494815</v>
      </c>
      <c r="C36" s="9">
        <v>25.8329506513714</v>
      </c>
      <c r="D36" s="9">
        <v>26.1228049237711</v>
      </c>
      <c r="E36" s="9">
        <v>26.1282621726965</v>
      </c>
      <c r="F36" s="9">
        <v>25.7346557394463</v>
      </c>
      <c r="G36" s="9">
        <v>25.9314589560714</v>
      </c>
      <c r="I36" s="1" t="s">
        <v>39</v>
      </c>
      <c r="J36" s="9">
        <v>24.8614097579621</v>
      </c>
      <c r="K36" s="9">
        <v>25.0049044064766</v>
      </c>
      <c r="L36" s="9">
        <v>26.0039101745508</v>
      </c>
      <c r="M36" s="9">
        <v>28.3500904825788</v>
      </c>
      <c r="N36" s="9">
        <v>26.7564650907748</v>
      </c>
      <c r="O36" s="9">
        <v>27.5532777866768</v>
      </c>
      <c r="Q36" s="1" t="s">
        <v>39</v>
      </c>
      <c r="R36" s="9">
        <v>33.0301554497875</v>
      </c>
      <c r="S36" s="9">
        <v>31.7071393797831</v>
      </c>
      <c r="T36" s="9">
        <v>33.0197837991861</v>
      </c>
      <c r="U36" s="9">
        <v>32.1749014810451</v>
      </c>
      <c r="V36" s="9">
        <v>32.17</v>
      </c>
      <c r="W36" s="9">
        <v>32.1724507405225</v>
      </c>
    </row>
    <row r="37" spans="1:23">
      <c r="A37" s="1" t="s">
        <v>40</v>
      </c>
      <c r="B37" s="9">
        <v>24.9196014525339</v>
      </c>
      <c r="C37" s="9">
        <v>24.8384991988926</v>
      </c>
      <c r="D37" s="9">
        <v>24.9460598871338</v>
      </c>
      <c r="E37" s="9">
        <v>24.9650981271516</v>
      </c>
      <c r="F37" s="9">
        <v>24.8393107097963</v>
      </c>
      <c r="G37" s="9">
        <v>27.3940432527781</v>
      </c>
      <c r="I37" s="1" t="s">
        <v>40</v>
      </c>
      <c r="J37" s="9">
        <v>23.5320025003917</v>
      </c>
      <c r="K37" s="9">
        <v>23.7792118544411</v>
      </c>
      <c r="L37" s="9">
        <v>23.6850061486577</v>
      </c>
      <c r="M37" s="9">
        <v>27.65</v>
      </c>
      <c r="N37" s="9">
        <v>26.31</v>
      </c>
      <c r="O37" s="9">
        <v>26.49</v>
      </c>
      <c r="Q37" s="1" t="s">
        <v>40</v>
      </c>
      <c r="R37" s="9">
        <v>29.30186473181</v>
      </c>
      <c r="S37" s="9">
        <v>29.8039746318637</v>
      </c>
      <c r="T37" s="9">
        <v>30.3060845319175</v>
      </c>
      <c r="U37" s="9">
        <v>29.3873821445561</v>
      </c>
      <c r="V37" s="9">
        <v>30.0586910722781</v>
      </c>
      <c r="W37" s="9">
        <v>30.73</v>
      </c>
    </row>
    <row r="38" spans="1:23">
      <c r="A38" s="1" t="s">
        <v>41</v>
      </c>
      <c r="B38" s="9">
        <v>23.3574930626802</v>
      </c>
      <c r="C38" s="9">
        <v>23.1895002622658</v>
      </c>
      <c r="D38" s="9">
        <v>23.2035489200192</v>
      </c>
      <c r="E38" s="9">
        <v>25.2588282887589</v>
      </c>
      <c r="F38" s="9">
        <v>24.4336580128514</v>
      </c>
      <c r="G38" s="9">
        <v>24.1127343631864</v>
      </c>
      <c r="I38" s="1" t="s">
        <v>41</v>
      </c>
      <c r="J38" s="9">
        <v>21.7479548934938</v>
      </c>
      <c r="K38" s="9">
        <v>22.0180672110552</v>
      </c>
      <c r="L38" s="9">
        <v>22.3156890131499</v>
      </c>
      <c r="M38" s="9">
        <v>25.8563857637724</v>
      </c>
      <c r="N38" s="9">
        <v>26.0394595214666</v>
      </c>
      <c r="O38" s="9">
        <v>25.9479226426195</v>
      </c>
      <c r="Q38" s="1" t="s">
        <v>41</v>
      </c>
      <c r="R38" s="9">
        <v>27.23</v>
      </c>
      <c r="S38" s="9">
        <v>27.2005083903753</v>
      </c>
      <c r="T38" s="9">
        <v>27.2758068430251</v>
      </c>
      <c r="U38" s="9">
        <v>28.7493157840448</v>
      </c>
      <c r="V38" s="9">
        <v>29.0586315680896</v>
      </c>
      <c r="W38" s="9">
        <v>28.44</v>
      </c>
    </row>
    <row r="39" spans="1:23">
      <c r="A39" s="1" t="s">
        <v>42</v>
      </c>
      <c r="B39" s="9">
        <v>23.6412730729599</v>
      </c>
      <c r="C39" s="9">
        <v>23.4774332515024</v>
      </c>
      <c r="D39" s="9">
        <v>23.4893569799793</v>
      </c>
      <c r="E39" s="9">
        <v>25.1751896045068</v>
      </c>
      <c r="F39" s="9">
        <v>25.0644954398323</v>
      </c>
      <c r="G39" s="9">
        <v>24.384637227712</v>
      </c>
      <c r="I39" s="1" t="s">
        <v>42</v>
      </c>
      <c r="J39" s="9">
        <v>23.2321998466626</v>
      </c>
      <c r="K39" s="9">
        <v>23.5310298452631</v>
      </c>
      <c r="L39" s="9">
        <v>23.6195951258807</v>
      </c>
      <c r="M39" s="9">
        <v>26.552003956998</v>
      </c>
      <c r="N39" s="9">
        <v>27.8784922025977</v>
      </c>
      <c r="O39" s="9">
        <v>27.2152480797978</v>
      </c>
      <c r="Q39" s="1" t="s">
        <v>42</v>
      </c>
      <c r="R39" s="9">
        <v>29.1600133436186</v>
      </c>
      <c r="S39" s="9">
        <v>29.1901763886861</v>
      </c>
      <c r="T39" s="9">
        <v>28.7411442785749</v>
      </c>
      <c r="U39" s="9">
        <v>29.5266798916575</v>
      </c>
      <c r="V39" s="9">
        <v>29.01</v>
      </c>
      <c r="W39" s="9">
        <v>29.1561195188142</v>
      </c>
    </row>
    <row r="40" spans="1:23">
      <c r="A40" s="1" t="s">
        <v>53</v>
      </c>
      <c r="B40" s="9">
        <v>23.49938306782</v>
      </c>
      <c r="C40" s="9">
        <v>23.3334667568841</v>
      </c>
      <c r="D40" s="9">
        <v>23.3464529499993</v>
      </c>
      <c r="E40" s="9">
        <v>25.2170089466329</v>
      </c>
      <c r="F40" s="9">
        <v>24.7490767263418</v>
      </c>
      <c r="G40" s="9">
        <v>24.2486857954492</v>
      </c>
      <c r="I40" s="1" t="s">
        <v>53</v>
      </c>
      <c r="J40" s="9">
        <v>22.4900773700782</v>
      </c>
      <c r="K40" s="9">
        <v>22.7745485281592</v>
      </c>
      <c r="L40" s="9">
        <v>22.9676420695153</v>
      </c>
      <c r="M40" s="9">
        <v>26.2041948603852</v>
      </c>
      <c r="N40" s="9">
        <v>26.9589758620321</v>
      </c>
      <c r="O40" s="9">
        <v>26.5815853612086</v>
      </c>
      <c r="Q40" s="1" t="s">
        <v>53</v>
      </c>
      <c r="R40" s="9">
        <v>28.1950066718093</v>
      </c>
      <c r="S40" s="9">
        <v>28.1953423895307</v>
      </c>
      <c r="T40" s="9">
        <v>28.0084755608</v>
      </c>
      <c r="U40" s="9">
        <v>29.1379978378512</v>
      </c>
      <c r="V40" s="9">
        <v>29.0343157840448</v>
      </c>
      <c r="W40" s="9">
        <v>28.7980597594071</v>
      </c>
    </row>
    <row r="41" spans="1:23">
      <c r="A41" s="1" t="s">
        <v>54</v>
      </c>
      <c r="B41" s="9">
        <v>25.1448498103408</v>
      </c>
      <c r="C41" s="9">
        <v>25.2081637621308</v>
      </c>
      <c r="D41" s="9">
        <v>25.4145165007548</v>
      </c>
      <c r="E41" s="9">
        <v>25.6456364904023</v>
      </c>
      <c r="F41" s="9">
        <v>25.2638139257043</v>
      </c>
      <c r="G41" s="9">
        <v>24.9103192990885</v>
      </c>
      <c r="I41" s="1" t="s">
        <v>54</v>
      </c>
      <c r="J41" s="9">
        <v>23.5720079940414</v>
      </c>
      <c r="K41" s="9">
        <v>23.6754171478453</v>
      </c>
      <c r="L41" s="9">
        <v>23.7316438718917</v>
      </c>
      <c r="M41" s="9">
        <v>26.7148850740599</v>
      </c>
      <c r="N41" s="9">
        <v>26.0330200816871</v>
      </c>
      <c r="O41" s="9">
        <v>27.0089525778736</v>
      </c>
      <c r="Q41" s="1" t="s">
        <v>54</v>
      </c>
      <c r="R41" s="9">
        <v>29.5544307657965</v>
      </c>
      <c r="S41" s="9">
        <v>29.6304747697009</v>
      </c>
      <c r="T41" s="9">
        <v>28.4044307413858</v>
      </c>
      <c r="U41" s="9">
        <v>30.865831585187</v>
      </c>
      <c r="V41" s="9">
        <v>30.9157224961599</v>
      </c>
      <c r="W41" s="9">
        <v>29.6784536459451</v>
      </c>
    </row>
    <row r="42" spans="1:23">
      <c r="A42" s="1" t="s">
        <v>43</v>
      </c>
      <c r="B42" s="9">
        <v>24.0461676305061</v>
      </c>
      <c r="C42" s="9">
        <v>24.2058196834579</v>
      </c>
      <c r="D42" s="9">
        <v>24.3096273125893</v>
      </c>
      <c r="E42" s="9">
        <v>24.6812729808046</v>
      </c>
      <c r="F42" s="9">
        <v>24.7576278514087</v>
      </c>
      <c r="G42" s="9">
        <v>23.9306385981771</v>
      </c>
      <c r="I42" s="1" t="s">
        <v>43</v>
      </c>
      <c r="J42" s="9">
        <v>22.4058908914709</v>
      </c>
      <c r="K42" s="9">
        <v>22.5392738899491</v>
      </c>
      <c r="L42" s="9">
        <v>22.5089530793706</v>
      </c>
      <c r="M42" s="9">
        <v>26.3097701481199</v>
      </c>
      <c r="N42" s="9">
        <v>25.8260401633743</v>
      </c>
      <c r="O42" s="9">
        <v>26.0679051557471</v>
      </c>
      <c r="Q42" s="1" t="s">
        <v>43</v>
      </c>
      <c r="R42" s="9">
        <v>29.28</v>
      </c>
      <c r="S42" s="9">
        <v>30.1509495394019</v>
      </c>
      <c r="T42" s="9">
        <v>28.4177131093511</v>
      </c>
      <c r="U42" s="9">
        <v>30.58</v>
      </c>
      <c r="V42" s="9">
        <v>31.4414449923197</v>
      </c>
      <c r="W42" s="9">
        <v>29.7278649261057</v>
      </c>
    </row>
    <row r="43" spans="1:23">
      <c r="A43" s="1" t="s">
        <v>44</v>
      </c>
      <c r="B43" s="9">
        <v>26.2435319901754</v>
      </c>
      <c r="C43" s="9">
        <v>26.2105078408037</v>
      </c>
      <c r="D43" s="9">
        <v>26.5194056889203</v>
      </c>
      <c r="E43" s="9">
        <v>26.61</v>
      </c>
      <c r="F43" s="9">
        <v>25.77</v>
      </c>
      <c r="G43" s="9">
        <v>25.89</v>
      </c>
      <c r="I43" s="1" t="s">
        <v>44</v>
      </c>
      <c r="J43" s="9">
        <v>24.738125096612</v>
      </c>
      <c r="K43" s="9">
        <v>24.8115604057414</v>
      </c>
      <c r="L43" s="9">
        <v>24.9543346644128</v>
      </c>
      <c r="M43" s="9">
        <v>27.12</v>
      </c>
      <c r="N43" s="9">
        <v>26.24</v>
      </c>
      <c r="O43" s="9">
        <v>27.95</v>
      </c>
      <c r="Q43" s="1" t="s">
        <v>44</v>
      </c>
      <c r="R43" s="9">
        <v>29.8288615315931</v>
      </c>
      <c r="S43" s="9">
        <v>29.11</v>
      </c>
      <c r="T43" s="9">
        <v>28.3911483734204</v>
      </c>
      <c r="U43" s="9">
        <v>31.1516631703741</v>
      </c>
      <c r="V43" s="9">
        <v>30.39</v>
      </c>
      <c r="W43" s="9">
        <v>29.6290423657845</v>
      </c>
    </row>
    <row r="46" ht="25" customHeight="1" spans="1:23">
      <c r="A46" s="5" t="s">
        <v>46</v>
      </c>
      <c r="B46" s="6" t="s">
        <v>19</v>
      </c>
      <c r="C46" s="6"/>
      <c r="D46" s="6"/>
      <c r="E46" s="6" t="s">
        <v>47</v>
      </c>
      <c r="F46" s="6"/>
      <c r="G46" s="6"/>
      <c r="I46" s="5" t="s">
        <v>46</v>
      </c>
      <c r="J46" s="6" t="s">
        <v>18</v>
      </c>
      <c r="K46" s="6"/>
      <c r="L46" s="6"/>
      <c r="M46" s="6" t="s">
        <v>47</v>
      </c>
      <c r="N46" s="6"/>
      <c r="O46" s="6"/>
      <c r="Q46" s="5" t="s">
        <v>46</v>
      </c>
      <c r="R46" s="6" t="s">
        <v>17</v>
      </c>
      <c r="S46" s="6"/>
      <c r="T46" s="6"/>
      <c r="U46" s="6" t="s">
        <v>47</v>
      </c>
      <c r="V46" s="6"/>
      <c r="W46" s="6"/>
    </row>
    <row r="47" ht="25" customHeight="1" spans="1:23">
      <c r="A47" s="7" t="s">
        <v>48</v>
      </c>
      <c r="B47" s="8" t="s">
        <v>49</v>
      </c>
      <c r="C47" s="8" t="s">
        <v>50</v>
      </c>
      <c r="D47" s="8" t="s">
        <v>51</v>
      </c>
      <c r="E47" s="8" t="s">
        <v>49</v>
      </c>
      <c r="F47" s="8" t="s">
        <v>50</v>
      </c>
      <c r="G47" s="8" t="s">
        <v>51</v>
      </c>
      <c r="I47" s="7" t="s">
        <v>48</v>
      </c>
      <c r="J47" s="8" t="s">
        <v>49</v>
      </c>
      <c r="K47" s="8" t="s">
        <v>50</v>
      </c>
      <c r="L47" s="8" t="s">
        <v>51</v>
      </c>
      <c r="M47" s="8" t="s">
        <v>49</v>
      </c>
      <c r="N47" s="8" t="s">
        <v>50</v>
      </c>
      <c r="O47" s="8" t="s">
        <v>51</v>
      </c>
      <c r="Q47" s="7" t="s">
        <v>48</v>
      </c>
      <c r="R47" s="8" t="s">
        <v>49</v>
      </c>
      <c r="S47" s="8" t="s">
        <v>50</v>
      </c>
      <c r="T47" s="8" t="s">
        <v>51</v>
      </c>
      <c r="U47" s="8" t="s">
        <v>49</v>
      </c>
      <c r="V47" s="8" t="s">
        <v>50</v>
      </c>
      <c r="W47" s="8" t="s">
        <v>51</v>
      </c>
    </row>
    <row r="48" spans="1:23">
      <c r="A48" s="1" t="s">
        <v>30</v>
      </c>
      <c r="B48" s="9">
        <v>27.4076994663515</v>
      </c>
      <c r="C48" s="9">
        <v>25.8571809911731</v>
      </c>
      <c r="D48" s="9">
        <v>26.0952602844663</v>
      </c>
      <c r="E48" s="9">
        <v>30.87</v>
      </c>
      <c r="F48" s="9">
        <v>31.12</v>
      </c>
      <c r="G48" s="9">
        <v>31.87</v>
      </c>
      <c r="I48" s="1" t="s">
        <v>30</v>
      </c>
      <c r="J48" s="9">
        <v>29.2677676379529</v>
      </c>
      <c r="K48" s="9">
        <v>29.4063767046415</v>
      </c>
      <c r="L48" s="9">
        <v>29.2334177217931</v>
      </c>
      <c r="M48" s="9">
        <v>24.5052519688332</v>
      </c>
      <c r="N48" s="9">
        <v>25.0534994516021</v>
      </c>
      <c r="O48" s="9">
        <v>23.6503256620044</v>
      </c>
      <c r="Q48" s="1" t="s">
        <v>30</v>
      </c>
      <c r="R48" s="9">
        <v>25.4679778920659</v>
      </c>
      <c r="S48" s="9">
        <v>25.821263023536</v>
      </c>
      <c r="T48" s="9">
        <v>26.1141261186347</v>
      </c>
      <c r="U48" s="9">
        <v>27.1907926750947</v>
      </c>
      <c r="V48" s="9">
        <v>27.2688459902593</v>
      </c>
      <c r="W48" s="9">
        <v>27.0580918940769</v>
      </c>
    </row>
    <row r="49" spans="1:23">
      <c r="A49" s="1" t="s">
        <v>31</v>
      </c>
      <c r="B49" s="9">
        <v>27.1781906988916</v>
      </c>
      <c r="C49" s="9">
        <v>24.6766718392647</v>
      </c>
      <c r="D49" s="9">
        <v>24.8385087555607</v>
      </c>
      <c r="E49" s="9">
        <v>30.7240106157738</v>
      </c>
      <c r="F49" s="9">
        <v>30.8077891744743</v>
      </c>
      <c r="G49" s="9">
        <v>29.3061376635239</v>
      </c>
      <c r="I49" s="1" t="s">
        <v>31</v>
      </c>
      <c r="J49" s="9">
        <v>28.5124166070982</v>
      </c>
      <c r="K49" s="9">
        <v>29.0597949016618</v>
      </c>
      <c r="L49" s="9">
        <v>28.1818464526755</v>
      </c>
      <c r="M49" s="9">
        <v>23.736234399706</v>
      </c>
      <c r="N49" s="9">
        <v>23.9991868574813</v>
      </c>
      <c r="O49" s="9">
        <v>24.2304695069529</v>
      </c>
      <c r="Q49" s="1" t="s">
        <v>31</v>
      </c>
      <c r="R49" s="9">
        <v>26.305332967857</v>
      </c>
      <c r="S49" s="9">
        <v>27.0587452902218</v>
      </c>
      <c r="T49" s="9">
        <v>26.7248594165322</v>
      </c>
      <c r="U49" s="9">
        <v>27.3329134052608</v>
      </c>
      <c r="V49" s="9">
        <v>26.9755087129294</v>
      </c>
      <c r="W49" s="9">
        <v>26.9478035507654</v>
      </c>
    </row>
    <row r="50" spans="1:23">
      <c r="A50" s="1" t="s">
        <v>32</v>
      </c>
      <c r="B50" s="9">
        <v>25.2874687916678</v>
      </c>
      <c r="C50" s="9">
        <v>25.7811995338535</v>
      </c>
      <c r="D50" s="9">
        <v>27.2999327827233</v>
      </c>
      <c r="E50" s="9">
        <v>27.4406396684968</v>
      </c>
      <c r="F50" s="9">
        <v>27.3210539666525</v>
      </c>
      <c r="G50" s="9">
        <v>27.7832634062338</v>
      </c>
      <c r="I50" s="1" t="s">
        <v>32</v>
      </c>
      <c r="J50" s="9">
        <v>26.9306202348791</v>
      </c>
      <c r="K50" s="9">
        <v>26.7755807575959</v>
      </c>
      <c r="L50" s="9">
        <v>26.8531004962375</v>
      </c>
      <c r="M50" s="9">
        <v>23.1454102998882</v>
      </c>
      <c r="N50" s="9">
        <v>22.7727094354123</v>
      </c>
      <c r="O50" s="9">
        <v>22.3148450475351</v>
      </c>
      <c r="Q50" s="1" t="s">
        <v>32</v>
      </c>
      <c r="R50" s="9">
        <v>24.8198172252044</v>
      </c>
      <c r="S50" s="9">
        <v>24.9760786116667</v>
      </c>
      <c r="T50" s="9">
        <v>25.0172602401462</v>
      </c>
      <c r="U50" s="9">
        <v>25.6302081388319</v>
      </c>
      <c r="V50" s="9">
        <v>25.4134800634631</v>
      </c>
      <c r="W50" s="9">
        <v>25.8514675385193</v>
      </c>
    </row>
    <row r="51" spans="1:23">
      <c r="A51" s="1" t="s">
        <v>33</v>
      </c>
      <c r="B51" s="9">
        <v>27.51</v>
      </c>
      <c r="C51" s="9">
        <v>27.8617582280287</v>
      </c>
      <c r="D51" s="9">
        <v>27.1662132209905</v>
      </c>
      <c r="E51" s="9">
        <v>31.21</v>
      </c>
      <c r="F51" s="9">
        <v>32.33</v>
      </c>
      <c r="G51" s="9">
        <v>30.56</v>
      </c>
      <c r="I51" s="1" t="s">
        <v>33</v>
      </c>
      <c r="J51" s="9">
        <v>27.6888976579344</v>
      </c>
      <c r="K51" s="9">
        <v>27.3791945267754</v>
      </c>
      <c r="L51" s="9">
        <v>27.2107411831451</v>
      </c>
      <c r="M51" s="9">
        <v>24.0734073546495</v>
      </c>
      <c r="N51" s="9">
        <v>23.9571230281179</v>
      </c>
      <c r="O51" s="9">
        <v>24.3150087638143</v>
      </c>
      <c r="Q51" s="1" t="s">
        <v>33</v>
      </c>
      <c r="R51" s="9">
        <v>25.5440095786219</v>
      </c>
      <c r="S51" s="9">
        <v>25.5846037380854</v>
      </c>
      <c r="T51" s="9">
        <v>25.3451086226361</v>
      </c>
      <c r="U51" s="9">
        <v>26.6700635671614</v>
      </c>
      <c r="V51" s="9">
        <v>26.1579677212039</v>
      </c>
      <c r="W51" s="9">
        <v>27.115379499288</v>
      </c>
    </row>
    <row r="52" spans="1:23">
      <c r="A52" s="1" t="s">
        <v>34</v>
      </c>
      <c r="B52" s="9">
        <v>26.2200277051101</v>
      </c>
      <c r="C52" s="9">
        <v>25.6915607522738</v>
      </c>
      <c r="D52" s="9">
        <v>25.95</v>
      </c>
      <c r="E52" s="9">
        <v>30.98</v>
      </c>
      <c r="F52" s="9">
        <v>30.3397736315824</v>
      </c>
      <c r="G52" s="9">
        <v>31.32</v>
      </c>
      <c r="I52" s="1" t="s">
        <v>34</v>
      </c>
      <c r="J52" s="9">
        <v>27.2084123327067</v>
      </c>
      <c r="K52" s="9">
        <v>27.1117222199917</v>
      </c>
      <c r="L52" s="9">
        <v>26.9322879871998</v>
      </c>
      <c r="M52" s="9">
        <v>24.2640805644263</v>
      </c>
      <c r="N52" s="9">
        <v>24.3365631346439</v>
      </c>
      <c r="O52" s="9">
        <v>24.5162275799473</v>
      </c>
      <c r="Q52" s="1" t="s">
        <v>34</v>
      </c>
      <c r="R52" s="9">
        <v>24.895074674336</v>
      </c>
      <c r="S52" s="9">
        <v>25.2961559155531</v>
      </c>
      <c r="T52" s="9">
        <v>24.2365073382204</v>
      </c>
      <c r="U52" s="9">
        <v>26.5930761260003</v>
      </c>
      <c r="V52" s="9">
        <v>25.7633418416182</v>
      </c>
      <c r="W52" s="9">
        <v>25.5363501341105</v>
      </c>
    </row>
    <row r="53" spans="1:23">
      <c r="A53" s="1" t="s">
        <v>35</v>
      </c>
      <c r="B53" s="9">
        <v>26.3363412584281</v>
      </c>
      <c r="C53" s="9">
        <v>26.316249425234</v>
      </c>
      <c r="D53" s="9">
        <v>26.3610813018198</v>
      </c>
      <c r="E53" s="9">
        <v>30.97</v>
      </c>
      <c r="F53" s="9">
        <v>31.31</v>
      </c>
      <c r="G53" s="9">
        <v>30.47</v>
      </c>
      <c r="I53" s="1" t="s">
        <v>35</v>
      </c>
      <c r="J53" s="9">
        <v>27.4349044863641</v>
      </c>
      <c r="K53" s="9">
        <v>27.2102652807241</v>
      </c>
      <c r="L53" s="9">
        <v>26.9859278909411</v>
      </c>
      <c r="M53" s="9">
        <v>25.8889413607512</v>
      </c>
      <c r="N53" s="9">
        <v>25.6503512443288</v>
      </c>
      <c r="O53" s="9">
        <v>26.2926365436387</v>
      </c>
      <c r="Q53" s="1" t="s">
        <v>35</v>
      </c>
      <c r="R53" s="9">
        <v>26.2419815912446</v>
      </c>
      <c r="S53" s="9">
        <v>25.8649609503204</v>
      </c>
      <c r="T53" s="9">
        <v>26.0534712707825</v>
      </c>
      <c r="U53" s="9">
        <v>27.3000155174037</v>
      </c>
      <c r="V53" s="9">
        <v>26.6571929404923</v>
      </c>
      <c r="W53" s="9">
        <v>27.4753055295871</v>
      </c>
    </row>
    <row r="54" spans="1:23">
      <c r="A54" s="1" t="s">
        <v>36</v>
      </c>
      <c r="B54" s="9">
        <v>28.0964660381781</v>
      </c>
      <c r="C54" s="9">
        <v>27.2</v>
      </c>
      <c r="D54" s="9">
        <v>26.3054538317214</v>
      </c>
      <c r="E54" s="9">
        <v>33.4587718798648</v>
      </c>
      <c r="F54" s="9">
        <v>32.69</v>
      </c>
      <c r="G54" s="9">
        <v>31.9232746754888</v>
      </c>
      <c r="I54" s="1" t="s">
        <v>36</v>
      </c>
      <c r="J54" s="9">
        <v>29.9962832772019</v>
      </c>
      <c r="K54" s="9">
        <v>30.0175454632083</v>
      </c>
      <c r="L54" s="9">
        <v>30.1372234814175</v>
      </c>
      <c r="M54" s="9">
        <v>26.0804109621361</v>
      </c>
      <c r="N54" s="9">
        <v>26.0344055883705</v>
      </c>
      <c r="O54" s="9">
        <v>25.9355254635797</v>
      </c>
      <c r="Q54" s="1" t="s">
        <v>36</v>
      </c>
      <c r="R54" s="9">
        <v>27.6967421639444</v>
      </c>
      <c r="S54" s="9">
        <v>27.8737514229137</v>
      </c>
      <c r="T54" s="9">
        <v>27.3741615296246</v>
      </c>
      <c r="U54" s="9">
        <v>28.3976397724294</v>
      </c>
      <c r="V54" s="9">
        <v>27.9225943854292</v>
      </c>
      <c r="W54" s="9">
        <v>28.1118544583988</v>
      </c>
    </row>
    <row r="55" spans="1:23">
      <c r="A55" s="1" t="s">
        <v>37</v>
      </c>
      <c r="B55" s="9">
        <v>32.2847360686798</v>
      </c>
      <c r="C55" s="9">
        <v>31.2561531172507</v>
      </c>
      <c r="D55" s="9">
        <v>31.114645888073</v>
      </c>
      <c r="E55" s="9">
        <v>37.31</v>
      </c>
      <c r="F55" s="9">
        <v>35.31</v>
      </c>
      <c r="G55" s="9">
        <v>36.23</v>
      </c>
      <c r="I55" s="1" t="s">
        <v>37</v>
      </c>
      <c r="J55" s="9">
        <v>30.1093873816028</v>
      </c>
      <c r="K55" s="9">
        <v>31.2730966640132</v>
      </c>
      <c r="L55" s="9">
        <v>30.69</v>
      </c>
      <c r="M55" s="9">
        <v>29.1954760201777</v>
      </c>
      <c r="N55" s="9">
        <v>29.1382818637737</v>
      </c>
      <c r="O55" s="9">
        <v>29.16</v>
      </c>
      <c r="Q55" s="1" t="s">
        <v>37</v>
      </c>
      <c r="R55" s="9">
        <v>29.21</v>
      </c>
      <c r="S55" s="9">
        <v>29.95</v>
      </c>
      <c r="T55" s="9">
        <v>28.87</v>
      </c>
      <c r="U55" s="9">
        <v>29.89</v>
      </c>
      <c r="V55" s="9">
        <v>30.77</v>
      </c>
      <c r="W55" s="9">
        <v>31.32</v>
      </c>
    </row>
    <row r="56" spans="1:23">
      <c r="A56" s="1" t="s">
        <v>38</v>
      </c>
      <c r="B56" s="9">
        <v>24.242425124608</v>
      </c>
      <c r="C56" s="9">
        <v>23.9962963985039</v>
      </c>
      <c r="D56" s="9">
        <v>24.7925027453527</v>
      </c>
      <c r="E56" s="9">
        <v>28.7590760590703</v>
      </c>
      <c r="F56" s="9">
        <v>28.79</v>
      </c>
      <c r="G56" s="9">
        <v>28.7745380295352</v>
      </c>
      <c r="I56" s="1" t="s">
        <v>38</v>
      </c>
      <c r="J56" s="9">
        <v>26.8389933710297</v>
      </c>
      <c r="K56" s="9">
        <v>26.8628958197896</v>
      </c>
      <c r="L56" s="9">
        <v>25.9632398627894</v>
      </c>
      <c r="M56" s="9">
        <v>25.0352432523433</v>
      </c>
      <c r="N56" s="9">
        <v>25.455583474523</v>
      </c>
      <c r="O56" s="9">
        <v>25.2454133634332</v>
      </c>
      <c r="Q56" s="1" t="s">
        <v>38</v>
      </c>
      <c r="R56" s="9">
        <v>24.8228107702702</v>
      </c>
      <c r="S56" s="9">
        <v>24.4741959624527</v>
      </c>
      <c r="T56" s="9">
        <v>24.5567916846615</v>
      </c>
      <c r="U56" s="9">
        <v>25.74</v>
      </c>
      <c r="V56" s="9">
        <v>26.51</v>
      </c>
      <c r="W56" s="9">
        <v>25.99</v>
      </c>
    </row>
    <row r="57" spans="1:23">
      <c r="A57" s="1" t="s">
        <v>52</v>
      </c>
      <c r="B57" s="9">
        <v>28.208672341075</v>
      </c>
      <c r="C57" s="9">
        <v>28.570014094847</v>
      </c>
      <c r="D57" s="9">
        <v>28.4028619137892</v>
      </c>
      <c r="E57" s="9">
        <v>32.8844571489967</v>
      </c>
      <c r="F57" s="9">
        <v>33.2429572666691</v>
      </c>
      <c r="G57" s="9">
        <v>33.1997285744984</v>
      </c>
      <c r="I57" s="1" t="s">
        <v>52</v>
      </c>
      <c r="J57" s="9">
        <v>29.7574620921972</v>
      </c>
      <c r="K57" s="9">
        <v>30.1088955357213</v>
      </c>
      <c r="L57" s="9">
        <v>30.8425785793662</v>
      </c>
      <c r="M57" s="9">
        <v>26.6197366227788</v>
      </c>
      <c r="N57" s="9">
        <v>26.62</v>
      </c>
      <c r="O57" s="9">
        <v>26.6198683113894</v>
      </c>
      <c r="Q57" s="1" t="s">
        <v>52</v>
      </c>
      <c r="R57" s="9">
        <v>28.5642651271262</v>
      </c>
      <c r="S57" s="9">
        <v>28.4699452686308</v>
      </c>
      <c r="T57" s="9">
        <v>27.6675735508838</v>
      </c>
      <c r="U57" s="9">
        <v>29.5072534630978</v>
      </c>
      <c r="V57" s="9">
        <v>29.675</v>
      </c>
      <c r="W57" s="9">
        <v>29.0540540535794</v>
      </c>
    </row>
    <row r="58" spans="1:23">
      <c r="A58" s="1" t="s">
        <v>39</v>
      </c>
      <c r="B58" s="9">
        <v>28.5473446821499</v>
      </c>
      <c r="C58" s="9">
        <v>28.91</v>
      </c>
      <c r="D58" s="9">
        <v>29.291810608376</v>
      </c>
      <c r="E58" s="9">
        <v>33.7789142979934</v>
      </c>
      <c r="F58" s="9">
        <v>34.32</v>
      </c>
      <c r="G58" s="9">
        <v>34.0494571489967</v>
      </c>
      <c r="I58" s="1" t="s">
        <v>39</v>
      </c>
      <c r="J58" s="9">
        <v>32.0500413866546</v>
      </c>
      <c r="K58" s="9">
        <v>32.3259303337099</v>
      </c>
      <c r="L58" s="9">
        <v>33.3148862260927</v>
      </c>
      <c r="M58" s="9">
        <v>27.9856472627989</v>
      </c>
      <c r="N58" s="9">
        <v>27.99</v>
      </c>
      <c r="O58" s="9">
        <v>27.9878236313995</v>
      </c>
      <c r="Q58" s="1" t="s">
        <v>39</v>
      </c>
      <c r="R58" s="9">
        <v>30.9691710859746</v>
      </c>
      <c r="S58" s="9">
        <v>31.0191615007222</v>
      </c>
      <c r="T58" s="9">
        <v>30.3222094053117</v>
      </c>
      <c r="U58" s="9">
        <v>31.9882907118779</v>
      </c>
      <c r="V58" s="9">
        <v>32.32</v>
      </c>
      <c r="W58" s="9">
        <v>31.08</v>
      </c>
    </row>
    <row r="59" spans="1:23">
      <c r="A59" s="1" t="s">
        <v>40</v>
      </c>
      <c r="B59" s="9">
        <v>27.87</v>
      </c>
      <c r="C59" s="9">
        <v>28.230028189694</v>
      </c>
      <c r="D59" s="9">
        <v>27.5139132192024</v>
      </c>
      <c r="E59" s="9">
        <v>31.99</v>
      </c>
      <c r="F59" s="9">
        <v>32.1659145333382</v>
      </c>
      <c r="G59" s="9">
        <v>32.35</v>
      </c>
      <c r="I59" s="1" t="s">
        <v>40</v>
      </c>
      <c r="J59" s="9">
        <v>27.4648827977398</v>
      </c>
      <c r="K59" s="9">
        <v>27.8918607377328</v>
      </c>
      <c r="L59" s="9">
        <v>28.3702709326397</v>
      </c>
      <c r="M59" s="9">
        <v>25.2538259827587</v>
      </c>
      <c r="N59" s="9">
        <v>25.25</v>
      </c>
      <c r="O59" s="9">
        <v>25.2519129913793</v>
      </c>
      <c r="Q59" s="1" t="s">
        <v>40</v>
      </c>
      <c r="R59" s="9">
        <v>26.1593591682778</v>
      </c>
      <c r="S59" s="9">
        <v>25.9207290365395</v>
      </c>
      <c r="T59" s="9">
        <v>25.0129376964559</v>
      </c>
      <c r="U59" s="9">
        <v>27.0262162143176</v>
      </c>
      <c r="V59" s="9">
        <v>27.03</v>
      </c>
      <c r="W59" s="9">
        <v>27.0281081071588</v>
      </c>
    </row>
    <row r="60" spans="1:23">
      <c r="A60" s="1" t="s">
        <v>41</v>
      </c>
      <c r="B60" s="9">
        <v>26.9801955594096</v>
      </c>
      <c r="C60" s="9">
        <v>26.3689784592669</v>
      </c>
      <c r="D60" s="9">
        <v>26.4035865873934</v>
      </c>
      <c r="E60" s="9">
        <v>29.8567633999811</v>
      </c>
      <c r="F60" s="9">
        <v>29.3764014120314</v>
      </c>
      <c r="G60" s="9">
        <v>29.6165824060063</v>
      </c>
      <c r="I60" s="1" t="s">
        <v>41</v>
      </c>
      <c r="J60" s="9">
        <v>26.8310323435577</v>
      </c>
      <c r="K60" s="9">
        <v>27.0584265821442</v>
      </c>
      <c r="L60" s="9">
        <v>26.78946011567</v>
      </c>
      <c r="M60" s="9">
        <v>25.8144751476689</v>
      </c>
      <c r="N60" s="9">
        <v>25.7408102087022</v>
      </c>
      <c r="O60" s="9">
        <v>26.2111488857413</v>
      </c>
      <c r="Q60" s="1" t="s">
        <v>41</v>
      </c>
      <c r="R60" s="9">
        <v>25.7545311322082</v>
      </c>
      <c r="S60" s="9">
        <v>25.5733549641707</v>
      </c>
      <c r="T60" s="9">
        <v>24.57228266144</v>
      </c>
      <c r="U60" s="9">
        <v>28.67</v>
      </c>
      <c r="V60" s="9">
        <v>28.12</v>
      </c>
      <c r="W60" s="9">
        <v>29.1</v>
      </c>
    </row>
    <row r="61" spans="1:23">
      <c r="A61" s="1" t="s">
        <v>42</v>
      </c>
      <c r="B61" s="9">
        <v>29.4968830191259</v>
      </c>
      <c r="C61" s="9">
        <v>29.4028390164994</v>
      </c>
      <c r="D61" s="9">
        <v>29.4148967119697</v>
      </c>
      <c r="E61" s="9">
        <v>30.7498351993927</v>
      </c>
      <c r="F61" s="9">
        <v>30.7057754690539</v>
      </c>
      <c r="G61" s="9">
        <v>32.4971260565358</v>
      </c>
      <c r="I61" s="1" t="s">
        <v>42</v>
      </c>
      <c r="J61" s="9">
        <v>27.4221509688681</v>
      </c>
      <c r="K61" s="9">
        <v>27.9534785061943</v>
      </c>
      <c r="L61" s="9">
        <v>27.3516586348136</v>
      </c>
      <c r="M61" s="9">
        <v>26.3169984218747</v>
      </c>
      <c r="N61" s="9">
        <v>27.289003993358</v>
      </c>
      <c r="O61" s="9">
        <v>26.8030012076164</v>
      </c>
      <c r="Q61" s="1" t="s">
        <v>42</v>
      </c>
      <c r="R61" s="9">
        <v>24.1212373028773</v>
      </c>
      <c r="S61" s="9">
        <v>24.4984780401455</v>
      </c>
      <c r="T61" s="9">
        <v>23.8573379706355</v>
      </c>
      <c r="U61" s="9">
        <v>26.49</v>
      </c>
      <c r="V61" s="9">
        <v>27.1523509201125</v>
      </c>
      <c r="W61" s="9">
        <v>26.8211754600562</v>
      </c>
    </row>
    <row r="62" spans="1:23">
      <c r="A62" s="1" t="s">
        <v>53</v>
      </c>
      <c r="B62" s="9">
        <v>28.2385392892677</v>
      </c>
      <c r="C62" s="9">
        <v>27.8859087378831</v>
      </c>
      <c r="D62" s="9">
        <v>27.9092416496815</v>
      </c>
      <c r="E62" s="9">
        <v>30.3032992996869</v>
      </c>
      <c r="F62" s="9">
        <v>30.0410884405427</v>
      </c>
      <c r="G62" s="9">
        <v>31.056854231271</v>
      </c>
      <c r="I62" s="1" t="s">
        <v>53</v>
      </c>
      <c r="J62" s="9">
        <v>27.1265916562129</v>
      </c>
      <c r="K62" s="9">
        <v>27.5059525441693</v>
      </c>
      <c r="L62" s="9">
        <v>27.0705593752418</v>
      </c>
      <c r="M62" s="9">
        <v>26.0657367847718</v>
      </c>
      <c r="N62" s="9">
        <v>26.5149071010301</v>
      </c>
      <c r="O62" s="9">
        <v>26.5070750466788</v>
      </c>
      <c r="Q62" s="1" t="s">
        <v>53</v>
      </c>
      <c r="R62" s="9">
        <v>24.9378842175428</v>
      </c>
      <c r="S62" s="9">
        <v>25.0359165021581</v>
      </c>
      <c r="T62" s="9">
        <v>24.2148103160377</v>
      </c>
      <c r="U62" s="9">
        <v>27.58</v>
      </c>
      <c r="V62" s="9">
        <v>27.6361754600563</v>
      </c>
      <c r="W62" s="9">
        <v>27.9605877300281</v>
      </c>
    </row>
    <row r="63" spans="1:23">
      <c r="A63" s="1" t="s">
        <v>54</v>
      </c>
      <c r="B63" s="9">
        <v>27.2655335789091</v>
      </c>
      <c r="C63" s="9">
        <v>27.1240353123067</v>
      </c>
      <c r="D63" s="9">
        <v>27.3719747900233</v>
      </c>
      <c r="E63" s="9">
        <v>31.7717568339148</v>
      </c>
      <c r="F63" s="9">
        <v>31.4156897702769</v>
      </c>
      <c r="G63" s="9">
        <v>31.7569518591658</v>
      </c>
      <c r="I63" s="1" t="s">
        <v>54</v>
      </c>
      <c r="J63" s="9">
        <v>29.1401674106942</v>
      </c>
      <c r="K63" s="9">
        <v>28.7473105857662</v>
      </c>
      <c r="L63" s="9">
        <v>28.7296810274681</v>
      </c>
      <c r="M63" s="9">
        <v>26.8353763674932</v>
      </c>
      <c r="N63" s="9">
        <v>27.1787700958813</v>
      </c>
      <c r="O63" s="9">
        <v>26.9479890831541</v>
      </c>
      <c r="Q63" s="1" t="s">
        <v>54</v>
      </c>
      <c r="R63" s="9">
        <v>27.5229095954674</v>
      </c>
      <c r="S63" s="9">
        <v>27.2649079401347</v>
      </c>
      <c r="T63" s="9">
        <v>26.535003761289</v>
      </c>
      <c r="U63" s="9">
        <v>28.3991333481257</v>
      </c>
      <c r="V63" s="9">
        <v>28.7405485297608</v>
      </c>
      <c r="W63" s="9">
        <v>28.5312535830497</v>
      </c>
    </row>
    <row r="64" spans="1:23">
      <c r="A64" s="1" t="s">
        <v>43</v>
      </c>
      <c r="B64" s="9">
        <v>26.9867141806513</v>
      </c>
      <c r="C64" s="9">
        <v>26.8917216632177</v>
      </c>
      <c r="D64" s="9">
        <v>27.3026861394576</v>
      </c>
      <c r="E64" s="9">
        <v>31.8520413355674</v>
      </c>
      <c r="F64" s="9">
        <v>31.5025594528785</v>
      </c>
      <c r="G64" s="9">
        <v>32.3334229040991</v>
      </c>
      <c r="I64" s="1" t="s">
        <v>43</v>
      </c>
      <c r="J64" s="9">
        <v>29.3269457358444</v>
      </c>
      <c r="K64" s="9">
        <v>28.6146211715324</v>
      </c>
      <c r="L64" s="9">
        <v>28.647824344643</v>
      </c>
      <c r="M64" s="9">
        <v>26.4857854436212</v>
      </c>
      <c r="N64" s="9">
        <v>27.1575401917627</v>
      </c>
      <c r="O64" s="9">
        <v>26.68</v>
      </c>
      <c r="Q64" s="1" t="s">
        <v>43</v>
      </c>
      <c r="R64" s="9">
        <v>27.8106455206837</v>
      </c>
      <c r="S64" s="9">
        <v>27.5366033100885</v>
      </c>
      <c r="T64" s="9">
        <v>26.5277428655506</v>
      </c>
      <c r="U64" s="9">
        <v>29.0725133444931</v>
      </c>
      <c r="V64" s="9">
        <v>29.0872052335724</v>
      </c>
      <c r="W64" s="9">
        <v>29.0798592890328</v>
      </c>
    </row>
    <row r="65" spans="1:23">
      <c r="A65" s="1" t="s">
        <v>44</v>
      </c>
      <c r="B65" s="9">
        <v>27.544352977167</v>
      </c>
      <c r="C65" s="9">
        <v>27.3563489613957</v>
      </c>
      <c r="D65" s="9">
        <v>27.4412634405889</v>
      </c>
      <c r="E65" s="9">
        <v>31.6914723322622</v>
      </c>
      <c r="F65" s="9">
        <v>31.3288200876754</v>
      </c>
      <c r="G65" s="9">
        <v>31.1804808142325</v>
      </c>
      <c r="I65" s="1" t="s">
        <v>44</v>
      </c>
      <c r="J65" s="9">
        <v>28.953389085544</v>
      </c>
      <c r="K65" s="9">
        <v>28.88</v>
      </c>
      <c r="L65" s="9">
        <v>28.8115377102932</v>
      </c>
      <c r="M65" s="9">
        <v>27.1849672913651</v>
      </c>
      <c r="N65" s="9">
        <v>27.2</v>
      </c>
      <c r="O65" s="9">
        <v>27.2159781663082</v>
      </c>
      <c r="Q65" s="1" t="s">
        <v>44</v>
      </c>
      <c r="R65" s="9">
        <v>27.2351736702511</v>
      </c>
      <c r="S65" s="9">
        <v>26.9932125701809</v>
      </c>
      <c r="T65" s="9">
        <v>26.5422646570274</v>
      </c>
      <c r="U65" s="9">
        <v>27.7257533517583</v>
      </c>
      <c r="V65" s="9">
        <v>28.3938918259492</v>
      </c>
      <c r="W65" s="9">
        <v>27.9826478770666</v>
      </c>
    </row>
  </sheetData>
  <mergeCells count="18">
    <mergeCell ref="B2:D2"/>
    <mergeCell ref="E2:G2"/>
    <mergeCell ref="J2:L2"/>
    <mergeCell ref="M2:O2"/>
    <mergeCell ref="R2:T2"/>
    <mergeCell ref="U2:W2"/>
    <mergeCell ref="B24:D24"/>
    <mergeCell ref="E24:G24"/>
    <mergeCell ref="J24:L24"/>
    <mergeCell ref="M24:O24"/>
    <mergeCell ref="R24:T24"/>
    <mergeCell ref="U24:W24"/>
    <mergeCell ref="B46:D46"/>
    <mergeCell ref="E46:G46"/>
    <mergeCell ref="J46:L46"/>
    <mergeCell ref="M46:O46"/>
    <mergeCell ref="R46:T46"/>
    <mergeCell ref="U46:W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Pikai</cp:lastModifiedBy>
  <dcterms:created xsi:type="dcterms:W3CDTF">2022-01-23T05:03:00Z</dcterms:created>
  <dcterms:modified xsi:type="dcterms:W3CDTF">2022-05-03T13:23:14Z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BAF109C466C2456E88FAD93E3F215A00</vt:lpwstr>
  </property>
  <property fmtid="{D5CDD505-2E9C-101B-9397-08002B2CF9AE}" pid="3" name="KSOProductBuildVer">
    <vt:lpwstr>2052-11.1.0.11636</vt:lpwstr>
  </property>
</Properties>
</file>