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ox Sync\Papers\Submitted\Juan INTACT ATAC\Review Juan Intact\Supplemental Tables\"/>
    </mc:Choice>
  </mc:AlternateContent>
  <xr:revisionPtr revIDLastSave="0" documentId="13_ncr:1_{E5F4E1DB-3FD2-46E7-9269-8182E77F71C9}" xr6:coauthVersionLast="36" xr6:coauthVersionMax="36" xr10:uidLastSave="{00000000-0000-0000-0000-000000000000}"/>
  <bookViews>
    <workbookView xWindow="1280" yWindow="500" windowWidth="37120" windowHeight="21100" xr2:uid="{424BFFFD-9473-4379-8EA7-7C525EA798F4}"/>
  </bookViews>
  <sheets>
    <sheet name="Table S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2" l="1"/>
  <c r="D20" i="2"/>
  <c r="H19" i="2"/>
  <c r="D19" i="2"/>
  <c r="F17" i="2"/>
  <c r="D17" i="2"/>
  <c r="F16" i="2"/>
  <c r="D16" i="2"/>
  <c r="G14" i="2"/>
  <c r="H14" i="2" s="1"/>
  <c r="F14" i="2"/>
  <c r="E14" i="2"/>
  <c r="C14" i="2"/>
  <c r="D14" i="2" s="1"/>
  <c r="H13" i="2"/>
  <c r="F13" i="2"/>
  <c r="D13" i="2"/>
  <c r="H12" i="2"/>
  <c r="F12" i="2"/>
  <c r="D12" i="2"/>
  <c r="H11" i="2"/>
  <c r="F11" i="2"/>
  <c r="D11" i="2"/>
  <c r="H10" i="2"/>
  <c r="F10" i="2"/>
  <c r="D10" i="2"/>
  <c r="H9" i="2"/>
  <c r="F9" i="2"/>
  <c r="D9" i="2"/>
  <c r="H8" i="2"/>
  <c r="F8" i="2"/>
  <c r="D8" i="2"/>
  <c r="H7" i="2"/>
  <c r="F7" i="2"/>
  <c r="D7" i="2"/>
  <c r="G5" i="2"/>
  <c r="E5" i="2"/>
  <c r="C5" i="2"/>
</calcChain>
</file>

<file path=xl/sharedStrings.xml><?xml version="1.0" encoding="utf-8"?>
<sst xmlns="http://schemas.openxmlformats.org/spreadsheetml/2006/main" count="33" uniqueCount="24">
  <si>
    <t>IWGSC_v1.1_HC</t>
  </si>
  <si>
    <t>#peaks</t>
  </si>
  <si>
    <t>avg length bp</t>
  </si>
  <si>
    <t>Total size bp</t>
  </si>
  <si>
    <t>Gene region</t>
  </si>
  <si>
    <t>Exon</t>
  </si>
  <si>
    <t>Intron</t>
  </si>
  <si>
    <t>5'UTR</t>
  </si>
  <si>
    <t>3'UTR</t>
  </si>
  <si>
    <t>Intergenic</t>
  </si>
  <si>
    <t>Overlap size</t>
  </si>
  <si>
    <t xml:space="preserve">#Peaks ov. &gt;10% </t>
  </si>
  <si>
    <t>-</t>
  </si>
  <si>
    <t>This work (tetraploid wheat)</t>
  </si>
  <si>
    <t>INTACT-Fresh root</t>
  </si>
  <si>
    <t>Lu et al., 2020 (hexaploid)</t>
  </si>
  <si>
    <t>Leaf protoplast</t>
  </si>
  <si>
    <t>INTACT-
Frozen root                   (%)</t>
  </si>
  <si>
    <t>INTACT-
Fresh root                   (%)</t>
  </si>
  <si>
    <t>&lt;2Kb downstream 3’ end of 3’UTR</t>
  </si>
  <si>
    <t>&lt;2kb upstream 5’ end 5’UTR</t>
  </si>
  <si>
    <t>Table S2. Intact results and distribution in different genome regions</t>
  </si>
  <si>
    <t xml:space="preserve">  Leaf 
protoplast * (%)</t>
  </si>
  <si>
    <t>* Reads were first mapped to the CS RefSeq v1.0 reference, and then D genome results were eliminated for the comparison with the tetraploid genome (A and B genomes).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</si>
</sst>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b/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3" fillId="2" borderId="2" xfId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3" fillId="2" borderId="0" xfId="1" applyNumberFormat="1" applyFont="1" applyFill="1" applyBorder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3" borderId="2" xfId="1" applyNumberFormat="1" applyFont="1" applyFill="1" applyBorder="1" applyAlignment="1">
      <alignment horizontal="center" vertical="center"/>
    </xf>
    <xf numFmtId="2" fontId="3" fillId="6" borderId="2" xfId="0" applyNumberFormat="1" applyFont="1" applyFill="1" applyBorder="1" applyAlignment="1">
      <alignment horizontal="center" vertical="center"/>
    </xf>
    <xf numFmtId="164" fontId="3" fillId="3" borderId="2" xfId="1" quotePrefix="1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164" fontId="3" fillId="4" borderId="1" xfId="1" applyNumberFormat="1" applyFont="1" applyFill="1" applyBorder="1" applyAlignment="1">
      <alignment horizontal="center" vertical="center"/>
    </xf>
    <xf numFmtId="2" fontId="5" fillId="0" borderId="0" xfId="0" applyNumberFormat="1" applyFont="1"/>
    <xf numFmtId="0" fontId="7" fillId="0" borderId="0" xfId="0" applyFont="1" applyAlignment="1">
      <alignment horizontal="left"/>
    </xf>
    <xf numFmtId="164" fontId="5" fillId="0" borderId="0" xfId="0" applyNumberFormat="1" applyFont="1"/>
    <xf numFmtId="0" fontId="3" fillId="8" borderId="2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3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3" fillId="11" borderId="2" xfId="0" applyFont="1" applyFill="1" applyBorder="1" applyAlignment="1">
      <alignment horizontal="left" vertical="center"/>
    </xf>
    <xf numFmtId="0" fontId="3" fillId="11" borderId="0" xfId="0" applyFont="1" applyFill="1" applyAlignment="1">
      <alignment horizontal="left" vertical="center"/>
    </xf>
    <xf numFmtId="0" fontId="3" fillId="11" borderId="1" xfId="0" applyFont="1" applyFill="1" applyBorder="1" applyAlignment="1">
      <alignment horizontal="left" vertical="center"/>
    </xf>
    <xf numFmtId="164" fontId="2" fillId="7" borderId="2" xfId="1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2" fillId="7" borderId="0" xfId="1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164" fontId="2" fillId="7" borderId="1" xfId="1" applyNumberFormat="1" applyFont="1" applyFill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3" borderId="2" xfId="1" quotePrefix="1" applyNumberFormat="1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 vertical="center"/>
    </xf>
    <xf numFmtId="164" fontId="2" fillId="3" borderId="1" xfId="1" quotePrefix="1" applyNumberFormat="1" applyFont="1" applyFill="1" applyBorder="1" applyAlignment="1">
      <alignment horizontal="center" vertical="center"/>
    </xf>
    <xf numFmtId="2" fontId="2" fillId="6" borderId="1" xfId="0" applyNumberFormat="1" applyFont="1" applyFill="1" applyBorder="1" applyAlignment="1">
      <alignment horizontal="center" vertical="center"/>
    </xf>
    <xf numFmtId="164" fontId="2" fillId="3" borderId="2" xfId="1" applyNumberFormat="1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165" fontId="3" fillId="5" borderId="0" xfId="0" applyNumberFormat="1" applyFont="1" applyFill="1" applyAlignment="1">
      <alignment horizontal="center" vertical="center"/>
    </xf>
    <xf numFmtId="165" fontId="3" fillId="5" borderId="1" xfId="0" applyNumberFormat="1" applyFont="1" applyFill="1" applyBorder="1" applyAlignment="1">
      <alignment horizontal="center" vertical="center"/>
    </xf>
    <xf numFmtId="165" fontId="2" fillId="8" borderId="0" xfId="0" applyNumberFormat="1" applyFont="1" applyFill="1" applyAlignment="1">
      <alignment horizontal="center" vertical="center"/>
    </xf>
    <xf numFmtId="165" fontId="2" fillId="8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2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6B9CE-1994-4DA1-87FF-464876B74193}">
  <dimension ref="A1:J23"/>
  <sheetViews>
    <sheetView showGridLines="0" tabSelected="1" zoomScale="60" zoomScaleNormal="60" workbookViewId="0">
      <selection activeCell="A23" sqref="A23"/>
    </sheetView>
  </sheetViews>
  <sheetFormatPr defaultColWidth="8.81640625" defaultRowHeight="13" x14ac:dyDescent="0.3"/>
  <cols>
    <col min="1" max="1" width="16.36328125" style="2" customWidth="1"/>
    <col min="2" max="2" width="32" style="2" customWidth="1"/>
    <col min="3" max="3" width="13.1796875" style="1" customWidth="1"/>
    <col min="4" max="4" width="10.453125" style="1" customWidth="1"/>
    <col min="5" max="5" width="12.6328125" style="1" customWidth="1"/>
    <col min="6" max="6" width="9.81640625" style="1" customWidth="1"/>
    <col min="7" max="7" width="12.453125" style="1" bestFit="1" customWidth="1"/>
    <col min="8" max="8" width="11" style="1" customWidth="1"/>
    <col min="9" max="16384" width="8.81640625" style="1"/>
  </cols>
  <sheetData>
    <row r="1" spans="1:10" x14ac:dyDescent="0.3">
      <c r="A1" s="24" t="s">
        <v>21</v>
      </c>
    </row>
    <row r="2" spans="1:10" x14ac:dyDescent="0.3">
      <c r="A2" s="3"/>
      <c r="B2" s="3"/>
      <c r="C2" s="30" t="s">
        <v>13</v>
      </c>
      <c r="D2" s="30"/>
      <c r="E2" s="30"/>
      <c r="F2" s="30"/>
      <c r="G2" s="30" t="s">
        <v>15</v>
      </c>
      <c r="H2" s="30"/>
    </row>
    <row r="3" spans="1:10" ht="30" customHeight="1" x14ac:dyDescent="0.3">
      <c r="A3" s="4"/>
      <c r="B3" s="4"/>
      <c r="C3" s="31" t="s">
        <v>17</v>
      </c>
      <c r="D3" s="31"/>
      <c r="E3" s="32" t="s">
        <v>18</v>
      </c>
      <c r="F3" s="32"/>
      <c r="G3" s="33" t="s">
        <v>22</v>
      </c>
      <c r="H3" s="33"/>
    </row>
    <row r="4" spans="1:10" x14ac:dyDescent="0.3">
      <c r="A4" s="34" t="s">
        <v>0</v>
      </c>
      <c r="B4" s="5" t="s">
        <v>1</v>
      </c>
      <c r="C4" s="6">
        <v>7269</v>
      </c>
      <c r="D4" s="7"/>
      <c r="E4" s="6">
        <v>159375</v>
      </c>
      <c r="F4" s="7"/>
      <c r="G4" s="37">
        <v>38237</v>
      </c>
      <c r="H4" s="38"/>
    </row>
    <row r="5" spans="1:10" x14ac:dyDescent="0.3">
      <c r="A5" s="35"/>
      <c r="B5" s="8" t="s">
        <v>2</v>
      </c>
      <c r="C5" s="9">
        <f>C6/C4</f>
        <v>378.85142385472557</v>
      </c>
      <c r="D5" s="10"/>
      <c r="E5" s="9">
        <f>E6/E4</f>
        <v>304.73441882352944</v>
      </c>
      <c r="F5" s="10"/>
      <c r="G5" s="39">
        <f>G6/G4</f>
        <v>483.73209195282055</v>
      </c>
      <c r="H5" s="40"/>
    </row>
    <row r="6" spans="1:10" x14ac:dyDescent="0.3">
      <c r="A6" s="35"/>
      <c r="B6" s="8" t="s">
        <v>3</v>
      </c>
      <c r="C6" s="9">
        <v>2753871</v>
      </c>
      <c r="D6" s="11">
        <v>100</v>
      </c>
      <c r="E6" s="9">
        <v>48567048</v>
      </c>
      <c r="F6" s="11">
        <v>100</v>
      </c>
      <c r="G6" s="39">
        <v>18496464</v>
      </c>
      <c r="H6" s="40">
        <v>100</v>
      </c>
    </row>
    <row r="7" spans="1:10" x14ac:dyDescent="0.3">
      <c r="A7" s="35"/>
      <c r="B7" s="8" t="s">
        <v>4</v>
      </c>
      <c r="C7" s="9">
        <v>222602</v>
      </c>
      <c r="D7" s="50">
        <f t="shared" ref="D7:D14" si="0">C7*100/C$6</f>
        <v>8.0832399193716764</v>
      </c>
      <c r="E7" s="9">
        <v>5933448</v>
      </c>
      <c r="F7" s="50">
        <f t="shared" ref="F7:F14" si="1">E7*100/E$6</f>
        <v>12.217024184792949</v>
      </c>
      <c r="G7" s="39">
        <v>2349854</v>
      </c>
      <c r="H7" s="52">
        <f t="shared" ref="H7:H14" si="2">G7*100/G$6</f>
        <v>12.704341759592536</v>
      </c>
    </row>
    <row r="8" spans="1:10" x14ac:dyDescent="0.3">
      <c r="A8" s="35"/>
      <c r="B8" s="8" t="s">
        <v>5</v>
      </c>
      <c r="C8" s="9">
        <v>155351</v>
      </c>
      <c r="D8" s="50">
        <f t="shared" si="0"/>
        <v>5.6411865334287628</v>
      </c>
      <c r="E8" s="9">
        <v>3846880</v>
      </c>
      <c r="F8" s="50">
        <f t="shared" si="1"/>
        <v>7.9207614183180333</v>
      </c>
      <c r="G8" s="39">
        <v>1624770</v>
      </c>
      <c r="H8" s="52">
        <f t="shared" si="2"/>
        <v>8.7842195135243148</v>
      </c>
    </row>
    <row r="9" spans="1:10" x14ac:dyDescent="0.3">
      <c r="A9" s="35"/>
      <c r="B9" s="8" t="s">
        <v>6</v>
      </c>
      <c r="C9" s="9">
        <v>67251</v>
      </c>
      <c r="D9" s="50">
        <f t="shared" si="0"/>
        <v>2.4420533859429145</v>
      </c>
      <c r="E9" s="9">
        <v>2086568</v>
      </c>
      <c r="F9" s="50">
        <f t="shared" si="1"/>
        <v>4.2962627664749151</v>
      </c>
      <c r="G9" s="39">
        <v>725084</v>
      </c>
      <c r="H9" s="52">
        <f t="shared" si="2"/>
        <v>3.9201222460682215</v>
      </c>
    </row>
    <row r="10" spans="1:10" x14ac:dyDescent="0.3">
      <c r="A10" s="35"/>
      <c r="B10" s="8" t="s">
        <v>7</v>
      </c>
      <c r="C10" s="9">
        <v>100879</v>
      </c>
      <c r="D10" s="50">
        <f t="shared" si="0"/>
        <v>3.6631708602182163</v>
      </c>
      <c r="E10" s="9">
        <v>2155768</v>
      </c>
      <c r="F10" s="50">
        <f t="shared" si="1"/>
        <v>4.4387462050400925</v>
      </c>
      <c r="G10" s="39">
        <v>800590</v>
      </c>
      <c r="H10" s="52">
        <f t="shared" si="2"/>
        <v>4.3283408115194346</v>
      </c>
    </row>
    <row r="11" spans="1:10" ht="11.5" customHeight="1" x14ac:dyDescent="0.3">
      <c r="A11" s="35"/>
      <c r="B11" s="12" t="s">
        <v>20</v>
      </c>
      <c r="C11" s="9">
        <v>699189</v>
      </c>
      <c r="D11" s="50">
        <f t="shared" si="0"/>
        <v>25.389315621537829</v>
      </c>
      <c r="E11" s="9">
        <v>9329735</v>
      </c>
      <c r="F11" s="50">
        <f t="shared" si="1"/>
        <v>19.210010458119669</v>
      </c>
      <c r="G11" s="39">
        <v>4207550</v>
      </c>
      <c r="H11" s="52">
        <f t="shared" si="2"/>
        <v>22.747861429081798</v>
      </c>
      <c r="J11" s="25"/>
    </row>
    <row r="12" spans="1:10" x14ac:dyDescent="0.3">
      <c r="A12" s="35"/>
      <c r="B12" s="8" t="s">
        <v>8</v>
      </c>
      <c r="C12" s="9">
        <v>27882</v>
      </c>
      <c r="D12" s="50">
        <f t="shared" si="0"/>
        <v>1.0124657255187335</v>
      </c>
      <c r="E12" s="9">
        <v>753585</v>
      </c>
      <c r="F12" s="50">
        <f t="shared" si="1"/>
        <v>1.5516384689470935</v>
      </c>
      <c r="G12" s="39">
        <v>299150</v>
      </c>
      <c r="H12" s="52">
        <f t="shared" si="2"/>
        <v>1.6173361567919144</v>
      </c>
    </row>
    <row r="13" spans="1:10" x14ac:dyDescent="0.3">
      <c r="A13" s="35"/>
      <c r="B13" s="8" t="s">
        <v>19</v>
      </c>
      <c r="C13" s="9">
        <v>193605</v>
      </c>
      <c r="D13" s="50">
        <f t="shared" si="0"/>
        <v>7.0302857323382248</v>
      </c>
      <c r="E13" s="9">
        <v>4526439</v>
      </c>
      <c r="F13" s="50">
        <f t="shared" si="1"/>
        <v>9.3199796701664877</v>
      </c>
      <c r="G13" s="39">
        <v>1894124</v>
      </c>
      <c r="H13" s="52">
        <f t="shared" si="2"/>
        <v>10.240465420850169</v>
      </c>
    </row>
    <row r="14" spans="1:10" x14ac:dyDescent="0.3">
      <c r="A14" s="36"/>
      <c r="B14" s="13" t="s">
        <v>9</v>
      </c>
      <c r="C14" s="14">
        <f>C6-(C7+C11+C13)</f>
        <v>1638475</v>
      </c>
      <c r="D14" s="51">
        <f t="shared" si="0"/>
        <v>59.497158726752268</v>
      </c>
      <c r="E14" s="14">
        <f>E6-(E7+E11+E13)</f>
        <v>28777426</v>
      </c>
      <c r="F14" s="51">
        <f t="shared" si="1"/>
        <v>59.252985686920894</v>
      </c>
      <c r="G14" s="41">
        <f>G6-(G7+G11+G13)</f>
        <v>10044936</v>
      </c>
      <c r="H14" s="53">
        <f t="shared" si="2"/>
        <v>54.307331390475497</v>
      </c>
    </row>
    <row r="15" spans="1:10" x14ac:dyDescent="0.3">
      <c r="A15" s="3"/>
      <c r="B15" s="3"/>
      <c r="C15" s="15"/>
      <c r="D15" s="16"/>
      <c r="E15" s="15"/>
      <c r="F15" s="16"/>
      <c r="G15" s="42"/>
      <c r="H15" s="43"/>
    </row>
    <row r="16" spans="1:10" x14ac:dyDescent="0.3">
      <c r="A16" s="26" t="s">
        <v>16</v>
      </c>
      <c r="B16" s="5" t="s">
        <v>10</v>
      </c>
      <c r="C16" s="17">
        <v>1528433</v>
      </c>
      <c r="D16" s="18">
        <f>C16*100/C$6</f>
        <v>55.501256231682603</v>
      </c>
      <c r="E16" s="17">
        <v>12162177</v>
      </c>
      <c r="F16" s="18">
        <f>E16*100/E$6</f>
        <v>25.042034673385956</v>
      </c>
      <c r="G16" s="44" t="s">
        <v>12</v>
      </c>
      <c r="H16" s="45" t="s">
        <v>12</v>
      </c>
    </row>
    <row r="17" spans="1:8" x14ac:dyDescent="0.3">
      <c r="A17" s="27"/>
      <c r="B17" s="13" t="s">
        <v>11</v>
      </c>
      <c r="C17" s="20">
        <v>4432</v>
      </c>
      <c r="D17" s="21">
        <f>C17*100/C$4</f>
        <v>60.971247764479294</v>
      </c>
      <c r="E17" s="22">
        <v>34215</v>
      </c>
      <c r="F17" s="21">
        <f>E17*100/E$4</f>
        <v>21.468235294117648</v>
      </c>
      <c r="G17" s="46" t="s">
        <v>12</v>
      </c>
      <c r="H17" s="47" t="s">
        <v>12</v>
      </c>
    </row>
    <row r="18" spans="1:8" x14ac:dyDescent="0.3">
      <c r="A18" s="3"/>
      <c r="B18" s="8"/>
      <c r="C18" s="15"/>
      <c r="D18" s="16"/>
      <c r="E18" s="15"/>
      <c r="F18" s="16"/>
      <c r="G18" s="42"/>
      <c r="H18" s="43"/>
    </row>
    <row r="19" spans="1:8" x14ac:dyDescent="0.3">
      <c r="A19" s="28" t="s">
        <v>14</v>
      </c>
      <c r="B19" s="5" t="s">
        <v>10</v>
      </c>
      <c r="C19" s="17">
        <v>2524834</v>
      </c>
      <c r="D19" s="18">
        <f>C19*100/C$6</f>
        <v>91.683089004532164</v>
      </c>
      <c r="E19" s="19" t="s">
        <v>12</v>
      </c>
      <c r="F19" s="18" t="s">
        <v>12</v>
      </c>
      <c r="G19" s="48">
        <v>12162177</v>
      </c>
      <c r="H19" s="45">
        <f>G19*100/G$6</f>
        <v>65.754065209436789</v>
      </c>
    </row>
    <row r="20" spans="1:8" x14ac:dyDescent="0.3">
      <c r="A20" s="29"/>
      <c r="B20" s="13" t="s">
        <v>11</v>
      </c>
      <c r="C20" s="22">
        <v>7202</v>
      </c>
      <c r="D20" s="21">
        <f>C20*100/C$4</f>
        <v>99.078277617278857</v>
      </c>
      <c r="E20" s="20" t="s">
        <v>12</v>
      </c>
      <c r="F20" s="21" t="s">
        <v>12</v>
      </c>
      <c r="G20" s="49">
        <v>31856</v>
      </c>
      <c r="H20" s="47">
        <f>G20*100/G$4</f>
        <v>83.311975311870697</v>
      </c>
    </row>
    <row r="22" spans="1:8" s="55" customFormat="1" ht="12.5" x14ac:dyDescent="0.25">
      <c r="A22" s="54" t="s">
        <v>23</v>
      </c>
      <c r="B22" s="54"/>
      <c r="D22" s="56"/>
      <c r="F22" s="56"/>
    </row>
    <row r="23" spans="1:8" x14ac:dyDescent="0.3">
      <c r="D23" s="23"/>
      <c r="F23" s="23"/>
    </row>
  </sheetData>
  <mergeCells count="8">
    <mergeCell ref="A16:A17"/>
    <mergeCell ref="A19:A20"/>
    <mergeCell ref="C2:F2"/>
    <mergeCell ref="G2:H2"/>
    <mergeCell ref="C3:D3"/>
    <mergeCell ref="E3:F3"/>
    <mergeCell ref="G3:H3"/>
    <mergeCell ref="A4:A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jmdebern.admin</dc:creator>
  <cp:lastModifiedBy>Jorge Dubcovsky</cp:lastModifiedBy>
  <dcterms:created xsi:type="dcterms:W3CDTF">2022-07-16T21:56:36Z</dcterms:created>
  <dcterms:modified xsi:type="dcterms:W3CDTF">2023-02-15T00:14:03Z</dcterms:modified>
</cp:coreProperties>
</file>