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able S1" sheetId="1" r:id="rId1"/>
    <sheet name="Table S2" sheetId="2" r:id="rId2"/>
    <sheet name="Table S3" sheetId="3" r:id="rId3"/>
    <sheet name="Table S4" sheetId="4" r:id="rId4"/>
    <sheet name=" Table S5" sheetId="5" r:id="rId5"/>
    <sheet name="Table S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6" l="1"/>
  <c r="F13" i="6"/>
  <c r="F12" i="6"/>
  <c r="F11" i="6"/>
  <c r="F10" i="6"/>
  <c r="F9" i="6"/>
  <c r="F8" i="6"/>
  <c r="F7" i="6"/>
  <c r="F6" i="6"/>
  <c r="F5" i="6"/>
  <c r="F4" i="6"/>
  <c r="F3" i="6"/>
  <c r="O18" i="4" l="1"/>
  <c r="F12" i="3" l="1"/>
  <c r="F11" i="3"/>
  <c r="F10" i="3"/>
  <c r="F9" i="3"/>
  <c r="F8" i="3"/>
  <c r="F7" i="3"/>
  <c r="F6" i="3"/>
</calcChain>
</file>

<file path=xl/sharedStrings.xml><?xml version="1.0" encoding="utf-8"?>
<sst xmlns="http://schemas.openxmlformats.org/spreadsheetml/2006/main" count="240" uniqueCount="145">
  <si>
    <r>
      <t xml:space="preserve">Table S1. </t>
    </r>
    <r>
      <rPr>
        <sz val="10.5"/>
        <color theme="1"/>
        <rFont val="Times New Roman"/>
        <family val="1"/>
      </rPr>
      <t>Gene-specific primers used for qRT-PCR.</t>
    </r>
  </si>
  <si>
    <t>No</t>
  </si>
  <si>
    <t>Name</t>
  </si>
  <si>
    <t>Orientation</t>
  </si>
  <si>
    <t>Primer Sequence (5'-&gt;3')</t>
  </si>
  <si>
    <t>AcActin</t>
  </si>
  <si>
    <t>F</t>
  </si>
  <si>
    <t xml:space="preserve"> GTATCGTGCTTGATTCTGG </t>
  </si>
  <si>
    <t>R</t>
  </si>
  <si>
    <t>GCTACTCTTGGCTGTCTCC</t>
  </si>
  <si>
    <t>AcHMA1</t>
  </si>
  <si>
    <t>ATGGCTCCGAGCCTACGAG</t>
  </si>
  <si>
    <t>TGCTACAGTTATTTGCAGTATAGTAGTG</t>
  </si>
  <si>
    <t>AcHMA2</t>
  </si>
  <si>
    <t>ATGGCGACCGCTCTTCTTC</t>
  </si>
  <si>
    <t>TAAGAAGTCCTCTTTAGCCCCTAGA</t>
  </si>
  <si>
    <t>AcHMA3</t>
  </si>
  <si>
    <t>CGGCGAGGAAGGAGGATTGA</t>
  </si>
  <si>
    <t>TTGACACTTGCTGCGGACAC</t>
  </si>
  <si>
    <t>AcHMA5</t>
  </si>
  <si>
    <t>ATGGAGACGGATGGGAAGGA</t>
  </si>
  <si>
    <t>GACCAAACGGTAGTCATCAGATCC</t>
  </si>
  <si>
    <t>AcHMA47</t>
  </si>
  <si>
    <t>GGCATCGCTTGGTTCTGTTG</t>
  </si>
  <si>
    <t>TACTTCCGCAACACCAGGTC</t>
  </si>
  <si>
    <t>AcHMA8</t>
  </si>
  <si>
    <t>TATTGCGGAGACTGGTGAGATG</t>
  </si>
  <si>
    <t>AACCAACCTCCTTAGCCACTG</t>
  </si>
  <si>
    <t>Table S2. Peptide sequences of 12 AcHMA genes.</t>
  </si>
  <si>
    <t>Renam ID</t>
  </si>
  <si>
    <t>IDs</t>
  </si>
  <si>
    <t>Peptide sequences</t>
  </si>
  <si>
    <t>AC10G097870.1</t>
  </si>
  <si>
    <t>MALAAFASVFMGNSLEGALLLAMFNLAHIAEEYFTGRSMIDVKELKDNHPDFALLLEVNGDRPPQFSKLNYTKIPVHDLKVGSYILVRAGEAVPVDGEVFQGSSTITIEHLTGETKPLERKVGDSIPGGARNLEGMMIVKATKSWKDSTLNKIVQLTEEGKLNKPKLQRWLDEFGEHYSKVVVALSLVVALSGPFLFNWPFIGNSVSRGSIYRALGLMVAASPCALAVAPLAYATAISACAKKGILLKGGHVLDALAACQSIAFDKTGTLTTGKLMCKAIEPIHGHLGGRSRSEVPLCCIPNCESEALAVAAAMEKGTTHPIGRAVVDHSRGKDLPDISVESFESVPGRGLFATLTGMKSLTGDRELLKASLGSVEYIASLCKSGDESAKIKEAVRTSAYGNDFVQAALSVDKKVTLFHFEDEPRPGVAEVISTLKDLAKLHIMMLTGDHESSARRVANAVGINEVQCCLKPEDKLNQVKCASRDRGGGLIMVGDGINDAPALAAATVGIVLAQRASATAIAVADVLLLQDNISGVPFVIAKARQTTSLVKQSVALALTCIFFASLPSVLGFLPLWLTVLLHEGGTLLVCLNSIRALNNPTWSWLQDLWQLVDGLRKAVADLLNKRPPRNHVIQAAPL</t>
  </si>
  <si>
    <t>AC12G032050.1</t>
  </si>
  <si>
    <t>MTDDVEAKLPSAMQKTTFTVLGICCSSEVALVHKMLNPLEGIENVSVNVLAKTTTVIHDPSKISASQIVNALNNAKLKAGIRELGQVKTRKQSWPDANVIVSGVLLLVAMFSFIYQPLIWVSLASIAIGIPGILRRGIAALGRCVLDINVLILIAVLGAVGLGDYLEGASVVFLFTLAQWLEAKSSDKARASLESLMNLAPRTAVIAETGEMVVVKDIRINTIVTVKAGELVPVDGVVVTGGSTIDESSLTGEFMPVAKEVGSNVWAGSVVLTGFINVATKALEEDSAVARMVKLVEDAQSRRSNIEEFIEKFAKYYTPGVVLIAAGIAAVPWVLRFQDIHHWIYLSLVLLVVACPCALVISTPVAMACGLSSAAKMGLIIKGGNHLEALAKIKAVAFDKTGTLTEGNFRVVDMQLVEQKIDIYQMLY</t>
  </si>
  <si>
    <t>AC06G001100.1</t>
  </si>
  <si>
    <t>MGEMGNDKRNSEVKYQKSYFDVLGLCCSSEVPLIEKILKPLDGIQKVSVIVPSKTVIVVHDSLLISPLQIVKALNQARLEATIRAYGTDNIIKKWPSPYILACSVLLLISLFKRFFDPLKWFAVAAVAVGAPPIIFRSIAAIRRFTLDINILMLIAVGGAVALGDYSEAGFIVFLFTVAEWLEARASHQATAGMSLLMNMAPQKAVLAETGQVVDVRDIEIDTILAVKAGEVIPIDGVVVDGRSEVDERSLTGESFPVAKQTQSLVWAGTLNIDGYISVRTTASAEHSAVAKMARLVEEAQNSRSKTQRLIDSCARYYTPGVVIAAAGFTVIPLLKRVHNPTHWFRLALVLLVSACPCALVLSTPVATFCALLKAARTGLFIKGGDVLEALAGIKVVAFDKTGTITRGEFAVVEFCSINNEITLHELLYCVASIESKSSHPMASALVQYAWSNSIEPKPDCVREFHIYPGEGICGEIDGKNIYIGNKRIAARASCETVPELEDVKEGVTVGYVFSGTVPVGVFTLSDNCRTGSAEAIKELKLLGIKTAMLTGDSTAAAMHAQNQLGHAIEDLHAELLPEDKVRIINDLKTREGSIAMVGDGMNDAPALAMADVGISMGISGSAVAMETSHITLMSNDIRKIPKAIQLARRTHFKIIGNIFFSIITKIAILALAFAGHPLLWAAVLADVGTCLIVILNSMMLLRTRSKKEKKCCGSSHKSLVQKSTCMDHCAKGACRSASTCGQLNSSSCLDEHGCHDHNEAEELRMHSNCEKEDCHKESPSPCCQESVSHAMNASQEHLISITPALEHQDDHLQEKHCRRRHATCNQKPNRREDCRSHVTCGDQPLDDDSSRASLNICCSTNKNDTGKCCKSDLEECKRNDGCSSSQEIVREIGGCCRNYRKECGKKDSCCGGGMIPEIITE</t>
  </si>
  <si>
    <t>AcHMA4</t>
  </si>
  <si>
    <t>AC10G001250.1</t>
  </si>
  <si>
    <t>MGEEGGDRRSREVRYQKSYFDVLGLCCSSEVPLIEKILRPLDGIHKVSVIVPSKTVIVVHDSLLISQHQIVEALNQARLEATIRGYGTDSIIKKWPSPYIMACGVLLLVSLFKRFFHPLKWFALAAAAVGIPPIIFRSIAALRRFTLDINILMLIAVCGAVALGDYTEAGFVVFLFTVAEWLEARASYKATAGMSSLMNMAPQKAVLAESGQVVDARDVKIDTILAIKAGEVIPIDGVVVDGRSEVDERSLTGESFPVAKQAQSLVWAGTLNMDGYIRIRTTASAEHSAVAKMARLVEEAQNSRSKTQRLIDSCARYYTPAVVIAAAVFAVIPLVMRVHDPKHWFQLALVLLVSACPCALVLSTPVATFCALLMAARTGLLVKGGDVLEALARIKIVAFDKTGTVTRGEFTVVEFRSINNDVNLNTLLYWVSSIESKSSHPMASALVDHARSNSIEPKPDCVGEFRIYPGEGIYGEIDGKNIYIGNKRIAARASCVTVPEFDDIKEGVTLGYIFSGTVAVGVFTLCDTCRTGATEAIKELKLLGIKTAMLTGDSAAAAMHAQNQLGHAIENLHAELLPEDKVRIINDLKTREGSTAMVGDGMNDAPAMAMADVGISMGISGSAVAMEISHITLMSNNIQNIPKAIQLARKAHFKIIGNILFSAITKIAILALSFAGHPLLWAAVLADVGTCLLVILNSMMLLQTRSKEKKCCGSLHKSLKQRPACVDNCADGAHKSASTCGKLNSLSCLDEHSCHDHKEAEEIRIHYNCEKQECQKELPSHYHCFQESVTHKMNATQDHLISITPELGHHDDQLQKEHPTGPVACNHKPKLREDCRSHVACGNVNCSLDNDSSRSSSNNCSNTNRSYTGKCCKNDWKECRRKDGCSSQEITREIGGYCRSYMKECGKDSCCGGGILHLPEIITE</t>
  </si>
  <si>
    <t>AC08G025290.1</t>
  </si>
  <si>
    <t>METDGKDNLRAPLLRPSEDVAINFTQTSLINEKNTRKVKFRIRGIKCASCAVSIESAIGNMKGIESISVSPIQGQAVIRYRPEFINAKTIKEAIEDLNYEVDEFPEQEISVCRLRIKGMACTSCSESVERALLMVDGVKKAVVGLALEEAKIHFDPNITDSHHLIEAIEDAGFGADLISSGDDLNKVHLKLEGLHSPEDATLIQSSLEAIEGVNHVEIDPIGQKVTVAYDPELTGPRSLIQCIEETGQGPNFFNARLHTPPRRRETERHHEIRAYRNQFLWSCLFSVPVLMFSMVLPMLSPIGDWLNYKLYNNLTTGIVLRWVLCSPVQFIIGWRFYVGSYHALKRGSSNMDVLVALGTNAAYFYSVYIVIKASTSRSFEGQDFFETSAMLISFILLGKYLEVMAKGKTSDALAKLTDLAPETAFLLNLDGDGNVISEIEISTQLLQRNDVIKIVPGAKVPVDGIVIKGQSHVNESMITGEAKPIAKRPGDKVIGGTVNENGCILVKATHVGSETALSQIVQLVEAAQLARAPVQKLADKISRFFVPTVVVVAFLTWLGWFIFGEAHLLPRSWIPKAMDGFELALQFGISVLVVACPCALGLATPTAVMVATGKGASQGVLIKGGDALEKAHKVKTVIFDKTGTLTVGKPAVVHTKIFTNMPLQELCNLASAAEANSEHPLAKAVVGHAKKLHQQYGSYNDHTVEAKDFEVHPGAGVSANIGGKMVLVGNKRLMLAFQVPISPEVQDHMSDTENLARTCVLVAVDGMICGAFAVSDPLKPEAGHVISFLSSMSISSIMVTGDNWATASAIARDLGISAVFAETDPVGKAEKIKELQMKGLTVAMVGDGINDSPALVAADVGMAIGAGTDVAIEAADIVLMKSNLEDVITAIDLSRKTLSRIKLNYMWALGYNILGMPVAAGILFPFTGIRLPPWLAGACMAASSLSVVCSSLLLQAYKKPLHVQDVQGSDDYRLV</t>
  </si>
  <si>
    <t>AcHMA6</t>
  </si>
  <si>
    <t>AC04G017130.1</t>
  </si>
  <si>
    <t>MESAISLPTIPLLAFSKTLKFSPKPCLCIPLPLSPLLNRRCLSAGKVRCFGNLDPPRSRELFLMSFAGSLLRNYSPLATVSRGLAPISSSAALAGASEGGDGFGDGGAGGGGHGGGGSSGEEGGLKVLAGDSGEVTSSGSDVIMLDVGGMSCGGCAASVKRILESQPQVSAASVNLATETAIVWAVPEVKATENWKQLLGEKLAARLTTSGFKSNLRDTSKENLYRVFEKKMDEKLQRLKESGQELAISWALCTVCLLGHIAHFFGANASSWLHAFHSTRFHLSLSLMTFIGPGRKLIFDGLKSLLKGSPNMNTLVGLGALSSFLVSSIAAFMPKLGWKTFFEEPIMLIAFVLLGKNLEQRAKLKATSDMTGLLNILPTKARLMVDSDAEQLSSVVEVPCSNLAIGDHIVVLPGDRVPADGIVKAGRSTVDESSFTGEPLPVTKLPGAVVTAGSINLNGTLTVEVSRPGGETVMGDIVRLVEEAQTREAPVQRLADKVAGHFTYGVMAFSAATFMFWSLFGSQLVPAAIHQGSPLSLALQLSCSVLVVACPCALGLATPTAVLVGTSLGATRGLLLRGGNILEKFAEVDSIVFDKTGTLTTGKPVVTKIIASQRDGDWDSKNSLDYKWTEVDILRLAAGVESNTNHPVGKAIVEAASAASCPNVKATDGTFREEPGSGAVATVENKKVAVGTLSWLRRHGVVHNPFPDAESIDQSVVYVGVDGVLAGIIYFDDKLREDAHEVVEILSKQGISTYMLSGDKRSTAEHVASMVGIDRDKVFSGAKPDEKKKFIADLQKDQKKVVAMVGDGINDAAALALSDIGIAMGEGVGAASDVSSIVLMGNRLSQLIDALELSKQTMRTVKQNLWWAFAYNIVGLPIAAGILLPVTGTMLTPSIAGALMGLSSVAVMTNSLLLRLRLGSKHKETYKLQRETTLHSLSDILVDTNGGPRKPYPTKWRNA</t>
  </si>
  <si>
    <t>AcHMA7</t>
  </si>
  <si>
    <t>AC03G045730.1</t>
  </si>
  <si>
    <t>MAPSLRDLQLTPLSGHRRPEAISARVDAGDLEDVRLLDSYDEEAAEGRGGNEKGGRRIQVRVTGMTCSACTNSVEAAITALPGVARASVSLLQNMAHVVFDPNLVKDEDIKGAIEDAGFEADILPDSNNTLSRPQQVLSGQFRIGGMTCAACVNSVEGILRKLPGVKSAVVALATSLGEVEYDSSVISKDEIAHAIEDAGFDSTFLQSNDRDKILIGVARLSSETDVHVLHGILSNINGVRQFEVNIALSEVEIIFDPQALGLRHIVDTIERESIGRLKAHVRNPYARAASSDSQEASKMLRLFLSSLFLSIPVFFIRMACPRIPSINSFMLMHCGPFLMRDLLKWVLYLEVVAKGKTSDAIKKLVELAPATALLMVKDAEGRYIVEREIDALLVQPGDVLKVIPGSKVPSDGIVVWGTSHVDESMVTGESVPVPKEISSVVIGGTMNLHGVLHIEATKVGSNTVLSQIISLVETAQMSKAPIQKFADYVASIFVPIVITMSLLTFFGWFLCGLIGAYPDSWVTESSNCFIFSLMFSISVVVIACPCALGLATPTAVMVATGVGATHGILIKGGDALERAQSVRYVIFDKTGTLTQGKAAVTTAKVFTEMELGDFLTLVASAEASSEHPLSRAILDYAYHYHFFGKLPSAKHAGNQNREIFSEWLLEAADFSAVPGRGVQCLINGKRALVGNRSLFAENGVIVPTEAENFLVDLEVNAKTGILVAYDGTFIGVLGIADPLKREAAVVVEGLKKIGVCPVMVTGDNWRTAQAVANEVGIEDVRAEVMPAGKADVIRSFQKDGSTVAMVGDGINDSPALAAADIGMAIGAGTDIAIEAADYVLVKNNLEDVITAIDLSRKTFARIRWNYFFAMAYNTVAIPVAAGVLFPFTGLKMPPWLAGACMAFSSVSVVCSSLLLRRYRKPRLTTILQITVA</t>
  </si>
  <si>
    <t>AC04G006760.1</t>
  </si>
  <si>
    <t>MATALLRIALSLNPNPNADTKIHLGSARALRNAVPFLHPPPLRRLQRISRPESLLLLRANAVDIGVPAGEPLQEAAKSSSVLLDVGGMMCGACAARVRSILSADDRVESAVVNMLTETAAVRLGPGGLEDGDAGRVAEELAGWLTECGFPAKRRRSGLGVGENVRKWREMAERKEELLVRSRNRVAFAWTLVALCCGSHASHILHSFGIHVAHGSLWEILHNSYVKCGTAIVSLLGPGRDLLFDGFRAFAKGSPNMNSLVGFGSIAAFLLSAVSLLNPGLEWEASFFDEPIMLLGFVLLGRSLEEQARLRASSDMNELLSLVSSQSRLVITSSEEDPSSDNALSADAISIEVPVDDVRVGDSILVLPGETIPVDGKVLGGRSVVDESMLTGESLPVFKERGLHVSAGTINWDGPLRIEATTNGAMSTISKIVQMVEDAQAQEAPIQRLADSIAGPFVYSVMTLSAATFAFWYYIGSHIFPEVLLNDIAGPHGNSLLLSLKLSTDVLVVSCPCALGLATPTAILVGTSLGAKEDFL</t>
  </si>
  <si>
    <t>AcHMA9</t>
  </si>
  <si>
    <t>AC12G044360.1</t>
  </si>
  <si>
    <t>KLSNRPSQSLSSIQKFAVRGRQALPGRENKVKEEERMASRVFFLSCLRAVGSYPSLSPRPRYPSMPKYPRGARVSAGAVGGGDSGVPPREEEEEKVALFSVLGMTCAACAGSVEKAIKRLPGIHDAAVDVLRDRVQVIFYPAFVSEDTIRETIEDVGFQAALIKEEVKEKSTLICRLQIKGMTCTSCSGTIESALQAVGGVQNALVALATEEAEICYDPKLVSATQLMEVVEDTGFEAILITTGEDRNRVELKVDGELDGRSMSMVKNNLQALPGVEDVNVDPALHKITVAYKSDQTGPRNFIEIIKSTGSGHIEASIYPEGGGRELHKHEEIKQYYRSFLWSLVFTIPVFLSSMVLIHIPGIKNVLDKKVVNMLSIGELLRWILSTPVQFIIGRRFYTGAYKALRHGSANMDVLVALGTNAAYFYSLYSVLRAAISQNFKGTDFFETSSMLISFILLGKYLEILAKGKTSEAIAKLMDLAPETATLLTYDNKGNVVNEKEIDSRLIQKNDVIKVMPGGKVASDGFVIWGQSYVNESMITGESRPVGKRKGDTVIGGTVNENGALHVQATHVGSESALSQIVRLVESAQMAKAPVQKFADRISKYFVPLVIILAFFTWLAWFLAGKFSSYPKSWIPSSMDSFELALQFGISVMVIACPCALGLATPTAVMVGTGVGASQGVLIKGGQALESAHKVDCVVFDKTGTLTTGKPVVVSTRFLKHMLLRDFYEYVAAVEVNSEHPLAKAIVQHAKKFREEDNHVWPEAKDFISVTGHGVKAKVGNKDIVVGNQSLMLESGIHVPVAALGILAEAEEMAQTGIMVSMDGEVVGIIAISDPLKPNAQDVISLLKSMKVKSIMVTGDNWGTANAIAKEVGIDTVVAEAKPEQKAQKVKELQMSGLTVAMVGDGINDSPALVSADVGMAIGAGTDIAIEAADIVLMKSNLEDVITAIDLSRKTFFRIHMNYIWALGYNIMGIPIAAGVLFPPARFRLPPWVAGAAMAASSVSVVCCSLLLKNYKRPKKLDTLREILVE</t>
  </si>
  <si>
    <t>AcHMA10</t>
  </si>
  <si>
    <t>AC12G044420.2</t>
  </si>
  <si>
    <t>ACIYQEDRIRETIEDVGFKAALIKEEVKEKPTLICRLQIKGMTCTSCSDTIESSLQAVAGVQKALVALATEEVEICYDPKLVSATQLMEVVEDTGFEAILITTGEDRNRVELKVVGELDGRSMSMVKNSLQALPGVEDVKIDPALHKITVAYKSDQTGPRNFIEIIKSTSSGHIGASIYPEGGGRELHKREEIKQYYRSFLWSLVFTIPVFLSSMVFMHIPGIKYALDKKIVNMLSIGGLLRWILSTPVQFIIGRRFYTGAYKALRHGAMNMDVLIALGTNAAYFYSLYSVLRAATSQNFKGADFFETSSMLISFILLGKYLEILAKGKTSEAIAKLMDLAPETATLLTYDNKGNVVNEEEIDSRLIQKSDVIKVMPGGKVASDGFVIWGRSYVNESMITGESQPVGKRKGDTVIGGTVNENGVLHVQATHVGSESALSQIVRLVESAQMAKAPVQKFADRISKFFVPLVIILSFFTWLAWFLAGKFSSYPKSWIPSSMDSFELALQFGISVMVIACPCALGLATPTAVMVGTGVGASQGVLIKGGQALESAHKVDCVVFDKTGTLTTGKPVVVSTRLLKHMLLRDFYEYVAAAEVNSEHPLAKAIVQHAKKFREEDNHVWPEAKDFISVTGHGVKAKVGNKDIVVGNQSMMLESGIHVPVAALGILAEAEEMAQTGIMVSMDGEVVGIIAISDPLKPNAQDVISLLKSMKVKSIMVTGDNWGTANAIAKEVGIDTVVAEAKPEQKAQKVKELQMSGSRVAMVGDGINDSPALVSADVGMAIGAGTDIAIEAADIVLMKSNLEDVIIAIDLSRKTFFRIHMNYIWALGYNIMGIPIAAGVLFPSARFRLPPWVAGAAMAASSVSVVCCSLLLKNYKRPKKLDTLREILVE</t>
  </si>
  <si>
    <t>AcHMA11</t>
  </si>
  <si>
    <t>AC12G044390.1</t>
  </si>
  <si>
    <t>MASRVFFISCLRAGGSNRSLSPRPRYPSMPKYPKGAKVSAGAGGGGDSGVTPREEDEGEKVALFSVLGMTCAACAGSVEKAIKRLPGIHDAAVDVLKDRVQVIFYPAFVSEDTIRETIEDDGFKAALIKEEVKEKSTLICRLQIKGMTCTSCSGTIESALQAVAGVQKALVALATEEAEICYDPRLVSTTQLMEVVEDTGFEAILITTGEDRNRVELKVDGELDGRSMSMVKNNLQALPGVEDVNVDPALHKITVAYKSDQTGPRNFIEIIKSTGSGHIEASIYPEGGGRELHKHEEIKQYYRSFFWSLVFTIPVFLSSMVLIHIPGIKNVLDKKVVNMLSIGELLRWILSTPVQFIIGRRFYTGAYKALRHGSANMDVLVALGTNAAYFYSLYSVLRAAISQNFKGTDFFETSSMLISFILLGKYLEILAKGKTSEAIAKLMDLAPETATLLTYDNKGNVVNEKEIDSRLIQKNDVIKVMPGGKVASDGFVIWGQSYVNESMITGESRPVGKRKGDTVIGGTVNENGALHVQATHVGSESALSQIVRLVESAQMAKAPVQKFADRISKYFVPLVIILAFFTWLAWFLAGKFSSYPKSWIPSSMDSFELALQFGISVMVIACPCALGLATPTAVMVGTGVGASQGVLIKGGQALESAHKVDCVVFDKTGTLTTGKPVVVSTRFLKHMLLRDFYEYVAAAEVNSEHPLAKAIVQHAKKFREEDNHVWPEAKDFISVTGHGVKAKVGNKDIVVGNKSLMLESGIHVPVAALGILAEAEEMAQTGIMVSMDGEVVGIIAISDPLKPNAQDVISLLKSMNVKSIMVTGDNRGTANAIAKEVGIDTVVAEAKPEQKAQKVKELQMSGLTVAMVGDGINDSPALVSADAGMAIGAGTDIAIEAADIVLMKSNLEDVVTAIDLSRKTFSRIRMNYIWALGYNIMGIPIAAGVLFPSARFRLPPWVAGAAMAASSVSVVCCSLLLKNYKRPKKLDTLREIMVE</t>
  </si>
  <si>
    <t>AcHMA12</t>
  </si>
  <si>
    <t>AC12G047430.1</t>
  </si>
  <si>
    <t>MDLAPETATLLTYDNKGNVVNEKEIDSRLIQKNDVIKVMPGGKVASDGFVIWGQSYVNESMITGESRPVGKRKGDTVIGGTVNENGALHVQATHVGSESALSQIVRLVESAQMAKAPVQKFADRISKYFVPLVTGKFSSYPKSWIPSSMDSFELALQFGISVMVIACPCALGLATPTAVMVGTGVGASQGVLIKGGQALESAHKVDCVVFDKTGTLTTGKPVVVSTRFLKHMLLRDFYEYVAAAEVNSEHPLAKAIVQHAKKFREEDNHVWPEAKDFISVTGHGVKAKVGNKDIVVGNKSLMLESGIHVPVAALGILAEAEEMAQTGIMVSMDGEVVGIIAISDPLKPNAQDVISLLKSMKVKSIMVTGDNRGTANAIAKEVGIDTVVAEAKPEQKAQKVKELQMSGLTVAMVGDGINDSPALVSADAGMAIGAGTDIAIEAADIVLMKSNLEDVVTAIDLSRKTFSRIRMNYIWALGYNIMGIPIAAGVFSHLPDSGCHHGLLVLQWLLRRLVLFAALSC</t>
  </si>
  <si>
    <t>Table S3. Summary of AcHMA genes substitution rate</t>
  </si>
  <si>
    <t>Gene pair 1</t>
  </si>
  <si>
    <t>Gene pair 2</t>
  </si>
  <si>
    <t>Ka</t>
  </si>
  <si>
    <t>Ks</t>
  </si>
  <si>
    <t>Ka/Ks</t>
  </si>
  <si>
    <t>Time (MYA*)</t>
  </si>
  <si>
    <t>AT4G30110.1</t>
  </si>
  <si>
    <t>NaN</t>
  </si>
  <si>
    <t>Os02g10290.1</t>
  </si>
  <si>
    <t>Os04g46940.1</t>
  </si>
  <si>
    <t>GZ01G0000730.1</t>
  </si>
  <si>
    <t>GZ07G0155070.1</t>
  </si>
  <si>
    <t>GZ09G0200370.1</t>
  </si>
  <si>
    <t>GZ05G0113160.1</t>
  </si>
  <si>
    <t>GZ10G0210660.2</t>
  </si>
  <si>
    <t>* MYA= million year ago</t>
  </si>
  <si>
    <r>
      <t>T=Ks/2x where x is 6.56x10</t>
    </r>
    <r>
      <rPr>
        <vertAlign val="superscript"/>
        <sz val="11"/>
        <color theme="1"/>
        <rFont val="Calibri"/>
        <family val="2"/>
        <scheme val="minor"/>
      </rPr>
      <t>-9</t>
    </r>
  </si>
  <si>
    <t>Gene ID</t>
  </si>
  <si>
    <t>Chromosome number</t>
  </si>
  <si>
    <t>Chromosome Location (bp)</t>
  </si>
  <si>
    <t>strand (+/-)</t>
  </si>
  <si>
    <t>Gene size (bp)</t>
  </si>
  <si>
    <t>Num of CDS</t>
  </si>
  <si>
    <t>No of exons/introns</t>
  </si>
  <si>
    <t>No of UTR</t>
  </si>
  <si>
    <t>Peptide (A.A)</t>
  </si>
  <si>
    <t>M.W</t>
  </si>
  <si>
    <t xml:space="preserve">pI </t>
  </si>
  <si>
    <t>GRAVY</t>
  </si>
  <si>
    <t>Instability Index</t>
  </si>
  <si>
    <t>Aliphatic Index</t>
  </si>
  <si>
    <t>subcellular localization cello life</t>
  </si>
  <si>
    <t xml:space="preserve"> start/End</t>
  </si>
  <si>
    <t>End</t>
  </si>
  <si>
    <t>exons/introns</t>
  </si>
  <si>
    <t>introns</t>
  </si>
  <si>
    <t>AC10G097870</t>
  </si>
  <si>
    <t>+</t>
  </si>
  <si>
    <t>Chloroplast envelop</t>
  </si>
  <si>
    <t>AC12G032050</t>
  </si>
  <si>
    <t>PlasmaMembrane</t>
  </si>
  <si>
    <t>AC06G001100</t>
  </si>
  <si>
    <t>Vacule envelop</t>
  </si>
  <si>
    <t>AC10G001250</t>
  </si>
  <si>
    <t>AC08G025290</t>
  </si>
  <si>
    <t>-</t>
  </si>
  <si>
    <t>AC04G017130</t>
  </si>
  <si>
    <t>Plastid envelope</t>
  </si>
  <si>
    <t>AC03G045730</t>
  </si>
  <si>
    <t>AC04G006760</t>
  </si>
  <si>
    <t>Thyladoid Membrane</t>
  </si>
  <si>
    <t>AC12G044360</t>
  </si>
  <si>
    <t>AC12G044420</t>
  </si>
  <si>
    <t>AC12G044390</t>
  </si>
  <si>
    <t>AC12G047430</t>
  </si>
  <si>
    <t xml:space="preserve"> </t>
  </si>
  <si>
    <t>Motif</t>
  </si>
  <si>
    <t>Sequences</t>
  </si>
  <si>
    <t>Width</t>
  </si>
  <si>
    <t>KVMPGEKVPSDGFVIWGRSYVBESMJTGESRPVAKRKGDTVIGGTVNLNG</t>
  </si>
  <si>
    <t>PTAVMVGTGVGASQGVLIKGGDALEAAHKVDCVVFDKTGTL</t>
  </si>
  <si>
    <t>LHVQATHVGSESALSQIVRLVEEAQMAKAPVQKFADRIAKYFVPLVVILA</t>
  </si>
  <si>
    <t>IGAGTDIAIEAADIVLMKSNLEDVITAIDLSRKTFFRIRMNYIWALGYN</t>
  </si>
  <si>
    <t>HMLLRDFYEYVAAAEVNSEHPLAKAIVQHAKKFREEDNHVW</t>
  </si>
  <si>
    <t xml:space="preserve">ALQFGISVLVIACPCALGLAT   </t>
  </si>
  <si>
    <t xml:space="preserve">LQMSGLTVAMVGDGINDSPALASADVGMA    </t>
  </si>
  <si>
    <t xml:space="preserve"> GIIAISDPLKPNAQDVISLLKSMGVKSIMVTGDNWGTANAIAKEVGIDTV</t>
  </si>
  <si>
    <t xml:space="preserve"> RWILSTPVQFIIGRRFYTGAYKALRHGSANMDVLVALGTNAAYFYSLYSV</t>
  </si>
  <si>
    <t>HGVKAKVGNKDIVVGNKSLMLESGIHVPVAALGILAEAEEMAQTGIMVSM</t>
  </si>
  <si>
    <t>Table S6.Mean FPKM values of 12 AcHMA genes in different tissues</t>
  </si>
  <si>
    <t>Rename</t>
  </si>
  <si>
    <t>Underground Root</t>
  </si>
  <si>
    <t>Aerial Root</t>
  </si>
  <si>
    <t>Leaf</t>
  </si>
  <si>
    <t>Leaf vein</t>
  </si>
  <si>
    <t>Pericarp</t>
  </si>
  <si>
    <t>Endosperm</t>
  </si>
  <si>
    <t>Female flower</t>
  </si>
  <si>
    <t>Male flower</t>
  </si>
  <si>
    <t>Table S4. Physicochemical properties and predicted location of AcHMA family genes in A. catechu.</t>
  </si>
  <si>
    <t>Table S5 Details of Motifs of AcHMAs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</si>
</sst>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3" xfId="0" applyBorder="1"/>
    <xf numFmtId="0" fontId="4" fillId="0" borderId="4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  <xf numFmtId="0" fontId="9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0" borderId="0" xfId="0" applyFont="1" applyAlignment="1"/>
    <xf numFmtId="0" fontId="13" fillId="0" borderId="1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6" sqref="C6"/>
    </sheetView>
  </sheetViews>
  <sheetFormatPr defaultRowHeight="14.5" x14ac:dyDescent="0.35"/>
  <cols>
    <col min="3" max="3" width="13.453125" customWidth="1"/>
    <col min="4" max="4" width="46.54296875" bestFit="1" customWidth="1"/>
  </cols>
  <sheetData>
    <row r="1" spans="1:4" ht="15" thickBot="1" x14ac:dyDescent="0.4">
      <c r="A1" s="1" t="s">
        <v>0</v>
      </c>
      <c r="B1" s="1"/>
      <c r="C1" s="1"/>
      <c r="D1" s="2"/>
    </row>
    <row r="2" spans="1:4" ht="15.5" thickTop="1" thickBot="1" x14ac:dyDescent="0.4">
      <c r="A2" s="3" t="s">
        <v>1</v>
      </c>
      <c r="B2" s="3" t="s">
        <v>2</v>
      </c>
      <c r="C2" s="4" t="s">
        <v>3</v>
      </c>
      <c r="D2" s="5" t="s">
        <v>4</v>
      </c>
    </row>
    <row r="3" spans="1:4" ht="15" thickTop="1" x14ac:dyDescent="0.35">
      <c r="A3" s="59">
        <v>1</v>
      </c>
      <c r="B3" s="59" t="s">
        <v>5</v>
      </c>
      <c r="C3" s="6" t="s">
        <v>6</v>
      </c>
      <c r="D3" s="7" t="s">
        <v>7</v>
      </c>
    </row>
    <row r="4" spans="1:4" x14ac:dyDescent="0.35">
      <c r="A4" s="59"/>
      <c r="B4" s="59"/>
      <c r="C4" s="6" t="s">
        <v>8</v>
      </c>
      <c r="D4" s="7" t="s">
        <v>9</v>
      </c>
    </row>
    <row r="5" spans="1:4" x14ac:dyDescent="0.35">
      <c r="A5" s="59">
        <v>2</v>
      </c>
      <c r="B5" s="59" t="s">
        <v>10</v>
      </c>
      <c r="C5" s="6" t="s">
        <v>6</v>
      </c>
      <c r="D5" s="7" t="s">
        <v>11</v>
      </c>
    </row>
    <row r="6" spans="1:4" x14ac:dyDescent="0.35">
      <c r="A6" s="59"/>
      <c r="B6" s="59"/>
      <c r="C6" s="6" t="s">
        <v>8</v>
      </c>
      <c r="D6" s="7" t="s">
        <v>12</v>
      </c>
    </row>
    <row r="7" spans="1:4" x14ac:dyDescent="0.35">
      <c r="A7" s="59">
        <v>3</v>
      </c>
      <c r="B7" s="59" t="s">
        <v>13</v>
      </c>
      <c r="C7" s="6" t="s">
        <v>6</v>
      </c>
      <c r="D7" s="7" t="s">
        <v>14</v>
      </c>
    </row>
    <row r="8" spans="1:4" x14ac:dyDescent="0.35">
      <c r="A8" s="59"/>
      <c r="B8" s="59"/>
      <c r="C8" s="6" t="s">
        <v>8</v>
      </c>
      <c r="D8" s="7" t="s">
        <v>15</v>
      </c>
    </row>
    <row r="9" spans="1:4" x14ac:dyDescent="0.35">
      <c r="A9" s="59">
        <v>4</v>
      </c>
      <c r="B9" s="59" t="s">
        <v>16</v>
      </c>
      <c r="C9" s="6" t="s">
        <v>6</v>
      </c>
      <c r="D9" s="7" t="s">
        <v>17</v>
      </c>
    </row>
    <row r="10" spans="1:4" x14ac:dyDescent="0.35">
      <c r="A10" s="59"/>
      <c r="B10" s="59"/>
      <c r="C10" s="6" t="s">
        <v>8</v>
      </c>
      <c r="D10" s="7" t="s">
        <v>18</v>
      </c>
    </row>
    <row r="11" spans="1:4" x14ac:dyDescent="0.35">
      <c r="A11" s="59">
        <v>5</v>
      </c>
      <c r="B11" s="59" t="s">
        <v>19</v>
      </c>
      <c r="C11" s="6" t="s">
        <v>6</v>
      </c>
      <c r="D11" s="7" t="s">
        <v>20</v>
      </c>
    </row>
    <row r="12" spans="1:4" x14ac:dyDescent="0.35">
      <c r="A12" s="59"/>
      <c r="B12" s="59"/>
      <c r="C12" s="6" t="s">
        <v>8</v>
      </c>
      <c r="D12" s="7" t="s">
        <v>21</v>
      </c>
    </row>
    <row r="13" spans="1:4" x14ac:dyDescent="0.35">
      <c r="A13" s="59">
        <v>6</v>
      </c>
      <c r="B13" s="59" t="s">
        <v>22</v>
      </c>
      <c r="C13" s="6" t="s">
        <v>6</v>
      </c>
      <c r="D13" s="7" t="s">
        <v>23</v>
      </c>
    </row>
    <row r="14" spans="1:4" x14ac:dyDescent="0.35">
      <c r="A14" s="59"/>
      <c r="B14" s="59"/>
      <c r="C14" s="6" t="s">
        <v>8</v>
      </c>
      <c r="D14" s="7" t="s">
        <v>24</v>
      </c>
    </row>
    <row r="15" spans="1:4" x14ac:dyDescent="0.35">
      <c r="A15" s="57">
        <v>7</v>
      </c>
      <c r="B15" s="57" t="s">
        <v>25</v>
      </c>
      <c r="C15" s="6" t="s">
        <v>6</v>
      </c>
      <c r="D15" s="7" t="s">
        <v>26</v>
      </c>
    </row>
    <row r="16" spans="1:4" ht="15" thickBot="1" x14ac:dyDescent="0.4">
      <c r="A16" s="58"/>
      <c r="B16" s="58"/>
      <c r="C16" s="8" t="s">
        <v>8</v>
      </c>
      <c r="D16" s="9" t="s">
        <v>27</v>
      </c>
    </row>
    <row r="17" ht="15" thickTop="1" x14ac:dyDescent="0.35"/>
  </sheetData>
  <mergeCells count="14">
    <mergeCell ref="A3:A4"/>
    <mergeCell ref="B3:B4"/>
    <mergeCell ref="A5:A6"/>
    <mergeCell ref="B5:B6"/>
    <mergeCell ref="A7:A8"/>
    <mergeCell ref="B7:B8"/>
    <mergeCell ref="A15:A16"/>
    <mergeCell ref="B15:B16"/>
    <mergeCell ref="A9:A10"/>
    <mergeCell ref="B9:B10"/>
    <mergeCell ref="A11:A12"/>
    <mergeCell ref="B11:B12"/>
    <mergeCell ref="A13:A14"/>
    <mergeCell ref="B13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C10" sqref="C10"/>
    </sheetView>
  </sheetViews>
  <sheetFormatPr defaultRowHeight="14.5" x14ac:dyDescent="0.35"/>
  <cols>
    <col min="1" max="1" width="13.453125" customWidth="1"/>
    <col min="2" max="2" width="16.36328125" customWidth="1"/>
  </cols>
  <sheetData>
    <row r="1" spans="1:18" ht="15" thickBot="1" x14ac:dyDescent="0.4">
      <c r="A1" s="60" t="s">
        <v>28</v>
      </c>
      <c r="B1" s="60"/>
      <c r="C1" s="60"/>
      <c r="D1" s="60"/>
      <c r="E1" s="60"/>
      <c r="F1" s="6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3" customFormat="1" ht="15" thickBot="1" x14ac:dyDescent="0.4">
      <c r="A2" s="11" t="s">
        <v>29</v>
      </c>
      <c r="B2" s="11" t="s">
        <v>30</v>
      </c>
      <c r="C2" s="61" t="s">
        <v>31</v>
      </c>
      <c r="D2" s="61"/>
      <c r="E2" s="61"/>
      <c r="F2" s="6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35">
      <c r="A3" s="14" t="s">
        <v>10</v>
      </c>
      <c r="B3" s="6" t="s">
        <v>32</v>
      </c>
      <c r="C3" s="15" t="s">
        <v>33</v>
      </c>
      <c r="D3" s="15"/>
    </row>
    <row r="4" spans="1:18" x14ac:dyDescent="0.35">
      <c r="A4" s="14" t="s">
        <v>13</v>
      </c>
      <c r="B4" s="6" t="s">
        <v>34</v>
      </c>
      <c r="C4" s="15" t="s">
        <v>35</v>
      </c>
      <c r="D4" s="15"/>
    </row>
    <row r="5" spans="1:18" x14ac:dyDescent="0.35">
      <c r="A5" s="14" t="s">
        <v>16</v>
      </c>
      <c r="B5" s="6" t="s">
        <v>36</v>
      </c>
      <c r="C5" s="15" t="s">
        <v>37</v>
      </c>
      <c r="D5" s="15"/>
    </row>
    <row r="6" spans="1:18" x14ac:dyDescent="0.35">
      <c r="A6" s="14" t="s">
        <v>38</v>
      </c>
      <c r="B6" s="6" t="s">
        <v>39</v>
      </c>
      <c r="C6" s="15" t="s">
        <v>40</v>
      </c>
      <c r="D6" s="15"/>
    </row>
    <row r="7" spans="1:18" x14ac:dyDescent="0.35">
      <c r="A7" s="14" t="s">
        <v>19</v>
      </c>
      <c r="B7" s="6" t="s">
        <v>41</v>
      </c>
      <c r="C7" s="15" t="s">
        <v>42</v>
      </c>
      <c r="D7" s="15"/>
    </row>
    <row r="8" spans="1:18" x14ac:dyDescent="0.35">
      <c r="A8" s="14" t="s">
        <v>43</v>
      </c>
      <c r="B8" s="6" t="s">
        <v>44</v>
      </c>
      <c r="C8" s="15" t="s">
        <v>45</v>
      </c>
      <c r="D8" s="15"/>
    </row>
    <row r="9" spans="1:18" x14ac:dyDescent="0.35">
      <c r="A9" s="14" t="s">
        <v>46</v>
      </c>
      <c r="B9" s="6" t="s">
        <v>47</v>
      </c>
      <c r="C9" s="15" t="s">
        <v>48</v>
      </c>
      <c r="D9" s="15"/>
    </row>
    <row r="10" spans="1:18" x14ac:dyDescent="0.35">
      <c r="A10" s="14" t="s">
        <v>25</v>
      </c>
      <c r="B10" s="6" t="s">
        <v>49</v>
      </c>
      <c r="C10" s="15" t="s">
        <v>50</v>
      </c>
      <c r="D10" s="15"/>
    </row>
    <row r="11" spans="1:18" x14ac:dyDescent="0.35">
      <c r="A11" s="14" t="s">
        <v>51</v>
      </c>
      <c r="B11" s="6" t="s">
        <v>52</v>
      </c>
      <c r="C11" s="15" t="s">
        <v>53</v>
      </c>
      <c r="D11" s="15"/>
    </row>
    <row r="12" spans="1:18" x14ac:dyDescent="0.35">
      <c r="A12" s="14" t="s">
        <v>54</v>
      </c>
      <c r="B12" s="6" t="s">
        <v>55</v>
      </c>
      <c r="C12" s="15" t="s">
        <v>56</v>
      </c>
      <c r="D12" s="15"/>
    </row>
    <row r="13" spans="1:18" x14ac:dyDescent="0.35">
      <c r="A13" s="14" t="s">
        <v>57</v>
      </c>
      <c r="B13" s="6" t="s">
        <v>58</v>
      </c>
      <c r="C13" s="15" t="s">
        <v>59</v>
      </c>
      <c r="D13" s="15"/>
    </row>
    <row r="14" spans="1:18" ht="15" thickBot="1" x14ac:dyDescent="0.4">
      <c r="A14" s="16" t="s">
        <v>60</v>
      </c>
      <c r="B14" s="8" t="s">
        <v>61</v>
      </c>
      <c r="C14" s="17" t="s">
        <v>62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15" thickTop="1" x14ac:dyDescent="0.35"/>
  </sheetData>
  <mergeCells count="2">
    <mergeCell ref="A1:F1"/>
    <mergeCell ref="C2:F2"/>
  </mergeCells>
  <conditionalFormatting sqref="A3:A14">
    <cfRule type="duplicateValues" dxfId="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8" sqref="B18"/>
    </sheetView>
  </sheetViews>
  <sheetFormatPr defaultRowHeight="14.5" x14ac:dyDescent="0.35"/>
  <cols>
    <col min="1" max="1" width="22.81640625" customWidth="1"/>
    <col min="2" max="2" width="14.6328125" customWidth="1"/>
    <col min="4" max="4" width="12.1796875" customWidth="1"/>
    <col min="5" max="5" width="11.81640625" bestFit="1" customWidth="1"/>
    <col min="6" max="6" width="13.08984375" customWidth="1"/>
  </cols>
  <sheetData>
    <row r="1" spans="1:6" ht="15" thickBot="1" x14ac:dyDescent="0.4">
      <c r="A1" s="62" t="s">
        <v>63</v>
      </c>
      <c r="B1" s="62"/>
      <c r="C1" s="62"/>
      <c r="D1" s="62"/>
      <c r="E1" s="62"/>
      <c r="F1" s="19"/>
    </row>
    <row r="2" spans="1:6" ht="15" thickBot="1" x14ac:dyDescent="0.4">
      <c r="A2" s="20" t="s">
        <v>64</v>
      </c>
      <c r="B2" s="20" t="s">
        <v>65</v>
      </c>
      <c r="C2" s="20" t="s">
        <v>66</v>
      </c>
      <c r="D2" s="20" t="s">
        <v>67</v>
      </c>
      <c r="E2" s="20" t="s">
        <v>68</v>
      </c>
      <c r="F2" s="20" t="s">
        <v>69</v>
      </c>
    </row>
    <row r="3" spans="1:6" x14ac:dyDescent="0.35">
      <c r="A3" s="19" t="s">
        <v>70</v>
      </c>
      <c r="B3" s="21" t="s">
        <v>38</v>
      </c>
      <c r="C3" s="22" t="s">
        <v>71</v>
      </c>
      <c r="D3" s="22" t="s">
        <v>71</v>
      </c>
      <c r="E3" s="22" t="s">
        <v>71</v>
      </c>
      <c r="F3" s="22" t="s">
        <v>71</v>
      </c>
    </row>
    <row r="4" spans="1:6" x14ac:dyDescent="0.35">
      <c r="A4" s="19" t="s">
        <v>72</v>
      </c>
      <c r="B4" s="21" t="s">
        <v>19</v>
      </c>
      <c r="C4" s="22" t="s">
        <v>71</v>
      </c>
      <c r="D4" s="22" t="s">
        <v>71</v>
      </c>
      <c r="E4" s="22" t="s">
        <v>71</v>
      </c>
      <c r="F4" s="22" t="s">
        <v>71</v>
      </c>
    </row>
    <row r="5" spans="1:6" x14ac:dyDescent="0.35">
      <c r="A5" s="19" t="s">
        <v>73</v>
      </c>
      <c r="B5" s="21" t="s">
        <v>51</v>
      </c>
      <c r="C5" s="22" t="s">
        <v>71</v>
      </c>
      <c r="D5" s="22" t="s">
        <v>71</v>
      </c>
      <c r="E5" s="22" t="s">
        <v>71</v>
      </c>
      <c r="F5" s="22" t="s">
        <v>71</v>
      </c>
    </row>
    <row r="6" spans="1:6" x14ac:dyDescent="0.35">
      <c r="A6" s="19" t="s">
        <v>74</v>
      </c>
      <c r="B6" s="21" t="s">
        <v>38</v>
      </c>
      <c r="C6" s="23">
        <v>9.4657502117522302E-2</v>
      </c>
      <c r="D6" s="23">
        <v>0.38666537515324101</v>
      </c>
      <c r="E6" s="24">
        <v>0.24480470246400499</v>
      </c>
      <c r="F6" s="23">
        <f>D6/(2*6.56*10^-9)*10^-6</f>
        <v>29.471446276923857</v>
      </c>
    </row>
    <row r="7" spans="1:6" x14ac:dyDescent="0.35">
      <c r="A7" s="19" t="s">
        <v>75</v>
      </c>
      <c r="B7" s="21" t="s">
        <v>38</v>
      </c>
      <c r="C7" s="23">
        <v>0.13453939666438899</v>
      </c>
      <c r="D7" s="23">
        <v>0.34629439186470801</v>
      </c>
      <c r="E7" s="24">
        <v>0.38851162428570801</v>
      </c>
      <c r="F7" s="23">
        <f t="shared" ref="F7:F12" si="0">D7/(2*6.56*10^-9)*10^-6</f>
        <v>26.394389623834453</v>
      </c>
    </row>
    <row r="8" spans="1:6" x14ac:dyDescent="0.35">
      <c r="A8" s="19" t="s">
        <v>76</v>
      </c>
      <c r="B8" s="21" t="s">
        <v>43</v>
      </c>
      <c r="C8" s="23">
        <v>3.4896868549302899E-2</v>
      </c>
      <c r="D8" s="23">
        <v>0.13446306038001099</v>
      </c>
      <c r="E8" s="24">
        <v>0.25952754943015099</v>
      </c>
      <c r="F8" s="23">
        <f t="shared" si="0"/>
        <v>10.248708870427668</v>
      </c>
    </row>
    <row r="9" spans="1:6" x14ac:dyDescent="0.35">
      <c r="A9" s="19" t="s">
        <v>77</v>
      </c>
      <c r="B9" s="21" t="s">
        <v>19</v>
      </c>
      <c r="C9" s="23">
        <v>2.4853664374284001E-2</v>
      </c>
      <c r="D9" s="23">
        <v>0.14771491429651401</v>
      </c>
      <c r="E9" s="24">
        <v>0.16825426526934301</v>
      </c>
      <c r="F9" s="23">
        <f t="shared" si="0"/>
        <v>11.258758711624544</v>
      </c>
    </row>
    <row r="10" spans="1:6" x14ac:dyDescent="0.35">
      <c r="A10" s="19" t="s">
        <v>78</v>
      </c>
      <c r="B10" s="21" t="s">
        <v>51</v>
      </c>
      <c r="C10" s="23">
        <v>5.41070593735994E-2</v>
      </c>
      <c r="D10" s="23">
        <v>0.36327578101823399</v>
      </c>
      <c r="E10" s="24">
        <v>0.14894210459596599</v>
      </c>
      <c r="F10" s="23">
        <f t="shared" si="0"/>
        <v>27.688702821511736</v>
      </c>
    </row>
    <row r="11" spans="1:6" x14ac:dyDescent="0.35">
      <c r="A11" s="19" t="s">
        <v>51</v>
      </c>
      <c r="B11" s="19" t="s">
        <v>60</v>
      </c>
      <c r="C11" s="23">
        <v>2.8705363694477098E-2</v>
      </c>
      <c r="D11" s="23">
        <v>6.3481982365559395E-2</v>
      </c>
      <c r="E11" s="23">
        <v>0.45218127450995399</v>
      </c>
      <c r="F11" s="23">
        <f t="shared" si="0"/>
        <v>4.838565729082271</v>
      </c>
    </row>
    <row r="12" spans="1:6" ht="15" thickBot="1" x14ac:dyDescent="0.4">
      <c r="A12" s="25" t="s">
        <v>16</v>
      </c>
      <c r="B12" s="25" t="s">
        <v>38</v>
      </c>
      <c r="C12" s="26">
        <v>9.0981160237365605E-2</v>
      </c>
      <c r="D12" s="26">
        <v>0.36051715589779298</v>
      </c>
      <c r="E12" s="26">
        <v>0.25236291463244098</v>
      </c>
      <c r="F12" s="26">
        <f t="shared" si="0"/>
        <v>27.478441760502516</v>
      </c>
    </row>
    <row r="13" spans="1:6" x14ac:dyDescent="0.35">
      <c r="A13" s="27"/>
      <c r="B13" s="27"/>
      <c r="C13" s="28" t="s">
        <v>79</v>
      </c>
      <c r="D13" s="28"/>
      <c r="E13" s="28"/>
      <c r="F13" s="28"/>
    </row>
    <row r="14" spans="1:6" ht="16.5" x14ac:dyDescent="0.35">
      <c r="A14" s="27"/>
      <c r="B14" s="27"/>
      <c r="C14" s="27" t="s">
        <v>80</v>
      </c>
      <c r="D14" s="28"/>
      <c r="E14" s="28"/>
      <c r="F14" s="28"/>
    </row>
  </sheetData>
  <mergeCells count="1">
    <mergeCell ref="A1:E1"/>
  </mergeCells>
  <conditionalFormatting sqref="B5">
    <cfRule type="duplicateValues" dxfId="7" priority="1"/>
  </conditionalFormatting>
  <conditionalFormatting sqref="B6">
    <cfRule type="duplicateValues" dxfId="6" priority="8"/>
  </conditionalFormatting>
  <conditionalFormatting sqref="B7">
    <cfRule type="duplicateValues" dxfId="5" priority="7"/>
  </conditionalFormatting>
  <conditionalFormatting sqref="B8">
    <cfRule type="duplicateValues" dxfId="4" priority="6"/>
  </conditionalFormatting>
  <conditionalFormatting sqref="B9">
    <cfRule type="duplicateValues" dxfId="3" priority="5"/>
  </conditionalFormatting>
  <conditionalFormatting sqref="B10">
    <cfRule type="duplicateValues" dxfId="2" priority="4"/>
  </conditionalFormatting>
  <conditionalFormatting sqref="B3">
    <cfRule type="duplicateValues" dxfId="1" priority="3"/>
  </conditionalFormatting>
  <conditionalFormatting sqref="B4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/>
  </sheetViews>
  <sheetFormatPr defaultRowHeight="14.5" x14ac:dyDescent="0.35"/>
  <cols>
    <col min="1" max="1" width="17.453125" style="35" customWidth="1"/>
    <col min="2" max="2" width="9.7265625" style="35" customWidth="1"/>
    <col min="3" max="3" width="21.1796875" style="36" bestFit="1" customWidth="1"/>
    <col min="4" max="4" width="26.54296875" style="36" customWidth="1"/>
    <col min="5" max="5" width="19.7265625" style="36" bestFit="1" customWidth="1"/>
    <col min="6" max="6" width="11.453125" style="35" bestFit="1" customWidth="1"/>
    <col min="7" max="7" width="13.90625" style="35" bestFit="1" customWidth="1"/>
    <col min="8" max="8" width="10.7265625" style="35" bestFit="1" customWidth="1"/>
    <col min="9" max="9" width="15.54296875" style="35" customWidth="1"/>
    <col min="10" max="10" width="18.90625" style="35" bestFit="1" customWidth="1"/>
    <col min="11" max="11" width="18.90625" style="35" customWidth="1"/>
    <col min="12" max="12" width="13.6328125" style="35" bestFit="1" customWidth="1"/>
    <col min="14" max="15" width="8.7265625" style="35"/>
    <col min="16" max="16" width="19.54296875" style="35" customWidth="1"/>
    <col min="17" max="17" width="16.453125" style="35" customWidth="1"/>
    <col min="18" max="18" width="32.54296875" style="42" customWidth="1"/>
  </cols>
  <sheetData>
    <row r="1" spans="1:18" ht="16" thickBot="1" x14ac:dyDescent="0.4">
      <c r="A1" s="29" t="s">
        <v>143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0"/>
      <c r="N1" s="31"/>
      <c r="O1" s="31"/>
      <c r="P1" s="31"/>
      <c r="Q1" s="31"/>
      <c r="R1" s="32"/>
    </row>
    <row r="2" spans="1:18" ht="16" thickBot="1" x14ac:dyDescent="0.4">
      <c r="A2" s="65" t="s">
        <v>81</v>
      </c>
      <c r="B2" s="74" t="s">
        <v>2</v>
      </c>
      <c r="C2" s="76" t="s">
        <v>82</v>
      </c>
      <c r="D2" s="78" t="s">
        <v>83</v>
      </c>
      <c r="E2" s="79"/>
      <c r="F2" s="74" t="s">
        <v>84</v>
      </c>
      <c r="G2" s="80" t="s">
        <v>85</v>
      </c>
      <c r="H2" s="67" t="s">
        <v>86</v>
      </c>
      <c r="I2" s="68" t="s">
        <v>87</v>
      </c>
      <c r="J2" s="69"/>
      <c r="K2" s="70" t="s">
        <v>88</v>
      </c>
      <c r="L2" s="63" t="s">
        <v>89</v>
      </c>
      <c r="M2" s="72" t="s">
        <v>90</v>
      </c>
      <c r="N2" s="63" t="s">
        <v>91</v>
      </c>
      <c r="O2" s="63" t="s">
        <v>92</v>
      </c>
      <c r="P2" s="63" t="s">
        <v>93</v>
      </c>
      <c r="Q2" s="64" t="s">
        <v>94</v>
      </c>
      <c r="R2" s="65" t="s">
        <v>95</v>
      </c>
    </row>
    <row r="3" spans="1:18" ht="15.5" thickBot="1" x14ac:dyDescent="0.4">
      <c r="A3" s="66"/>
      <c r="B3" s="75"/>
      <c r="C3" s="77"/>
      <c r="D3" s="33" t="s">
        <v>96</v>
      </c>
      <c r="E3" s="34" t="s">
        <v>97</v>
      </c>
      <c r="F3" s="75"/>
      <c r="G3" s="81"/>
      <c r="H3" s="67"/>
      <c r="I3" s="33" t="s">
        <v>98</v>
      </c>
      <c r="J3" s="33" t="s">
        <v>99</v>
      </c>
      <c r="K3" s="71"/>
      <c r="L3" s="63"/>
      <c r="M3" s="73"/>
      <c r="N3" s="63"/>
      <c r="O3" s="63"/>
      <c r="P3" s="63"/>
      <c r="Q3" s="64"/>
      <c r="R3" s="66"/>
    </row>
    <row r="4" spans="1:18" ht="15.5" x14ac:dyDescent="0.35">
      <c r="A4" t="s">
        <v>100</v>
      </c>
      <c r="B4" s="35" t="s">
        <v>10</v>
      </c>
      <c r="C4" s="36">
        <v>10</v>
      </c>
      <c r="D4" s="35">
        <v>159824328</v>
      </c>
      <c r="E4" s="35">
        <v>159851926</v>
      </c>
      <c r="F4" s="35" t="s">
        <v>101</v>
      </c>
      <c r="G4" s="35">
        <v>1917</v>
      </c>
      <c r="H4" s="35">
        <v>12</v>
      </c>
      <c r="I4" s="35">
        <v>12</v>
      </c>
      <c r="J4" s="35">
        <v>11</v>
      </c>
      <c r="K4" s="36">
        <v>2</v>
      </c>
      <c r="L4" s="35">
        <v>638</v>
      </c>
      <c r="M4">
        <v>68.164190000000005</v>
      </c>
      <c r="N4" s="35">
        <v>7.89</v>
      </c>
      <c r="O4" s="35">
        <v>0.18099999999999999</v>
      </c>
      <c r="P4" s="35">
        <v>31.09</v>
      </c>
      <c r="Q4" s="35">
        <v>105.06</v>
      </c>
      <c r="R4" s="37" t="s">
        <v>102</v>
      </c>
    </row>
    <row r="5" spans="1:18" ht="15.5" x14ac:dyDescent="0.35">
      <c r="A5" t="s">
        <v>103</v>
      </c>
      <c r="B5" s="35" t="s">
        <v>13</v>
      </c>
      <c r="C5" s="36">
        <v>12</v>
      </c>
      <c r="D5" s="35">
        <v>40187211</v>
      </c>
      <c r="E5" s="35">
        <v>40193103</v>
      </c>
      <c r="F5" s="35" t="s">
        <v>101</v>
      </c>
      <c r="G5" s="35">
        <v>1287</v>
      </c>
      <c r="H5" s="35">
        <v>7</v>
      </c>
      <c r="I5" s="35">
        <v>8</v>
      </c>
      <c r="J5" s="35">
        <v>7</v>
      </c>
      <c r="K5" s="36">
        <v>3</v>
      </c>
      <c r="L5" s="35">
        <v>428</v>
      </c>
      <c r="M5">
        <v>45.758870000000002</v>
      </c>
      <c r="N5" s="35">
        <v>6.26</v>
      </c>
      <c r="O5" s="35">
        <v>0.55300000000000005</v>
      </c>
      <c r="P5" s="35">
        <v>31.26</v>
      </c>
      <c r="Q5" s="35">
        <v>122.29</v>
      </c>
      <c r="R5" s="37" t="s">
        <v>104</v>
      </c>
    </row>
    <row r="6" spans="1:18" ht="15.5" x14ac:dyDescent="0.35">
      <c r="A6" t="s">
        <v>105</v>
      </c>
      <c r="B6" s="35" t="s">
        <v>16</v>
      </c>
      <c r="C6" s="36">
        <v>6</v>
      </c>
      <c r="D6" s="35">
        <v>1482504</v>
      </c>
      <c r="E6" s="35">
        <v>1490777</v>
      </c>
      <c r="F6" s="35" t="s">
        <v>101</v>
      </c>
      <c r="G6" s="35">
        <v>2769</v>
      </c>
      <c r="H6" s="35">
        <v>9</v>
      </c>
      <c r="I6" s="35">
        <v>10</v>
      </c>
      <c r="J6" s="35">
        <v>9</v>
      </c>
      <c r="K6" s="36">
        <v>3</v>
      </c>
      <c r="L6" s="35">
        <v>922</v>
      </c>
      <c r="M6">
        <v>99.962469999999996</v>
      </c>
      <c r="N6" s="35">
        <v>6.56</v>
      </c>
      <c r="O6" s="35">
        <v>4.3999999999999997E-2</v>
      </c>
      <c r="P6" s="35">
        <v>45.36</v>
      </c>
      <c r="Q6" s="35">
        <v>95.87</v>
      </c>
      <c r="R6" s="37" t="s">
        <v>106</v>
      </c>
    </row>
    <row r="7" spans="1:18" ht="15.5" x14ac:dyDescent="0.35">
      <c r="A7" t="s">
        <v>107</v>
      </c>
      <c r="B7" s="35" t="s">
        <v>38</v>
      </c>
      <c r="C7" s="36">
        <v>10</v>
      </c>
      <c r="D7" s="35">
        <v>1298536</v>
      </c>
      <c r="E7" s="35">
        <v>1332906</v>
      </c>
      <c r="F7" s="35" t="s">
        <v>101</v>
      </c>
      <c r="G7" s="35">
        <v>2775</v>
      </c>
      <c r="H7" s="35">
        <v>9</v>
      </c>
      <c r="I7" s="35">
        <v>12</v>
      </c>
      <c r="J7" s="35">
        <v>11</v>
      </c>
      <c r="K7" s="36">
        <v>5</v>
      </c>
      <c r="L7" s="35">
        <v>924</v>
      </c>
      <c r="M7">
        <v>100.5282</v>
      </c>
      <c r="N7" s="35">
        <v>7.3</v>
      </c>
      <c r="O7" s="35">
        <v>4.3999999999999997E-2</v>
      </c>
      <c r="P7" s="35">
        <v>44.98</v>
      </c>
      <c r="Q7" s="35">
        <v>96.3</v>
      </c>
      <c r="R7" s="37" t="s">
        <v>104</v>
      </c>
    </row>
    <row r="8" spans="1:18" ht="15.5" x14ac:dyDescent="0.35">
      <c r="A8" t="s">
        <v>108</v>
      </c>
      <c r="B8" s="35" t="s">
        <v>19</v>
      </c>
      <c r="C8" s="36">
        <v>8</v>
      </c>
      <c r="D8" s="35">
        <v>31755667</v>
      </c>
      <c r="E8" s="35">
        <v>31764520</v>
      </c>
      <c r="F8" s="35" t="s">
        <v>109</v>
      </c>
      <c r="G8" s="35">
        <v>2928</v>
      </c>
      <c r="H8" s="35">
        <v>8</v>
      </c>
      <c r="I8" s="35">
        <v>9</v>
      </c>
      <c r="J8" s="35">
        <v>8</v>
      </c>
      <c r="K8" s="36">
        <v>3</v>
      </c>
      <c r="L8" s="35">
        <v>975</v>
      </c>
      <c r="M8">
        <v>105.29798</v>
      </c>
      <c r="N8" s="35">
        <v>5.96</v>
      </c>
      <c r="O8" s="35">
        <v>0.17399999999999999</v>
      </c>
      <c r="P8" s="35">
        <v>38.159999999999997</v>
      </c>
      <c r="Q8" s="35">
        <v>103.52</v>
      </c>
      <c r="R8" s="37" t="s">
        <v>104</v>
      </c>
    </row>
    <row r="9" spans="1:18" ht="15.5" x14ac:dyDescent="0.35">
      <c r="A9" t="s">
        <v>110</v>
      </c>
      <c r="B9" s="35" t="s">
        <v>43</v>
      </c>
      <c r="C9" s="36">
        <v>4</v>
      </c>
      <c r="D9" s="35">
        <v>24311115</v>
      </c>
      <c r="E9" s="35">
        <v>24342499</v>
      </c>
      <c r="F9" s="35" t="s">
        <v>101</v>
      </c>
      <c r="G9" s="35">
        <v>2880</v>
      </c>
      <c r="H9" s="35">
        <v>17</v>
      </c>
      <c r="I9" s="35">
        <v>17</v>
      </c>
      <c r="J9" s="35">
        <v>16</v>
      </c>
      <c r="K9" s="36">
        <v>2</v>
      </c>
      <c r="L9" s="35">
        <v>959</v>
      </c>
      <c r="M9">
        <v>101.23780000000001</v>
      </c>
      <c r="N9" s="35">
        <v>8.09</v>
      </c>
      <c r="O9" s="35">
        <v>0.13600000000000001</v>
      </c>
      <c r="P9" s="35">
        <v>34.549999999999997</v>
      </c>
      <c r="Q9" s="35">
        <v>98.55</v>
      </c>
      <c r="R9" s="38" t="s">
        <v>111</v>
      </c>
    </row>
    <row r="10" spans="1:18" ht="15.5" x14ac:dyDescent="0.35">
      <c r="A10" t="s">
        <v>112</v>
      </c>
      <c r="B10" s="35" t="s">
        <v>46</v>
      </c>
      <c r="C10" s="36">
        <v>3</v>
      </c>
      <c r="D10" s="35">
        <v>65146018</v>
      </c>
      <c r="E10" s="35">
        <v>65156257</v>
      </c>
      <c r="F10" s="35" t="s">
        <v>101</v>
      </c>
      <c r="G10" s="35">
        <v>2802</v>
      </c>
      <c r="H10" s="35">
        <v>10</v>
      </c>
      <c r="I10" s="35">
        <v>10</v>
      </c>
      <c r="J10" s="35">
        <v>9</v>
      </c>
      <c r="K10" s="36">
        <v>2</v>
      </c>
      <c r="L10" s="35">
        <v>933</v>
      </c>
      <c r="M10">
        <v>100.01855999999999</v>
      </c>
      <c r="N10" s="35">
        <v>5.45</v>
      </c>
      <c r="O10" s="35">
        <v>0.28399999999999997</v>
      </c>
      <c r="P10" s="35">
        <v>40.64</v>
      </c>
      <c r="Q10" s="35">
        <v>105.56</v>
      </c>
      <c r="R10" s="38" t="s">
        <v>104</v>
      </c>
    </row>
    <row r="11" spans="1:18" ht="15.5" x14ac:dyDescent="0.35">
      <c r="A11" t="s">
        <v>113</v>
      </c>
      <c r="B11" s="35" t="s">
        <v>25</v>
      </c>
      <c r="C11" s="36">
        <v>4</v>
      </c>
      <c r="D11" s="35">
        <v>8777900</v>
      </c>
      <c r="E11" s="35">
        <v>8794577</v>
      </c>
      <c r="F11" s="35" t="s">
        <v>101</v>
      </c>
      <c r="G11" s="35">
        <v>1608</v>
      </c>
      <c r="H11" s="35">
        <v>12</v>
      </c>
      <c r="I11" s="35">
        <v>15</v>
      </c>
      <c r="J11" s="35">
        <v>14</v>
      </c>
      <c r="K11" s="36">
        <v>5</v>
      </c>
      <c r="L11" s="35">
        <v>535</v>
      </c>
      <c r="M11">
        <v>56.940469999999998</v>
      </c>
      <c r="N11" s="35">
        <v>5.41</v>
      </c>
      <c r="O11" s="35">
        <v>0.22600000000000001</v>
      </c>
      <c r="P11" s="35">
        <v>46.61</v>
      </c>
      <c r="Q11" s="35">
        <v>106.67</v>
      </c>
      <c r="R11" s="38" t="s">
        <v>114</v>
      </c>
    </row>
    <row r="12" spans="1:18" ht="15.5" x14ac:dyDescent="0.35">
      <c r="A12" t="s">
        <v>115</v>
      </c>
      <c r="B12" s="35" t="s">
        <v>51</v>
      </c>
      <c r="C12" s="36">
        <v>12</v>
      </c>
      <c r="D12" s="35">
        <v>57153003</v>
      </c>
      <c r="E12" s="35">
        <v>57167016</v>
      </c>
      <c r="F12" s="35" t="s">
        <v>109</v>
      </c>
      <c r="G12" s="35">
        <v>3093</v>
      </c>
      <c r="H12" s="35">
        <v>6</v>
      </c>
      <c r="I12" s="35">
        <v>6</v>
      </c>
      <c r="J12" s="35">
        <v>5</v>
      </c>
      <c r="K12" s="36">
        <v>1</v>
      </c>
      <c r="L12" s="35">
        <v>1030</v>
      </c>
      <c r="M12">
        <v>111.53139</v>
      </c>
      <c r="N12" s="35">
        <v>7.33</v>
      </c>
      <c r="O12" s="35">
        <v>0.11899999999999999</v>
      </c>
      <c r="P12" s="35">
        <v>37.58</v>
      </c>
      <c r="Q12" s="35">
        <v>99.95</v>
      </c>
      <c r="R12" s="37" t="s">
        <v>104</v>
      </c>
    </row>
    <row r="13" spans="1:18" ht="15.5" x14ac:dyDescent="0.35">
      <c r="A13" t="s">
        <v>116</v>
      </c>
      <c r="B13" s="35" t="s">
        <v>54</v>
      </c>
      <c r="C13" s="36">
        <v>12</v>
      </c>
      <c r="D13" s="35">
        <v>57286658</v>
      </c>
      <c r="E13" s="35">
        <v>57297633</v>
      </c>
      <c r="F13" s="35" t="s">
        <v>109</v>
      </c>
      <c r="G13" s="35">
        <v>2673</v>
      </c>
      <c r="H13" s="35">
        <v>5</v>
      </c>
      <c r="I13" s="35">
        <v>5</v>
      </c>
      <c r="J13" s="35">
        <v>4</v>
      </c>
      <c r="K13" s="36">
        <v>1</v>
      </c>
      <c r="L13" s="35">
        <v>890</v>
      </c>
      <c r="M13">
        <v>96.569460000000007</v>
      </c>
      <c r="N13" s="35">
        <v>6.64</v>
      </c>
      <c r="O13" s="35">
        <v>0.193</v>
      </c>
      <c r="P13" s="35">
        <v>35.380000000000003</v>
      </c>
      <c r="Q13" s="35">
        <v>102.87</v>
      </c>
      <c r="R13" s="37" t="s">
        <v>104</v>
      </c>
    </row>
    <row r="14" spans="1:18" ht="15.5" x14ac:dyDescent="0.35">
      <c r="A14" t="s">
        <v>117</v>
      </c>
      <c r="B14" s="35" t="s">
        <v>57</v>
      </c>
      <c r="C14" s="36">
        <v>12</v>
      </c>
      <c r="D14" s="35">
        <v>57222464</v>
      </c>
      <c r="E14" s="35">
        <v>57237801</v>
      </c>
      <c r="F14" s="35" t="s">
        <v>109</v>
      </c>
      <c r="G14" s="35">
        <v>2988</v>
      </c>
      <c r="H14" s="35">
        <v>6</v>
      </c>
      <c r="I14" s="35">
        <v>7</v>
      </c>
      <c r="J14" s="35">
        <v>6</v>
      </c>
      <c r="K14" s="36">
        <v>3</v>
      </c>
      <c r="L14" s="35">
        <v>995</v>
      </c>
      <c r="M14">
        <v>107.30244999999999</v>
      </c>
      <c r="N14" s="35">
        <v>6.98</v>
      </c>
      <c r="O14" s="35">
        <v>0.13400000000000001</v>
      </c>
      <c r="P14" s="35">
        <v>34.68</v>
      </c>
      <c r="Q14" s="35">
        <v>98.97</v>
      </c>
      <c r="R14" s="37" t="s">
        <v>104</v>
      </c>
    </row>
    <row r="15" spans="1:18" ht="16" thickBot="1" x14ac:dyDescent="0.4">
      <c r="A15" s="10" t="s">
        <v>118</v>
      </c>
      <c r="B15" s="39" t="s">
        <v>60</v>
      </c>
      <c r="C15" s="40">
        <v>12</v>
      </c>
      <c r="D15" s="39">
        <v>61726077</v>
      </c>
      <c r="E15" s="39">
        <v>61738374</v>
      </c>
      <c r="F15" s="39" t="s">
        <v>109</v>
      </c>
      <c r="G15" s="39">
        <v>1566</v>
      </c>
      <c r="H15" s="39">
        <v>5</v>
      </c>
      <c r="I15" s="39">
        <v>6</v>
      </c>
      <c r="J15" s="39">
        <v>5</v>
      </c>
      <c r="K15" s="40">
        <v>2</v>
      </c>
      <c r="L15" s="39">
        <v>521</v>
      </c>
      <c r="M15" s="10">
        <v>55.418279999999996</v>
      </c>
      <c r="N15" s="39">
        <v>6.33</v>
      </c>
      <c r="O15" s="39">
        <v>0.182</v>
      </c>
      <c r="P15" s="39">
        <v>28.01</v>
      </c>
      <c r="Q15" s="39">
        <v>101.59</v>
      </c>
      <c r="R15" s="41" t="s">
        <v>104</v>
      </c>
    </row>
    <row r="16" spans="1:18" x14ac:dyDescent="0.35">
      <c r="E16" s="36" t="s">
        <v>119</v>
      </c>
    </row>
    <row r="18" spans="15:15" x14ac:dyDescent="0.35">
      <c r="O18" s="35">
        <f>AVERAGE(O4:O15)</f>
        <v>0.18916666666666668</v>
      </c>
    </row>
  </sheetData>
  <mergeCells count="16">
    <mergeCell ref="G2:G3"/>
    <mergeCell ref="A2:A3"/>
    <mergeCell ref="B2:B3"/>
    <mergeCell ref="C2:C3"/>
    <mergeCell ref="D2:E2"/>
    <mergeCell ref="F2:F3"/>
    <mergeCell ref="O2:O3"/>
    <mergeCell ref="P2:P3"/>
    <mergeCell ref="Q2:Q3"/>
    <mergeCell ref="R2:R3"/>
    <mergeCell ref="H2:H3"/>
    <mergeCell ref="I2:J2"/>
    <mergeCell ref="K2:K3"/>
    <mergeCell ref="L2:L3"/>
    <mergeCell ref="M2:M3"/>
    <mergeCell ref="N2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F7" sqref="F7"/>
    </sheetView>
  </sheetViews>
  <sheetFormatPr defaultRowHeight="14.5" x14ac:dyDescent="0.35"/>
  <cols>
    <col min="1" max="1" width="8.90625" bestFit="1" customWidth="1"/>
    <col min="2" max="2" width="62.90625" bestFit="1" customWidth="1"/>
    <col min="3" max="3" width="6.6328125" bestFit="1" customWidth="1"/>
  </cols>
  <sheetData>
    <row r="1" spans="1:3" ht="16" thickBot="1" x14ac:dyDescent="0.4">
      <c r="A1" s="82" t="s">
        <v>144</v>
      </c>
      <c r="B1" s="82"/>
      <c r="C1" s="43"/>
    </row>
    <row r="2" spans="1:3" ht="16" thickBot="1" x14ac:dyDescent="0.4">
      <c r="A2" s="44" t="s">
        <v>120</v>
      </c>
      <c r="B2" s="45" t="s">
        <v>121</v>
      </c>
      <c r="C2" s="46" t="s">
        <v>122</v>
      </c>
    </row>
    <row r="3" spans="1:3" ht="15.5" x14ac:dyDescent="0.35">
      <c r="A3" s="47">
        <v>1</v>
      </c>
      <c r="B3" s="48" t="s">
        <v>123</v>
      </c>
      <c r="C3" s="35">
        <v>50</v>
      </c>
    </row>
    <row r="4" spans="1:3" ht="15.5" x14ac:dyDescent="0.35">
      <c r="A4" s="47">
        <v>2</v>
      </c>
      <c r="B4" s="48" t="s">
        <v>124</v>
      </c>
      <c r="C4" s="35">
        <v>41</v>
      </c>
    </row>
    <row r="5" spans="1:3" ht="15.5" x14ac:dyDescent="0.35">
      <c r="A5" s="47">
        <v>3</v>
      </c>
      <c r="B5" s="48" t="s">
        <v>125</v>
      </c>
      <c r="C5" s="35">
        <v>50</v>
      </c>
    </row>
    <row r="6" spans="1:3" ht="15.5" x14ac:dyDescent="0.35">
      <c r="A6" s="47">
        <v>4</v>
      </c>
      <c r="B6" s="48" t="s">
        <v>126</v>
      </c>
      <c r="C6" s="35">
        <v>50</v>
      </c>
    </row>
    <row r="7" spans="1:3" ht="15.5" x14ac:dyDescent="0.35">
      <c r="A7" s="47">
        <v>5</v>
      </c>
      <c r="B7" s="48" t="s">
        <v>127</v>
      </c>
      <c r="C7" s="35">
        <v>41</v>
      </c>
    </row>
    <row r="8" spans="1:3" ht="15.5" x14ac:dyDescent="0.35">
      <c r="A8" s="47">
        <v>6</v>
      </c>
      <c r="B8" s="48" t="s">
        <v>128</v>
      </c>
      <c r="C8" s="35">
        <v>21</v>
      </c>
    </row>
    <row r="9" spans="1:3" ht="15.5" x14ac:dyDescent="0.35">
      <c r="A9" s="47">
        <v>7</v>
      </c>
      <c r="B9" s="48" t="s">
        <v>129</v>
      </c>
      <c r="C9" s="35">
        <v>29</v>
      </c>
    </row>
    <row r="10" spans="1:3" ht="15.5" x14ac:dyDescent="0.35">
      <c r="A10" s="47">
        <v>8</v>
      </c>
      <c r="B10" s="48" t="s">
        <v>130</v>
      </c>
      <c r="C10" s="35">
        <v>50</v>
      </c>
    </row>
    <row r="11" spans="1:3" ht="15.5" x14ac:dyDescent="0.35">
      <c r="A11" s="47">
        <v>9</v>
      </c>
      <c r="B11" s="48" t="s">
        <v>131</v>
      </c>
      <c r="C11" s="35">
        <v>50</v>
      </c>
    </row>
    <row r="12" spans="1:3" ht="16" thickBot="1" x14ac:dyDescent="0.4">
      <c r="A12" s="49">
        <v>10</v>
      </c>
      <c r="B12" s="50" t="s">
        <v>132</v>
      </c>
      <c r="C12" s="39">
        <v>50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8" sqref="D8"/>
    </sheetView>
  </sheetViews>
  <sheetFormatPr defaultRowHeight="14.5" x14ac:dyDescent="0.35"/>
  <cols>
    <col min="1" max="1" width="20.54296875" customWidth="1"/>
    <col min="2" max="2" width="13.08984375" style="56" customWidth="1"/>
    <col min="3" max="3" width="18.54296875" style="56" customWidth="1"/>
    <col min="4" max="8" width="11.1796875" style="56" bestFit="1" customWidth="1"/>
    <col min="9" max="9" width="12.6328125" style="56" bestFit="1" customWidth="1"/>
    <col min="10" max="10" width="11.1796875" style="56" bestFit="1" customWidth="1"/>
  </cols>
  <sheetData>
    <row r="1" spans="1:10" ht="16" thickBot="1" x14ac:dyDescent="0.4">
      <c r="A1" s="83" t="s">
        <v>133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.5" thickTop="1" thickBot="1" x14ac:dyDescent="0.4">
      <c r="A2" s="51" t="s">
        <v>81</v>
      </c>
      <c r="B2" s="52" t="s">
        <v>134</v>
      </c>
      <c r="C2" s="52" t="s">
        <v>135</v>
      </c>
      <c r="D2" s="53" t="s">
        <v>136</v>
      </c>
      <c r="E2" s="53" t="s">
        <v>137</v>
      </c>
      <c r="F2" s="53" t="s">
        <v>138</v>
      </c>
      <c r="G2" s="53" t="s">
        <v>139</v>
      </c>
      <c r="H2" s="53" t="s">
        <v>140</v>
      </c>
      <c r="I2" s="53" t="s">
        <v>141</v>
      </c>
      <c r="J2" s="53" t="s">
        <v>142</v>
      </c>
    </row>
    <row r="3" spans="1:10" ht="15" thickTop="1" x14ac:dyDescent="0.35">
      <c r="A3" s="6" t="s">
        <v>32</v>
      </c>
      <c r="B3" s="6" t="s">
        <v>10</v>
      </c>
      <c r="C3" s="54">
        <v>15.411089666666667</v>
      </c>
      <c r="D3" s="54">
        <v>6.688711333333333</v>
      </c>
      <c r="E3" s="54">
        <v>4.1157306666666669</v>
      </c>
      <c r="F3" s="54">
        <f>AVERAGE(C3:E3)</f>
        <v>8.7385105555555551</v>
      </c>
      <c r="G3" s="54">
        <v>25.885118333333335</v>
      </c>
      <c r="H3" s="54">
        <v>23.626696999999997</v>
      </c>
      <c r="I3" s="54">
        <v>12.747881666666666</v>
      </c>
      <c r="J3" s="54">
        <v>11.440873000000002</v>
      </c>
    </row>
    <row r="4" spans="1:10" x14ac:dyDescent="0.35">
      <c r="A4" s="6" t="s">
        <v>34</v>
      </c>
      <c r="B4" s="6" t="s">
        <v>13</v>
      </c>
      <c r="C4" s="54">
        <v>16.212748333333334</v>
      </c>
      <c r="D4" s="54">
        <v>35.29783066666667</v>
      </c>
      <c r="E4" s="54">
        <v>43.996539666666671</v>
      </c>
      <c r="F4" s="54">
        <f t="shared" ref="F4:F14" si="0">AVERAGE(C4:E4)</f>
        <v>31.835706222222228</v>
      </c>
      <c r="G4" s="54">
        <v>26.26566866666667</v>
      </c>
      <c r="H4" s="54">
        <v>19.961586999999998</v>
      </c>
      <c r="I4" s="54">
        <v>42.423639999999999</v>
      </c>
      <c r="J4" s="54">
        <v>35.645493666666631</v>
      </c>
    </row>
    <row r="5" spans="1:10" x14ac:dyDescent="0.35">
      <c r="A5" s="6" t="s">
        <v>36</v>
      </c>
      <c r="B5" s="6" t="s">
        <v>16</v>
      </c>
      <c r="C5" s="54">
        <v>8.0777670000000015</v>
      </c>
      <c r="D5" s="54">
        <v>8.2262083333333322</v>
      </c>
      <c r="E5" s="54">
        <v>8.0468869999999999</v>
      </c>
      <c r="F5" s="54">
        <f t="shared" si="0"/>
        <v>8.1169541111111112</v>
      </c>
      <c r="G5" s="54">
        <v>11.703468666666666</v>
      </c>
      <c r="H5" s="54">
        <v>12.805152</v>
      </c>
      <c r="I5" s="54">
        <v>12.796002</v>
      </c>
      <c r="J5" s="54">
        <v>13.674453999999999</v>
      </c>
    </row>
    <row r="6" spans="1:10" x14ac:dyDescent="0.35">
      <c r="A6" s="6" t="s">
        <v>39</v>
      </c>
      <c r="B6" s="6" t="s">
        <v>38</v>
      </c>
      <c r="C6" s="54">
        <v>19.449558999999997</v>
      </c>
      <c r="D6" s="54">
        <v>2.0346819999999997</v>
      </c>
      <c r="E6" s="54">
        <v>0.72010166666666675</v>
      </c>
      <c r="F6" s="54">
        <f t="shared" si="0"/>
        <v>7.4014475555555554</v>
      </c>
      <c r="G6" s="54">
        <v>1.188042</v>
      </c>
      <c r="H6" s="54">
        <v>2.1974546666666668</v>
      </c>
      <c r="I6" s="54">
        <v>2.9180256666666597</v>
      </c>
      <c r="J6" s="54">
        <v>8.127970333333332</v>
      </c>
    </row>
    <row r="7" spans="1:10" x14ac:dyDescent="0.35">
      <c r="A7" s="6" t="s">
        <v>41</v>
      </c>
      <c r="B7" s="6" t="s">
        <v>19</v>
      </c>
      <c r="C7" s="54">
        <v>29.915427666666702</v>
      </c>
      <c r="D7" s="54">
        <v>6.1712263333333333</v>
      </c>
      <c r="E7" s="54">
        <v>6.8770886666666664</v>
      </c>
      <c r="F7" s="54">
        <f t="shared" si="0"/>
        <v>14.321247555555567</v>
      </c>
      <c r="G7" s="54">
        <v>6.3934136666666674</v>
      </c>
      <c r="H7" s="54">
        <v>6.0186006666666669</v>
      </c>
      <c r="I7" s="54">
        <v>7.9583246666666669</v>
      </c>
      <c r="J7" s="54">
        <v>10.165513333333335</v>
      </c>
    </row>
    <row r="8" spans="1:10" x14ac:dyDescent="0.35">
      <c r="A8" s="6" t="s">
        <v>44</v>
      </c>
      <c r="B8" s="6" t="s">
        <v>43</v>
      </c>
      <c r="C8" s="54">
        <v>7.5907039999999997</v>
      </c>
      <c r="D8" s="54">
        <v>10.679970333333335</v>
      </c>
      <c r="E8" s="54">
        <v>2.0290379999999999</v>
      </c>
      <c r="F8" s="54">
        <f t="shared" si="0"/>
        <v>6.7665707777777788</v>
      </c>
      <c r="G8" s="54">
        <v>5.2747999999999999</v>
      </c>
      <c r="H8" s="54">
        <v>3.6933293333333332</v>
      </c>
      <c r="I8" s="54">
        <v>1.894811</v>
      </c>
      <c r="J8" s="54">
        <v>1.1450606666666667</v>
      </c>
    </row>
    <row r="9" spans="1:10" x14ac:dyDescent="0.35">
      <c r="A9" s="6" t="s">
        <v>47</v>
      </c>
      <c r="B9" s="6" t="s">
        <v>46</v>
      </c>
      <c r="C9" s="54">
        <v>13.072078333333332</v>
      </c>
      <c r="D9" s="54">
        <v>17.455507333333333</v>
      </c>
      <c r="E9" s="54">
        <v>16.101672666666669</v>
      </c>
      <c r="F9" s="54">
        <f t="shared" si="0"/>
        <v>15.543086111111114</v>
      </c>
      <c r="G9" s="54">
        <v>13.798308</v>
      </c>
      <c r="H9" s="54">
        <v>10.916359333333332</v>
      </c>
      <c r="I9" s="54">
        <v>14.506782666666666</v>
      </c>
      <c r="J9" s="54">
        <v>14.615898666666666</v>
      </c>
    </row>
    <row r="10" spans="1:10" x14ac:dyDescent="0.35">
      <c r="A10" s="6" t="s">
        <v>49</v>
      </c>
      <c r="B10" s="6" t="s">
        <v>25</v>
      </c>
      <c r="C10" s="54">
        <v>14.687821666666666</v>
      </c>
      <c r="D10" s="54">
        <v>13.302388000000001</v>
      </c>
      <c r="E10" s="54">
        <v>24.98939</v>
      </c>
      <c r="F10" s="54">
        <f t="shared" si="0"/>
        <v>17.659866555555556</v>
      </c>
      <c r="G10" s="54">
        <v>3.2620703333333334</v>
      </c>
      <c r="H10" s="54">
        <v>4.7720036666666665</v>
      </c>
      <c r="I10" s="54">
        <v>4.118913</v>
      </c>
      <c r="J10" s="54">
        <v>4.2975136666666671</v>
      </c>
    </row>
    <row r="11" spans="1:10" x14ac:dyDescent="0.35">
      <c r="A11" s="6" t="s">
        <v>52</v>
      </c>
      <c r="B11" s="6" t="s">
        <v>51</v>
      </c>
      <c r="C11" s="54">
        <v>0.44462933333333338</v>
      </c>
      <c r="D11" s="54">
        <v>8.5611666666666683E-2</v>
      </c>
      <c r="E11" s="54">
        <v>4.0566666666666668E-3</v>
      </c>
      <c r="F11" s="54">
        <f t="shared" si="0"/>
        <v>0.17809922222222227</v>
      </c>
      <c r="G11" s="54">
        <v>0.44163266666666673</v>
      </c>
      <c r="H11" s="54">
        <v>3.3872789999999999</v>
      </c>
      <c r="I11" s="54">
        <v>1.7277419999999932</v>
      </c>
      <c r="J11" s="54">
        <v>1.7301066666666667</v>
      </c>
    </row>
    <row r="12" spans="1:10" x14ac:dyDescent="0.35">
      <c r="A12" s="6" t="s">
        <v>55</v>
      </c>
      <c r="B12" s="6" t="s">
        <v>54</v>
      </c>
      <c r="C12" s="54">
        <v>0.51837466666666654</v>
      </c>
      <c r="D12" s="54">
        <v>0.43168466666666666</v>
      </c>
      <c r="E12" s="54">
        <v>0.55214933333333338</v>
      </c>
      <c r="F12" s="54">
        <f t="shared" si="0"/>
        <v>0.50073622222222214</v>
      </c>
      <c r="G12" s="54">
        <v>0.30611533333333329</v>
      </c>
      <c r="H12" s="54">
        <v>0.62695733333333337</v>
      </c>
      <c r="I12" s="54">
        <v>0.60319766666666663</v>
      </c>
      <c r="J12" s="54">
        <v>0.75686833333333337</v>
      </c>
    </row>
    <row r="13" spans="1:10" x14ac:dyDescent="0.35">
      <c r="A13" s="6" t="s">
        <v>58</v>
      </c>
      <c r="B13" s="6" t="s">
        <v>57</v>
      </c>
      <c r="C13" s="54">
        <v>3.8026923333333329</v>
      </c>
      <c r="D13" s="54">
        <v>0.86752933333333326</v>
      </c>
      <c r="E13" s="54">
        <v>4.6496333333333334E-2</v>
      </c>
      <c r="F13" s="54">
        <f t="shared" si="0"/>
        <v>1.5722393333333333</v>
      </c>
      <c r="G13" s="54">
        <v>2.0847416666666665</v>
      </c>
      <c r="H13" s="54">
        <v>3.359099333333333</v>
      </c>
      <c r="I13" s="54">
        <v>3.6761293333333334</v>
      </c>
      <c r="J13" s="54">
        <v>3.3449886666666671</v>
      </c>
    </row>
    <row r="14" spans="1:10" ht="15" thickBot="1" x14ac:dyDescent="0.4">
      <c r="A14" s="8" t="s">
        <v>61</v>
      </c>
      <c r="B14" s="8" t="s">
        <v>60</v>
      </c>
      <c r="C14" s="55">
        <v>0.93967933333333331</v>
      </c>
      <c r="D14" s="55">
        <v>1.1993836666666666</v>
      </c>
      <c r="E14" s="55">
        <v>1.6522063333333332</v>
      </c>
      <c r="F14" s="55">
        <f t="shared" si="0"/>
        <v>1.2637564444444445</v>
      </c>
      <c r="G14" s="55">
        <v>0.8089303333333332</v>
      </c>
      <c r="H14" s="55">
        <v>1.1456360000000001</v>
      </c>
      <c r="I14" s="55">
        <v>1.9437003333333334</v>
      </c>
      <c r="J14" s="55">
        <v>2.0486133333333334</v>
      </c>
    </row>
    <row r="15" spans="1:10" ht="15" thickTop="1" x14ac:dyDescent="0.35"/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 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2024-04-21T08:01:58Z</dcterms:modified>
</cp:coreProperties>
</file>