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Endnote20\Commelinaceae phylogenomic3-Scientific Reports\BMC plant biology\Supplementary\"/>
    </mc:Choice>
  </mc:AlternateContent>
  <xr:revisionPtr revIDLastSave="0" documentId="13_ncr:1_{B38498E2-7629-46DC-930F-48CA3CAC8253}" xr6:coauthVersionLast="47" xr6:coauthVersionMax="47" xr10:uidLastSave="{00000000-0000-0000-0000-000000000000}"/>
  <bookViews>
    <workbookView xWindow="38280" yWindow="-120" windowWidth="29040" windowHeight="15840" tabRatio="883" xr2:uid="{6B16DEBC-DEBF-4981-9E9F-E46E6B9B9A82}"/>
  </bookViews>
  <sheets>
    <sheet name="Amischotolype hispida" sheetId="1" r:id="rId1"/>
    <sheet name="Aneilema beniniense" sheetId="3" r:id="rId2"/>
    <sheet name="Callisia repens" sheetId="6" r:id="rId3"/>
    <sheet name="Cartonema parviflorum" sheetId="7" r:id="rId4"/>
    <sheet name="Cochliostema odoratissimum" sheetId="8" r:id="rId5"/>
    <sheet name="Coleotrype natalensis" sheetId="9" r:id="rId6"/>
    <sheet name="Commelina calandrinioides" sheetId="10" r:id="rId7"/>
    <sheet name="Commelina benghalensis" sheetId="31" r:id="rId8"/>
    <sheet name="Commelina caroliniana" sheetId="30" r:id="rId9"/>
    <sheet name="Commelina communis" sheetId="11" r:id="rId10"/>
    <sheet name="Cyanotis ciliata" sheetId="4" r:id="rId11"/>
    <sheet name="Cyanotis speciosa" sheetId="13" r:id="rId12"/>
    <sheet name="Dichorisandra thyrsiflora" sheetId="12" r:id="rId13"/>
    <sheet name="Floscopa scandens" sheetId="14" r:id="rId14"/>
    <sheet name="Geogenanthus poeppigii" sheetId="15" r:id="rId15"/>
    <sheet name="Gibasis geniculata" sheetId="16" r:id="rId16"/>
    <sheet name="Murdannia edulis" sheetId="17" r:id="rId17"/>
    <sheet name="Palisota barteri" sheetId="18" r:id="rId18"/>
    <sheet name="Pollia condensata" sheetId="19" r:id="rId19"/>
    <sheet name="Pollia japonica" sheetId="20" r:id="rId20"/>
    <sheet name="Polyspatha paniculata" sheetId="21" r:id="rId21"/>
    <sheet name="Rhopalephora scaberrima" sheetId="22" r:id="rId22"/>
    <sheet name="Siderasis fuscata" sheetId="23" r:id="rId23"/>
    <sheet name="Spatholirion longifolium" sheetId="24" r:id="rId24"/>
    <sheet name="Streptolirion volubile" sheetId="25" r:id="rId25"/>
    <sheet name="Tinantia pringlei" sheetId="26" r:id="rId26"/>
    <sheet name="Tradescantia pallida" sheetId="27" r:id="rId27"/>
    <sheet name="Tradescantia virginiana" sheetId="28" r:id="rId28"/>
    <sheet name="Tripogandra serrulata" sheetId="5" r:id="rId29"/>
    <sheet name="Weldenia candida" sheetId="29" r:id="rId30"/>
  </sheets>
  <definedNames>
    <definedName name="_xlnm._FilterDatabase" localSheetId="0" hidden="1">'Amischotolype hispida'!$G$5:$J$5</definedName>
    <definedName name="_xlnm._FilterDatabase" localSheetId="1" hidden="1">'Aneilema beniniense'!$G$3:$J$3</definedName>
    <definedName name="_xlnm._FilterDatabase" localSheetId="2" hidden="1">'Callisia repens'!$G$3:$J$3</definedName>
    <definedName name="_xlnm._FilterDatabase" localSheetId="3" hidden="1">'Cartonema parviflorum'!$G$3:$J$3</definedName>
    <definedName name="_xlnm._FilterDatabase" localSheetId="4" hidden="1">'Cochliostema odoratissimum'!$G$3:$J$3</definedName>
    <definedName name="_xlnm._FilterDatabase" localSheetId="5" hidden="1">'Coleotrype natalensis'!$G$3:$J$3</definedName>
    <definedName name="_xlnm._FilterDatabase" localSheetId="7" hidden="1">'Commelina benghalensis'!$G$3:$J$3</definedName>
    <definedName name="_xlnm._FilterDatabase" localSheetId="6" hidden="1">'Commelina calandrinioides'!$G$3:$J$3</definedName>
    <definedName name="_xlnm._FilterDatabase" localSheetId="8" hidden="1">'Commelina caroliniana'!$G$3:$J$3</definedName>
    <definedName name="_xlnm._FilterDatabase" localSheetId="9" hidden="1">'Commelina communis'!$G$3:$J$3</definedName>
    <definedName name="_xlnm._FilterDatabase" localSheetId="10" hidden="1">'Cyanotis ciliata'!$G$3:$J$3</definedName>
    <definedName name="_xlnm._FilterDatabase" localSheetId="11" hidden="1">'Cyanotis speciosa'!$G$3:$J$3</definedName>
    <definedName name="_xlnm._FilterDatabase" localSheetId="12" hidden="1">'Dichorisandra thyrsiflora'!$G$3:$J$3</definedName>
    <definedName name="_xlnm._FilterDatabase" localSheetId="13" hidden="1">'Floscopa scandens'!$G$3:$J$3</definedName>
    <definedName name="_xlnm._FilterDatabase" localSheetId="14" hidden="1">'Geogenanthus poeppigii'!$G$3:$J$3</definedName>
    <definedName name="_xlnm._FilterDatabase" localSheetId="15" hidden="1">'Gibasis geniculata'!$G$3:$J$3</definedName>
    <definedName name="_xlnm._FilterDatabase" localSheetId="16" hidden="1">'Murdannia edulis'!$G$3:$J$3</definedName>
    <definedName name="_xlnm._FilterDatabase" localSheetId="17" hidden="1">'Palisota barteri'!$G$3:$J$3</definedName>
    <definedName name="_xlnm._FilterDatabase" localSheetId="18" hidden="1">'Pollia condensata'!$G$3:$J$3</definedName>
    <definedName name="_xlnm._FilterDatabase" localSheetId="19" hidden="1">'Pollia japonica'!$G$3:$J$3</definedName>
    <definedName name="_xlnm._FilterDatabase" localSheetId="20" hidden="1">'Polyspatha paniculata'!$G$3:$J$3</definedName>
    <definedName name="_xlnm._FilterDatabase" localSheetId="21" hidden="1">'Rhopalephora scaberrima'!$G$3:$J$3</definedName>
    <definedName name="_xlnm._FilterDatabase" localSheetId="22" hidden="1">'Siderasis fuscata'!$G$3:$J$3</definedName>
    <definedName name="_xlnm._FilterDatabase" localSheetId="23" hidden="1">'Spatholirion longifolium'!$G$3:$J$3</definedName>
    <definedName name="_xlnm._FilterDatabase" localSheetId="24" hidden="1">'Streptolirion volubile'!$G$3:$J$3</definedName>
    <definedName name="_xlnm._FilterDatabase" localSheetId="25" hidden="1">'Tinantia pringlei'!$G$3:$J$3</definedName>
    <definedName name="_xlnm._FilterDatabase" localSheetId="26" hidden="1">'Tradescantia pallida'!$G$3:$J$3</definedName>
    <definedName name="_xlnm._FilterDatabase" localSheetId="27" hidden="1">'Tradescantia virginiana'!$G$3:$J$3</definedName>
    <definedName name="_xlnm._FilterDatabase" localSheetId="28" hidden="1">'Tripogandra serrulata'!$G$3:$J$3</definedName>
    <definedName name="_xlnm._FilterDatabase" localSheetId="29" hidden="1">'Weldenia candida'!$G$3:$J$3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23" i="31" l="1"/>
  <c r="I22" i="31"/>
  <c r="I21" i="31"/>
  <c r="I20" i="31"/>
  <c r="I19" i="31"/>
  <c r="I18" i="31"/>
  <c r="I17" i="31"/>
  <c r="I16" i="31"/>
  <c r="I15" i="31"/>
  <c r="I14" i="31"/>
  <c r="I13" i="31"/>
  <c r="I12" i="31"/>
  <c r="I11" i="31"/>
  <c r="I10" i="31"/>
  <c r="I9" i="31"/>
  <c r="I8" i="31"/>
  <c r="I7" i="31"/>
  <c r="I6" i="31"/>
  <c r="I5" i="31"/>
  <c r="I4" i="31"/>
  <c r="I23" i="30"/>
  <c r="I22" i="30"/>
  <c r="I21" i="30"/>
  <c r="I20" i="30"/>
  <c r="I19" i="30"/>
  <c r="I18" i="30"/>
  <c r="I17" i="30"/>
  <c r="I16" i="30"/>
  <c r="I15" i="30"/>
  <c r="I14" i="30"/>
  <c r="I13" i="30"/>
  <c r="I12" i="30"/>
  <c r="I11" i="30"/>
  <c r="I10" i="30"/>
  <c r="I9" i="30"/>
  <c r="I8" i="30"/>
  <c r="I7" i="30"/>
  <c r="I6" i="30"/>
  <c r="I5" i="30"/>
  <c r="I4" i="30"/>
  <c r="I4" i="29"/>
  <c r="I5" i="29"/>
  <c r="I6" i="29"/>
  <c r="I7" i="29"/>
  <c r="I8" i="29"/>
  <c r="I9" i="29"/>
  <c r="I10" i="29"/>
  <c r="I11" i="29"/>
  <c r="I12" i="29"/>
  <c r="I13" i="29"/>
  <c r="I14" i="29"/>
  <c r="I15" i="29"/>
  <c r="I16" i="29"/>
  <c r="I17" i="29"/>
  <c r="I18" i="29"/>
  <c r="I19" i="29"/>
  <c r="I20" i="29"/>
  <c r="I21" i="29"/>
  <c r="I22" i="29"/>
  <c r="I23" i="29"/>
  <c r="I24" i="29" l="1"/>
  <c r="J21" i="29" s="1"/>
  <c r="I24" i="30"/>
  <c r="J13" i="30" s="1"/>
  <c r="I24" i="31"/>
  <c r="J13" i="31" s="1"/>
  <c r="I4" i="28"/>
  <c r="I5" i="28"/>
  <c r="I6" i="28"/>
  <c r="I7" i="28"/>
  <c r="I8" i="28"/>
  <c r="I9" i="28"/>
  <c r="I10" i="28"/>
  <c r="I11" i="28"/>
  <c r="I12" i="28"/>
  <c r="I13" i="28"/>
  <c r="I14" i="28"/>
  <c r="I15" i="28"/>
  <c r="I16" i="28"/>
  <c r="I17" i="28"/>
  <c r="I18" i="28"/>
  <c r="I19" i="28"/>
  <c r="I20" i="28"/>
  <c r="I21" i="28"/>
  <c r="I22" i="28"/>
  <c r="I23" i="28"/>
  <c r="J4" i="29" l="1"/>
  <c r="J20" i="29"/>
  <c r="J10" i="30"/>
  <c r="J4" i="30"/>
  <c r="J11" i="30"/>
  <c r="J6" i="30"/>
  <c r="J8" i="30"/>
  <c r="J23" i="30"/>
  <c r="J7" i="30"/>
  <c r="J18" i="30"/>
  <c r="J17" i="30"/>
  <c r="J16" i="30"/>
  <c r="J22" i="30"/>
  <c r="J14" i="30"/>
  <c r="J21" i="31"/>
  <c r="J20" i="31"/>
  <c r="J12" i="29"/>
  <c r="J5" i="29"/>
  <c r="J6" i="29"/>
  <c r="J11" i="29"/>
  <c r="J9" i="29"/>
  <c r="J8" i="29"/>
  <c r="J7" i="29"/>
  <c r="J15" i="29"/>
  <c r="J14" i="29"/>
  <c r="J19" i="29"/>
  <c r="J18" i="29"/>
  <c r="J23" i="29"/>
  <c r="J10" i="29"/>
  <c r="J22" i="29"/>
  <c r="J17" i="29"/>
  <c r="J16" i="29"/>
  <c r="J13" i="29"/>
  <c r="J12" i="30"/>
  <c r="J20" i="30"/>
  <c r="J15" i="30"/>
  <c r="J9" i="30"/>
  <c r="J21" i="30"/>
  <c r="J5" i="30"/>
  <c r="J19" i="30"/>
  <c r="J8" i="31"/>
  <c r="J5" i="31"/>
  <c r="J16" i="31"/>
  <c r="J19" i="31"/>
  <c r="J12" i="31"/>
  <c r="J10" i="31"/>
  <c r="J17" i="31"/>
  <c r="J4" i="31"/>
  <c r="J9" i="31"/>
  <c r="J14" i="31"/>
  <c r="J15" i="31"/>
  <c r="J22" i="31"/>
  <c r="J11" i="31"/>
  <c r="J18" i="31"/>
  <c r="J23" i="31"/>
  <c r="J7" i="31"/>
  <c r="J6" i="31"/>
  <c r="I24" i="28"/>
  <c r="J14" i="28" s="1"/>
  <c r="J18" i="28"/>
  <c r="J23" i="28"/>
  <c r="I4" i="27"/>
  <c r="I5" i="27"/>
  <c r="I6" i="27"/>
  <c r="I7" i="27"/>
  <c r="I8" i="27"/>
  <c r="I9" i="27"/>
  <c r="I10" i="27"/>
  <c r="I11" i="27"/>
  <c r="I12" i="27"/>
  <c r="I13" i="27"/>
  <c r="I14" i="27"/>
  <c r="I15" i="27"/>
  <c r="I16" i="27"/>
  <c r="I17" i="27"/>
  <c r="I18" i="27"/>
  <c r="I19" i="27"/>
  <c r="I20" i="27"/>
  <c r="I21" i="27"/>
  <c r="I22" i="27"/>
  <c r="I23" i="27"/>
  <c r="J17" i="28" l="1"/>
  <c r="J16" i="28"/>
  <c r="J11" i="28"/>
  <c r="J9" i="28"/>
  <c r="J8" i="28"/>
  <c r="J15" i="28"/>
  <c r="J4" i="28"/>
  <c r="J5" i="28"/>
  <c r="J6" i="28"/>
  <c r="J7" i="28"/>
  <c r="J21" i="28"/>
  <c r="J10" i="28"/>
  <c r="I24" i="27"/>
  <c r="J21" i="27" s="1"/>
  <c r="J20" i="28"/>
  <c r="J19" i="28"/>
  <c r="J22" i="28"/>
  <c r="J13" i="28"/>
  <c r="J12" i="28"/>
  <c r="I4" i="26"/>
  <c r="I5" i="26"/>
  <c r="I6" i="26"/>
  <c r="I7" i="26"/>
  <c r="I8" i="26"/>
  <c r="I9" i="26"/>
  <c r="I10" i="26"/>
  <c r="I11" i="26"/>
  <c r="I12" i="26"/>
  <c r="I13" i="26"/>
  <c r="I14" i="26"/>
  <c r="I15" i="26"/>
  <c r="I16" i="26"/>
  <c r="I17" i="26"/>
  <c r="I18" i="26"/>
  <c r="I19" i="26"/>
  <c r="I20" i="26"/>
  <c r="I21" i="26"/>
  <c r="I22" i="26"/>
  <c r="I23" i="26"/>
  <c r="J8" i="27" l="1"/>
  <c r="J10" i="27"/>
  <c r="J16" i="27"/>
  <c r="J11" i="27"/>
  <c r="J18" i="27"/>
  <c r="J14" i="27"/>
  <c r="J6" i="27"/>
  <c r="J4" i="27"/>
  <c r="J22" i="27"/>
  <c r="J17" i="27"/>
  <c r="J19" i="27"/>
  <c r="J20" i="27"/>
  <c r="J12" i="27"/>
  <c r="J15" i="27"/>
  <c r="J9" i="27"/>
  <c r="J5" i="27"/>
  <c r="J7" i="27"/>
  <c r="J23" i="27"/>
  <c r="J13" i="27"/>
  <c r="I24" i="26"/>
  <c r="J13" i="26" s="1"/>
  <c r="J16" i="26"/>
  <c r="J22" i="26"/>
  <c r="J17" i="26"/>
  <c r="J14" i="26"/>
  <c r="J9" i="26"/>
  <c r="J6" i="26"/>
  <c r="J11" i="26"/>
  <c r="J10" i="26"/>
  <c r="J15" i="26"/>
  <c r="J18" i="26"/>
  <c r="J5" i="26"/>
  <c r="J8" i="26"/>
  <c r="I4" i="25"/>
  <c r="I5" i="25"/>
  <c r="I6" i="25"/>
  <c r="I7" i="25"/>
  <c r="I8" i="25"/>
  <c r="I9" i="25"/>
  <c r="I10" i="25"/>
  <c r="I11" i="25"/>
  <c r="I12" i="25"/>
  <c r="I13" i="25"/>
  <c r="I14" i="25"/>
  <c r="I15" i="25"/>
  <c r="I16" i="25"/>
  <c r="I17" i="25"/>
  <c r="I18" i="25"/>
  <c r="I19" i="25"/>
  <c r="I20" i="25"/>
  <c r="I21" i="25"/>
  <c r="I22" i="25"/>
  <c r="I23" i="25"/>
  <c r="J23" i="26" l="1"/>
  <c r="J20" i="26"/>
  <c r="J12" i="26"/>
  <c r="J21" i="26"/>
  <c r="J4" i="26"/>
  <c r="J7" i="26"/>
  <c r="J19" i="26"/>
  <c r="I24" i="25"/>
  <c r="J19" i="25" s="1"/>
  <c r="I4" i="24"/>
  <c r="I5" i="24"/>
  <c r="I6" i="24"/>
  <c r="I7" i="24"/>
  <c r="I8" i="24"/>
  <c r="I9" i="24"/>
  <c r="I10" i="24"/>
  <c r="I11" i="24"/>
  <c r="I12" i="24"/>
  <c r="I13" i="24"/>
  <c r="I14" i="24"/>
  <c r="I15" i="24"/>
  <c r="I16" i="24"/>
  <c r="I17" i="24"/>
  <c r="I18" i="24"/>
  <c r="I19" i="24"/>
  <c r="I20" i="24"/>
  <c r="I21" i="24"/>
  <c r="I22" i="24"/>
  <c r="I23" i="24"/>
  <c r="J14" i="25" l="1"/>
  <c r="J6" i="25"/>
  <c r="J9" i="25"/>
  <c r="J20" i="25"/>
  <c r="J16" i="25"/>
  <c r="J18" i="25"/>
  <c r="J15" i="25"/>
  <c r="J4" i="25"/>
  <c r="J5" i="25"/>
  <c r="J7" i="25"/>
  <c r="J12" i="25"/>
  <c r="J21" i="25"/>
  <c r="J13" i="25"/>
  <c r="J17" i="25"/>
  <c r="J11" i="25"/>
  <c r="J10" i="25"/>
  <c r="J8" i="25"/>
  <c r="J23" i="25"/>
  <c r="J22" i="25"/>
  <c r="I24" i="24"/>
  <c r="J22" i="24" s="1"/>
  <c r="I4" i="23"/>
  <c r="I5" i="23"/>
  <c r="I6" i="23"/>
  <c r="I7" i="23"/>
  <c r="I8" i="23"/>
  <c r="I9" i="23"/>
  <c r="I10" i="23"/>
  <c r="I11" i="23"/>
  <c r="I12" i="23"/>
  <c r="I13" i="23"/>
  <c r="I14" i="23"/>
  <c r="I15" i="23"/>
  <c r="I16" i="23"/>
  <c r="I17" i="23"/>
  <c r="I18" i="23"/>
  <c r="I19" i="23"/>
  <c r="I20" i="23"/>
  <c r="I21" i="23"/>
  <c r="I22" i="23"/>
  <c r="I23" i="23"/>
  <c r="I24" i="23" l="1"/>
  <c r="J18" i="23"/>
  <c r="J19" i="23"/>
  <c r="J4" i="24"/>
  <c r="J12" i="24"/>
  <c r="J20" i="24"/>
  <c r="J8" i="24"/>
  <c r="J17" i="24"/>
  <c r="J16" i="24"/>
  <c r="J10" i="24"/>
  <c r="J18" i="24"/>
  <c r="J6" i="24"/>
  <c r="J7" i="24"/>
  <c r="J14" i="24"/>
  <c r="J15" i="24"/>
  <c r="J5" i="24"/>
  <c r="J9" i="24"/>
  <c r="J21" i="24"/>
  <c r="J23" i="24"/>
  <c r="J11" i="24"/>
  <c r="J13" i="24"/>
  <c r="J19" i="24"/>
  <c r="J12" i="23"/>
  <c r="J14" i="23"/>
  <c r="J9" i="23"/>
  <c r="J10" i="23"/>
  <c r="J13" i="23"/>
  <c r="J21" i="23"/>
  <c r="J17" i="23"/>
  <c r="J23" i="23"/>
  <c r="J8" i="23"/>
  <c r="J22" i="23"/>
  <c r="J16" i="23"/>
  <c r="J11" i="23"/>
  <c r="J15" i="23"/>
  <c r="J7" i="23"/>
  <c r="J6" i="23"/>
  <c r="J5" i="23"/>
  <c r="J20" i="23"/>
  <c r="J4" i="23"/>
  <c r="I4" i="22"/>
  <c r="I5" i="22"/>
  <c r="I6" i="22"/>
  <c r="I7" i="22"/>
  <c r="I8" i="22"/>
  <c r="I9" i="22"/>
  <c r="I10" i="22"/>
  <c r="I11" i="22"/>
  <c r="I12" i="22"/>
  <c r="I13" i="22"/>
  <c r="I14" i="22"/>
  <c r="I15" i="22"/>
  <c r="I16" i="22"/>
  <c r="I17" i="22"/>
  <c r="I18" i="22"/>
  <c r="I19" i="22"/>
  <c r="I20" i="22"/>
  <c r="I21" i="22"/>
  <c r="I22" i="22"/>
  <c r="I23" i="22"/>
  <c r="I24" i="22" l="1"/>
  <c r="J12" i="22" s="1"/>
  <c r="J8" i="22"/>
  <c r="J17" i="22"/>
  <c r="J18" i="22"/>
  <c r="J14" i="22"/>
  <c r="J23" i="22"/>
  <c r="J9" i="22"/>
  <c r="J22" i="22"/>
  <c r="I4" i="21"/>
  <c r="I5" i="21"/>
  <c r="I6" i="21"/>
  <c r="I7" i="21"/>
  <c r="I8" i="21"/>
  <c r="I9" i="21"/>
  <c r="I10" i="21"/>
  <c r="I11" i="21"/>
  <c r="I12" i="21"/>
  <c r="I13" i="21"/>
  <c r="I14" i="21"/>
  <c r="I15" i="21"/>
  <c r="I16" i="21"/>
  <c r="I17" i="21"/>
  <c r="I18" i="21"/>
  <c r="I19" i="21"/>
  <c r="I20" i="21"/>
  <c r="I21" i="21"/>
  <c r="I22" i="21"/>
  <c r="I23" i="21"/>
  <c r="J15" i="22" l="1"/>
  <c r="J6" i="22"/>
  <c r="J10" i="22"/>
  <c r="J16" i="22"/>
  <c r="J19" i="22"/>
  <c r="J13" i="22"/>
  <c r="J4" i="22"/>
  <c r="J7" i="22"/>
  <c r="J20" i="22"/>
  <c r="J21" i="22"/>
  <c r="J11" i="22"/>
  <c r="J5" i="22"/>
  <c r="I24" i="21"/>
  <c r="J14" i="21" s="1"/>
  <c r="J5" i="21"/>
  <c r="I4" i="20"/>
  <c r="I5" i="20"/>
  <c r="I6" i="20"/>
  <c r="I7" i="20"/>
  <c r="I8" i="20"/>
  <c r="I9" i="20"/>
  <c r="I10" i="20"/>
  <c r="I11" i="20"/>
  <c r="I12" i="20"/>
  <c r="I13" i="20"/>
  <c r="I14" i="20"/>
  <c r="I15" i="20"/>
  <c r="I16" i="20"/>
  <c r="I17" i="20"/>
  <c r="I18" i="20"/>
  <c r="I19" i="20"/>
  <c r="I20" i="20"/>
  <c r="I21" i="20"/>
  <c r="I22" i="20"/>
  <c r="I23" i="20"/>
  <c r="J10" i="21" l="1"/>
  <c r="J4" i="21"/>
  <c r="J17" i="21"/>
  <c r="J12" i="21"/>
  <c r="J18" i="21"/>
  <c r="J20" i="21"/>
  <c r="J21" i="21"/>
  <c r="J7" i="21"/>
  <c r="J11" i="21"/>
  <c r="J13" i="21"/>
  <c r="J19" i="21"/>
  <c r="J15" i="21"/>
  <c r="J9" i="21"/>
  <c r="J16" i="21"/>
  <c r="J23" i="21"/>
  <c r="J22" i="21"/>
  <c r="J6" i="21"/>
  <c r="J8" i="21"/>
  <c r="I24" i="20"/>
  <c r="J19" i="20" s="1"/>
  <c r="I4" i="19"/>
  <c r="I5" i="19"/>
  <c r="I6" i="19"/>
  <c r="I7" i="19"/>
  <c r="I8" i="19"/>
  <c r="I9" i="19"/>
  <c r="I10" i="19"/>
  <c r="I11" i="19"/>
  <c r="I12" i="19"/>
  <c r="I13" i="19"/>
  <c r="I14" i="19"/>
  <c r="I15" i="19"/>
  <c r="I16" i="19"/>
  <c r="I17" i="19"/>
  <c r="I18" i="19"/>
  <c r="I19" i="19"/>
  <c r="I20" i="19"/>
  <c r="I21" i="19"/>
  <c r="I22" i="19"/>
  <c r="I23" i="19"/>
  <c r="J21" i="20" l="1"/>
  <c r="J22" i="20"/>
  <c r="J23" i="20"/>
  <c r="J17" i="20"/>
  <c r="J7" i="20"/>
  <c r="J5" i="20"/>
  <c r="J4" i="20"/>
  <c r="J11" i="20"/>
  <c r="J16" i="20"/>
  <c r="J18" i="20"/>
  <c r="J8" i="20"/>
  <c r="J6" i="20"/>
  <c r="J13" i="20"/>
  <c r="J12" i="20"/>
  <c r="J9" i="20"/>
  <c r="J15" i="20"/>
  <c r="J20" i="20"/>
  <c r="J14" i="20"/>
  <c r="J10" i="20"/>
  <c r="I24" i="19"/>
  <c r="J13" i="19" s="1"/>
  <c r="I4" i="18"/>
  <c r="I5" i="18"/>
  <c r="I6" i="18"/>
  <c r="I7" i="18"/>
  <c r="I8" i="18"/>
  <c r="I9" i="18"/>
  <c r="I10" i="18"/>
  <c r="I11" i="18"/>
  <c r="I12" i="18"/>
  <c r="I13" i="18"/>
  <c r="I14" i="18"/>
  <c r="I15" i="18"/>
  <c r="I16" i="18"/>
  <c r="I17" i="18"/>
  <c r="I18" i="18"/>
  <c r="I19" i="18"/>
  <c r="I20" i="18"/>
  <c r="I21" i="18"/>
  <c r="I22" i="18"/>
  <c r="I23" i="18"/>
  <c r="J17" i="19" l="1"/>
  <c r="J7" i="19"/>
  <c r="J10" i="19"/>
  <c r="J8" i="19"/>
  <c r="J15" i="19"/>
  <c r="J11" i="19"/>
  <c r="J21" i="19"/>
  <c r="J22" i="19"/>
  <c r="J14" i="19"/>
  <c r="J18" i="19"/>
  <c r="J9" i="19"/>
  <c r="J16" i="19"/>
  <c r="J12" i="19"/>
  <c r="J23" i="19"/>
  <c r="J19" i="19"/>
  <c r="J4" i="19"/>
  <c r="J20" i="19"/>
  <c r="J5" i="19"/>
  <c r="J6" i="19"/>
  <c r="I24" i="18"/>
  <c r="J11" i="18" s="1"/>
  <c r="J20" i="18"/>
  <c r="J17" i="18"/>
  <c r="J18" i="18"/>
  <c r="J22" i="18"/>
  <c r="J23" i="18"/>
  <c r="J14" i="18"/>
  <c r="J16" i="18"/>
  <c r="J6" i="18"/>
  <c r="J9" i="18"/>
  <c r="J21" i="18"/>
  <c r="J5" i="18"/>
  <c r="I4" i="17"/>
  <c r="I5" i="17"/>
  <c r="I6" i="17"/>
  <c r="I7" i="17"/>
  <c r="I8" i="17"/>
  <c r="I9" i="17"/>
  <c r="I10" i="17"/>
  <c r="I11" i="17"/>
  <c r="I12" i="17"/>
  <c r="I13" i="17"/>
  <c r="I14" i="17"/>
  <c r="I15" i="17"/>
  <c r="I16" i="17"/>
  <c r="I17" i="17"/>
  <c r="I18" i="17"/>
  <c r="I19" i="17"/>
  <c r="I20" i="17"/>
  <c r="I21" i="17"/>
  <c r="I22" i="17"/>
  <c r="I23" i="17"/>
  <c r="J12" i="18" l="1"/>
  <c r="J4" i="18"/>
  <c r="J15" i="18"/>
  <c r="J8" i="18"/>
  <c r="J19" i="18"/>
  <c r="J13" i="18"/>
  <c r="J7" i="18"/>
  <c r="J10" i="18"/>
  <c r="I24" i="17"/>
  <c r="J21" i="17" s="1"/>
  <c r="J9" i="17"/>
  <c r="J10" i="17"/>
  <c r="J5" i="17"/>
  <c r="I4" i="16"/>
  <c r="I5" i="16"/>
  <c r="I6" i="16"/>
  <c r="I7" i="16"/>
  <c r="I8" i="16"/>
  <c r="I9" i="16"/>
  <c r="I10" i="16"/>
  <c r="I11" i="16"/>
  <c r="I12" i="16"/>
  <c r="I13" i="16"/>
  <c r="I14" i="16"/>
  <c r="I15" i="16"/>
  <c r="I16" i="16"/>
  <c r="I17" i="16"/>
  <c r="I18" i="16"/>
  <c r="I19" i="16"/>
  <c r="I20" i="16"/>
  <c r="I21" i="16"/>
  <c r="I22" i="16"/>
  <c r="I23" i="16"/>
  <c r="J4" i="17" l="1"/>
  <c r="J18" i="17"/>
  <c r="J15" i="17"/>
  <c r="J12" i="17"/>
  <c r="J23" i="17"/>
  <c r="J11" i="17"/>
  <c r="J20" i="17"/>
  <c r="J16" i="17"/>
  <c r="J19" i="17"/>
  <c r="J8" i="17"/>
  <c r="J13" i="17"/>
  <c r="J7" i="17"/>
  <c r="J22" i="17"/>
  <c r="J6" i="17"/>
  <c r="J17" i="17"/>
  <c r="J14" i="17"/>
  <c r="I24" i="16"/>
  <c r="J15" i="16" s="1"/>
  <c r="J12" i="16"/>
  <c r="J14" i="16"/>
  <c r="J22" i="16"/>
  <c r="J18" i="16"/>
  <c r="J16" i="16"/>
  <c r="I4" i="15"/>
  <c r="I5" i="15"/>
  <c r="I6" i="15"/>
  <c r="I7" i="15"/>
  <c r="I8" i="15"/>
  <c r="I9" i="15"/>
  <c r="I10" i="15"/>
  <c r="I11" i="15"/>
  <c r="I12" i="15"/>
  <c r="I13" i="15"/>
  <c r="I14" i="15"/>
  <c r="I15" i="15"/>
  <c r="I16" i="15"/>
  <c r="I17" i="15"/>
  <c r="I18" i="15"/>
  <c r="I19" i="15"/>
  <c r="I20" i="15"/>
  <c r="I21" i="15"/>
  <c r="I22" i="15"/>
  <c r="I23" i="15"/>
  <c r="J10" i="16" l="1"/>
  <c r="J4" i="16"/>
  <c r="J21" i="16"/>
  <c r="J6" i="16"/>
  <c r="J20" i="16"/>
  <c r="J9" i="16"/>
  <c r="J17" i="16"/>
  <c r="J11" i="16"/>
  <c r="J5" i="16"/>
  <c r="J8" i="16"/>
  <c r="J13" i="16"/>
  <c r="I24" i="15"/>
  <c r="J19" i="15" s="1"/>
  <c r="J7" i="16"/>
  <c r="J19" i="16"/>
  <c r="J23" i="16"/>
  <c r="J15" i="15"/>
  <c r="J13" i="15"/>
  <c r="J17" i="15"/>
  <c r="J4" i="15"/>
  <c r="J12" i="15"/>
  <c r="J20" i="15"/>
  <c r="J16" i="15"/>
  <c r="J18" i="15"/>
  <c r="J14" i="15"/>
  <c r="J6" i="15"/>
  <c r="J22" i="15"/>
  <c r="J21" i="15"/>
  <c r="J5" i="15"/>
  <c r="J9" i="15"/>
  <c r="I4" i="14"/>
  <c r="I5" i="14"/>
  <c r="I6" i="14"/>
  <c r="I7" i="14"/>
  <c r="I8" i="14"/>
  <c r="I9" i="14"/>
  <c r="I10" i="14"/>
  <c r="I11" i="14"/>
  <c r="I12" i="14"/>
  <c r="I13" i="14"/>
  <c r="I14" i="14"/>
  <c r="I15" i="14"/>
  <c r="I16" i="14"/>
  <c r="I17" i="14"/>
  <c r="I18" i="14"/>
  <c r="I19" i="14"/>
  <c r="I20" i="14"/>
  <c r="I21" i="14"/>
  <c r="I22" i="14"/>
  <c r="I23" i="14"/>
  <c r="J7" i="15" l="1"/>
  <c r="J23" i="15"/>
  <c r="J10" i="15"/>
  <c r="J8" i="15"/>
  <c r="J11" i="15"/>
  <c r="I24" i="14"/>
  <c r="J11" i="14" s="1"/>
  <c r="J16" i="14"/>
  <c r="J4" i="14"/>
  <c r="J12" i="14"/>
  <c r="J20" i="14"/>
  <c r="J23" i="14"/>
  <c r="J14" i="14"/>
  <c r="J21" i="14"/>
  <c r="J22" i="14"/>
  <c r="J6" i="14"/>
  <c r="J9" i="14"/>
  <c r="J15" i="14"/>
  <c r="J7" i="14"/>
  <c r="J8" i="14"/>
  <c r="J17" i="14"/>
  <c r="J5" i="14"/>
  <c r="I4" i="13"/>
  <c r="I5" i="13"/>
  <c r="I6" i="13"/>
  <c r="I7" i="13"/>
  <c r="I8" i="13"/>
  <c r="I9" i="13"/>
  <c r="I10" i="13"/>
  <c r="I11" i="13"/>
  <c r="I12" i="13"/>
  <c r="I13" i="13"/>
  <c r="I14" i="13"/>
  <c r="I15" i="13"/>
  <c r="I16" i="13"/>
  <c r="I17" i="13"/>
  <c r="I18" i="13"/>
  <c r="I19" i="13"/>
  <c r="I20" i="13"/>
  <c r="I21" i="13"/>
  <c r="I22" i="13"/>
  <c r="I23" i="13"/>
  <c r="J10" i="14" l="1"/>
  <c r="J18" i="14"/>
  <c r="J19" i="14"/>
  <c r="J13" i="14"/>
  <c r="I24" i="13"/>
  <c r="J18" i="13" s="1"/>
  <c r="J15" i="13"/>
  <c r="J16" i="13"/>
  <c r="J17" i="13"/>
  <c r="J9" i="13"/>
  <c r="J11" i="13"/>
  <c r="J19" i="13"/>
  <c r="I4" i="12"/>
  <c r="I5" i="12"/>
  <c r="I6" i="12"/>
  <c r="I7" i="12"/>
  <c r="I8" i="12"/>
  <c r="I9" i="12"/>
  <c r="I10" i="12"/>
  <c r="I11" i="12"/>
  <c r="I12" i="12"/>
  <c r="I13" i="12"/>
  <c r="I14" i="12"/>
  <c r="I15" i="12"/>
  <c r="I16" i="12"/>
  <c r="I17" i="12"/>
  <c r="I18" i="12"/>
  <c r="I19" i="12"/>
  <c r="I20" i="12"/>
  <c r="I21" i="12"/>
  <c r="I22" i="12"/>
  <c r="I23" i="12"/>
  <c r="J20" i="13" l="1"/>
  <c r="J4" i="13"/>
  <c r="J21" i="13"/>
  <c r="J5" i="13"/>
  <c r="J13" i="13"/>
  <c r="J12" i="13"/>
  <c r="J6" i="13"/>
  <c r="J10" i="13"/>
  <c r="I24" i="12"/>
  <c r="J18" i="12" s="1"/>
  <c r="J14" i="13"/>
  <c r="J22" i="13"/>
  <c r="J7" i="13"/>
  <c r="J23" i="13"/>
  <c r="J8" i="13"/>
  <c r="I4" i="11"/>
  <c r="I5" i="11"/>
  <c r="I6" i="11"/>
  <c r="I7" i="11"/>
  <c r="I8" i="11"/>
  <c r="I9" i="11"/>
  <c r="I10" i="11"/>
  <c r="I11" i="11"/>
  <c r="I12" i="11"/>
  <c r="I13" i="11"/>
  <c r="I14" i="11"/>
  <c r="I15" i="11"/>
  <c r="I16" i="11"/>
  <c r="I17" i="11"/>
  <c r="I18" i="11"/>
  <c r="I19" i="11"/>
  <c r="I20" i="11"/>
  <c r="I21" i="11"/>
  <c r="I22" i="11"/>
  <c r="I23" i="11"/>
  <c r="J14" i="12" l="1"/>
  <c r="J6" i="12"/>
  <c r="J12" i="12"/>
  <c r="J10" i="12"/>
  <c r="J13" i="12"/>
  <c r="J21" i="12"/>
  <c r="J16" i="12"/>
  <c r="J17" i="12"/>
  <c r="J4" i="12"/>
  <c r="J23" i="12"/>
  <c r="J19" i="12"/>
  <c r="J22" i="12"/>
  <c r="J20" i="12"/>
  <c r="J15" i="12"/>
  <c r="J5" i="12"/>
  <c r="J8" i="12"/>
  <c r="J7" i="12"/>
  <c r="J9" i="12"/>
  <c r="J11" i="12"/>
  <c r="I24" i="11"/>
  <c r="J19" i="11" s="1"/>
  <c r="I4" i="10"/>
  <c r="I5" i="10"/>
  <c r="I6" i="10"/>
  <c r="I7" i="10"/>
  <c r="I8" i="10"/>
  <c r="I9" i="10"/>
  <c r="I10" i="10"/>
  <c r="I11" i="10"/>
  <c r="I12" i="10"/>
  <c r="I13" i="10"/>
  <c r="I14" i="10"/>
  <c r="I15" i="10"/>
  <c r="I16" i="10"/>
  <c r="I17" i="10"/>
  <c r="I18" i="10"/>
  <c r="I19" i="10"/>
  <c r="I20" i="10"/>
  <c r="I21" i="10"/>
  <c r="I22" i="10"/>
  <c r="I23" i="10"/>
  <c r="I24" i="10" l="1"/>
  <c r="J12" i="10" s="1"/>
  <c r="J10" i="11"/>
  <c r="J18" i="11"/>
  <c r="J9" i="11"/>
  <c r="J8" i="11"/>
  <c r="J15" i="11"/>
  <c r="J6" i="11"/>
  <c r="J22" i="11"/>
  <c r="J7" i="11"/>
  <c r="J11" i="11"/>
  <c r="J17" i="11"/>
  <c r="J23" i="11"/>
  <c r="J13" i="11"/>
  <c r="J4" i="11"/>
  <c r="J12" i="11"/>
  <c r="J20" i="11"/>
  <c r="J16" i="11"/>
  <c r="J5" i="11"/>
  <c r="J14" i="11"/>
  <c r="J21" i="11"/>
  <c r="J13" i="10"/>
  <c r="J14" i="10"/>
  <c r="J8" i="10"/>
  <c r="J21" i="10"/>
  <c r="J22" i="10"/>
  <c r="J10" i="10"/>
  <c r="J23" i="10"/>
  <c r="J16" i="10"/>
  <c r="J6" i="10"/>
  <c r="J9" i="10"/>
  <c r="J7" i="10"/>
  <c r="J20" i="10"/>
  <c r="J4" i="10"/>
  <c r="I4" i="9"/>
  <c r="I5" i="9"/>
  <c r="I6" i="9"/>
  <c r="I7" i="9"/>
  <c r="I8" i="9"/>
  <c r="I9" i="9"/>
  <c r="I10" i="9"/>
  <c r="I11" i="9"/>
  <c r="I12" i="9"/>
  <c r="I13" i="9"/>
  <c r="I14" i="9"/>
  <c r="I15" i="9"/>
  <c r="I16" i="9"/>
  <c r="I17" i="9"/>
  <c r="I18" i="9"/>
  <c r="I19" i="9"/>
  <c r="I20" i="9"/>
  <c r="I21" i="9"/>
  <c r="I22" i="9"/>
  <c r="I23" i="9"/>
  <c r="J5" i="10" l="1"/>
  <c r="J19" i="10"/>
  <c r="J11" i="10"/>
  <c r="J15" i="10"/>
  <c r="J18" i="10"/>
  <c r="J17" i="10"/>
  <c r="I24" i="9"/>
  <c r="J13" i="9" s="1"/>
  <c r="J21" i="9"/>
  <c r="J17" i="9"/>
  <c r="J10" i="9"/>
  <c r="J15" i="9"/>
  <c r="J23" i="9"/>
  <c r="J9" i="9"/>
  <c r="I4" i="8"/>
  <c r="I5" i="8"/>
  <c r="I6" i="8"/>
  <c r="I7" i="8"/>
  <c r="I8" i="8"/>
  <c r="I9" i="8"/>
  <c r="I10" i="8"/>
  <c r="I11" i="8"/>
  <c r="I12" i="8"/>
  <c r="I13" i="8"/>
  <c r="I14" i="8"/>
  <c r="I15" i="8"/>
  <c r="I16" i="8"/>
  <c r="I17" i="8"/>
  <c r="I18" i="8"/>
  <c r="I19" i="8"/>
  <c r="I20" i="8"/>
  <c r="I21" i="8"/>
  <c r="I22" i="8"/>
  <c r="I23" i="8"/>
  <c r="J16" i="9" l="1"/>
  <c r="J20" i="9"/>
  <c r="J4" i="9"/>
  <c r="J8" i="9"/>
  <c r="J12" i="9"/>
  <c r="J5" i="9"/>
  <c r="J18" i="9"/>
  <c r="J7" i="9"/>
  <c r="J14" i="9"/>
  <c r="J6" i="9"/>
  <c r="J19" i="9"/>
  <c r="J22" i="9"/>
  <c r="J11" i="9"/>
  <c r="I24" i="8"/>
  <c r="I4" i="7"/>
  <c r="I5" i="7"/>
  <c r="I6" i="7"/>
  <c r="I7" i="7"/>
  <c r="I8" i="7"/>
  <c r="I9" i="7"/>
  <c r="I10" i="7"/>
  <c r="I11" i="7"/>
  <c r="I12" i="7"/>
  <c r="I13" i="7"/>
  <c r="I14" i="7"/>
  <c r="I15" i="7"/>
  <c r="I16" i="7"/>
  <c r="I17" i="7"/>
  <c r="I18" i="7"/>
  <c r="I19" i="7"/>
  <c r="I20" i="7"/>
  <c r="I21" i="7"/>
  <c r="I22" i="7"/>
  <c r="I23" i="7"/>
  <c r="I24" i="7" l="1"/>
  <c r="J18" i="7" s="1"/>
  <c r="J12" i="8"/>
  <c r="J20" i="8"/>
  <c r="J14" i="8"/>
  <c r="J16" i="8"/>
  <c r="J17" i="8"/>
  <c r="J11" i="8"/>
  <c r="J4" i="8"/>
  <c r="J22" i="8"/>
  <c r="J6" i="8"/>
  <c r="J7" i="8"/>
  <c r="J15" i="8"/>
  <c r="J23" i="8"/>
  <c r="J8" i="8"/>
  <c r="J5" i="8"/>
  <c r="J21" i="8"/>
  <c r="J9" i="8"/>
  <c r="J10" i="8"/>
  <c r="J13" i="8"/>
  <c r="J18" i="8"/>
  <c r="J19" i="8"/>
  <c r="J14" i="7"/>
  <c r="J13" i="7"/>
  <c r="J11" i="7"/>
  <c r="J22" i="7"/>
  <c r="J5" i="7"/>
  <c r="J23" i="7"/>
  <c r="J12" i="7"/>
  <c r="J21" i="7"/>
  <c r="J15" i="7"/>
  <c r="J10" i="7"/>
  <c r="J8" i="7"/>
  <c r="J7" i="7"/>
  <c r="J4" i="7"/>
  <c r="I4" i="6"/>
  <c r="I5" i="6"/>
  <c r="I6" i="6"/>
  <c r="I7" i="6"/>
  <c r="I8" i="6"/>
  <c r="I9" i="6"/>
  <c r="I10" i="6"/>
  <c r="I11" i="6"/>
  <c r="I12" i="6"/>
  <c r="I13" i="6"/>
  <c r="I14" i="6"/>
  <c r="I15" i="6"/>
  <c r="I16" i="6"/>
  <c r="I17" i="6"/>
  <c r="I18" i="6"/>
  <c r="I19" i="6"/>
  <c r="I20" i="6"/>
  <c r="I21" i="6"/>
  <c r="I22" i="6"/>
  <c r="I23" i="6"/>
  <c r="J20" i="7" l="1"/>
  <c r="J6" i="7"/>
  <c r="J17" i="7"/>
  <c r="J19" i="7"/>
  <c r="J9" i="7"/>
  <c r="J16" i="7"/>
  <c r="I24" i="6"/>
  <c r="J14" i="6" s="1"/>
  <c r="J23" i="6"/>
  <c r="J19" i="6"/>
  <c r="J9" i="6"/>
  <c r="J10" i="6"/>
  <c r="J16" i="6"/>
  <c r="J8" i="6"/>
  <c r="J18" i="6"/>
  <c r="J15" i="6"/>
  <c r="J17" i="6"/>
  <c r="I4" i="5"/>
  <c r="I5" i="5"/>
  <c r="I6" i="5"/>
  <c r="I7" i="5"/>
  <c r="I8" i="5"/>
  <c r="I9" i="5"/>
  <c r="I10" i="5"/>
  <c r="I11" i="5"/>
  <c r="I12" i="5"/>
  <c r="I13" i="5"/>
  <c r="I14" i="5"/>
  <c r="I15" i="5"/>
  <c r="I16" i="5"/>
  <c r="I17" i="5"/>
  <c r="I18" i="5"/>
  <c r="I19" i="5"/>
  <c r="I20" i="5"/>
  <c r="I21" i="5"/>
  <c r="I22" i="5"/>
  <c r="I23" i="5"/>
  <c r="J12" i="6" l="1"/>
  <c r="J20" i="6"/>
  <c r="J22" i="6"/>
  <c r="J5" i="6"/>
  <c r="J21" i="6"/>
  <c r="J4" i="6"/>
  <c r="J6" i="6"/>
  <c r="J7" i="6"/>
  <c r="J13" i="6"/>
  <c r="J11" i="6"/>
  <c r="I24" i="5"/>
  <c r="J17" i="5" s="1"/>
  <c r="J9" i="5"/>
  <c r="J12" i="5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J4" i="5" l="1"/>
  <c r="J19" i="5"/>
  <c r="J8" i="5"/>
  <c r="J14" i="5"/>
  <c r="J20" i="5"/>
  <c r="J21" i="5"/>
  <c r="J5" i="5"/>
  <c r="J15" i="5"/>
  <c r="J22" i="5"/>
  <c r="J13" i="5"/>
  <c r="J11" i="5"/>
  <c r="J16" i="5"/>
  <c r="J7" i="5"/>
  <c r="J10" i="5"/>
  <c r="J6" i="5"/>
  <c r="J23" i="5"/>
  <c r="J18" i="5"/>
  <c r="I24" i="4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 l="1"/>
  <c r="J18" i="3" s="1"/>
  <c r="J21" i="4"/>
  <c r="J17" i="4"/>
  <c r="J13" i="4"/>
  <c r="J22" i="4"/>
  <c r="J16" i="4"/>
  <c r="J5" i="4"/>
  <c r="J18" i="4"/>
  <c r="J10" i="4"/>
  <c r="J23" i="4"/>
  <c r="J7" i="4"/>
  <c r="J15" i="4"/>
  <c r="J8" i="4"/>
  <c r="J19" i="4"/>
  <c r="J4" i="4"/>
  <c r="J20" i="4"/>
  <c r="J6" i="4"/>
  <c r="J11" i="4"/>
  <c r="J9" i="4"/>
  <c r="J12" i="4"/>
  <c r="J14" i="4"/>
  <c r="J11" i="3"/>
  <c r="J12" i="3"/>
  <c r="J20" i="3"/>
  <c r="J13" i="3"/>
  <c r="J21" i="3"/>
  <c r="J14" i="3"/>
  <c r="J22" i="3"/>
  <c r="J15" i="3"/>
  <c r="J7" i="3"/>
  <c r="J16" i="3"/>
  <c r="J9" i="3"/>
  <c r="J17" i="3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J10" i="3" l="1"/>
  <c r="J4" i="3"/>
  <c r="J5" i="3"/>
  <c r="J6" i="3"/>
  <c r="J19" i="3"/>
  <c r="J8" i="3"/>
  <c r="J23" i="3"/>
  <c r="I26" i="1"/>
  <c r="J16" i="1" s="1"/>
  <c r="J22" i="1" l="1"/>
  <c r="J7" i="1"/>
  <c r="J11" i="1"/>
  <c r="J14" i="1"/>
  <c r="J13" i="1"/>
  <c r="J8" i="1"/>
  <c r="J17" i="1"/>
  <c r="J23" i="1"/>
  <c r="J21" i="1"/>
  <c r="J19" i="1"/>
  <c r="J9" i="1"/>
  <c r="J18" i="1"/>
  <c r="J12" i="1"/>
  <c r="J10" i="1"/>
  <c r="J20" i="1"/>
  <c r="J15" i="1"/>
  <c r="J6" i="1"/>
  <c r="J25" i="1"/>
  <c r="J24" i="1"/>
</calcChain>
</file>

<file path=xl/sharedStrings.xml><?xml version="1.0" encoding="utf-8"?>
<sst xmlns="http://schemas.openxmlformats.org/spreadsheetml/2006/main" count="5431" uniqueCount="166">
  <si>
    <t>Codon</t>
  </si>
  <si>
    <t>AA</t>
  </si>
  <si>
    <t>ObsFreq</t>
  </si>
  <si>
    <t>RSCU</t>
  </si>
  <si>
    <t>UAA</t>
  </si>
  <si>
    <t>*</t>
  </si>
  <si>
    <t>0</t>
  </si>
  <si>
    <t>0.000</t>
  </si>
  <si>
    <t>UAG</t>
  </si>
  <si>
    <t>UGA</t>
  </si>
  <si>
    <t>GCA</t>
  </si>
  <si>
    <t>A</t>
  </si>
  <si>
    <t>GCC</t>
  </si>
  <si>
    <t>GCG</t>
  </si>
  <si>
    <t>GCU</t>
  </si>
  <si>
    <t>UGC</t>
  </si>
  <si>
    <t>C</t>
  </si>
  <si>
    <t>UGU</t>
  </si>
  <si>
    <t>GAC</t>
  </si>
  <si>
    <t>D</t>
  </si>
  <si>
    <t>GAU</t>
  </si>
  <si>
    <t>GAA</t>
  </si>
  <si>
    <t>E</t>
  </si>
  <si>
    <t>GAG</t>
  </si>
  <si>
    <t>UUC</t>
  </si>
  <si>
    <t>F</t>
  </si>
  <si>
    <t>UUU</t>
  </si>
  <si>
    <t>GGA</t>
  </si>
  <si>
    <t>G</t>
  </si>
  <si>
    <t>GGC</t>
  </si>
  <si>
    <t>GGG</t>
  </si>
  <si>
    <t>GGU</t>
  </si>
  <si>
    <t>CAC</t>
  </si>
  <si>
    <t>H</t>
  </si>
  <si>
    <t>CAU</t>
  </si>
  <si>
    <t>AUA</t>
  </si>
  <si>
    <t>I</t>
  </si>
  <si>
    <t>AUC</t>
  </si>
  <si>
    <t>AUU</t>
  </si>
  <si>
    <t>AAA</t>
  </si>
  <si>
    <t>K</t>
  </si>
  <si>
    <t>AAG</t>
  </si>
  <si>
    <t>CUA</t>
  </si>
  <si>
    <t>L</t>
  </si>
  <si>
    <t>CUC</t>
  </si>
  <si>
    <t>CUG</t>
  </si>
  <si>
    <t>CUU</t>
  </si>
  <si>
    <t>UUA</t>
  </si>
  <si>
    <t>UUG</t>
  </si>
  <si>
    <t>AUG</t>
  </si>
  <si>
    <t>M</t>
  </si>
  <si>
    <t>AAC</t>
  </si>
  <si>
    <t>N</t>
  </si>
  <si>
    <t>AAU</t>
  </si>
  <si>
    <t>CCA</t>
  </si>
  <si>
    <t>P</t>
  </si>
  <si>
    <t>CCC</t>
  </si>
  <si>
    <t>CCG</t>
  </si>
  <si>
    <t>CCU</t>
  </si>
  <si>
    <t>CAA</t>
  </si>
  <si>
    <t>Q</t>
  </si>
  <si>
    <t>CAG</t>
  </si>
  <si>
    <t>AGA</t>
  </si>
  <si>
    <t>R</t>
  </si>
  <si>
    <t>AGG</t>
  </si>
  <si>
    <t>CGA</t>
  </si>
  <si>
    <t>CGC</t>
  </si>
  <si>
    <t>CGG</t>
  </si>
  <si>
    <t>CGU</t>
  </si>
  <si>
    <t>AGC</t>
  </si>
  <si>
    <t>S</t>
  </si>
  <si>
    <t>AGU</t>
  </si>
  <si>
    <t>UCA</t>
  </si>
  <si>
    <t>UCC</t>
  </si>
  <si>
    <t>UCG</t>
  </si>
  <si>
    <t>UCU</t>
  </si>
  <si>
    <t>ACA</t>
  </si>
  <si>
    <t>T</t>
  </si>
  <si>
    <t>ACC</t>
  </si>
  <si>
    <t>ACG</t>
  </si>
  <si>
    <t>ACU</t>
  </si>
  <si>
    <t>GUA</t>
  </si>
  <si>
    <t>V</t>
  </si>
  <si>
    <t>GUC</t>
  </si>
  <si>
    <t>GUG</t>
  </si>
  <si>
    <t>GUU</t>
  </si>
  <si>
    <t>UGG</t>
  </si>
  <si>
    <t>W</t>
  </si>
  <si>
    <t>UAC</t>
  </si>
  <si>
    <t>Y</t>
  </si>
  <si>
    <t>UAU</t>
  </si>
  <si>
    <t>A</t>
    <phoneticPr fontId="2" type="noConversion"/>
  </si>
  <si>
    <t>C</t>
    <phoneticPr fontId="2" type="noConversion"/>
  </si>
  <si>
    <t>D</t>
    <phoneticPr fontId="2" type="noConversion"/>
  </si>
  <si>
    <t>E</t>
    <phoneticPr fontId="2" type="noConversion"/>
  </si>
  <si>
    <t>F</t>
    <phoneticPr fontId="2" type="noConversion"/>
  </si>
  <si>
    <t>G</t>
    <phoneticPr fontId="2" type="noConversion"/>
  </si>
  <si>
    <t>H</t>
    <phoneticPr fontId="2" type="noConversion"/>
  </si>
  <si>
    <t>I</t>
    <phoneticPr fontId="2" type="noConversion"/>
  </si>
  <si>
    <t>K</t>
    <phoneticPr fontId="2" type="noConversion"/>
  </si>
  <si>
    <t>L</t>
    <phoneticPr fontId="2" type="noConversion"/>
  </si>
  <si>
    <t>M</t>
    <phoneticPr fontId="2" type="noConversion"/>
  </si>
  <si>
    <t>N</t>
    <phoneticPr fontId="2" type="noConversion"/>
  </si>
  <si>
    <t>P</t>
    <phoneticPr fontId="2" type="noConversion"/>
  </si>
  <si>
    <t>Q</t>
    <phoneticPr fontId="2" type="noConversion"/>
  </si>
  <si>
    <t>R</t>
    <phoneticPr fontId="2" type="noConversion"/>
  </si>
  <si>
    <t>S</t>
    <phoneticPr fontId="2" type="noConversion"/>
  </si>
  <si>
    <t>T</t>
    <phoneticPr fontId="2" type="noConversion"/>
  </si>
  <si>
    <t>V</t>
    <phoneticPr fontId="2" type="noConversion"/>
  </si>
  <si>
    <t>W</t>
    <phoneticPr fontId="2" type="noConversion"/>
  </si>
  <si>
    <t>Y</t>
    <phoneticPr fontId="2" type="noConversion"/>
  </si>
  <si>
    <t>Ala</t>
    <phoneticPr fontId="2" type="noConversion"/>
  </si>
  <si>
    <t>Cys</t>
    <phoneticPr fontId="2" type="noConversion"/>
  </si>
  <si>
    <t>Asp</t>
    <phoneticPr fontId="2" type="noConversion"/>
  </si>
  <si>
    <t>Glu</t>
    <phoneticPr fontId="2" type="noConversion"/>
  </si>
  <si>
    <t>Phe</t>
    <phoneticPr fontId="2" type="noConversion"/>
  </si>
  <si>
    <t>Gly</t>
    <phoneticPr fontId="2" type="noConversion"/>
  </si>
  <si>
    <t>His</t>
    <phoneticPr fontId="2" type="noConversion"/>
  </si>
  <si>
    <t>Ile</t>
    <phoneticPr fontId="2" type="noConversion"/>
  </si>
  <si>
    <t>Lys</t>
    <phoneticPr fontId="2" type="noConversion"/>
  </si>
  <si>
    <t>Leu</t>
    <phoneticPr fontId="2" type="noConversion"/>
  </si>
  <si>
    <t>Met</t>
    <phoneticPr fontId="2" type="noConversion"/>
  </si>
  <si>
    <t>Asn</t>
    <phoneticPr fontId="2" type="noConversion"/>
  </si>
  <si>
    <t>Pro</t>
    <phoneticPr fontId="2" type="noConversion"/>
  </si>
  <si>
    <t>Gln</t>
    <phoneticPr fontId="2" type="noConversion"/>
  </si>
  <si>
    <t>Arg</t>
    <phoneticPr fontId="2" type="noConversion"/>
  </si>
  <si>
    <t>Ser</t>
    <phoneticPr fontId="2" type="noConversion"/>
  </si>
  <si>
    <t>Thr</t>
    <phoneticPr fontId="2" type="noConversion"/>
  </si>
  <si>
    <t>Val</t>
    <phoneticPr fontId="2" type="noConversion"/>
  </si>
  <si>
    <t>Tyr</t>
    <phoneticPr fontId="2" type="noConversion"/>
  </si>
  <si>
    <t>Trp</t>
    <phoneticPr fontId="2" type="noConversion"/>
  </si>
  <si>
    <t>abbreviation</t>
  </si>
  <si>
    <t>codon</t>
    <phoneticPr fontId="2" type="noConversion"/>
  </si>
  <si>
    <t>total ObsFreq</t>
    <phoneticPr fontId="2" type="noConversion"/>
  </si>
  <si>
    <t>%</t>
    <phoneticPr fontId="2" type="noConversion"/>
  </si>
  <si>
    <t>Amischotolype hispida</t>
    <phoneticPr fontId="2" type="noConversion"/>
  </si>
  <si>
    <t>Aneilema beniniense</t>
    <phoneticPr fontId="2" type="noConversion"/>
  </si>
  <si>
    <t>Callisia repens</t>
    <phoneticPr fontId="2" type="noConversion"/>
  </si>
  <si>
    <t>Cartonema parviflorum</t>
    <phoneticPr fontId="2" type="noConversion"/>
  </si>
  <si>
    <t>Cochliostema odoratissimum</t>
    <phoneticPr fontId="2" type="noConversion"/>
  </si>
  <si>
    <t>Coleotrype natalensis</t>
    <phoneticPr fontId="2" type="noConversion"/>
  </si>
  <si>
    <t>Commelina calandrinioides</t>
    <phoneticPr fontId="2" type="noConversion"/>
  </si>
  <si>
    <t>Commelina communis</t>
    <phoneticPr fontId="2" type="noConversion"/>
  </si>
  <si>
    <t>Dichorisadnra thyrsiflora</t>
    <phoneticPr fontId="2" type="noConversion"/>
  </si>
  <si>
    <t>Cyanotis speciosa</t>
    <phoneticPr fontId="2" type="noConversion"/>
  </si>
  <si>
    <t>Floscopa scandens</t>
    <phoneticPr fontId="2" type="noConversion"/>
  </si>
  <si>
    <t>Geogenanthus poeppigii</t>
    <phoneticPr fontId="2" type="noConversion"/>
  </si>
  <si>
    <t>Gibasis geniculata</t>
    <phoneticPr fontId="2" type="noConversion"/>
  </si>
  <si>
    <t>Murdannia edulis</t>
    <phoneticPr fontId="2" type="noConversion"/>
  </si>
  <si>
    <t>Palisota barteri</t>
    <phoneticPr fontId="2" type="noConversion"/>
  </si>
  <si>
    <t>Pollia condensata</t>
    <phoneticPr fontId="2" type="noConversion"/>
  </si>
  <si>
    <t>Pollia japonica</t>
    <phoneticPr fontId="2" type="noConversion"/>
  </si>
  <si>
    <t>Polyspatha paniculata</t>
    <phoneticPr fontId="2" type="noConversion"/>
  </si>
  <si>
    <t>Rhopalephora scaberrima</t>
    <phoneticPr fontId="2" type="noConversion"/>
  </si>
  <si>
    <t>Siderasis fuscata</t>
    <phoneticPr fontId="2" type="noConversion"/>
  </si>
  <si>
    <t>Spatholirion longifolium</t>
    <phoneticPr fontId="2" type="noConversion"/>
  </si>
  <si>
    <t>Streptolirion volubile</t>
    <phoneticPr fontId="2" type="noConversion"/>
  </si>
  <si>
    <t>Tinantia pringlei</t>
    <phoneticPr fontId="2" type="noConversion"/>
  </si>
  <si>
    <t>Tradescantia pallida</t>
    <phoneticPr fontId="2" type="noConversion"/>
  </si>
  <si>
    <t>Tradescantia virginiana</t>
    <phoneticPr fontId="2" type="noConversion"/>
  </si>
  <si>
    <t>Weldenia candida</t>
    <phoneticPr fontId="2" type="noConversion"/>
  </si>
  <si>
    <t>Cyanotis ciliata</t>
    <phoneticPr fontId="2" type="noConversion"/>
  </si>
  <si>
    <t>Tripogandra serrulata</t>
    <phoneticPr fontId="2" type="noConversion"/>
  </si>
  <si>
    <t>Commelina benghalensis</t>
    <phoneticPr fontId="2" type="noConversion"/>
  </si>
  <si>
    <t>Commelina caroliniana</t>
    <phoneticPr fontId="2" type="noConversion"/>
  </si>
  <si>
    <t>Table S8. Relative synonymous codon usage values of 30 Commelinaceae species.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</si>
</sst>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i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7A0F5-AE85-4F83-9D1F-3FC945867806}">
  <dimension ref="B2:S70"/>
  <sheetViews>
    <sheetView tabSelected="1" zoomScale="70" zoomScaleNormal="70" workbookViewId="0">
      <selection activeCell="B2" sqref="B2"/>
    </sheetView>
  </sheetViews>
  <sheetFormatPr defaultRowHeight="16.5" x14ac:dyDescent="0.3"/>
  <cols>
    <col min="2" max="2" width="8.375" bestFit="1" customWidth="1"/>
    <col min="3" max="3" width="7" bestFit="1" customWidth="1"/>
    <col min="4" max="5" width="18.875" bestFit="1" customWidth="1"/>
    <col min="7" max="14" width="13.125" customWidth="1"/>
  </cols>
  <sheetData>
    <row r="2" spans="2:19" x14ac:dyDescent="0.3">
      <c r="B2" t="s">
        <v>165</v>
      </c>
    </row>
    <row r="4" spans="2:19" x14ac:dyDescent="0.3">
      <c r="B4" s="13" t="s">
        <v>135</v>
      </c>
      <c r="C4" s="13"/>
      <c r="D4" s="13"/>
      <c r="E4" s="13"/>
    </row>
    <row r="5" spans="2:19" ht="17.25" thickBot="1" x14ac:dyDescent="0.35">
      <c r="B5" s="7" t="s">
        <v>0</v>
      </c>
      <c r="C5" s="7" t="s">
        <v>1</v>
      </c>
      <c r="D5" s="7" t="s">
        <v>2</v>
      </c>
      <c r="E5" s="7" t="s">
        <v>3</v>
      </c>
      <c r="G5" s="8" t="s">
        <v>131</v>
      </c>
      <c r="H5" s="8" t="s">
        <v>132</v>
      </c>
      <c r="I5" s="8" t="s">
        <v>133</v>
      </c>
      <c r="J5" s="8" t="s">
        <v>134</v>
      </c>
    </row>
    <row r="6" spans="2:19" ht="17.25" thickTop="1" x14ac:dyDescent="0.3">
      <c r="B6" s="2" t="s">
        <v>4</v>
      </c>
      <c r="C6" s="2" t="s">
        <v>5</v>
      </c>
      <c r="D6" s="6">
        <v>0</v>
      </c>
      <c r="E6" s="5" t="s">
        <v>7</v>
      </c>
      <c r="G6" s="6" t="s">
        <v>91</v>
      </c>
      <c r="H6" s="6" t="s">
        <v>111</v>
      </c>
      <c r="I6" s="5">
        <f>D9+D10+D11+D12</f>
        <v>1268</v>
      </c>
      <c r="J6" s="4">
        <f>I6/I26*100</f>
        <v>5.6358060358238138</v>
      </c>
      <c r="L6" s="5"/>
      <c r="N6" s="5"/>
      <c r="O6" s="5"/>
      <c r="P6" s="5"/>
      <c r="Q6" s="5"/>
      <c r="R6" s="5"/>
      <c r="S6" s="5"/>
    </row>
    <row r="7" spans="2:19" x14ac:dyDescent="0.3">
      <c r="B7" s="2" t="s">
        <v>8</v>
      </c>
      <c r="C7" s="2" t="s">
        <v>5</v>
      </c>
      <c r="D7" s="6">
        <v>0</v>
      </c>
      <c r="E7" s="5" t="s">
        <v>7</v>
      </c>
      <c r="G7" s="6" t="s">
        <v>105</v>
      </c>
      <c r="H7" s="6" t="s">
        <v>125</v>
      </c>
      <c r="I7" s="5">
        <f>D47+D48+D49+D50+D51+D52</f>
        <v>1356</v>
      </c>
      <c r="J7" s="4">
        <f>I7/I26*100</f>
        <v>6.0269345304235742</v>
      </c>
      <c r="L7" s="5"/>
      <c r="N7" s="5"/>
      <c r="O7" s="5"/>
      <c r="P7" s="5"/>
      <c r="Q7" s="5"/>
      <c r="R7" s="5"/>
      <c r="S7" s="5"/>
    </row>
    <row r="8" spans="2:19" x14ac:dyDescent="0.3">
      <c r="B8" s="2" t="s">
        <v>9</v>
      </c>
      <c r="C8" s="2" t="s">
        <v>5</v>
      </c>
      <c r="D8" s="6" t="s">
        <v>6</v>
      </c>
      <c r="E8" s="5" t="s">
        <v>7</v>
      </c>
      <c r="G8" s="6" t="s">
        <v>102</v>
      </c>
      <c r="H8" s="6" t="s">
        <v>122</v>
      </c>
      <c r="I8" s="5">
        <f>D39+D40</f>
        <v>1047</v>
      </c>
      <c r="J8" s="4">
        <f>I8/I26*100</f>
        <v>4.6535401573403261</v>
      </c>
      <c r="L8" s="5"/>
      <c r="N8" s="5"/>
      <c r="O8" s="5"/>
      <c r="P8" s="5"/>
      <c r="Q8" s="5"/>
      <c r="R8" s="5"/>
      <c r="S8" s="5"/>
    </row>
    <row r="9" spans="2:19" x14ac:dyDescent="0.3">
      <c r="B9" s="5" t="s">
        <v>10</v>
      </c>
      <c r="C9" s="5" t="s">
        <v>11</v>
      </c>
      <c r="D9" s="5">
        <v>370</v>
      </c>
      <c r="E9" s="5">
        <v>1.167</v>
      </c>
      <c r="G9" s="6" t="s">
        <v>93</v>
      </c>
      <c r="H9" s="6" t="s">
        <v>113</v>
      </c>
      <c r="I9" s="5">
        <f>D15+D16</f>
        <v>884</v>
      </c>
      <c r="J9" s="4">
        <f>I9/I26*100</f>
        <v>3.9290635139339525</v>
      </c>
      <c r="L9" s="5"/>
      <c r="N9" s="5"/>
      <c r="O9" s="5"/>
      <c r="P9" s="5"/>
      <c r="Q9" s="5"/>
      <c r="R9" s="5"/>
      <c r="S9" s="5"/>
    </row>
    <row r="10" spans="2:19" x14ac:dyDescent="0.3">
      <c r="B10" s="5" t="s">
        <v>12</v>
      </c>
      <c r="C10" s="5" t="s">
        <v>11</v>
      </c>
      <c r="D10" s="5">
        <v>188</v>
      </c>
      <c r="E10" s="5">
        <v>0.59299999999999997</v>
      </c>
      <c r="G10" s="6" t="s">
        <v>92</v>
      </c>
      <c r="H10" s="6" t="s">
        <v>112</v>
      </c>
      <c r="I10" s="5">
        <f>D13+D14</f>
        <v>254</v>
      </c>
      <c r="J10" s="4">
        <f>I10/I26*100</f>
        <v>1.128939063958398</v>
      </c>
      <c r="L10" s="5"/>
      <c r="N10" s="5"/>
      <c r="O10" s="5"/>
      <c r="P10" s="5"/>
      <c r="Q10" s="5"/>
      <c r="R10" s="5"/>
      <c r="S10" s="5"/>
    </row>
    <row r="11" spans="2:19" x14ac:dyDescent="0.3">
      <c r="B11" s="5" t="s">
        <v>13</v>
      </c>
      <c r="C11" s="5" t="s">
        <v>11</v>
      </c>
      <c r="D11" s="5">
        <v>143</v>
      </c>
      <c r="E11" s="5">
        <v>0.45100000000000001</v>
      </c>
      <c r="G11" s="6" t="s">
        <v>104</v>
      </c>
      <c r="H11" s="6" t="s">
        <v>124</v>
      </c>
      <c r="I11" s="5">
        <f>D45+D46</f>
        <v>806</v>
      </c>
      <c r="J11" s="4">
        <f>I11/I26*100</f>
        <v>3.5823814391750743</v>
      </c>
      <c r="L11" s="5"/>
      <c r="N11" s="5"/>
      <c r="O11" s="5"/>
      <c r="P11" s="5"/>
      <c r="Q11" s="5"/>
      <c r="R11" s="5"/>
      <c r="S11" s="5"/>
    </row>
    <row r="12" spans="2:19" x14ac:dyDescent="0.3">
      <c r="B12" s="5" t="s">
        <v>14</v>
      </c>
      <c r="C12" s="5" t="s">
        <v>11</v>
      </c>
      <c r="D12" s="5">
        <v>567</v>
      </c>
      <c r="E12" s="5">
        <v>1.7889999999999999</v>
      </c>
      <c r="G12" s="6" t="s">
        <v>94</v>
      </c>
      <c r="H12" s="6" t="s">
        <v>114</v>
      </c>
      <c r="I12" s="5">
        <f>D17+D18</f>
        <v>1215</v>
      </c>
      <c r="J12" s="4">
        <f>I12/I26*100</f>
        <v>5.4002400106671411</v>
      </c>
      <c r="L12" s="5"/>
      <c r="N12" s="5"/>
      <c r="O12" s="5"/>
      <c r="P12" s="5"/>
      <c r="Q12" s="5"/>
      <c r="R12" s="5"/>
      <c r="S12" s="5"/>
    </row>
    <row r="13" spans="2:19" x14ac:dyDescent="0.3">
      <c r="B13" s="5" t="s">
        <v>15</v>
      </c>
      <c r="C13" s="5" t="s">
        <v>16</v>
      </c>
      <c r="D13" s="5">
        <v>69</v>
      </c>
      <c r="E13" s="5">
        <v>0.54300000000000004</v>
      </c>
      <c r="G13" s="6" t="s">
        <v>96</v>
      </c>
      <c r="H13" s="6" t="s">
        <v>116</v>
      </c>
      <c r="I13" s="5">
        <f>D21+D22+D23+D24</f>
        <v>1552</v>
      </c>
      <c r="J13" s="4">
        <f>I13/I26*100</f>
        <v>6.8980843593048586</v>
      </c>
      <c r="L13" s="5"/>
      <c r="N13" s="5"/>
      <c r="O13" s="5"/>
      <c r="P13" s="5"/>
      <c r="Q13" s="5"/>
      <c r="R13" s="5"/>
      <c r="S13" s="5"/>
    </row>
    <row r="14" spans="2:19" x14ac:dyDescent="0.3">
      <c r="B14" s="5" t="s">
        <v>17</v>
      </c>
      <c r="C14" s="5" t="s">
        <v>16</v>
      </c>
      <c r="D14" s="5">
        <v>185</v>
      </c>
      <c r="E14" s="5">
        <v>1.4570000000000001</v>
      </c>
      <c r="G14" s="6" t="s">
        <v>97</v>
      </c>
      <c r="H14" s="6" t="s">
        <v>117</v>
      </c>
      <c r="I14" s="5">
        <f>D25+D26</f>
        <v>533</v>
      </c>
      <c r="J14" s="4">
        <f>I14/I26*100</f>
        <v>2.3689941775190007</v>
      </c>
      <c r="L14" s="5"/>
      <c r="N14" s="5"/>
      <c r="O14" s="5"/>
      <c r="P14" s="5"/>
      <c r="Q14" s="5"/>
      <c r="R14" s="5"/>
      <c r="S14" s="5"/>
    </row>
    <row r="15" spans="2:19" x14ac:dyDescent="0.3">
      <c r="B15" s="5" t="s">
        <v>18</v>
      </c>
      <c r="C15" s="5" t="s">
        <v>19</v>
      </c>
      <c r="D15" s="5">
        <v>175</v>
      </c>
      <c r="E15" s="5">
        <v>0.39600000000000002</v>
      </c>
      <c r="G15" s="6" t="s">
        <v>98</v>
      </c>
      <c r="H15" s="6" t="s">
        <v>118</v>
      </c>
      <c r="I15" s="5">
        <f>D27+D28+D29</f>
        <v>1965</v>
      </c>
      <c r="J15" s="4">
        <f>I15/I26*100</f>
        <v>8.7337214987332761</v>
      </c>
      <c r="L15" s="5"/>
      <c r="N15" s="5"/>
      <c r="O15" s="5"/>
      <c r="P15" s="5"/>
      <c r="Q15" s="5"/>
      <c r="R15" s="5"/>
      <c r="S15" s="5"/>
    </row>
    <row r="16" spans="2:19" x14ac:dyDescent="0.3">
      <c r="B16" s="5" t="s">
        <v>20</v>
      </c>
      <c r="C16" s="5" t="s">
        <v>19</v>
      </c>
      <c r="D16" s="5">
        <v>709</v>
      </c>
      <c r="E16" s="5">
        <v>1.6040000000000001</v>
      </c>
      <c r="G16" s="6" t="s">
        <v>100</v>
      </c>
      <c r="H16" s="6" t="s">
        <v>120</v>
      </c>
      <c r="I16" s="5">
        <f>D32+D33+D34+D35+D36+D37</f>
        <v>2335</v>
      </c>
      <c r="J16" s="4">
        <f>I16/I26*100</f>
        <v>10.378239032845904</v>
      </c>
      <c r="L16" s="5"/>
      <c r="N16" s="5"/>
      <c r="O16" s="5"/>
      <c r="P16" s="5"/>
      <c r="Q16" s="5"/>
      <c r="R16" s="5"/>
      <c r="S16" s="5"/>
    </row>
    <row r="17" spans="2:19" x14ac:dyDescent="0.3">
      <c r="B17" s="5" t="s">
        <v>21</v>
      </c>
      <c r="C17" s="5" t="s">
        <v>22</v>
      </c>
      <c r="D17" s="5">
        <v>887</v>
      </c>
      <c r="E17" s="5">
        <v>1.46</v>
      </c>
      <c r="G17" s="6" t="s">
        <v>99</v>
      </c>
      <c r="H17" s="6" t="s">
        <v>119</v>
      </c>
      <c r="I17" s="5">
        <f>D30+D31</f>
        <v>1176</v>
      </c>
      <c r="J17" s="4">
        <f>I17/I26*100</f>
        <v>5.2268989732877014</v>
      </c>
      <c r="L17" s="5"/>
      <c r="N17" s="5"/>
      <c r="O17" s="5"/>
      <c r="P17" s="5"/>
      <c r="Q17" s="5"/>
      <c r="R17" s="5"/>
      <c r="S17" s="5"/>
    </row>
    <row r="18" spans="2:19" x14ac:dyDescent="0.3">
      <c r="B18" s="5" t="s">
        <v>23</v>
      </c>
      <c r="C18" s="5" t="s">
        <v>22</v>
      </c>
      <c r="D18" s="5">
        <v>328</v>
      </c>
      <c r="E18" s="5">
        <v>0.54</v>
      </c>
      <c r="G18" s="6" t="s">
        <v>101</v>
      </c>
      <c r="H18" s="6" t="s">
        <v>121</v>
      </c>
      <c r="I18" s="5">
        <f>D38</f>
        <v>538</v>
      </c>
      <c r="J18" s="4">
        <f>I18/I26*100</f>
        <v>2.3912173874394416</v>
      </c>
      <c r="L18" s="5"/>
      <c r="N18" s="5"/>
      <c r="O18" s="5"/>
      <c r="P18" s="5"/>
      <c r="Q18" s="5"/>
      <c r="R18" s="5"/>
      <c r="S18" s="5"/>
    </row>
    <row r="19" spans="2:19" x14ac:dyDescent="0.3">
      <c r="B19" s="5" t="s">
        <v>24</v>
      </c>
      <c r="C19" s="5" t="s">
        <v>25</v>
      </c>
      <c r="D19" s="5">
        <v>445</v>
      </c>
      <c r="E19" s="5">
        <v>0.68600000000000005</v>
      </c>
      <c r="G19" s="6" t="s">
        <v>95</v>
      </c>
      <c r="H19" s="6" t="s">
        <v>115</v>
      </c>
      <c r="I19" s="5">
        <f>D19+D20</f>
        <v>1297</v>
      </c>
      <c r="J19" s="4">
        <f>I19/I26*100</f>
        <v>5.7647006533623717</v>
      </c>
      <c r="L19" s="5"/>
      <c r="N19" s="5"/>
      <c r="O19" s="5"/>
      <c r="P19" s="5"/>
      <c r="Q19" s="5"/>
      <c r="R19" s="5"/>
      <c r="S19" s="5"/>
    </row>
    <row r="20" spans="2:19" x14ac:dyDescent="0.3">
      <c r="B20" s="5" t="s">
        <v>26</v>
      </c>
      <c r="C20" s="5" t="s">
        <v>25</v>
      </c>
      <c r="D20" s="5">
        <v>852</v>
      </c>
      <c r="E20" s="5">
        <v>1.3140000000000001</v>
      </c>
      <c r="G20" s="6" t="s">
        <v>103</v>
      </c>
      <c r="H20" s="6" t="s">
        <v>123</v>
      </c>
      <c r="I20" s="5">
        <f>D41+D42+D43+D44</f>
        <v>948</v>
      </c>
      <c r="J20" s="4">
        <f>I20/I26*100</f>
        <v>4.2135206009155963</v>
      </c>
      <c r="L20" s="5"/>
      <c r="N20" s="5"/>
      <c r="O20" s="5"/>
      <c r="P20" s="5"/>
      <c r="Q20" s="5"/>
      <c r="R20" s="5"/>
      <c r="S20" s="5"/>
    </row>
    <row r="21" spans="2:19" x14ac:dyDescent="0.3">
      <c r="B21" s="5" t="s">
        <v>27</v>
      </c>
      <c r="C21" s="5" t="s">
        <v>28</v>
      </c>
      <c r="D21" s="5">
        <v>592</v>
      </c>
      <c r="E21" s="5">
        <v>1.526</v>
      </c>
      <c r="G21" s="6" t="s">
        <v>106</v>
      </c>
      <c r="H21" s="6" t="s">
        <v>126</v>
      </c>
      <c r="I21" s="5">
        <f>D53+D54+D55+D56+D57+D58</f>
        <v>1676</v>
      </c>
      <c r="J21" s="4">
        <f>I21/I26*100</f>
        <v>7.4492199653317925</v>
      </c>
      <c r="L21" s="5"/>
      <c r="N21" s="5"/>
      <c r="O21" s="5"/>
      <c r="P21" s="5"/>
      <c r="Q21" s="5"/>
      <c r="R21" s="5"/>
      <c r="S21" s="5"/>
    </row>
    <row r="22" spans="2:19" x14ac:dyDescent="0.3">
      <c r="B22" s="5" t="s">
        <v>29</v>
      </c>
      <c r="C22" s="5" t="s">
        <v>28</v>
      </c>
      <c r="D22" s="5">
        <v>159</v>
      </c>
      <c r="E22" s="5">
        <v>0.41</v>
      </c>
      <c r="G22" s="6" t="s">
        <v>107</v>
      </c>
      <c r="H22" s="6" t="s">
        <v>127</v>
      </c>
      <c r="I22" s="5">
        <f>D59+D60+D61+D62</f>
        <v>1139</v>
      </c>
      <c r="J22" s="4">
        <f>I22/I26*100</f>
        <v>5.0624472198764394</v>
      </c>
      <c r="L22" s="5"/>
      <c r="N22" s="5"/>
      <c r="O22" s="5"/>
      <c r="P22" s="5"/>
      <c r="Q22" s="5"/>
      <c r="R22" s="5"/>
      <c r="S22" s="5"/>
    </row>
    <row r="23" spans="2:19" x14ac:dyDescent="0.3">
      <c r="B23" s="5" t="s">
        <v>30</v>
      </c>
      <c r="C23" s="5" t="s">
        <v>28</v>
      </c>
      <c r="D23" s="5">
        <v>283</v>
      </c>
      <c r="E23" s="5">
        <v>0.72899999999999998</v>
      </c>
      <c r="G23" s="6" t="s">
        <v>109</v>
      </c>
      <c r="H23" s="6" t="s">
        <v>130</v>
      </c>
      <c r="I23" s="5">
        <f>D67</f>
        <v>398</v>
      </c>
      <c r="J23" s="4">
        <f>I23/I26*100</f>
        <v>1.7689675096670965</v>
      </c>
      <c r="L23" s="5"/>
      <c r="N23" s="5"/>
      <c r="O23" s="5"/>
      <c r="P23" s="5"/>
      <c r="Q23" s="5"/>
      <c r="R23" s="5"/>
      <c r="S23" s="5"/>
    </row>
    <row r="24" spans="2:19" x14ac:dyDescent="0.3">
      <c r="B24" s="5" t="s">
        <v>31</v>
      </c>
      <c r="C24" s="5" t="s">
        <v>28</v>
      </c>
      <c r="D24" s="5">
        <v>518</v>
      </c>
      <c r="E24" s="5">
        <v>1.335</v>
      </c>
      <c r="G24" s="6" t="s">
        <v>110</v>
      </c>
      <c r="H24" s="6" t="s">
        <v>129</v>
      </c>
      <c r="I24" s="5">
        <f>D68+D69</f>
        <v>841</v>
      </c>
      <c r="J24" s="4">
        <f>I24/I26*100</f>
        <v>3.7379439086181612</v>
      </c>
      <c r="L24" s="5"/>
      <c r="N24" s="5"/>
      <c r="O24" s="5"/>
      <c r="P24" s="5"/>
      <c r="Q24" s="5"/>
      <c r="R24" s="5"/>
      <c r="S24" s="5"/>
    </row>
    <row r="25" spans="2:19" x14ac:dyDescent="0.3">
      <c r="B25" s="5" t="s">
        <v>32</v>
      </c>
      <c r="C25" s="5" t="s">
        <v>33</v>
      </c>
      <c r="D25" s="5">
        <v>141</v>
      </c>
      <c r="E25" s="5">
        <v>0.52900000000000003</v>
      </c>
      <c r="G25" s="6" t="s">
        <v>108</v>
      </c>
      <c r="H25" s="6" t="s">
        <v>128</v>
      </c>
      <c r="I25" s="5">
        <f>D63+D64+D65+D66</f>
        <v>1271</v>
      </c>
      <c r="J25" s="4">
        <f>I25/I26*100</f>
        <v>5.6491399617760791</v>
      </c>
      <c r="L25" s="5"/>
      <c r="N25" s="5"/>
      <c r="O25" s="5"/>
      <c r="P25" s="5"/>
      <c r="Q25" s="5"/>
      <c r="R25" s="5"/>
      <c r="S25" s="5"/>
    </row>
    <row r="26" spans="2:19" x14ac:dyDescent="0.3">
      <c r="B26" s="5" t="s">
        <v>34</v>
      </c>
      <c r="C26" s="5" t="s">
        <v>33</v>
      </c>
      <c r="D26" s="5">
        <v>392</v>
      </c>
      <c r="E26" s="5">
        <v>1.4710000000000001</v>
      </c>
      <c r="I26" s="3">
        <f>SUM(I6:I25)</f>
        <v>22499</v>
      </c>
      <c r="L26" s="5"/>
      <c r="N26" s="5"/>
      <c r="O26" s="5"/>
      <c r="P26" s="5"/>
      <c r="Q26" s="5"/>
      <c r="R26" s="5"/>
      <c r="S26" s="5"/>
    </row>
    <row r="27" spans="2:19" x14ac:dyDescent="0.3">
      <c r="B27" s="5" t="s">
        <v>35</v>
      </c>
      <c r="C27" s="5" t="s">
        <v>36</v>
      </c>
      <c r="D27" s="5">
        <v>630</v>
      </c>
      <c r="E27" s="5">
        <v>0.96199999999999997</v>
      </c>
      <c r="L27" s="5"/>
      <c r="N27" s="5"/>
      <c r="O27" s="5"/>
      <c r="P27" s="5"/>
      <c r="Q27" s="5"/>
      <c r="R27" s="5"/>
      <c r="S27" s="5"/>
    </row>
    <row r="28" spans="2:19" x14ac:dyDescent="0.3">
      <c r="B28" s="5" t="s">
        <v>37</v>
      </c>
      <c r="C28" s="5" t="s">
        <v>36</v>
      </c>
      <c r="D28" s="5">
        <v>382</v>
      </c>
      <c r="E28" s="5">
        <v>0.58299999999999996</v>
      </c>
      <c r="L28" s="5"/>
      <c r="N28" s="5"/>
      <c r="O28" s="5"/>
      <c r="P28" s="5"/>
      <c r="Q28" s="5"/>
      <c r="R28" s="5"/>
      <c r="S28" s="5"/>
    </row>
    <row r="29" spans="2:19" x14ac:dyDescent="0.3">
      <c r="B29" s="5" t="s">
        <v>38</v>
      </c>
      <c r="C29" s="5" t="s">
        <v>36</v>
      </c>
      <c r="D29" s="5">
        <v>953</v>
      </c>
      <c r="E29" s="5">
        <v>1.4550000000000001</v>
      </c>
      <c r="G29" s="9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</row>
    <row r="30" spans="2:19" x14ac:dyDescent="0.3">
      <c r="B30" s="5" t="s">
        <v>39</v>
      </c>
      <c r="C30" s="5" t="s">
        <v>40</v>
      </c>
      <c r="D30" s="5">
        <v>891</v>
      </c>
      <c r="E30" s="5">
        <v>1.5149999999999999</v>
      </c>
      <c r="G30" s="9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</row>
    <row r="31" spans="2:19" x14ac:dyDescent="0.3">
      <c r="B31" s="5" t="s">
        <v>41</v>
      </c>
      <c r="C31" s="5" t="s">
        <v>40</v>
      </c>
      <c r="D31" s="5">
        <v>285</v>
      </c>
      <c r="E31" s="5">
        <v>0.48499999999999999</v>
      </c>
      <c r="G31" s="9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</row>
    <row r="32" spans="2:19" x14ac:dyDescent="0.3">
      <c r="B32" s="5" t="s">
        <v>42</v>
      </c>
      <c r="C32" s="5" t="s">
        <v>43</v>
      </c>
      <c r="D32" s="5">
        <v>309</v>
      </c>
      <c r="E32" s="5">
        <v>1.1319999999999999</v>
      </c>
      <c r="G32" s="9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</row>
    <row r="33" spans="2:19" x14ac:dyDescent="0.3">
      <c r="B33" s="5" t="s">
        <v>44</v>
      </c>
      <c r="C33" s="5" t="s">
        <v>43</v>
      </c>
      <c r="D33" s="5">
        <v>142</v>
      </c>
      <c r="E33" s="5">
        <v>0.52</v>
      </c>
      <c r="G33" s="9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</row>
    <row r="34" spans="2:19" x14ac:dyDescent="0.3">
      <c r="B34" s="5" t="s">
        <v>45</v>
      </c>
      <c r="C34" s="5" t="s">
        <v>43</v>
      </c>
      <c r="D34" s="5">
        <v>142</v>
      </c>
      <c r="E34" s="5">
        <v>0.52</v>
      </c>
      <c r="G34" s="9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</row>
    <row r="35" spans="2:19" x14ac:dyDescent="0.3">
      <c r="B35" s="5" t="s">
        <v>46</v>
      </c>
      <c r="C35" s="5" t="s">
        <v>43</v>
      </c>
      <c r="D35" s="5">
        <v>499</v>
      </c>
      <c r="E35" s="5">
        <v>1.8280000000000001</v>
      </c>
      <c r="G35" s="9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</row>
    <row r="36" spans="2:19" x14ac:dyDescent="0.3">
      <c r="B36" s="5" t="s">
        <v>47</v>
      </c>
      <c r="C36" s="5" t="s">
        <v>43</v>
      </c>
      <c r="D36" s="5">
        <v>756</v>
      </c>
      <c r="E36" s="5">
        <v>1.216</v>
      </c>
      <c r="G36" s="9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</row>
    <row r="37" spans="2:19" x14ac:dyDescent="0.3">
      <c r="B37" s="5" t="s">
        <v>48</v>
      </c>
      <c r="C37" s="5" t="s">
        <v>43</v>
      </c>
      <c r="D37" s="5">
        <v>487</v>
      </c>
      <c r="E37" s="5">
        <v>0.78400000000000003</v>
      </c>
      <c r="G37" s="9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</row>
    <row r="38" spans="2:19" x14ac:dyDescent="0.3">
      <c r="B38" s="5" t="s">
        <v>49</v>
      </c>
      <c r="C38" s="5" t="s">
        <v>50</v>
      </c>
      <c r="D38" s="5">
        <v>538</v>
      </c>
      <c r="E38" s="5">
        <v>1</v>
      </c>
      <c r="G38" s="9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</row>
    <row r="39" spans="2:19" x14ac:dyDescent="0.3">
      <c r="B39" s="5" t="s">
        <v>51</v>
      </c>
      <c r="C39" s="5" t="s">
        <v>52</v>
      </c>
      <c r="D39" s="5">
        <v>265</v>
      </c>
      <c r="E39" s="5">
        <v>0.50600000000000001</v>
      </c>
      <c r="G39" s="9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</row>
    <row r="40" spans="2:19" x14ac:dyDescent="0.3">
      <c r="B40" s="5" t="s">
        <v>53</v>
      </c>
      <c r="C40" s="5" t="s">
        <v>52</v>
      </c>
      <c r="D40" s="5">
        <v>782</v>
      </c>
      <c r="E40" s="5">
        <v>1.494</v>
      </c>
      <c r="G40" s="9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</row>
    <row r="41" spans="2:19" x14ac:dyDescent="0.3">
      <c r="B41" s="5" t="s">
        <v>54</v>
      </c>
      <c r="C41" s="5" t="s">
        <v>55</v>
      </c>
      <c r="D41" s="5">
        <v>266</v>
      </c>
      <c r="E41" s="5">
        <v>1.1220000000000001</v>
      </c>
      <c r="G41" s="9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</row>
    <row r="42" spans="2:19" x14ac:dyDescent="0.3">
      <c r="B42" s="5" t="s">
        <v>56</v>
      </c>
      <c r="C42" s="5" t="s">
        <v>55</v>
      </c>
      <c r="D42" s="5">
        <v>202</v>
      </c>
      <c r="E42" s="5">
        <v>0.85199999999999998</v>
      </c>
      <c r="G42" s="9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</row>
    <row r="43" spans="2:19" x14ac:dyDescent="0.3">
      <c r="B43" s="5" t="s">
        <v>57</v>
      </c>
      <c r="C43" s="5" t="s">
        <v>55</v>
      </c>
      <c r="D43" s="5">
        <v>120</v>
      </c>
      <c r="E43" s="5">
        <v>0.50600000000000001</v>
      </c>
      <c r="G43" s="9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</row>
    <row r="44" spans="2:19" x14ac:dyDescent="0.3">
      <c r="B44" s="5" t="s">
        <v>58</v>
      </c>
      <c r="C44" s="5" t="s">
        <v>55</v>
      </c>
      <c r="D44" s="5">
        <v>360</v>
      </c>
      <c r="E44" s="5">
        <v>1.5189999999999999</v>
      </c>
      <c r="G44" s="9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</row>
    <row r="45" spans="2:19" x14ac:dyDescent="0.3">
      <c r="B45" s="5" t="s">
        <v>59</v>
      </c>
      <c r="C45" s="5" t="s">
        <v>60</v>
      </c>
      <c r="D45" s="5">
        <v>613</v>
      </c>
      <c r="E45" s="5">
        <v>1.5209999999999999</v>
      </c>
      <c r="G45" s="9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</row>
    <row r="46" spans="2:19" x14ac:dyDescent="0.3">
      <c r="B46" s="5" t="s">
        <v>61</v>
      </c>
      <c r="C46" s="5" t="s">
        <v>60</v>
      </c>
      <c r="D46" s="5">
        <v>193</v>
      </c>
      <c r="E46" s="5">
        <v>0.47899999999999998</v>
      </c>
      <c r="G46" s="9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</row>
    <row r="47" spans="2:19" x14ac:dyDescent="0.3">
      <c r="B47" s="5" t="s">
        <v>62</v>
      </c>
      <c r="C47" s="5" t="s">
        <v>63</v>
      </c>
      <c r="D47" s="5">
        <v>418</v>
      </c>
      <c r="E47" s="5">
        <v>1.526</v>
      </c>
      <c r="G47" s="9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</row>
    <row r="48" spans="2:19" x14ac:dyDescent="0.3">
      <c r="B48" s="5" t="s">
        <v>64</v>
      </c>
      <c r="C48" s="5" t="s">
        <v>63</v>
      </c>
      <c r="D48" s="5">
        <v>130</v>
      </c>
      <c r="E48" s="5">
        <v>0.47399999999999998</v>
      </c>
      <c r="G48" s="9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</row>
    <row r="49" spans="2:19" x14ac:dyDescent="0.3">
      <c r="B49" s="5" t="s">
        <v>65</v>
      </c>
      <c r="C49" s="5" t="s">
        <v>63</v>
      </c>
      <c r="D49" s="5">
        <v>301</v>
      </c>
      <c r="E49" s="5">
        <v>1.49</v>
      </c>
      <c r="L49" s="5"/>
      <c r="N49" s="5"/>
      <c r="O49" s="5"/>
      <c r="P49" s="5"/>
      <c r="Q49" s="5"/>
      <c r="R49" s="5"/>
      <c r="S49" s="5"/>
    </row>
    <row r="50" spans="2:19" x14ac:dyDescent="0.3">
      <c r="B50" s="5" t="s">
        <v>66</v>
      </c>
      <c r="C50" s="5" t="s">
        <v>63</v>
      </c>
      <c r="D50" s="5">
        <v>98</v>
      </c>
      <c r="E50" s="5">
        <v>0.48499999999999999</v>
      </c>
      <c r="L50" s="5"/>
      <c r="N50" s="5"/>
      <c r="O50" s="5"/>
      <c r="P50" s="5"/>
      <c r="Q50" s="5"/>
      <c r="R50" s="5"/>
      <c r="S50" s="5"/>
    </row>
    <row r="51" spans="2:19" x14ac:dyDescent="0.3">
      <c r="B51" s="5" t="s">
        <v>67</v>
      </c>
      <c r="C51" s="5" t="s">
        <v>63</v>
      </c>
      <c r="D51" s="5">
        <v>95</v>
      </c>
      <c r="E51" s="5">
        <v>0.47</v>
      </c>
      <c r="L51" s="5"/>
      <c r="N51" s="5"/>
      <c r="O51" s="5"/>
      <c r="P51" s="5"/>
      <c r="Q51" s="5"/>
      <c r="R51" s="5"/>
      <c r="S51" s="5"/>
    </row>
    <row r="52" spans="2:19" x14ac:dyDescent="0.3">
      <c r="B52" s="5" t="s">
        <v>68</v>
      </c>
      <c r="C52" s="5" t="s">
        <v>63</v>
      </c>
      <c r="D52" s="5">
        <v>314</v>
      </c>
      <c r="E52" s="5">
        <v>1.554</v>
      </c>
      <c r="L52" s="5"/>
      <c r="N52" s="5"/>
      <c r="O52" s="5"/>
      <c r="P52" s="5"/>
      <c r="Q52" s="5"/>
      <c r="R52" s="5"/>
      <c r="S52" s="5"/>
    </row>
    <row r="53" spans="2:19" x14ac:dyDescent="0.3">
      <c r="B53" s="5" t="s">
        <v>69</v>
      </c>
      <c r="C53" s="5" t="s">
        <v>70</v>
      </c>
      <c r="D53" s="5">
        <v>100</v>
      </c>
      <c r="E53" s="5">
        <v>0.46899999999999997</v>
      </c>
      <c r="L53" s="5"/>
      <c r="N53" s="5"/>
      <c r="O53" s="5"/>
      <c r="P53" s="5"/>
      <c r="Q53" s="5"/>
      <c r="R53" s="5"/>
      <c r="S53" s="5"/>
    </row>
    <row r="54" spans="2:19" x14ac:dyDescent="0.3">
      <c r="B54" s="5" t="s">
        <v>71</v>
      </c>
      <c r="C54" s="5" t="s">
        <v>70</v>
      </c>
      <c r="D54" s="5">
        <v>326</v>
      </c>
      <c r="E54" s="5">
        <v>1.5309999999999999</v>
      </c>
      <c r="L54" s="5"/>
      <c r="N54" s="5"/>
      <c r="O54" s="5"/>
      <c r="P54" s="5"/>
      <c r="Q54" s="5"/>
      <c r="R54" s="5"/>
      <c r="S54" s="5"/>
    </row>
    <row r="55" spans="2:19" x14ac:dyDescent="0.3">
      <c r="B55" s="5" t="s">
        <v>72</v>
      </c>
      <c r="C55" s="5" t="s">
        <v>70</v>
      </c>
      <c r="D55" s="5">
        <v>313</v>
      </c>
      <c r="E55" s="5">
        <v>1.002</v>
      </c>
      <c r="L55" s="5"/>
      <c r="N55" s="5"/>
      <c r="O55" s="5"/>
      <c r="P55" s="5"/>
      <c r="Q55" s="5"/>
      <c r="R55" s="5"/>
      <c r="S55" s="5"/>
    </row>
    <row r="56" spans="2:19" x14ac:dyDescent="0.3">
      <c r="B56" s="5" t="s">
        <v>73</v>
      </c>
      <c r="C56" s="5" t="s">
        <v>70</v>
      </c>
      <c r="D56" s="5">
        <v>316</v>
      </c>
      <c r="E56" s="5">
        <v>1.0109999999999999</v>
      </c>
      <c r="L56" s="5"/>
      <c r="N56" s="5"/>
      <c r="O56" s="5"/>
      <c r="P56" s="5"/>
      <c r="Q56" s="5"/>
      <c r="R56" s="5"/>
      <c r="S56" s="5"/>
    </row>
    <row r="57" spans="2:19" x14ac:dyDescent="0.3">
      <c r="B57" s="5" t="s">
        <v>74</v>
      </c>
      <c r="C57" s="5" t="s">
        <v>70</v>
      </c>
      <c r="D57" s="5">
        <v>151</v>
      </c>
      <c r="E57" s="5">
        <v>0.48299999999999998</v>
      </c>
      <c r="L57" s="5"/>
      <c r="N57" s="5"/>
      <c r="O57" s="5"/>
      <c r="P57" s="5"/>
      <c r="Q57" s="5"/>
      <c r="R57" s="5"/>
      <c r="S57" s="5"/>
    </row>
    <row r="58" spans="2:19" x14ac:dyDescent="0.3">
      <c r="B58" s="5" t="s">
        <v>75</v>
      </c>
      <c r="C58" s="5" t="s">
        <v>70</v>
      </c>
      <c r="D58" s="5">
        <v>470</v>
      </c>
      <c r="E58" s="5">
        <v>1.504</v>
      </c>
      <c r="L58" s="5"/>
      <c r="N58" s="5"/>
      <c r="O58" s="5"/>
      <c r="P58" s="5"/>
      <c r="Q58" s="5"/>
      <c r="R58" s="5"/>
      <c r="S58" s="5"/>
    </row>
    <row r="59" spans="2:19" x14ac:dyDescent="0.3">
      <c r="B59" s="5" t="s">
        <v>76</v>
      </c>
      <c r="C59" s="5" t="s">
        <v>77</v>
      </c>
      <c r="D59" s="5">
        <v>348</v>
      </c>
      <c r="E59" s="5">
        <v>1.222</v>
      </c>
      <c r="L59" s="5"/>
      <c r="N59" s="5"/>
      <c r="O59" s="5"/>
      <c r="P59" s="5"/>
      <c r="Q59" s="5"/>
      <c r="R59" s="5"/>
      <c r="S59" s="5"/>
    </row>
    <row r="60" spans="2:19" x14ac:dyDescent="0.3">
      <c r="B60" s="5" t="s">
        <v>78</v>
      </c>
      <c r="C60" s="5" t="s">
        <v>77</v>
      </c>
      <c r="D60" s="5">
        <v>216</v>
      </c>
      <c r="E60" s="5">
        <v>0.75900000000000001</v>
      </c>
      <c r="L60" s="5"/>
      <c r="N60" s="5"/>
      <c r="O60" s="5"/>
      <c r="P60" s="5"/>
      <c r="Q60" s="5"/>
      <c r="R60" s="5"/>
      <c r="S60" s="5"/>
    </row>
    <row r="61" spans="2:19" x14ac:dyDescent="0.3">
      <c r="B61" s="5" t="s">
        <v>79</v>
      </c>
      <c r="C61" s="5" t="s">
        <v>77</v>
      </c>
      <c r="D61" s="5">
        <v>134</v>
      </c>
      <c r="E61" s="5">
        <v>0.47099999999999997</v>
      </c>
      <c r="L61" s="5"/>
      <c r="N61" s="5"/>
      <c r="O61" s="5"/>
      <c r="P61" s="5"/>
      <c r="Q61" s="5"/>
      <c r="R61" s="5"/>
      <c r="S61" s="5"/>
    </row>
    <row r="62" spans="2:19" x14ac:dyDescent="0.3">
      <c r="B62" s="5" t="s">
        <v>80</v>
      </c>
      <c r="C62" s="5" t="s">
        <v>77</v>
      </c>
      <c r="D62" s="5">
        <v>441</v>
      </c>
      <c r="E62" s="5">
        <v>1.5489999999999999</v>
      </c>
      <c r="L62" s="5"/>
      <c r="N62" s="5"/>
      <c r="O62" s="5"/>
      <c r="P62" s="5"/>
      <c r="Q62" s="5"/>
      <c r="R62" s="5"/>
      <c r="S62" s="5"/>
    </row>
    <row r="63" spans="2:19" x14ac:dyDescent="0.3">
      <c r="B63" s="5" t="s">
        <v>81</v>
      </c>
      <c r="C63" s="5" t="s">
        <v>82</v>
      </c>
      <c r="D63" s="5">
        <v>468</v>
      </c>
      <c r="E63" s="5">
        <v>1.4730000000000001</v>
      </c>
      <c r="L63" s="5"/>
      <c r="N63" s="5"/>
      <c r="O63" s="5"/>
      <c r="P63" s="5"/>
      <c r="Q63" s="5"/>
      <c r="R63" s="5"/>
      <c r="S63" s="5"/>
    </row>
    <row r="64" spans="2:19" x14ac:dyDescent="0.3">
      <c r="B64" s="5" t="s">
        <v>83</v>
      </c>
      <c r="C64" s="5" t="s">
        <v>82</v>
      </c>
      <c r="D64" s="5">
        <v>165</v>
      </c>
      <c r="E64" s="5">
        <v>0.51900000000000002</v>
      </c>
      <c r="L64" s="5"/>
      <c r="N64" s="5"/>
      <c r="O64" s="5"/>
      <c r="P64" s="5"/>
      <c r="Q64" s="5"/>
      <c r="R64" s="5"/>
      <c r="S64" s="5"/>
    </row>
    <row r="65" spans="2:19" x14ac:dyDescent="0.3">
      <c r="B65" s="5" t="s">
        <v>84</v>
      </c>
      <c r="C65" s="5" t="s">
        <v>82</v>
      </c>
      <c r="D65" s="5">
        <v>172</v>
      </c>
      <c r="E65" s="5">
        <v>0.54100000000000004</v>
      </c>
      <c r="L65" s="5"/>
      <c r="N65" s="5"/>
      <c r="O65" s="5"/>
      <c r="P65" s="5"/>
      <c r="Q65" s="5"/>
      <c r="R65" s="5"/>
      <c r="S65" s="5"/>
    </row>
    <row r="66" spans="2:19" x14ac:dyDescent="0.3">
      <c r="B66" s="5" t="s">
        <v>85</v>
      </c>
      <c r="C66" s="5" t="s">
        <v>82</v>
      </c>
      <c r="D66" s="5">
        <v>466</v>
      </c>
      <c r="E66" s="5">
        <v>1.4670000000000001</v>
      </c>
      <c r="L66" s="5"/>
      <c r="N66" s="5"/>
      <c r="O66" s="5"/>
      <c r="P66" s="5"/>
      <c r="Q66" s="5"/>
      <c r="R66" s="5"/>
      <c r="S66" s="5"/>
    </row>
    <row r="67" spans="2:19" x14ac:dyDescent="0.3">
      <c r="B67" s="5" t="s">
        <v>86</v>
      </c>
      <c r="C67" s="5" t="s">
        <v>87</v>
      </c>
      <c r="D67" s="5">
        <v>398</v>
      </c>
      <c r="E67" s="5">
        <v>1</v>
      </c>
      <c r="P67" s="5"/>
      <c r="Q67" s="5"/>
      <c r="R67" s="5"/>
      <c r="S67" s="5"/>
    </row>
    <row r="68" spans="2:19" x14ac:dyDescent="0.3">
      <c r="B68" s="5" t="s">
        <v>88</v>
      </c>
      <c r="C68" s="5" t="s">
        <v>89</v>
      </c>
      <c r="D68" s="5">
        <v>166</v>
      </c>
      <c r="E68" s="5">
        <v>0.39500000000000002</v>
      </c>
      <c r="P68" s="5"/>
      <c r="Q68" s="5"/>
      <c r="R68" s="5"/>
      <c r="S68" s="5"/>
    </row>
    <row r="69" spans="2:19" x14ac:dyDescent="0.3">
      <c r="B69" s="5" t="s">
        <v>90</v>
      </c>
      <c r="C69" s="5" t="s">
        <v>89</v>
      </c>
      <c r="D69" s="5">
        <v>675</v>
      </c>
      <c r="E69" s="5">
        <v>1.605</v>
      </c>
      <c r="P69" s="5"/>
      <c r="Q69" s="5"/>
      <c r="R69" s="5"/>
      <c r="S69" s="5"/>
    </row>
    <row r="70" spans="2:19" x14ac:dyDescent="0.3">
      <c r="B70" s="1"/>
      <c r="C70" s="1"/>
      <c r="D70" s="11"/>
      <c r="E70" s="10"/>
    </row>
  </sheetData>
  <autoFilter ref="G5:J5" xr:uid="{E6D7A0F5-AE85-4F83-9D1F-3FC945867806}"/>
  <mergeCells count="1">
    <mergeCell ref="B4:E4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EFED6-094A-44D5-A16F-D797C371649A}">
  <dimension ref="B2:S68"/>
  <sheetViews>
    <sheetView zoomScale="70" zoomScaleNormal="70" workbookViewId="0">
      <selection activeCell="B2" sqref="B2:E2"/>
    </sheetView>
  </sheetViews>
  <sheetFormatPr defaultRowHeight="16.5" x14ac:dyDescent="0.3"/>
  <cols>
    <col min="2" max="2" width="8.375" bestFit="1" customWidth="1"/>
    <col min="3" max="3" width="7" bestFit="1" customWidth="1"/>
    <col min="4" max="5" width="18.875" bestFit="1" customWidth="1"/>
    <col min="7" max="14" width="13.125" customWidth="1"/>
  </cols>
  <sheetData>
    <row r="2" spans="2:19" x14ac:dyDescent="0.3">
      <c r="B2" s="13" t="s">
        <v>136</v>
      </c>
      <c r="C2" s="13"/>
      <c r="D2" s="13"/>
      <c r="E2" s="13"/>
    </row>
    <row r="3" spans="2:19" ht="17.25" thickBot="1" x14ac:dyDescent="0.35">
      <c r="B3" s="7" t="s">
        <v>0</v>
      </c>
      <c r="C3" s="7" t="s">
        <v>1</v>
      </c>
      <c r="D3" s="7" t="s">
        <v>2</v>
      </c>
      <c r="E3" s="7" t="s">
        <v>3</v>
      </c>
      <c r="G3" s="8" t="s">
        <v>131</v>
      </c>
      <c r="H3" s="8" t="s">
        <v>132</v>
      </c>
      <c r="I3" s="8" t="s">
        <v>133</v>
      </c>
      <c r="J3" s="8" t="s">
        <v>134</v>
      </c>
    </row>
    <row r="4" spans="2:19" ht="17.25" thickTop="1" x14ac:dyDescent="0.3">
      <c r="B4" s="2" t="s">
        <v>4</v>
      </c>
      <c r="C4" s="2" t="s">
        <v>5</v>
      </c>
      <c r="D4" s="5">
        <v>0</v>
      </c>
      <c r="E4" s="5" t="s">
        <v>7</v>
      </c>
      <c r="G4" s="6" t="s">
        <v>91</v>
      </c>
      <c r="H4" s="6" t="s">
        <v>111</v>
      </c>
      <c r="I4" s="5">
        <f>D7+D8+D9+D10</f>
        <v>1229</v>
      </c>
      <c r="J4" s="4">
        <f>I4/I24*100</f>
        <v>5.4792688363798483</v>
      </c>
      <c r="P4" s="5"/>
      <c r="Q4" s="5"/>
      <c r="R4" s="5"/>
      <c r="S4" s="5"/>
    </row>
    <row r="5" spans="2:19" x14ac:dyDescent="0.3">
      <c r="B5" s="2" t="s">
        <v>8</v>
      </c>
      <c r="C5" s="2" t="s">
        <v>5</v>
      </c>
      <c r="D5" s="5">
        <v>0</v>
      </c>
      <c r="E5" s="5" t="s">
        <v>7</v>
      </c>
      <c r="G5" s="6" t="s">
        <v>105</v>
      </c>
      <c r="H5" s="6" t="s">
        <v>125</v>
      </c>
      <c r="I5" s="5">
        <f>D45+D46+D47+D48+D49+D50</f>
        <v>1342</v>
      </c>
      <c r="J5" s="4">
        <f>I5/I24*100</f>
        <v>5.9830584039233168</v>
      </c>
      <c r="P5" s="5"/>
      <c r="Q5" s="5"/>
      <c r="R5" s="5"/>
      <c r="S5" s="5"/>
    </row>
    <row r="6" spans="2:19" x14ac:dyDescent="0.3">
      <c r="B6" s="2" t="s">
        <v>9</v>
      </c>
      <c r="C6" s="2" t="s">
        <v>5</v>
      </c>
      <c r="D6" s="5" t="s">
        <v>6</v>
      </c>
      <c r="E6" s="5" t="s">
        <v>7</v>
      </c>
      <c r="G6" s="6" t="s">
        <v>102</v>
      </c>
      <c r="H6" s="6" t="s">
        <v>122</v>
      </c>
      <c r="I6" s="5">
        <f>D37+D38</f>
        <v>1049</v>
      </c>
      <c r="J6" s="4">
        <f>I6/I24*100</f>
        <v>4.6767721801159166</v>
      </c>
      <c r="P6" s="5"/>
      <c r="Q6" s="5"/>
      <c r="R6" s="5"/>
      <c r="S6" s="5"/>
    </row>
    <row r="7" spans="2:19" x14ac:dyDescent="0.3">
      <c r="B7" s="5" t="s">
        <v>10</v>
      </c>
      <c r="C7" s="5" t="s">
        <v>11</v>
      </c>
      <c r="D7" s="5">
        <v>364</v>
      </c>
      <c r="E7" s="5">
        <v>1.1850000000000001</v>
      </c>
      <c r="G7" s="6" t="s">
        <v>93</v>
      </c>
      <c r="H7" s="6" t="s">
        <v>113</v>
      </c>
      <c r="I7" s="5">
        <f>D13+D14</f>
        <v>868</v>
      </c>
      <c r="J7" s="4">
        <f>I7/I24*100</f>
        <v>3.8698172090949621</v>
      </c>
      <c r="P7" s="5"/>
      <c r="Q7" s="5"/>
      <c r="R7" s="5"/>
      <c r="S7" s="5"/>
    </row>
    <row r="8" spans="2:19" x14ac:dyDescent="0.3">
      <c r="B8" s="5" t="s">
        <v>12</v>
      </c>
      <c r="C8" s="5" t="s">
        <v>11</v>
      </c>
      <c r="D8" s="5">
        <v>183</v>
      </c>
      <c r="E8" s="5">
        <v>0.59599999999999997</v>
      </c>
      <c r="G8" s="6" t="s">
        <v>92</v>
      </c>
      <c r="H8" s="6" t="s">
        <v>112</v>
      </c>
      <c r="I8" s="5">
        <f>D11+D12</f>
        <v>257</v>
      </c>
      <c r="J8" s="4">
        <f>I8/I24*100</f>
        <v>1.1457868925546142</v>
      </c>
      <c r="P8" s="5"/>
      <c r="Q8" s="5"/>
      <c r="R8" s="5"/>
      <c r="S8" s="5"/>
    </row>
    <row r="9" spans="2:19" x14ac:dyDescent="0.3">
      <c r="B9" s="5" t="s">
        <v>13</v>
      </c>
      <c r="C9" s="5" t="s">
        <v>11</v>
      </c>
      <c r="D9" s="5">
        <v>121</v>
      </c>
      <c r="E9" s="5">
        <v>0.39400000000000002</v>
      </c>
      <c r="G9" s="6" t="s">
        <v>104</v>
      </c>
      <c r="H9" s="6" t="s">
        <v>124</v>
      </c>
      <c r="I9" s="5">
        <f>D43+D44</f>
        <v>797</v>
      </c>
      <c r="J9" s="4">
        <f>I9/I24*100</f>
        <v>3.5532768613464114</v>
      </c>
      <c r="P9" s="5"/>
      <c r="Q9" s="5"/>
      <c r="R9" s="5"/>
      <c r="S9" s="5"/>
    </row>
    <row r="10" spans="2:19" x14ac:dyDescent="0.3">
      <c r="B10" s="5" t="s">
        <v>14</v>
      </c>
      <c r="C10" s="5" t="s">
        <v>11</v>
      </c>
      <c r="D10" s="5">
        <v>561</v>
      </c>
      <c r="E10" s="5">
        <v>1.8260000000000001</v>
      </c>
      <c r="G10" s="6" t="s">
        <v>94</v>
      </c>
      <c r="H10" s="6" t="s">
        <v>114</v>
      </c>
      <c r="I10" s="5">
        <f>D15+D16</f>
        <v>1170</v>
      </c>
      <c r="J10" s="4">
        <f>I10/I24*100</f>
        <v>5.2162282657155599</v>
      </c>
      <c r="P10" s="5"/>
      <c r="Q10" s="5"/>
      <c r="R10" s="5"/>
      <c r="S10" s="5"/>
    </row>
    <row r="11" spans="2:19" x14ac:dyDescent="0.3">
      <c r="B11" s="5" t="s">
        <v>15</v>
      </c>
      <c r="C11" s="5" t="s">
        <v>16</v>
      </c>
      <c r="D11" s="5">
        <v>67</v>
      </c>
      <c r="E11" s="5">
        <v>0.52100000000000002</v>
      </c>
      <c r="G11" s="6" t="s">
        <v>96</v>
      </c>
      <c r="H11" s="6" t="s">
        <v>116</v>
      </c>
      <c r="I11" s="5">
        <f>D19+D20+D21+D22</f>
        <v>1544</v>
      </c>
      <c r="J11" s="4">
        <f>I11/I24*100</f>
        <v>6.8836379848417302</v>
      </c>
      <c r="P11" s="5"/>
      <c r="Q11" s="5"/>
      <c r="R11" s="5"/>
      <c r="S11" s="5"/>
    </row>
    <row r="12" spans="2:19" x14ac:dyDescent="0.3">
      <c r="B12" s="5" t="s">
        <v>17</v>
      </c>
      <c r="C12" s="5" t="s">
        <v>16</v>
      </c>
      <c r="D12" s="5">
        <v>190</v>
      </c>
      <c r="E12" s="5">
        <v>1.4790000000000001</v>
      </c>
      <c r="G12" s="6" t="s">
        <v>97</v>
      </c>
      <c r="H12" s="6" t="s">
        <v>117</v>
      </c>
      <c r="I12" s="5">
        <f>D23+D24</f>
        <v>523</v>
      </c>
      <c r="J12" s="4">
        <f>I12/I24*100</f>
        <v>2.3316986179224255</v>
      </c>
      <c r="P12" s="5"/>
      <c r="Q12" s="5"/>
      <c r="R12" s="5"/>
      <c r="S12" s="5"/>
    </row>
    <row r="13" spans="2:19" x14ac:dyDescent="0.3">
      <c r="B13" s="5" t="s">
        <v>18</v>
      </c>
      <c r="C13" s="5" t="s">
        <v>19</v>
      </c>
      <c r="D13" s="5">
        <v>177</v>
      </c>
      <c r="E13" s="5">
        <v>0.40799999999999997</v>
      </c>
      <c r="G13" s="6" t="s">
        <v>98</v>
      </c>
      <c r="H13" s="6" t="s">
        <v>118</v>
      </c>
      <c r="I13" s="5">
        <f>D25+D26+D27</f>
        <v>1993</v>
      </c>
      <c r="J13" s="4">
        <f>I13/I24*100</f>
        <v>8.8854213107445386</v>
      </c>
      <c r="P13" s="5"/>
      <c r="Q13" s="5"/>
      <c r="R13" s="5"/>
      <c r="S13" s="5"/>
    </row>
    <row r="14" spans="2:19" x14ac:dyDescent="0.3">
      <c r="B14" s="5" t="s">
        <v>20</v>
      </c>
      <c r="C14" s="5" t="s">
        <v>19</v>
      </c>
      <c r="D14" s="5">
        <v>691</v>
      </c>
      <c r="E14" s="5">
        <v>1.5920000000000001</v>
      </c>
      <c r="G14" s="6" t="s">
        <v>100</v>
      </c>
      <c r="H14" s="6" t="s">
        <v>120</v>
      </c>
      <c r="I14" s="5">
        <f>D30+D31+D32+D33+D34+D35</f>
        <v>2351</v>
      </c>
      <c r="J14" s="4">
        <f>I14/I24*100</f>
        <v>10.48149799375836</v>
      </c>
      <c r="P14" s="5"/>
      <c r="Q14" s="5"/>
      <c r="R14" s="5"/>
      <c r="S14" s="5"/>
    </row>
    <row r="15" spans="2:19" x14ac:dyDescent="0.3">
      <c r="B15" s="5" t="s">
        <v>21</v>
      </c>
      <c r="C15" s="5" t="s">
        <v>22</v>
      </c>
      <c r="D15" s="5">
        <v>869</v>
      </c>
      <c r="E15" s="5">
        <v>1.4850000000000001</v>
      </c>
      <c r="G15" s="6" t="s">
        <v>99</v>
      </c>
      <c r="H15" s="6" t="s">
        <v>119</v>
      </c>
      <c r="I15" s="5">
        <f>D28+D29</f>
        <v>1211</v>
      </c>
      <c r="J15" s="4">
        <f>I15/I24*100</f>
        <v>5.3990191707534549</v>
      </c>
      <c r="P15" s="5"/>
      <c r="Q15" s="5"/>
      <c r="R15" s="5"/>
      <c r="S15" s="5"/>
    </row>
    <row r="16" spans="2:19" x14ac:dyDescent="0.3">
      <c r="B16" s="5" t="s">
        <v>23</v>
      </c>
      <c r="C16" s="5" t="s">
        <v>22</v>
      </c>
      <c r="D16" s="5">
        <v>301</v>
      </c>
      <c r="E16" s="5">
        <v>0.51500000000000001</v>
      </c>
      <c r="G16" s="6" t="s">
        <v>101</v>
      </c>
      <c r="H16" s="6" t="s">
        <v>121</v>
      </c>
      <c r="I16" s="5">
        <f>D36</f>
        <v>526</v>
      </c>
      <c r="J16" s="4">
        <f>I16/I24*100</f>
        <v>2.3450735621934911</v>
      </c>
      <c r="P16" s="5"/>
      <c r="Q16" s="5"/>
      <c r="R16" s="5"/>
      <c r="S16" s="5"/>
    </row>
    <row r="17" spans="2:19" x14ac:dyDescent="0.3">
      <c r="B17" s="5" t="s">
        <v>24</v>
      </c>
      <c r="C17" s="5" t="s">
        <v>25</v>
      </c>
      <c r="D17" s="5">
        <v>398</v>
      </c>
      <c r="E17" s="5">
        <v>0.61199999999999999</v>
      </c>
      <c r="G17" s="6" t="s">
        <v>95</v>
      </c>
      <c r="H17" s="6" t="s">
        <v>115</v>
      </c>
      <c r="I17" s="5">
        <f>D17+D18</f>
        <v>1300</v>
      </c>
      <c r="J17" s="4">
        <f>I17/I24*100</f>
        <v>5.7958091841283998</v>
      </c>
      <c r="P17" s="5"/>
      <c r="Q17" s="5"/>
      <c r="R17" s="5"/>
      <c r="S17" s="5"/>
    </row>
    <row r="18" spans="2:19" x14ac:dyDescent="0.3">
      <c r="B18" s="5" t="s">
        <v>26</v>
      </c>
      <c r="C18" s="5" t="s">
        <v>25</v>
      </c>
      <c r="D18" s="5">
        <v>902</v>
      </c>
      <c r="E18" s="5">
        <v>1.3879999999999999</v>
      </c>
      <c r="G18" s="6" t="s">
        <v>103</v>
      </c>
      <c r="H18" s="6" t="s">
        <v>123</v>
      </c>
      <c r="I18" s="5">
        <f>D39+D40+D41+D42</f>
        <v>940</v>
      </c>
      <c r="J18" s="4">
        <f>I18/I24*100</f>
        <v>4.1908158716005355</v>
      </c>
      <c r="P18" s="5"/>
      <c r="Q18" s="5"/>
      <c r="R18" s="5"/>
      <c r="S18" s="5"/>
    </row>
    <row r="19" spans="2:19" x14ac:dyDescent="0.3">
      <c r="B19" s="5" t="s">
        <v>27</v>
      </c>
      <c r="C19" s="5" t="s">
        <v>28</v>
      </c>
      <c r="D19" s="5">
        <v>595</v>
      </c>
      <c r="E19" s="5">
        <v>1.5409999999999999</v>
      </c>
      <c r="G19" s="6" t="s">
        <v>106</v>
      </c>
      <c r="H19" s="6" t="s">
        <v>126</v>
      </c>
      <c r="I19" s="5">
        <f>D51+D52+D53+D54+D55+D56</f>
        <v>1683</v>
      </c>
      <c r="J19" s="4">
        <f>I19/I24*100</f>
        <v>7.5033437360677659</v>
      </c>
      <c r="P19" s="5"/>
      <c r="Q19" s="5"/>
      <c r="R19" s="5"/>
      <c r="S19" s="5"/>
    </row>
    <row r="20" spans="2:19" x14ac:dyDescent="0.3">
      <c r="B20" s="5" t="s">
        <v>29</v>
      </c>
      <c r="C20" s="5" t="s">
        <v>28</v>
      </c>
      <c r="D20" s="5">
        <v>155</v>
      </c>
      <c r="E20" s="5">
        <v>0.40200000000000002</v>
      </c>
      <c r="G20" s="6" t="s">
        <v>107</v>
      </c>
      <c r="H20" s="6" t="s">
        <v>127</v>
      </c>
      <c r="I20" s="5">
        <f>D57+D58+D59+D60</f>
        <v>1152</v>
      </c>
      <c r="J20" s="4">
        <f>I20/I24*100</f>
        <v>5.1359786000891665</v>
      </c>
      <c r="P20" s="5"/>
      <c r="Q20" s="5"/>
      <c r="R20" s="5"/>
      <c r="S20" s="5"/>
    </row>
    <row r="21" spans="2:19" x14ac:dyDescent="0.3">
      <c r="B21" s="5" t="s">
        <v>30</v>
      </c>
      <c r="C21" s="5" t="s">
        <v>28</v>
      </c>
      <c r="D21" s="5">
        <v>259</v>
      </c>
      <c r="E21" s="5">
        <v>0.67100000000000004</v>
      </c>
      <c r="G21" s="6" t="s">
        <v>109</v>
      </c>
      <c r="H21" s="6" t="s">
        <v>130</v>
      </c>
      <c r="I21" s="5">
        <f>D65</f>
        <v>394</v>
      </c>
      <c r="J21" s="4">
        <f>I21/I24*100</f>
        <v>1.7565760142666074</v>
      </c>
      <c r="P21" s="5"/>
      <c r="Q21" s="5"/>
      <c r="R21" s="5"/>
      <c r="S21" s="5"/>
    </row>
    <row r="22" spans="2:19" x14ac:dyDescent="0.3">
      <c r="B22" s="5" t="s">
        <v>31</v>
      </c>
      <c r="C22" s="5" t="s">
        <v>28</v>
      </c>
      <c r="D22" s="5">
        <v>535</v>
      </c>
      <c r="E22" s="5">
        <v>1.3859999999999999</v>
      </c>
      <c r="G22" s="6" t="s">
        <v>110</v>
      </c>
      <c r="H22" s="6" t="s">
        <v>129</v>
      </c>
      <c r="I22" s="5">
        <f>D66+D67</f>
        <v>852</v>
      </c>
      <c r="J22" s="4">
        <f>I22/I24*100</f>
        <v>3.7984841729826129</v>
      </c>
      <c r="P22" s="5"/>
      <c r="Q22" s="5"/>
      <c r="R22" s="5"/>
      <c r="S22" s="5"/>
    </row>
    <row r="23" spans="2:19" x14ac:dyDescent="0.3">
      <c r="B23" s="5" t="s">
        <v>32</v>
      </c>
      <c r="C23" s="5" t="s">
        <v>33</v>
      </c>
      <c r="D23" s="5">
        <v>127</v>
      </c>
      <c r="E23" s="5">
        <v>0.48599999999999999</v>
      </c>
      <c r="G23" s="6" t="s">
        <v>108</v>
      </c>
      <c r="H23" s="6" t="s">
        <v>128</v>
      </c>
      <c r="I23" s="5">
        <f>D61+D62+D63+D64</f>
        <v>1249</v>
      </c>
      <c r="J23" s="4">
        <f>I23/I24*100</f>
        <v>5.5684351315202854</v>
      </c>
      <c r="P23" s="5"/>
      <c r="Q23" s="5"/>
      <c r="R23" s="5"/>
      <c r="S23" s="5"/>
    </row>
    <row r="24" spans="2:19" x14ac:dyDescent="0.3">
      <c r="B24" s="5" t="s">
        <v>34</v>
      </c>
      <c r="C24" s="5" t="s">
        <v>33</v>
      </c>
      <c r="D24" s="5">
        <v>396</v>
      </c>
      <c r="E24" s="5">
        <v>1.514</v>
      </c>
      <c r="I24" s="3">
        <f>SUM(I4:I23)</f>
        <v>22430</v>
      </c>
      <c r="P24" s="5"/>
      <c r="Q24" s="5"/>
      <c r="R24" s="5"/>
      <c r="S24" s="5"/>
    </row>
    <row r="25" spans="2:19" x14ac:dyDescent="0.3">
      <c r="B25" s="5" t="s">
        <v>35</v>
      </c>
      <c r="C25" s="5" t="s">
        <v>36</v>
      </c>
      <c r="D25" s="5">
        <v>637</v>
      </c>
      <c r="E25" s="5">
        <v>0.95899999999999996</v>
      </c>
      <c r="P25" s="5"/>
      <c r="Q25" s="5"/>
      <c r="R25" s="5"/>
      <c r="S25" s="5"/>
    </row>
    <row r="26" spans="2:19" x14ac:dyDescent="0.3">
      <c r="B26" s="5" t="s">
        <v>37</v>
      </c>
      <c r="C26" s="5" t="s">
        <v>36</v>
      </c>
      <c r="D26" s="5">
        <v>363</v>
      </c>
      <c r="E26" s="5">
        <v>0.54600000000000004</v>
      </c>
      <c r="P26" s="5"/>
      <c r="Q26" s="5"/>
      <c r="R26" s="5"/>
      <c r="S26" s="5"/>
    </row>
    <row r="27" spans="2:19" x14ac:dyDescent="0.3">
      <c r="B27" s="5" t="s">
        <v>38</v>
      </c>
      <c r="C27" s="5" t="s">
        <v>36</v>
      </c>
      <c r="D27" s="5">
        <v>993</v>
      </c>
      <c r="E27" s="5">
        <v>1.4950000000000001</v>
      </c>
      <c r="G27" s="9"/>
      <c r="H27" s="5"/>
      <c r="I27" s="5"/>
      <c r="J27" s="5"/>
      <c r="K27" s="5"/>
      <c r="L27" s="5"/>
      <c r="M27" s="5"/>
      <c r="P27" s="5"/>
      <c r="Q27" s="5"/>
      <c r="R27" s="5"/>
      <c r="S27" s="5"/>
    </row>
    <row r="28" spans="2:19" x14ac:dyDescent="0.3">
      <c r="B28" s="5" t="s">
        <v>39</v>
      </c>
      <c r="C28" s="5" t="s">
        <v>40</v>
      </c>
      <c r="D28" s="5">
        <v>939</v>
      </c>
      <c r="E28" s="5">
        <v>1.5509999999999999</v>
      </c>
      <c r="G28" s="9"/>
      <c r="H28" s="5"/>
      <c r="I28" s="5"/>
      <c r="J28" s="5"/>
      <c r="K28" s="5"/>
      <c r="L28" s="5"/>
      <c r="M28" s="5"/>
      <c r="P28" s="5"/>
      <c r="Q28" s="5"/>
      <c r="R28" s="5"/>
      <c r="S28" s="5"/>
    </row>
    <row r="29" spans="2:19" x14ac:dyDescent="0.3">
      <c r="B29" s="5" t="s">
        <v>41</v>
      </c>
      <c r="C29" s="5" t="s">
        <v>40</v>
      </c>
      <c r="D29" s="5">
        <v>272</v>
      </c>
      <c r="E29" s="5">
        <v>0.44900000000000001</v>
      </c>
      <c r="G29" s="9"/>
      <c r="H29" s="5"/>
      <c r="I29" s="5"/>
      <c r="J29" s="5"/>
      <c r="K29" s="5"/>
      <c r="L29" s="5"/>
      <c r="M29" s="5"/>
      <c r="P29" s="5"/>
      <c r="Q29" s="5"/>
      <c r="R29" s="5"/>
      <c r="S29" s="5"/>
    </row>
    <row r="30" spans="2:19" x14ac:dyDescent="0.3">
      <c r="B30" s="5" t="s">
        <v>42</v>
      </c>
      <c r="C30" s="5" t="s">
        <v>43</v>
      </c>
      <c r="D30" s="5">
        <v>301</v>
      </c>
      <c r="E30" s="5">
        <v>1.1200000000000001</v>
      </c>
      <c r="G30" s="9"/>
      <c r="H30" s="5"/>
      <c r="I30" s="5"/>
      <c r="J30" s="5"/>
      <c r="K30" s="5"/>
      <c r="L30" s="5"/>
      <c r="M30" s="5"/>
      <c r="P30" s="5"/>
      <c r="Q30" s="5"/>
      <c r="R30" s="5"/>
      <c r="S30" s="5"/>
    </row>
    <row r="31" spans="2:19" x14ac:dyDescent="0.3">
      <c r="B31" s="5" t="s">
        <v>44</v>
      </c>
      <c r="C31" s="5" t="s">
        <v>43</v>
      </c>
      <c r="D31" s="5">
        <v>142</v>
      </c>
      <c r="E31" s="5">
        <v>0.52800000000000002</v>
      </c>
      <c r="G31" s="9"/>
      <c r="H31" s="5"/>
      <c r="I31" s="5"/>
      <c r="J31" s="5"/>
      <c r="K31" s="5"/>
      <c r="L31" s="5"/>
      <c r="M31" s="5"/>
      <c r="P31" s="5"/>
      <c r="Q31" s="5"/>
      <c r="R31" s="5"/>
      <c r="S31" s="5"/>
    </row>
    <row r="32" spans="2:19" x14ac:dyDescent="0.3">
      <c r="B32" s="5" t="s">
        <v>45</v>
      </c>
      <c r="C32" s="5" t="s">
        <v>43</v>
      </c>
      <c r="D32" s="5">
        <v>145</v>
      </c>
      <c r="E32" s="5">
        <v>0.54</v>
      </c>
      <c r="G32" s="9"/>
      <c r="H32" s="5"/>
      <c r="I32" s="5"/>
      <c r="J32" s="5"/>
      <c r="K32" s="5"/>
      <c r="L32" s="5"/>
      <c r="M32" s="5"/>
      <c r="P32" s="5"/>
      <c r="Q32" s="5"/>
      <c r="R32" s="5"/>
      <c r="S32" s="5"/>
    </row>
    <row r="33" spans="2:19" x14ac:dyDescent="0.3">
      <c r="B33" s="5" t="s">
        <v>46</v>
      </c>
      <c r="C33" s="5" t="s">
        <v>43</v>
      </c>
      <c r="D33" s="5">
        <v>487</v>
      </c>
      <c r="E33" s="5">
        <v>1.8120000000000001</v>
      </c>
      <c r="G33" s="9"/>
      <c r="H33" s="5"/>
      <c r="I33" s="5"/>
      <c r="J33" s="5"/>
      <c r="K33" s="5"/>
      <c r="L33" s="5"/>
      <c r="M33" s="5"/>
      <c r="P33" s="5"/>
      <c r="Q33" s="5"/>
      <c r="R33" s="5"/>
      <c r="S33" s="5"/>
    </row>
    <row r="34" spans="2:19" x14ac:dyDescent="0.3">
      <c r="B34" s="5" t="s">
        <v>47</v>
      </c>
      <c r="C34" s="5" t="s">
        <v>43</v>
      </c>
      <c r="D34" s="5">
        <v>791</v>
      </c>
      <c r="E34" s="5">
        <v>1.24</v>
      </c>
      <c r="G34" s="9"/>
      <c r="H34" s="5"/>
      <c r="I34" s="5"/>
      <c r="J34" s="5"/>
      <c r="K34" s="5"/>
      <c r="L34" s="5"/>
      <c r="M34" s="5"/>
      <c r="P34" s="5"/>
      <c r="Q34" s="5"/>
      <c r="R34" s="5"/>
      <c r="S34" s="5"/>
    </row>
    <row r="35" spans="2:19" x14ac:dyDescent="0.3">
      <c r="B35" s="5" t="s">
        <v>48</v>
      </c>
      <c r="C35" s="5" t="s">
        <v>43</v>
      </c>
      <c r="D35" s="5">
        <v>485</v>
      </c>
      <c r="E35" s="5">
        <v>0.76</v>
      </c>
      <c r="G35" s="9"/>
      <c r="H35" s="5"/>
      <c r="I35" s="5"/>
      <c r="J35" s="5"/>
      <c r="K35" s="5"/>
      <c r="L35" s="5"/>
      <c r="M35" s="5"/>
      <c r="P35" s="5"/>
      <c r="Q35" s="5"/>
      <c r="R35" s="5"/>
      <c r="S35" s="5"/>
    </row>
    <row r="36" spans="2:19" x14ac:dyDescent="0.3">
      <c r="B36" s="5" t="s">
        <v>49</v>
      </c>
      <c r="C36" s="5" t="s">
        <v>50</v>
      </c>
      <c r="D36" s="5">
        <v>526</v>
      </c>
      <c r="E36" s="5">
        <v>1</v>
      </c>
      <c r="G36" s="9"/>
      <c r="H36" s="5"/>
      <c r="I36" s="5"/>
      <c r="J36" s="5"/>
      <c r="K36" s="5"/>
      <c r="L36" s="5"/>
      <c r="M36" s="5"/>
      <c r="P36" s="5"/>
      <c r="Q36" s="5"/>
      <c r="R36" s="5"/>
      <c r="S36" s="5"/>
    </row>
    <row r="37" spans="2:19" x14ac:dyDescent="0.3">
      <c r="B37" s="5" t="s">
        <v>51</v>
      </c>
      <c r="C37" s="5" t="s">
        <v>52</v>
      </c>
      <c r="D37" s="5">
        <v>255</v>
      </c>
      <c r="E37" s="5">
        <v>0.48599999999999999</v>
      </c>
      <c r="G37" s="9"/>
      <c r="H37" s="5"/>
      <c r="I37" s="5"/>
      <c r="J37" s="5"/>
      <c r="K37" s="5"/>
      <c r="L37" s="5"/>
      <c r="M37" s="5"/>
      <c r="P37" s="5"/>
      <c r="Q37" s="5"/>
      <c r="R37" s="5"/>
      <c r="S37" s="5"/>
    </row>
    <row r="38" spans="2:19" x14ac:dyDescent="0.3">
      <c r="B38" s="5" t="s">
        <v>53</v>
      </c>
      <c r="C38" s="5" t="s">
        <v>52</v>
      </c>
      <c r="D38" s="5">
        <v>794</v>
      </c>
      <c r="E38" s="5">
        <v>1.514</v>
      </c>
      <c r="G38" s="9"/>
      <c r="H38" s="5"/>
      <c r="I38" s="5"/>
      <c r="J38" s="5"/>
      <c r="K38" s="5"/>
      <c r="L38" s="5"/>
      <c r="M38" s="5"/>
      <c r="P38" s="5"/>
      <c r="Q38" s="5"/>
      <c r="R38" s="5"/>
      <c r="S38" s="5"/>
    </row>
    <row r="39" spans="2:19" x14ac:dyDescent="0.3">
      <c r="B39" s="5" t="s">
        <v>54</v>
      </c>
      <c r="C39" s="5" t="s">
        <v>55</v>
      </c>
      <c r="D39" s="5">
        <v>273</v>
      </c>
      <c r="E39" s="5">
        <v>1.1619999999999999</v>
      </c>
      <c r="G39" s="9"/>
      <c r="H39" s="5"/>
      <c r="I39" s="5"/>
      <c r="J39" s="5"/>
      <c r="K39" s="5"/>
      <c r="L39" s="5"/>
      <c r="M39" s="5"/>
      <c r="P39" s="5"/>
      <c r="Q39" s="5"/>
      <c r="R39" s="5"/>
      <c r="S39" s="5"/>
    </row>
    <row r="40" spans="2:19" x14ac:dyDescent="0.3">
      <c r="B40" s="5" t="s">
        <v>56</v>
      </c>
      <c r="C40" s="5" t="s">
        <v>55</v>
      </c>
      <c r="D40" s="5">
        <v>191</v>
      </c>
      <c r="E40" s="5">
        <v>0.81299999999999994</v>
      </c>
      <c r="G40" s="9"/>
      <c r="H40" s="5"/>
      <c r="I40" s="5"/>
      <c r="J40" s="5"/>
      <c r="K40" s="5"/>
      <c r="L40" s="5"/>
      <c r="M40" s="5"/>
      <c r="P40" s="5"/>
      <c r="Q40" s="5"/>
      <c r="R40" s="5"/>
      <c r="S40" s="5"/>
    </row>
    <row r="41" spans="2:19" x14ac:dyDescent="0.3">
      <c r="B41" s="5" t="s">
        <v>57</v>
      </c>
      <c r="C41" s="5" t="s">
        <v>55</v>
      </c>
      <c r="D41" s="5">
        <v>119</v>
      </c>
      <c r="E41" s="5">
        <v>0.50600000000000001</v>
      </c>
      <c r="G41" s="9"/>
      <c r="H41" s="5"/>
      <c r="I41" s="5"/>
      <c r="J41" s="5"/>
      <c r="K41" s="5"/>
      <c r="L41" s="5"/>
      <c r="M41" s="5"/>
      <c r="P41" s="5"/>
      <c r="Q41" s="5"/>
      <c r="R41" s="5"/>
      <c r="S41" s="5"/>
    </row>
    <row r="42" spans="2:19" x14ac:dyDescent="0.3">
      <c r="B42" s="5" t="s">
        <v>58</v>
      </c>
      <c r="C42" s="5" t="s">
        <v>55</v>
      </c>
      <c r="D42" s="5">
        <v>357</v>
      </c>
      <c r="E42" s="5">
        <v>1.5189999999999999</v>
      </c>
      <c r="G42" s="9"/>
      <c r="H42" s="5"/>
      <c r="I42" s="5"/>
      <c r="J42" s="5"/>
      <c r="K42" s="5"/>
      <c r="L42" s="5"/>
      <c r="M42" s="5"/>
      <c r="P42" s="5"/>
      <c r="Q42" s="5"/>
      <c r="R42" s="5"/>
      <c r="S42" s="5"/>
    </row>
    <row r="43" spans="2:19" x14ac:dyDescent="0.3">
      <c r="B43" s="5" t="s">
        <v>59</v>
      </c>
      <c r="C43" s="5" t="s">
        <v>60</v>
      </c>
      <c r="D43" s="5">
        <v>619</v>
      </c>
      <c r="E43" s="5">
        <v>1.5529999999999999</v>
      </c>
      <c r="G43" s="9"/>
      <c r="H43" s="5"/>
      <c r="I43" s="5"/>
      <c r="J43" s="5"/>
      <c r="K43" s="5"/>
      <c r="L43" s="5"/>
      <c r="M43" s="5"/>
      <c r="P43" s="5"/>
      <c r="Q43" s="5"/>
      <c r="R43" s="5"/>
      <c r="S43" s="5"/>
    </row>
    <row r="44" spans="2:19" x14ac:dyDescent="0.3">
      <c r="B44" s="5" t="s">
        <v>61</v>
      </c>
      <c r="C44" s="5" t="s">
        <v>60</v>
      </c>
      <c r="D44" s="5">
        <v>178</v>
      </c>
      <c r="E44" s="5">
        <v>0.44700000000000001</v>
      </c>
      <c r="G44" s="9"/>
      <c r="H44" s="5"/>
      <c r="I44" s="5"/>
      <c r="J44" s="5"/>
      <c r="K44" s="5"/>
      <c r="L44" s="5"/>
      <c r="M44" s="5"/>
      <c r="P44" s="5"/>
      <c r="Q44" s="5"/>
      <c r="R44" s="5"/>
      <c r="S44" s="5"/>
    </row>
    <row r="45" spans="2:19" x14ac:dyDescent="0.3">
      <c r="B45" s="5" t="s">
        <v>62</v>
      </c>
      <c r="C45" s="5" t="s">
        <v>63</v>
      </c>
      <c r="D45" s="5">
        <v>416</v>
      </c>
      <c r="E45" s="5">
        <v>1.5349999999999999</v>
      </c>
      <c r="G45" s="9"/>
      <c r="H45" s="5"/>
      <c r="I45" s="5"/>
      <c r="J45" s="5"/>
      <c r="K45" s="5"/>
      <c r="L45" s="5"/>
      <c r="M45" s="5"/>
      <c r="P45" s="5"/>
      <c r="Q45" s="5"/>
      <c r="R45" s="5"/>
      <c r="S45" s="5"/>
    </row>
    <row r="46" spans="2:19" x14ac:dyDescent="0.3">
      <c r="B46" s="5" t="s">
        <v>64</v>
      </c>
      <c r="C46" s="5" t="s">
        <v>63</v>
      </c>
      <c r="D46" s="5">
        <v>126</v>
      </c>
      <c r="E46" s="5">
        <v>0.46500000000000002</v>
      </c>
      <c r="G46" s="9"/>
      <c r="H46" s="5"/>
      <c r="I46" s="5"/>
      <c r="J46" s="5"/>
      <c r="K46" s="5"/>
      <c r="L46" s="5"/>
      <c r="M46" s="5"/>
      <c r="P46" s="5"/>
      <c r="Q46" s="5"/>
      <c r="R46" s="5"/>
      <c r="S46" s="5"/>
    </row>
    <row r="47" spans="2:19" x14ac:dyDescent="0.3">
      <c r="B47" s="5" t="s">
        <v>65</v>
      </c>
      <c r="C47" s="5" t="s">
        <v>63</v>
      </c>
      <c r="D47" s="5">
        <v>290</v>
      </c>
      <c r="E47" s="5">
        <v>1.45</v>
      </c>
      <c r="P47" s="5"/>
      <c r="Q47" s="5"/>
      <c r="R47" s="5"/>
      <c r="S47" s="5"/>
    </row>
    <row r="48" spans="2:19" x14ac:dyDescent="0.3">
      <c r="B48" s="5" t="s">
        <v>66</v>
      </c>
      <c r="C48" s="5" t="s">
        <v>63</v>
      </c>
      <c r="D48" s="5">
        <v>102</v>
      </c>
      <c r="E48" s="5">
        <v>0.51</v>
      </c>
      <c r="P48" s="5"/>
      <c r="Q48" s="5"/>
      <c r="R48" s="5"/>
      <c r="S48" s="5"/>
    </row>
    <row r="49" spans="2:19" x14ac:dyDescent="0.3">
      <c r="B49" s="5" t="s">
        <v>67</v>
      </c>
      <c r="C49" s="5" t="s">
        <v>63</v>
      </c>
      <c r="D49" s="5">
        <v>95</v>
      </c>
      <c r="E49" s="5">
        <v>0.47499999999999998</v>
      </c>
      <c r="P49" s="5"/>
      <c r="Q49" s="5"/>
      <c r="R49" s="5"/>
      <c r="S49" s="5"/>
    </row>
    <row r="50" spans="2:19" x14ac:dyDescent="0.3">
      <c r="B50" s="5" t="s">
        <v>68</v>
      </c>
      <c r="C50" s="5" t="s">
        <v>63</v>
      </c>
      <c r="D50" s="5">
        <v>313</v>
      </c>
      <c r="E50" s="5">
        <v>1.5649999999999999</v>
      </c>
      <c r="P50" s="5"/>
      <c r="Q50" s="5"/>
      <c r="R50" s="5"/>
      <c r="S50" s="5"/>
    </row>
    <row r="51" spans="2:19" x14ac:dyDescent="0.3">
      <c r="B51" s="5" t="s">
        <v>69</v>
      </c>
      <c r="C51" s="5" t="s">
        <v>70</v>
      </c>
      <c r="D51" s="5">
        <v>88</v>
      </c>
      <c r="E51" s="5">
        <v>0.41199999999999998</v>
      </c>
      <c r="P51" s="5"/>
      <c r="Q51" s="5"/>
      <c r="R51" s="5"/>
      <c r="S51" s="5"/>
    </row>
    <row r="52" spans="2:19" x14ac:dyDescent="0.3">
      <c r="B52" s="5" t="s">
        <v>71</v>
      </c>
      <c r="C52" s="5" t="s">
        <v>70</v>
      </c>
      <c r="D52" s="5">
        <v>339</v>
      </c>
      <c r="E52" s="5">
        <v>1.5880000000000001</v>
      </c>
      <c r="P52" s="5"/>
      <c r="Q52" s="5"/>
      <c r="R52" s="5"/>
      <c r="S52" s="5"/>
    </row>
    <row r="53" spans="2:19" x14ac:dyDescent="0.3">
      <c r="B53" s="5" t="s">
        <v>72</v>
      </c>
      <c r="C53" s="5" t="s">
        <v>70</v>
      </c>
      <c r="D53" s="5">
        <v>318</v>
      </c>
      <c r="E53" s="5">
        <v>1.0129999999999999</v>
      </c>
      <c r="P53" s="5"/>
      <c r="Q53" s="5"/>
      <c r="R53" s="5"/>
      <c r="S53" s="5"/>
    </row>
    <row r="54" spans="2:19" x14ac:dyDescent="0.3">
      <c r="B54" s="5" t="s">
        <v>73</v>
      </c>
      <c r="C54" s="5" t="s">
        <v>70</v>
      </c>
      <c r="D54" s="5">
        <v>305</v>
      </c>
      <c r="E54" s="5">
        <v>0.97099999999999997</v>
      </c>
      <c r="P54" s="5"/>
      <c r="Q54" s="5"/>
      <c r="R54" s="5"/>
      <c r="S54" s="5"/>
    </row>
    <row r="55" spans="2:19" x14ac:dyDescent="0.3">
      <c r="B55" s="5" t="s">
        <v>74</v>
      </c>
      <c r="C55" s="5" t="s">
        <v>70</v>
      </c>
      <c r="D55" s="5">
        <v>148</v>
      </c>
      <c r="E55" s="5">
        <v>0.47099999999999997</v>
      </c>
      <c r="P55" s="5"/>
      <c r="Q55" s="5"/>
      <c r="R55" s="5"/>
      <c r="S55" s="5"/>
    </row>
    <row r="56" spans="2:19" x14ac:dyDescent="0.3">
      <c r="B56" s="5" t="s">
        <v>75</v>
      </c>
      <c r="C56" s="5" t="s">
        <v>70</v>
      </c>
      <c r="D56" s="5">
        <v>485</v>
      </c>
      <c r="E56" s="5">
        <v>1.5449999999999999</v>
      </c>
      <c r="P56" s="5"/>
      <c r="Q56" s="5"/>
      <c r="R56" s="5"/>
      <c r="S56" s="5"/>
    </row>
    <row r="57" spans="2:19" x14ac:dyDescent="0.3">
      <c r="B57" s="5" t="s">
        <v>76</v>
      </c>
      <c r="C57" s="5" t="s">
        <v>77</v>
      </c>
      <c r="D57" s="5">
        <v>378</v>
      </c>
      <c r="E57" s="5">
        <v>1.3129999999999999</v>
      </c>
      <c r="P57" s="5"/>
      <c r="Q57" s="5"/>
      <c r="R57" s="5"/>
      <c r="S57" s="5"/>
    </row>
    <row r="58" spans="2:19" x14ac:dyDescent="0.3">
      <c r="B58" s="5" t="s">
        <v>78</v>
      </c>
      <c r="C58" s="5" t="s">
        <v>77</v>
      </c>
      <c r="D58" s="5">
        <v>198</v>
      </c>
      <c r="E58" s="5">
        <v>0.68799999999999994</v>
      </c>
      <c r="P58" s="5"/>
      <c r="Q58" s="5"/>
      <c r="R58" s="5"/>
      <c r="S58" s="5"/>
    </row>
    <row r="59" spans="2:19" x14ac:dyDescent="0.3">
      <c r="B59" s="5" t="s">
        <v>79</v>
      </c>
      <c r="C59" s="5" t="s">
        <v>77</v>
      </c>
      <c r="D59" s="5">
        <v>114</v>
      </c>
      <c r="E59" s="5">
        <v>0.39600000000000002</v>
      </c>
      <c r="P59" s="5"/>
      <c r="Q59" s="5"/>
      <c r="R59" s="5"/>
      <c r="S59" s="5"/>
    </row>
    <row r="60" spans="2:19" x14ac:dyDescent="0.3">
      <c r="B60" s="5" t="s">
        <v>80</v>
      </c>
      <c r="C60" s="5" t="s">
        <v>77</v>
      </c>
      <c r="D60" s="5">
        <v>462</v>
      </c>
      <c r="E60" s="5">
        <v>1.6040000000000001</v>
      </c>
      <c r="P60" s="5"/>
      <c r="Q60" s="5"/>
      <c r="R60" s="5"/>
      <c r="S60" s="5"/>
    </row>
    <row r="61" spans="2:19" x14ac:dyDescent="0.3">
      <c r="B61" s="5" t="s">
        <v>81</v>
      </c>
      <c r="C61" s="5" t="s">
        <v>82</v>
      </c>
      <c r="D61" s="5">
        <v>470</v>
      </c>
      <c r="E61" s="5">
        <v>1.5049999999999999</v>
      </c>
      <c r="P61" s="5"/>
      <c r="Q61" s="5"/>
      <c r="R61" s="5"/>
      <c r="S61" s="5"/>
    </row>
    <row r="62" spans="2:19" x14ac:dyDescent="0.3">
      <c r="B62" s="5" t="s">
        <v>83</v>
      </c>
      <c r="C62" s="5" t="s">
        <v>82</v>
      </c>
      <c r="D62" s="5">
        <v>162</v>
      </c>
      <c r="E62" s="5">
        <v>0.51900000000000002</v>
      </c>
      <c r="P62" s="5"/>
      <c r="Q62" s="5"/>
      <c r="R62" s="5"/>
      <c r="S62" s="5"/>
    </row>
    <row r="63" spans="2:19" x14ac:dyDescent="0.3">
      <c r="B63" s="5" t="s">
        <v>84</v>
      </c>
      <c r="C63" s="5" t="s">
        <v>82</v>
      </c>
      <c r="D63" s="5">
        <v>155</v>
      </c>
      <c r="E63" s="5">
        <v>0.496</v>
      </c>
      <c r="P63" s="5"/>
      <c r="Q63" s="5"/>
      <c r="R63" s="5"/>
      <c r="S63" s="5"/>
    </row>
    <row r="64" spans="2:19" x14ac:dyDescent="0.3">
      <c r="B64" s="5" t="s">
        <v>85</v>
      </c>
      <c r="C64" s="5" t="s">
        <v>82</v>
      </c>
      <c r="D64" s="5">
        <v>462</v>
      </c>
      <c r="E64" s="5">
        <v>1.48</v>
      </c>
      <c r="P64" s="5"/>
      <c r="Q64" s="5"/>
      <c r="R64" s="5"/>
      <c r="S64" s="5"/>
    </row>
    <row r="65" spans="2:19" x14ac:dyDescent="0.3">
      <c r="B65" s="5" t="s">
        <v>86</v>
      </c>
      <c r="C65" s="5" t="s">
        <v>87</v>
      </c>
      <c r="D65" s="5">
        <v>394</v>
      </c>
      <c r="E65" s="5">
        <v>1</v>
      </c>
      <c r="P65" s="5"/>
      <c r="Q65" s="5"/>
      <c r="R65" s="5"/>
      <c r="S65" s="5"/>
    </row>
    <row r="66" spans="2:19" x14ac:dyDescent="0.3">
      <c r="B66" s="5" t="s">
        <v>88</v>
      </c>
      <c r="C66" s="5" t="s">
        <v>89</v>
      </c>
      <c r="D66" s="5">
        <v>154</v>
      </c>
      <c r="E66" s="5">
        <v>0.36199999999999999</v>
      </c>
      <c r="P66" s="5"/>
      <c r="Q66" s="5"/>
      <c r="R66" s="5"/>
      <c r="S66" s="5"/>
    </row>
    <row r="67" spans="2:19" x14ac:dyDescent="0.3">
      <c r="B67" s="5" t="s">
        <v>90</v>
      </c>
      <c r="C67" s="5" t="s">
        <v>89</v>
      </c>
      <c r="D67" s="5">
        <v>698</v>
      </c>
      <c r="E67" s="5">
        <v>1.6379999999999999</v>
      </c>
      <c r="P67" s="5"/>
      <c r="Q67" s="5"/>
      <c r="R67" s="5"/>
      <c r="S67" s="5"/>
    </row>
    <row r="68" spans="2:19" x14ac:dyDescent="0.3">
      <c r="B68" s="1"/>
      <c r="C68" s="1"/>
      <c r="D68" s="1"/>
      <c r="E68" s="10"/>
    </row>
  </sheetData>
  <autoFilter ref="G3:J3" xr:uid="{E6D7A0F5-AE85-4F83-9D1F-3FC945867806}"/>
  <mergeCells count="1">
    <mergeCell ref="B2:E2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921B8-17AA-43D3-B4FA-1C1BBE663F91}">
  <dimension ref="B2:S68"/>
  <sheetViews>
    <sheetView zoomScale="70" zoomScaleNormal="70" workbookViewId="0">
      <selection activeCell="B2" sqref="B2:E2"/>
    </sheetView>
  </sheetViews>
  <sheetFormatPr defaultRowHeight="16.5" x14ac:dyDescent="0.3"/>
  <cols>
    <col min="2" max="2" width="8.375" bestFit="1" customWidth="1"/>
    <col min="3" max="3" width="7" bestFit="1" customWidth="1"/>
    <col min="4" max="5" width="18.875" bestFit="1" customWidth="1"/>
    <col min="7" max="14" width="13.125" customWidth="1"/>
  </cols>
  <sheetData>
    <row r="2" spans="2:19" x14ac:dyDescent="0.3">
      <c r="B2" s="13" t="s">
        <v>137</v>
      </c>
      <c r="C2" s="13"/>
      <c r="D2" s="13"/>
      <c r="E2" s="13"/>
    </row>
    <row r="3" spans="2:19" ht="17.25" thickBot="1" x14ac:dyDescent="0.35">
      <c r="B3" s="7" t="s">
        <v>0</v>
      </c>
      <c r="C3" s="7" t="s">
        <v>1</v>
      </c>
      <c r="D3" s="7" t="s">
        <v>2</v>
      </c>
      <c r="E3" s="7" t="s">
        <v>3</v>
      </c>
      <c r="G3" s="8" t="s">
        <v>131</v>
      </c>
      <c r="H3" s="8" t="s">
        <v>132</v>
      </c>
      <c r="I3" s="8" t="s">
        <v>133</v>
      </c>
      <c r="J3" s="8" t="s">
        <v>134</v>
      </c>
    </row>
    <row r="4" spans="2:19" ht="17.25" thickTop="1" x14ac:dyDescent="0.3">
      <c r="B4" s="2" t="s">
        <v>4</v>
      </c>
      <c r="C4" s="2" t="s">
        <v>5</v>
      </c>
      <c r="D4" s="5">
        <v>0</v>
      </c>
      <c r="E4" s="5" t="s">
        <v>7</v>
      </c>
      <c r="G4" s="6" t="s">
        <v>91</v>
      </c>
      <c r="H4" s="6" t="s">
        <v>111</v>
      </c>
      <c r="I4" s="5">
        <f>D7+D8+D9+D10</f>
        <v>1264</v>
      </c>
      <c r="J4" s="4">
        <f>I4/I24*100</f>
        <v>5.6215254614187238</v>
      </c>
      <c r="P4" s="5"/>
      <c r="Q4" s="5"/>
      <c r="R4" s="5"/>
      <c r="S4" s="5"/>
    </row>
    <row r="5" spans="2:19" x14ac:dyDescent="0.3">
      <c r="B5" s="2" t="s">
        <v>8</v>
      </c>
      <c r="C5" s="2" t="s">
        <v>5</v>
      </c>
      <c r="D5" s="5">
        <v>0</v>
      </c>
      <c r="E5" s="5" t="s">
        <v>7</v>
      </c>
      <c r="G5" s="6" t="s">
        <v>105</v>
      </c>
      <c r="H5" s="6" t="s">
        <v>125</v>
      </c>
      <c r="I5" s="5">
        <f>D45+D46+D47+D48+D49+D50</f>
        <v>1360</v>
      </c>
      <c r="J5" s="4">
        <f>I5/I24*100</f>
        <v>6.0484767622859685</v>
      </c>
      <c r="P5" s="5"/>
      <c r="Q5" s="5"/>
      <c r="R5" s="5"/>
      <c r="S5" s="5"/>
    </row>
    <row r="6" spans="2:19" x14ac:dyDescent="0.3">
      <c r="B6" s="2" t="s">
        <v>9</v>
      </c>
      <c r="C6" s="2" t="s">
        <v>5</v>
      </c>
      <c r="D6" s="5" t="s">
        <v>6</v>
      </c>
      <c r="E6" s="5" t="s">
        <v>7</v>
      </c>
      <c r="G6" s="6" t="s">
        <v>102</v>
      </c>
      <c r="H6" s="6" t="s">
        <v>122</v>
      </c>
      <c r="I6" s="5">
        <f>D37+D38</f>
        <v>1055</v>
      </c>
      <c r="J6" s="4">
        <f>I6/I24*100</f>
        <v>4.6920169001556591</v>
      </c>
      <c r="P6" s="5"/>
      <c r="Q6" s="5"/>
      <c r="R6" s="5"/>
      <c r="S6" s="5"/>
    </row>
    <row r="7" spans="2:19" x14ac:dyDescent="0.3">
      <c r="B7" s="5" t="s">
        <v>10</v>
      </c>
      <c r="C7" s="5" t="s">
        <v>11</v>
      </c>
      <c r="D7" s="5">
        <v>359</v>
      </c>
      <c r="E7" s="5">
        <v>1.1359999999999999</v>
      </c>
      <c r="G7" s="6" t="s">
        <v>93</v>
      </c>
      <c r="H7" s="6" t="s">
        <v>113</v>
      </c>
      <c r="I7" s="5">
        <f>D13+D14</f>
        <v>869</v>
      </c>
      <c r="J7" s="4">
        <f>I7/I24*100</f>
        <v>3.8647987547253724</v>
      </c>
      <c r="P7" s="5"/>
      <c r="Q7" s="5"/>
      <c r="R7" s="5"/>
      <c r="S7" s="5"/>
    </row>
    <row r="8" spans="2:19" x14ac:dyDescent="0.3">
      <c r="B8" s="5" t="s">
        <v>12</v>
      </c>
      <c r="C8" s="5" t="s">
        <v>11</v>
      </c>
      <c r="D8" s="5">
        <v>186</v>
      </c>
      <c r="E8" s="5">
        <v>0.58899999999999997</v>
      </c>
      <c r="G8" s="6" t="s">
        <v>92</v>
      </c>
      <c r="H8" s="6" t="s">
        <v>112</v>
      </c>
      <c r="I8" s="5">
        <f>D11+D12</f>
        <v>259</v>
      </c>
      <c r="J8" s="4">
        <f>I8/I24*100</f>
        <v>1.1518790304647542</v>
      </c>
      <c r="P8" s="5"/>
      <c r="Q8" s="5"/>
      <c r="R8" s="5"/>
      <c r="S8" s="5"/>
    </row>
    <row r="9" spans="2:19" x14ac:dyDescent="0.3">
      <c r="B9" s="5" t="s">
        <v>13</v>
      </c>
      <c r="C9" s="5" t="s">
        <v>11</v>
      </c>
      <c r="D9" s="5">
        <v>152</v>
      </c>
      <c r="E9" s="5">
        <v>0.48099999999999998</v>
      </c>
      <c r="G9" s="6" t="s">
        <v>104</v>
      </c>
      <c r="H9" s="6" t="s">
        <v>124</v>
      </c>
      <c r="I9" s="5">
        <f>D43+D44</f>
        <v>784</v>
      </c>
      <c r="J9" s="4">
        <f>I9/I24*100</f>
        <v>3.4867689570824991</v>
      </c>
      <c r="P9" s="5"/>
      <c r="Q9" s="5"/>
      <c r="R9" s="5"/>
      <c r="S9" s="5"/>
    </row>
    <row r="10" spans="2:19" x14ac:dyDescent="0.3">
      <c r="B10" s="5" t="s">
        <v>14</v>
      </c>
      <c r="C10" s="5" t="s">
        <v>11</v>
      </c>
      <c r="D10" s="5">
        <v>567</v>
      </c>
      <c r="E10" s="5">
        <v>1.794</v>
      </c>
      <c r="G10" s="6" t="s">
        <v>94</v>
      </c>
      <c r="H10" s="6" t="s">
        <v>114</v>
      </c>
      <c r="I10" s="5">
        <f>D15+D16</f>
        <v>1181</v>
      </c>
      <c r="J10" s="4">
        <f>I10/I24*100</f>
        <v>5.2523904825439178</v>
      </c>
      <c r="P10" s="5"/>
      <c r="Q10" s="5"/>
      <c r="R10" s="5"/>
      <c r="S10" s="5"/>
    </row>
    <row r="11" spans="2:19" x14ac:dyDescent="0.3">
      <c r="B11" s="5" t="s">
        <v>15</v>
      </c>
      <c r="C11" s="5" t="s">
        <v>16</v>
      </c>
      <c r="D11" s="5">
        <v>68</v>
      </c>
      <c r="E11" s="5">
        <v>0.52500000000000002</v>
      </c>
      <c r="G11" s="6" t="s">
        <v>96</v>
      </c>
      <c r="H11" s="6" t="s">
        <v>116</v>
      </c>
      <c r="I11" s="5">
        <f>D19+D20+D21+D22</f>
        <v>1520</v>
      </c>
      <c r="J11" s="4">
        <f>I11/I24*100</f>
        <v>6.7600622637313768</v>
      </c>
      <c r="P11" s="5"/>
      <c r="Q11" s="5"/>
      <c r="R11" s="5"/>
      <c r="S11" s="5"/>
    </row>
    <row r="12" spans="2:19" x14ac:dyDescent="0.3">
      <c r="B12" s="5" t="s">
        <v>17</v>
      </c>
      <c r="C12" s="5" t="s">
        <v>16</v>
      </c>
      <c r="D12" s="5">
        <v>191</v>
      </c>
      <c r="E12" s="5">
        <v>1.4750000000000001</v>
      </c>
      <c r="G12" s="6" t="s">
        <v>97</v>
      </c>
      <c r="H12" s="6" t="s">
        <v>117</v>
      </c>
      <c r="I12" s="5">
        <f>D23+D24</f>
        <v>524</v>
      </c>
      <c r="J12" s="4">
        <f>I12/I24*100</f>
        <v>2.3304425172337115</v>
      </c>
      <c r="P12" s="5"/>
      <c r="Q12" s="5"/>
      <c r="R12" s="5"/>
      <c r="S12" s="5"/>
    </row>
    <row r="13" spans="2:19" x14ac:dyDescent="0.3">
      <c r="B13" s="5" t="s">
        <v>18</v>
      </c>
      <c r="C13" s="5" t="s">
        <v>19</v>
      </c>
      <c r="D13" s="5">
        <v>176</v>
      </c>
      <c r="E13" s="5">
        <v>0.40500000000000003</v>
      </c>
      <c r="G13" s="6" t="s">
        <v>98</v>
      </c>
      <c r="H13" s="6" t="s">
        <v>118</v>
      </c>
      <c r="I13" s="5">
        <f>D25+D26+D27</f>
        <v>1982</v>
      </c>
      <c r="J13" s="4">
        <f>I13/I24*100</f>
        <v>8.8147653991549912</v>
      </c>
      <c r="P13" s="5"/>
      <c r="Q13" s="5"/>
      <c r="R13" s="5"/>
      <c r="S13" s="5"/>
    </row>
    <row r="14" spans="2:19" x14ac:dyDescent="0.3">
      <c r="B14" s="5" t="s">
        <v>20</v>
      </c>
      <c r="C14" s="5" t="s">
        <v>19</v>
      </c>
      <c r="D14" s="5">
        <v>693</v>
      </c>
      <c r="E14" s="5">
        <v>1.595</v>
      </c>
      <c r="G14" s="6" t="s">
        <v>100</v>
      </c>
      <c r="H14" s="6" t="s">
        <v>120</v>
      </c>
      <c r="I14" s="5">
        <f>D30+D31+D32+D33+D34+D35</f>
        <v>2351</v>
      </c>
      <c r="J14" s="4">
        <f>I14/I24*100</f>
        <v>10.455859461863465</v>
      </c>
      <c r="P14" s="5"/>
      <c r="Q14" s="5"/>
      <c r="R14" s="5"/>
      <c r="S14" s="5"/>
    </row>
    <row r="15" spans="2:19" x14ac:dyDescent="0.3">
      <c r="B15" s="5" t="s">
        <v>21</v>
      </c>
      <c r="C15" s="5" t="s">
        <v>22</v>
      </c>
      <c r="D15" s="5">
        <v>881</v>
      </c>
      <c r="E15" s="5">
        <v>1.492</v>
      </c>
      <c r="G15" s="6" t="s">
        <v>99</v>
      </c>
      <c r="H15" s="6" t="s">
        <v>119</v>
      </c>
      <c r="I15" s="5">
        <f>D28+D29</f>
        <v>1220</v>
      </c>
      <c r="J15" s="4">
        <f>I15/I24*100</f>
        <v>5.4258394485212369</v>
      </c>
      <c r="P15" s="5"/>
      <c r="Q15" s="5"/>
      <c r="R15" s="5"/>
      <c r="S15" s="5"/>
    </row>
    <row r="16" spans="2:19" x14ac:dyDescent="0.3">
      <c r="B16" s="5" t="s">
        <v>23</v>
      </c>
      <c r="C16" s="5" t="s">
        <v>22</v>
      </c>
      <c r="D16" s="5">
        <v>300</v>
      </c>
      <c r="E16" s="5">
        <v>0.50800000000000001</v>
      </c>
      <c r="G16" s="6" t="s">
        <v>101</v>
      </c>
      <c r="H16" s="6" t="s">
        <v>121</v>
      </c>
      <c r="I16" s="5">
        <f>D36</f>
        <v>538</v>
      </c>
      <c r="J16" s="4">
        <f>I16/I24*100</f>
        <v>2.3927062486101844</v>
      </c>
      <c r="P16" s="5"/>
      <c r="Q16" s="5"/>
      <c r="R16" s="5"/>
      <c r="S16" s="5"/>
    </row>
    <row r="17" spans="2:19" x14ac:dyDescent="0.3">
      <c r="B17" s="5" t="s">
        <v>24</v>
      </c>
      <c r="C17" s="5" t="s">
        <v>25</v>
      </c>
      <c r="D17" s="5">
        <v>433</v>
      </c>
      <c r="E17" s="5">
        <v>0.65900000000000003</v>
      </c>
      <c r="G17" s="6" t="s">
        <v>95</v>
      </c>
      <c r="H17" s="6" t="s">
        <v>115</v>
      </c>
      <c r="I17" s="5">
        <f>D17+D18</f>
        <v>1314</v>
      </c>
      <c r="J17" s="4">
        <f>I17/I24*100</f>
        <v>5.8438959306204135</v>
      </c>
      <c r="P17" s="5"/>
      <c r="Q17" s="5"/>
      <c r="R17" s="5"/>
      <c r="S17" s="5"/>
    </row>
    <row r="18" spans="2:19" x14ac:dyDescent="0.3">
      <c r="B18" s="5" t="s">
        <v>26</v>
      </c>
      <c r="C18" s="5" t="s">
        <v>25</v>
      </c>
      <c r="D18" s="5">
        <v>881</v>
      </c>
      <c r="E18" s="5">
        <v>1.341</v>
      </c>
      <c r="G18" s="6" t="s">
        <v>103</v>
      </c>
      <c r="H18" s="6" t="s">
        <v>123</v>
      </c>
      <c r="I18" s="5">
        <f>D39+D40+D41+D42</f>
        <v>924</v>
      </c>
      <c r="J18" s="4">
        <f>I18/I24*100</f>
        <v>4.1094062708472316</v>
      </c>
      <c r="P18" s="5"/>
      <c r="Q18" s="5"/>
      <c r="R18" s="5"/>
      <c r="S18" s="5"/>
    </row>
    <row r="19" spans="2:19" x14ac:dyDescent="0.3">
      <c r="B19" s="5" t="s">
        <v>27</v>
      </c>
      <c r="C19" s="5" t="s">
        <v>28</v>
      </c>
      <c r="D19" s="5">
        <v>600</v>
      </c>
      <c r="E19" s="5">
        <v>1.579</v>
      </c>
      <c r="G19" s="6" t="s">
        <v>106</v>
      </c>
      <c r="H19" s="6" t="s">
        <v>126</v>
      </c>
      <c r="I19" s="5">
        <f>D51+D52+D53+D54+D55+D56</f>
        <v>1700</v>
      </c>
      <c r="J19" s="4">
        <f>I19/I24*100</f>
        <v>7.5605959528574598</v>
      </c>
      <c r="P19" s="5"/>
      <c r="Q19" s="5"/>
      <c r="R19" s="5"/>
      <c r="S19" s="5"/>
    </row>
    <row r="20" spans="2:19" x14ac:dyDescent="0.3">
      <c r="B20" s="5" t="s">
        <v>29</v>
      </c>
      <c r="C20" s="5" t="s">
        <v>28</v>
      </c>
      <c r="D20" s="5">
        <v>150</v>
      </c>
      <c r="E20" s="5">
        <v>0.39500000000000002</v>
      </c>
      <c r="G20" s="6" t="s">
        <v>107</v>
      </c>
      <c r="H20" s="6" t="s">
        <v>127</v>
      </c>
      <c r="I20" s="5">
        <f>D57+D58+D59+D60</f>
        <v>1124</v>
      </c>
      <c r="J20" s="4">
        <f>I20/I24*100</f>
        <v>4.9988881476539921</v>
      </c>
      <c r="P20" s="5"/>
      <c r="Q20" s="5"/>
      <c r="R20" s="5"/>
      <c r="S20" s="5"/>
    </row>
    <row r="21" spans="2:19" x14ac:dyDescent="0.3">
      <c r="B21" s="5" t="s">
        <v>30</v>
      </c>
      <c r="C21" s="5" t="s">
        <v>28</v>
      </c>
      <c r="D21" s="5">
        <v>255</v>
      </c>
      <c r="E21" s="5">
        <v>0.67100000000000004</v>
      </c>
      <c r="G21" s="6" t="s">
        <v>109</v>
      </c>
      <c r="H21" s="6" t="s">
        <v>130</v>
      </c>
      <c r="I21" s="5">
        <f>D65</f>
        <v>401</v>
      </c>
      <c r="J21" s="4">
        <f>I21/I24*100</f>
        <v>1.783411162997554</v>
      </c>
      <c r="P21" s="5"/>
      <c r="Q21" s="5"/>
      <c r="R21" s="5"/>
      <c r="S21" s="5"/>
    </row>
    <row r="22" spans="2:19" x14ac:dyDescent="0.3">
      <c r="B22" s="5" t="s">
        <v>31</v>
      </c>
      <c r="C22" s="5" t="s">
        <v>28</v>
      </c>
      <c r="D22" s="5">
        <v>515</v>
      </c>
      <c r="E22" s="5">
        <v>1.355</v>
      </c>
      <c r="G22" s="6" t="s">
        <v>110</v>
      </c>
      <c r="H22" s="6" t="s">
        <v>129</v>
      </c>
      <c r="I22" s="5">
        <f>D66+D67</f>
        <v>860</v>
      </c>
      <c r="J22" s="4">
        <f>I22/I24*100</f>
        <v>3.8247720702690682</v>
      </c>
      <c r="P22" s="5"/>
      <c r="Q22" s="5"/>
      <c r="R22" s="5"/>
      <c r="S22" s="5"/>
    </row>
    <row r="23" spans="2:19" x14ac:dyDescent="0.3">
      <c r="B23" s="5" t="s">
        <v>32</v>
      </c>
      <c r="C23" s="5" t="s">
        <v>33</v>
      </c>
      <c r="D23" s="5">
        <v>135</v>
      </c>
      <c r="E23" s="5">
        <v>0.51500000000000001</v>
      </c>
      <c r="G23" s="6" t="s">
        <v>108</v>
      </c>
      <c r="H23" s="6" t="s">
        <v>128</v>
      </c>
      <c r="I23" s="5">
        <f>D61+D62+D63+D64</f>
        <v>1255</v>
      </c>
      <c r="J23" s="4">
        <f>I23/I24*100</f>
        <v>5.5814987769624196</v>
      </c>
      <c r="P23" s="5"/>
      <c r="Q23" s="5"/>
      <c r="R23" s="5"/>
      <c r="S23" s="5"/>
    </row>
    <row r="24" spans="2:19" x14ac:dyDescent="0.3">
      <c r="B24" s="5" t="s">
        <v>34</v>
      </c>
      <c r="C24" s="5" t="s">
        <v>33</v>
      </c>
      <c r="D24" s="5">
        <v>389</v>
      </c>
      <c r="E24" s="5">
        <v>1.4850000000000001</v>
      </c>
      <c r="I24" s="3">
        <f>SUM(I4:I23)</f>
        <v>22485</v>
      </c>
      <c r="P24" s="5"/>
      <c r="Q24" s="5"/>
      <c r="R24" s="5"/>
      <c r="S24" s="5"/>
    </row>
    <row r="25" spans="2:19" x14ac:dyDescent="0.3">
      <c r="B25" s="5" t="s">
        <v>35</v>
      </c>
      <c r="C25" s="5" t="s">
        <v>36</v>
      </c>
      <c r="D25" s="5">
        <v>666</v>
      </c>
      <c r="E25" s="5">
        <v>1.008</v>
      </c>
      <c r="P25" s="5"/>
      <c r="Q25" s="5"/>
      <c r="R25" s="5"/>
      <c r="S25" s="5"/>
    </row>
    <row r="26" spans="2:19" x14ac:dyDescent="0.3">
      <c r="B26" s="5" t="s">
        <v>37</v>
      </c>
      <c r="C26" s="5" t="s">
        <v>36</v>
      </c>
      <c r="D26" s="5">
        <v>362</v>
      </c>
      <c r="E26" s="5">
        <v>0.54800000000000004</v>
      </c>
      <c r="P26" s="5"/>
      <c r="Q26" s="5"/>
      <c r="R26" s="5"/>
      <c r="S26" s="5"/>
    </row>
    <row r="27" spans="2:19" x14ac:dyDescent="0.3">
      <c r="B27" s="5" t="s">
        <v>38</v>
      </c>
      <c r="C27" s="5" t="s">
        <v>36</v>
      </c>
      <c r="D27" s="5">
        <v>954</v>
      </c>
      <c r="E27" s="5">
        <v>1.444</v>
      </c>
      <c r="G27" s="9"/>
      <c r="H27" s="5"/>
      <c r="I27" s="5"/>
      <c r="J27" s="5"/>
      <c r="K27" s="5"/>
      <c r="L27" s="5"/>
      <c r="M27" s="5"/>
      <c r="P27" s="5"/>
      <c r="Q27" s="5"/>
      <c r="R27" s="5"/>
      <c r="S27" s="5"/>
    </row>
    <row r="28" spans="2:19" x14ac:dyDescent="0.3">
      <c r="B28" s="5" t="s">
        <v>39</v>
      </c>
      <c r="C28" s="5" t="s">
        <v>40</v>
      </c>
      <c r="D28" s="5">
        <v>944</v>
      </c>
      <c r="E28" s="5">
        <v>1.548</v>
      </c>
      <c r="G28" s="9"/>
      <c r="H28" s="5"/>
      <c r="I28" s="5"/>
      <c r="J28" s="5"/>
      <c r="K28" s="5"/>
      <c r="L28" s="5"/>
      <c r="M28" s="5"/>
      <c r="P28" s="5"/>
      <c r="Q28" s="5"/>
      <c r="R28" s="5"/>
      <c r="S28" s="5"/>
    </row>
    <row r="29" spans="2:19" x14ac:dyDescent="0.3">
      <c r="B29" s="5" t="s">
        <v>41</v>
      </c>
      <c r="C29" s="5" t="s">
        <v>40</v>
      </c>
      <c r="D29" s="5">
        <v>276</v>
      </c>
      <c r="E29" s="5">
        <v>0.45200000000000001</v>
      </c>
      <c r="G29" s="9"/>
      <c r="H29" s="5"/>
      <c r="I29" s="5"/>
      <c r="J29" s="5"/>
      <c r="K29" s="5"/>
      <c r="L29" s="5"/>
      <c r="M29" s="5"/>
      <c r="P29" s="5"/>
      <c r="Q29" s="5"/>
      <c r="R29" s="5"/>
      <c r="S29" s="5"/>
    </row>
    <row r="30" spans="2:19" x14ac:dyDescent="0.3">
      <c r="B30" s="5" t="s">
        <v>42</v>
      </c>
      <c r="C30" s="5" t="s">
        <v>43</v>
      </c>
      <c r="D30" s="5">
        <v>305</v>
      </c>
      <c r="E30" s="5">
        <v>1.129</v>
      </c>
      <c r="G30" s="9"/>
      <c r="H30" s="5"/>
      <c r="I30" s="5"/>
      <c r="J30" s="5"/>
      <c r="K30" s="5"/>
      <c r="L30" s="5"/>
      <c r="M30" s="5"/>
      <c r="P30" s="5"/>
      <c r="Q30" s="5"/>
      <c r="R30" s="5"/>
      <c r="S30" s="5"/>
    </row>
    <row r="31" spans="2:19" x14ac:dyDescent="0.3">
      <c r="B31" s="5" t="s">
        <v>44</v>
      </c>
      <c r="C31" s="5" t="s">
        <v>43</v>
      </c>
      <c r="D31" s="5">
        <v>142</v>
      </c>
      <c r="E31" s="5">
        <v>0.52500000000000002</v>
      </c>
      <c r="G31" s="9"/>
      <c r="H31" s="5"/>
      <c r="I31" s="5"/>
      <c r="J31" s="5"/>
      <c r="K31" s="5"/>
      <c r="L31" s="5"/>
      <c r="M31" s="5"/>
      <c r="P31" s="5"/>
      <c r="Q31" s="5"/>
      <c r="R31" s="5"/>
      <c r="S31" s="5"/>
    </row>
    <row r="32" spans="2:19" x14ac:dyDescent="0.3">
      <c r="B32" s="5" t="s">
        <v>45</v>
      </c>
      <c r="C32" s="5" t="s">
        <v>43</v>
      </c>
      <c r="D32" s="5">
        <v>139</v>
      </c>
      <c r="E32" s="5">
        <v>0.51400000000000001</v>
      </c>
      <c r="G32" s="9"/>
      <c r="H32" s="5"/>
      <c r="I32" s="5"/>
      <c r="J32" s="5"/>
      <c r="K32" s="5"/>
      <c r="L32" s="5"/>
      <c r="M32" s="5"/>
      <c r="P32" s="5"/>
      <c r="Q32" s="5"/>
      <c r="R32" s="5"/>
      <c r="S32" s="5"/>
    </row>
    <row r="33" spans="2:19" x14ac:dyDescent="0.3">
      <c r="B33" s="5" t="s">
        <v>46</v>
      </c>
      <c r="C33" s="5" t="s">
        <v>43</v>
      </c>
      <c r="D33" s="5">
        <v>495</v>
      </c>
      <c r="E33" s="5">
        <v>1.8320000000000001</v>
      </c>
      <c r="G33" s="9"/>
      <c r="H33" s="5"/>
      <c r="I33" s="5"/>
      <c r="J33" s="5"/>
      <c r="K33" s="5"/>
      <c r="L33" s="5"/>
      <c r="M33" s="5"/>
      <c r="P33" s="5"/>
      <c r="Q33" s="5"/>
      <c r="R33" s="5"/>
      <c r="S33" s="5"/>
    </row>
    <row r="34" spans="2:19" x14ac:dyDescent="0.3">
      <c r="B34" s="5" t="s">
        <v>47</v>
      </c>
      <c r="C34" s="5" t="s">
        <v>43</v>
      </c>
      <c r="D34" s="5">
        <v>788</v>
      </c>
      <c r="E34" s="5">
        <v>1.2410000000000001</v>
      </c>
      <c r="G34" s="9"/>
      <c r="H34" s="5"/>
      <c r="I34" s="5"/>
      <c r="J34" s="5"/>
      <c r="K34" s="5"/>
      <c r="L34" s="5"/>
      <c r="M34" s="5"/>
      <c r="P34" s="5"/>
      <c r="Q34" s="5"/>
      <c r="R34" s="5"/>
      <c r="S34" s="5"/>
    </row>
    <row r="35" spans="2:19" x14ac:dyDescent="0.3">
      <c r="B35" s="5" t="s">
        <v>48</v>
      </c>
      <c r="C35" s="5" t="s">
        <v>43</v>
      </c>
      <c r="D35" s="5">
        <v>482</v>
      </c>
      <c r="E35" s="5">
        <v>0.75900000000000001</v>
      </c>
      <c r="G35" s="9"/>
      <c r="H35" s="5"/>
      <c r="I35" s="5"/>
      <c r="J35" s="5"/>
      <c r="K35" s="5"/>
      <c r="L35" s="5"/>
      <c r="M35" s="5"/>
      <c r="P35" s="5"/>
      <c r="Q35" s="5"/>
      <c r="R35" s="5"/>
      <c r="S35" s="5"/>
    </row>
    <row r="36" spans="2:19" x14ac:dyDescent="0.3">
      <c r="B36" s="5" t="s">
        <v>49</v>
      </c>
      <c r="C36" s="5" t="s">
        <v>50</v>
      </c>
      <c r="D36" s="5">
        <v>538</v>
      </c>
      <c r="E36" s="5">
        <v>1</v>
      </c>
      <c r="G36" s="9"/>
      <c r="H36" s="5"/>
      <c r="I36" s="5"/>
      <c r="J36" s="5"/>
      <c r="K36" s="5"/>
      <c r="L36" s="5"/>
      <c r="M36" s="5"/>
      <c r="P36" s="5"/>
      <c r="Q36" s="5"/>
      <c r="R36" s="5"/>
      <c r="S36" s="5"/>
    </row>
    <row r="37" spans="2:19" x14ac:dyDescent="0.3">
      <c r="B37" s="5" t="s">
        <v>51</v>
      </c>
      <c r="C37" s="5" t="s">
        <v>52</v>
      </c>
      <c r="D37" s="5">
        <v>267</v>
      </c>
      <c r="E37" s="5">
        <v>0.50600000000000001</v>
      </c>
      <c r="G37" s="9"/>
      <c r="H37" s="5"/>
      <c r="I37" s="5"/>
      <c r="J37" s="5"/>
      <c r="K37" s="5"/>
      <c r="L37" s="5"/>
      <c r="M37" s="5"/>
      <c r="P37" s="5"/>
      <c r="Q37" s="5"/>
      <c r="R37" s="5"/>
      <c r="S37" s="5"/>
    </row>
    <row r="38" spans="2:19" x14ac:dyDescent="0.3">
      <c r="B38" s="5" t="s">
        <v>53</v>
      </c>
      <c r="C38" s="5" t="s">
        <v>52</v>
      </c>
      <c r="D38" s="5">
        <v>788</v>
      </c>
      <c r="E38" s="5">
        <v>1.494</v>
      </c>
      <c r="G38" s="9"/>
      <c r="H38" s="5"/>
      <c r="I38" s="5"/>
      <c r="J38" s="5"/>
      <c r="K38" s="5"/>
      <c r="L38" s="5"/>
      <c r="M38" s="5"/>
      <c r="P38" s="5"/>
      <c r="Q38" s="5"/>
      <c r="R38" s="5"/>
      <c r="S38" s="5"/>
    </row>
    <row r="39" spans="2:19" x14ac:dyDescent="0.3">
      <c r="B39" s="5" t="s">
        <v>54</v>
      </c>
      <c r="C39" s="5" t="s">
        <v>55</v>
      </c>
      <c r="D39" s="5">
        <v>268</v>
      </c>
      <c r="E39" s="5">
        <v>1.1599999999999999</v>
      </c>
      <c r="G39" s="9"/>
      <c r="H39" s="5"/>
      <c r="I39" s="5"/>
      <c r="J39" s="5"/>
      <c r="K39" s="5"/>
      <c r="L39" s="5"/>
      <c r="M39" s="5"/>
      <c r="P39" s="5"/>
      <c r="Q39" s="5"/>
      <c r="R39" s="5"/>
      <c r="S39" s="5"/>
    </row>
    <row r="40" spans="2:19" x14ac:dyDescent="0.3">
      <c r="B40" s="5" t="s">
        <v>56</v>
      </c>
      <c r="C40" s="5" t="s">
        <v>55</v>
      </c>
      <c r="D40" s="5">
        <v>185</v>
      </c>
      <c r="E40" s="5">
        <v>0.80100000000000005</v>
      </c>
      <c r="G40" s="9"/>
      <c r="H40" s="5"/>
      <c r="I40" s="5"/>
      <c r="J40" s="5"/>
      <c r="K40" s="5"/>
      <c r="L40" s="5"/>
      <c r="M40" s="5"/>
      <c r="P40" s="5"/>
      <c r="Q40" s="5"/>
      <c r="R40" s="5"/>
      <c r="S40" s="5"/>
    </row>
    <row r="41" spans="2:19" x14ac:dyDescent="0.3">
      <c r="B41" s="5" t="s">
        <v>57</v>
      </c>
      <c r="C41" s="5" t="s">
        <v>55</v>
      </c>
      <c r="D41" s="5">
        <v>111</v>
      </c>
      <c r="E41" s="5">
        <v>0.48099999999999998</v>
      </c>
      <c r="G41" s="9"/>
      <c r="H41" s="5"/>
      <c r="I41" s="5"/>
      <c r="J41" s="5"/>
      <c r="K41" s="5"/>
      <c r="L41" s="5"/>
      <c r="M41" s="5"/>
      <c r="P41" s="5"/>
      <c r="Q41" s="5"/>
      <c r="R41" s="5"/>
      <c r="S41" s="5"/>
    </row>
    <row r="42" spans="2:19" x14ac:dyDescent="0.3">
      <c r="B42" s="5" t="s">
        <v>58</v>
      </c>
      <c r="C42" s="5" t="s">
        <v>55</v>
      </c>
      <c r="D42" s="5">
        <v>360</v>
      </c>
      <c r="E42" s="5">
        <v>1.5580000000000001</v>
      </c>
      <c r="G42" s="9"/>
      <c r="H42" s="5"/>
      <c r="I42" s="5"/>
      <c r="J42" s="5"/>
      <c r="K42" s="5"/>
      <c r="L42" s="5"/>
      <c r="M42" s="5"/>
      <c r="P42" s="5"/>
      <c r="Q42" s="5"/>
      <c r="R42" s="5"/>
      <c r="S42" s="5"/>
    </row>
    <row r="43" spans="2:19" x14ac:dyDescent="0.3">
      <c r="B43" s="5" t="s">
        <v>59</v>
      </c>
      <c r="C43" s="5" t="s">
        <v>60</v>
      </c>
      <c r="D43" s="5">
        <v>596</v>
      </c>
      <c r="E43" s="5">
        <v>1.52</v>
      </c>
      <c r="G43" s="9"/>
      <c r="H43" s="5"/>
      <c r="I43" s="5"/>
      <c r="J43" s="5"/>
      <c r="K43" s="5"/>
      <c r="L43" s="5"/>
      <c r="M43" s="5"/>
      <c r="P43" s="5"/>
      <c r="Q43" s="5"/>
      <c r="R43" s="5"/>
      <c r="S43" s="5"/>
    </row>
    <row r="44" spans="2:19" x14ac:dyDescent="0.3">
      <c r="B44" s="5" t="s">
        <v>61</v>
      </c>
      <c r="C44" s="5" t="s">
        <v>60</v>
      </c>
      <c r="D44" s="5">
        <v>188</v>
      </c>
      <c r="E44" s="5">
        <v>0.48</v>
      </c>
      <c r="G44" s="9"/>
      <c r="H44" s="5"/>
      <c r="I44" s="5"/>
      <c r="J44" s="5"/>
      <c r="K44" s="5"/>
      <c r="L44" s="5"/>
      <c r="M44" s="5"/>
      <c r="P44" s="5"/>
      <c r="Q44" s="5"/>
      <c r="R44" s="5"/>
      <c r="S44" s="5"/>
    </row>
    <row r="45" spans="2:19" x14ac:dyDescent="0.3">
      <c r="B45" s="5" t="s">
        <v>62</v>
      </c>
      <c r="C45" s="5" t="s">
        <v>63</v>
      </c>
      <c r="D45" s="5">
        <v>424</v>
      </c>
      <c r="E45" s="5">
        <v>1.536</v>
      </c>
      <c r="G45" s="9"/>
      <c r="H45" s="5"/>
      <c r="I45" s="5"/>
      <c r="J45" s="5"/>
      <c r="K45" s="5"/>
      <c r="L45" s="5"/>
      <c r="M45" s="5"/>
      <c r="P45" s="5"/>
      <c r="Q45" s="5"/>
      <c r="R45" s="5"/>
      <c r="S45" s="5"/>
    </row>
    <row r="46" spans="2:19" x14ac:dyDescent="0.3">
      <c r="B46" s="5" t="s">
        <v>64</v>
      </c>
      <c r="C46" s="5" t="s">
        <v>63</v>
      </c>
      <c r="D46" s="5">
        <v>128</v>
      </c>
      <c r="E46" s="5">
        <v>0.46400000000000002</v>
      </c>
      <c r="G46" s="9"/>
      <c r="H46" s="5"/>
      <c r="I46" s="5"/>
      <c r="J46" s="5"/>
      <c r="K46" s="5"/>
      <c r="L46" s="5"/>
      <c r="M46" s="5"/>
      <c r="P46" s="5"/>
      <c r="Q46" s="5"/>
      <c r="R46" s="5"/>
      <c r="S46" s="5"/>
    </row>
    <row r="47" spans="2:19" x14ac:dyDescent="0.3">
      <c r="B47" s="5" t="s">
        <v>65</v>
      </c>
      <c r="C47" s="5" t="s">
        <v>63</v>
      </c>
      <c r="D47" s="5">
        <v>301</v>
      </c>
      <c r="E47" s="5">
        <v>1.49</v>
      </c>
      <c r="P47" s="5"/>
      <c r="Q47" s="5"/>
      <c r="R47" s="5"/>
      <c r="S47" s="5"/>
    </row>
    <row r="48" spans="2:19" x14ac:dyDescent="0.3">
      <c r="B48" s="5" t="s">
        <v>66</v>
      </c>
      <c r="C48" s="5" t="s">
        <v>63</v>
      </c>
      <c r="D48" s="5">
        <v>90</v>
      </c>
      <c r="E48" s="5">
        <v>0.44600000000000001</v>
      </c>
      <c r="P48" s="5"/>
      <c r="Q48" s="5"/>
      <c r="R48" s="5"/>
      <c r="S48" s="5"/>
    </row>
    <row r="49" spans="2:19" x14ac:dyDescent="0.3">
      <c r="B49" s="5" t="s">
        <v>67</v>
      </c>
      <c r="C49" s="5" t="s">
        <v>63</v>
      </c>
      <c r="D49" s="5">
        <v>94</v>
      </c>
      <c r="E49" s="5">
        <v>0.46500000000000002</v>
      </c>
      <c r="P49" s="5"/>
      <c r="Q49" s="5"/>
      <c r="R49" s="5"/>
      <c r="S49" s="5"/>
    </row>
    <row r="50" spans="2:19" x14ac:dyDescent="0.3">
      <c r="B50" s="5" t="s">
        <v>68</v>
      </c>
      <c r="C50" s="5" t="s">
        <v>63</v>
      </c>
      <c r="D50" s="5">
        <v>323</v>
      </c>
      <c r="E50" s="5">
        <v>1.599</v>
      </c>
      <c r="P50" s="5"/>
      <c r="Q50" s="5"/>
      <c r="R50" s="5"/>
      <c r="S50" s="5"/>
    </row>
    <row r="51" spans="2:19" x14ac:dyDescent="0.3">
      <c r="B51" s="5" t="s">
        <v>69</v>
      </c>
      <c r="C51" s="5" t="s">
        <v>70</v>
      </c>
      <c r="D51" s="5">
        <v>96</v>
      </c>
      <c r="E51" s="5">
        <v>0.42299999999999999</v>
      </c>
      <c r="P51" s="5"/>
      <c r="Q51" s="5"/>
      <c r="R51" s="5"/>
      <c r="S51" s="5"/>
    </row>
    <row r="52" spans="2:19" x14ac:dyDescent="0.3">
      <c r="B52" s="5" t="s">
        <v>71</v>
      </c>
      <c r="C52" s="5" t="s">
        <v>70</v>
      </c>
      <c r="D52" s="5">
        <v>358</v>
      </c>
      <c r="E52" s="5">
        <v>1.577</v>
      </c>
      <c r="P52" s="5"/>
      <c r="Q52" s="5"/>
      <c r="R52" s="5"/>
      <c r="S52" s="5"/>
    </row>
    <row r="53" spans="2:19" x14ac:dyDescent="0.3">
      <c r="B53" s="5" t="s">
        <v>72</v>
      </c>
      <c r="C53" s="5" t="s">
        <v>70</v>
      </c>
      <c r="D53" s="5">
        <v>318</v>
      </c>
      <c r="E53" s="5">
        <v>1.0209999999999999</v>
      </c>
      <c r="P53" s="5"/>
      <c r="Q53" s="5"/>
      <c r="R53" s="5"/>
      <c r="S53" s="5"/>
    </row>
    <row r="54" spans="2:19" x14ac:dyDescent="0.3">
      <c r="B54" s="5" t="s">
        <v>73</v>
      </c>
      <c r="C54" s="5" t="s">
        <v>70</v>
      </c>
      <c r="D54" s="5">
        <v>311</v>
      </c>
      <c r="E54" s="5">
        <v>0.998</v>
      </c>
      <c r="P54" s="5"/>
      <c r="Q54" s="5"/>
      <c r="R54" s="5"/>
      <c r="S54" s="5"/>
    </row>
    <row r="55" spans="2:19" x14ac:dyDescent="0.3">
      <c r="B55" s="5" t="s">
        <v>74</v>
      </c>
      <c r="C55" s="5" t="s">
        <v>70</v>
      </c>
      <c r="D55" s="5">
        <v>136</v>
      </c>
      <c r="E55" s="5">
        <v>0.437</v>
      </c>
      <c r="P55" s="5"/>
      <c r="Q55" s="5"/>
      <c r="R55" s="5"/>
      <c r="S55" s="5"/>
    </row>
    <row r="56" spans="2:19" x14ac:dyDescent="0.3">
      <c r="B56" s="5" t="s">
        <v>75</v>
      </c>
      <c r="C56" s="5" t="s">
        <v>70</v>
      </c>
      <c r="D56" s="5">
        <v>481</v>
      </c>
      <c r="E56" s="5">
        <v>1.544</v>
      </c>
      <c r="P56" s="5"/>
      <c r="Q56" s="5"/>
      <c r="R56" s="5"/>
      <c r="S56" s="5"/>
    </row>
    <row r="57" spans="2:19" x14ac:dyDescent="0.3">
      <c r="B57" s="5" t="s">
        <v>76</v>
      </c>
      <c r="C57" s="5" t="s">
        <v>77</v>
      </c>
      <c r="D57" s="5">
        <v>345</v>
      </c>
      <c r="E57" s="5">
        <v>1.228</v>
      </c>
      <c r="P57" s="5"/>
      <c r="Q57" s="5"/>
      <c r="R57" s="5"/>
      <c r="S57" s="5"/>
    </row>
    <row r="58" spans="2:19" x14ac:dyDescent="0.3">
      <c r="B58" s="5" t="s">
        <v>78</v>
      </c>
      <c r="C58" s="5" t="s">
        <v>77</v>
      </c>
      <c r="D58" s="5">
        <v>209</v>
      </c>
      <c r="E58" s="5">
        <v>0.74399999999999999</v>
      </c>
      <c r="P58" s="5"/>
      <c r="Q58" s="5"/>
      <c r="R58" s="5"/>
      <c r="S58" s="5"/>
    </row>
    <row r="59" spans="2:19" x14ac:dyDescent="0.3">
      <c r="B59" s="5" t="s">
        <v>79</v>
      </c>
      <c r="C59" s="5" t="s">
        <v>77</v>
      </c>
      <c r="D59" s="5">
        <v>119</v>
      </c>
      <c r="E59" s="5">
        <v>0.42299999999999999</v>
      </c>
      <c r="P59" s="5"/>
      <c r="Q59" s="5"/>
      <c r="R59" s="5"/>
      <c r="S59" s="5"/>
    </row>
    <row r="60" spans="2:19" x14ac:dyDescent="0.3">
      <c r="B60" s="5" t="s">
        <v>80</v>
      </c>
      <c r="C60" s="5" t="s">
        <v>77</v>
      </c>
      <c r="D60" s="5">
        <v>451</v>
      </c>
      <c r="E60" s="5">
        <v>1.605</v>
      </c>
      <c r="P60" s="5"/>
      <c r="Q60" s="5"/>
      <c r="R60" s="5"/>
      <c r="S60" s="5"/>
    </row>
    <row r="61" spans="2:19" x14ac:dyDescent="0.3">
      <c r="B61" s="5" t="s">
        <v>81</v>
      </c>
      <c r="C61" s="5" t="s">
        <v>82</v>
      </c>
      <c r="D61" s="5">
        <v>475</v>
      </c>
      <c r="E61" s="5">
        <v>1.514</v>
      </c>
      <c r="P61" s="5"/>
      <c r="Q61" s="5"/>
      <c r="R61" s="5"/>
      <c r="S61" s="5"/>
    </row>
    <row r="62" spans="2:19" x14ac:dyDescent="0.3">
      <c r="B62" s="5" t="s">
        <v>83</v>
      </c>
      <c r="C62" s="5" t="s">
        <v>82</v>
      </c>
      <c r="D62" s="5">
        <v>144</v>
      </c>
      <c r="E62" s="5">
        <v>0.45900000000000002</v>
      </c>
      <c r="P62" s="5"/>
      <c r="Q62" s="5"/>
      <c r="R62" s="5"/>
      <c r="S62" s="5"/>
    </row>
    <row r="63" spans="2:19" x14ac:dyDescent="0.3">
      <c r="B63" s="5" t="s">
        <v>84</v>
      </c>
      <c r="C63" s="5" t="s">
        <v>82</v>
      </c>
      <c r="D63" s="5">
        <v>163</v>
      </c>
      <c r="E63" s="5">
        <v>0.52</v>
      </c>
      <c r="P63" s="5"/>
      <c r="Q63" s="5"/>
      <c r="R63" s="5"/>
      <c r="S63" s="5"/>
    </row>
    <row r="64" spans="2:19" x14ac:dyDescent="0.3">
      <c r="B64" s="5" t="s">
        <v>85</v>
      </c>
      <c r="C64" s="5" t="s">
        <v>82</v>
      </c>
      <c r="D64" s="5">
        <v>473</v>
      </c>
      <c r="E64" s="5">
        <v>1.508</v>
      </c>
      <c r="P64" s="5"/>
      <c r="Q64" s="5"/>
      <c r="R64" s="5"/>
      <c r="S64" s="5"/>
    </row>
    <row r="65" spans="2:19" x14ac:dyDescent="0.3">
      <c r="B65" s="5" t="s">
        <v>86</v>
      </c>
      <c r="C65" s="5" t="s">
        <v>87</v>
      </c>
      <c r="D65" s="5">
        <v>401</v>
      </c>
      <c r="E65" s="5">
        <v>1</v>
      </c>
      <c r="P65" s="5"/>
      <c r="Q65" s="5"/>
      <c r="R65" s="5"/>
      <c r="S65" s="5"/>
    </row>
    <row r="66" spans="2:19" x14ac:dyDescent="0.3">
      <c r="B66" s="5" t="s">
        <v>88</v>
      </c>
      <c r="C66" s="5" t="s">
        <v>89</v>
      </c>
      <c r="D66" s="5">
        <v>172</v>
      </c>
      <c r="E66" s="5">
        <v>0.4</v>
      </c>
      <c r="P66" s="5"/>
      <c r="Q66" s="5"/>
      <c r="R66" s="5"/>
      <c r="S66" s="5"/>
    </row>
    <row r="67" spans="2:19" x14ac:dyDescent="0.3">
      <c r="B67" s="5" t="s">
        <v>90</v>
      </c>
      <c r="C67" s="5" t="s">
        <v>89</v>
      </c>
      <c r="D67" s="5">
        <v>688</v>
      </c>
      <c r="E67" s="5">
        <v>1.6</v>
      </c>
      <c r="P67" s="5"/>
      <c r="Q67" s="5"/>
      <c r="R67" s="5"/>
      <c r="S67" s="5"/>
    </row>
    <row r="68" spans="2:19" x14ac:dyDescent="0.3">
      <c r="B68" s="1"/>
      <c r="C68" s="1"/>
      <c r="D68" s="1"/>
      <c r="E68" s="10"/>
    </row>
  </sheetData>
  <autoFilter ref="G3:J3" xr:uid="{E6D7A0F5-AE85-4F83-9D1F-3FC945867806}"/>
  <mergeCells count="1">
    <mergeCell ref="B2:E2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E3B6F-643C-4C99-BCD2-09A144DBF076}">
  <dimension ref="B2:S68"/>
  <sheetViews>
    <sheetView zoomScale="70" zoomScaleNormal="70" workbookViewId="0">
      <selection activeCell="B2" sqref="B2:E2"/>
    </sheetView>
  </sheetViews>
  <sheetFormatPr defaultRowHeight="16.5" x14ac:dyDescent="0.3"/>
  <cols>
    <col min="2" max="2" width="8.375" bestFit="1" customWidth="1"/>
    <col min="3" max="3" width="7" bestFit="1" customWidth="1"/>
    <col min="4" max="5" width="18.875" bestFit="1" customWidth="1"/>
    <col min="7" max="14" width="13.125" customWidth="1"/>
  </cols>
  <sheetData>
    <row r="2" spans="2:19" x14ac:dyDescent="0.3">
      <c r="B2" s="13" t="s">
        <v>138</v>
      </c>
      <c r="C2" s="13"/>
      <c r="D2" s="13"/>
      <c r="E2" s="13"/>
    </row>
    <row r="3" spans="2:19" ht="17.25" thickBot="1" x14ac:dyDescent="0.35">
      <c r="B3" s="7" t="s">
        <v>0</v>
      </c>
      <c r="C3" s="7" t="s">
        <v>1</v>
      </c>
      <c r="D3" s="7" t="s">
        <v>2</v>
      </c>
      <c r="E3" s="7" t="s">
        <v>3</v>
      </c>
      <c r="G3" s="8" t="s">
        <v>131</v>
      </c>
      <c r="H3" s="8" t="s">
        <v>132</v>
      </c>
      <c r="I3" s="8" t="s">
        <v>133</v>
      </c>
      <c r="J3" s="8" t="s">
        <v>134</v>
      </c>
    </row>
    <row r="4" spans="2:19" ht="17.25" thickTop="1" x14ac:dyDescent="0.3">
      <c r="B4" s="2" t="s">
        <v>4</v>
      </c>
      <c r="C4" s="2" t="s">
        <v>5</v>
      </c>
      <c r="D4" s="5">
        <v>0</v>
      </c>
      <c r="E4" s="5" t="s">
        <v>7</v>
      </c>
      <c r="G4" s="6" t="s">
        <v>91</v>
      </c>
      <c r="H4" s="6" t="s">
        <v>111</v>
      </c>
      <c r="I4" s="5">
        <f>D7+D8+D9+D10</f>
        <v>1263</v>
      </c>
      <c r="J4" s="4">
        <f>I4/I24*100</f>
        <v>5.5545782390711587</v>
      </c>
      <c r="P4" s="5"/>
      <c r="Q4" s="5"/>
      <c r="R4" s="5"/>
      <c r="S4" s="5"/>
    </row>
    <row r="5" spans="2:19" x14ac:dyDescent="0.3">
      <c r="B5" s="2" t="s">
        <v>8</v>
      </c>
      <c r="C5" s="2" t="s">
        <v>5</v>
      </c>
      <c r="D5" s="5">
        <v>0</v>
      </c>
      <c r="E5" s="5" t="s">
        <v>7</v>
      </c>
      <c r="G5" s="6" t="s">
        <v>105</v>
      </c>
      <c r="H5" s="6" t="s">
        <v>125</v>
      </c>
      <c r="I5" s="5">
        <f>D45+D46+D47+D48+D49+D50</f>
        <v>1379</v>
      </c>
      <c r="J5" s="4">
        <f>I5/I24*100</f>
        <v>6.0647374439264672</v>
      </c>
      <c r="P5" s="5"/>
      <c r="Q5" s="5"/>
      <c r="R5" s="5"/>
      <c r="S5" s="5"/>
    </row>
    <row r="6" spans="2:19" x14ac:dyDescent="0.3">
      <c r="B6" s="2" t="s">
        <v>9</v>
      </c>
      <c r="C6" s="2" t="s">
        <v>5</v>
      </c>
      <c r="D6" s="5" t="s">
        <v>6</v>
      </c>
      <c r="E6" s="5" t="s">
        <v>7</v>
      </c>
      <c r="G6" s="6" t="s">
        <v>102</v>
      </c>
      <c r="H6" s="6" t="s">
        <v>122</v>
      </c>
      <c r="I6" s="5">
        <f>D37+D38</f>
        <v>1064</v>
      </c>
      <c r="J6" s="4">
        <f>I6/I24*100</f>
        <v>4.6793913272935175</v>
      </c>
      <c r="P6" s="5"/>
      <c r="Q6" s="5"/>
      <c r="R6" s="5"/>
      <c r="S6" s="5"/>
    </row>
    <row r="7" spans="2:19" x14ac:dyDescent="0.3">
      <c r="B7" s="5" t="s">
        <v>10</v>
      </c>
      <c r="C7" s="5" t="s">
        <v>11</v>
      </c>
      <c r="D7" s="5">
        <v>351</v>
      </c>
      <c r="E7" s="5">
        <v>1.1120000000000001</v>
      </c>
      <c r="G7" s="6" t="s">
        <v>93</v>
      </c>
      <c r="H7" s="6" t="s">
        <v>113</v>
      </c>
      <c r="I7" s="5">
        <f>D13+D14</f>
        <v>901</v>
      </c>
      <c r="J7" s="4">
        <f>I7/I24*100</f>
        <v>3.9625296859882133</v>
      </c>
      <c r="P7" s="5"/>
      <c r="Q7" s="5"/>
      <c r="R7" s="5"/>
      <c r="S7" s="5"/>
    </row>
    <row r="8" spans="2:19" x14ac:dyDescent="0.3">
      <c r="B8" s="5" t="s">
        <v>12</v>
      </c>
      <c r="C8" s="5" t="s">
        <v>11</v>
      </c>
      <c r="D8" s="5">
        <v>200</v>
      </c>
      <c r="E8" s="5">
        <v>0.63300000000000001</v>
      </c>
      <c r="G8" s="6" t="s">
        <v>92</v>
      </c>
      <c r="H8" s="6" t="s">
        <v>112</v>
      </c>
      <c r="I8" s="5">
        <f>D11+D12</f>
        <v>262</v>
      </c>
      <c r="J8" s="4">
        <f>I8/I24*100</f>
        <v>1.1522561351042309</v>
      </c>
      <c r="P8" s="5"/>
      <c r="Q8" s="5"/>
      <c r="R8" s="5"/>
      <c r="S8" s="5"/>
    </row>
    <row r="9" spans="2:19" x14ac:dyDescent="0.3">
      <c r="B9" s="5" t="s">
        <v>13</v>
      </c>
      <c r="C9" s="5" t="s">
        <v>11</v>
      </c>
      <c r="D9" s="5">
        <v>161</v>
      </c>
      <c r="E9" s="5">
        <v>0.51</v>
      </c>
      <c r="G9" s="6" t="s">
        <v>104</v>
      </c>
      <c r="H9" s="6" t="s">
        <v>124</v>
      </c>
      <c r="I9" s="5">
        <f>D43+D44</f>
        <v>797</v>
      </c>
      <c r="J9" s="4">
        <f>I9/I24*100</f>
        <v>3.5051455712903508</v>
      </c>
      <c r="P9" s="5"/>
      <c r="Q9" s="5"/>
      <c r="R9" s="5"/>
      <c r="S9" s="5"/>
    </row>
    <row r="10" spans="2:19" x14ac:dyDescent="0.3">
      <c r="B10" s="5" t="s">
        <v>14</v>
      </c>
      <c r="C10" s="5" t="s">
        <v>11</v>
      </c>
      <c r="D10" s="5">
        <v>551</v>
      </c>
      <c r="E10" s="5">
        <v>1.7450000000000001</v>
      </c>
      <c r="G10" s="6" t="s">
        <v>94</v>
      </c>
      <c r="H10" s="6" t="s">
        <v>114</v>
      </c>
      <c r="I10" s="5">
        <f>D15+D16</f>
        <v>1240</v>
      </c>
      <c r="J10" s="4">
        <f>I10/I24*100</f>
        <v>5.4534259829360536</v>
      </c>
      <c r="P10" s="5"/>
      <c r="Q10" s="5"/>
      <c r="R10" s="5"/>
      <c r="S10" s="5"/>
    </row>
    <row r="11" spans="2:19" x14ac:dyDescent="0.3">
      <c r="B11" s="5" t="s">
        <v>15</v>
      </c>
      <c r="C11" s="5" t="s">
        <v>16</v>
      </c>
      <c r="D11" s="5">
        <v>64</v>
      </c>
      <c r="E11" s="5">
        <v>0.48899999999999999</v>
      </c>
      <c r="G11" s="6" t="s">
        <v>96</v>
      </c>
      <c r="H11" s="6" t="s">
        <v>116</v>
      </c>
      <c r="I11" s="5">
        <f>D19+D20+D21+D22</f>
        <v>1573</v>
      </c>
      <c r="J11" s="4">
        <f>I11/I24*100</f>
        <v>6.9179347348051712</v>
      </c>
      <c r="P11" s="5"/>
      <c r="Q11" s="5"/>
      <c r="R11" s="5"/>
      <c r="S11" s="5"/>
    </row>
    <row r="12" spans="2:19" x14ac:dyDescent="0.3">
      <c r="B12" s="5" t="s">
        <v>17</v>
      </c>
      <c r="C12" s="5" t="s">
        <v>16</v>
      </c>
      <c r="D12" s="5">
        <v>198</v>
      </c>
      <c r="E12" s="5">
        <v>1.5109999999999999</v>
      </c>
      <c r="G12" s="6" t="s">
        <v>97</v>
      </c>
      <c r="H12" s="6" t="s">
        <v>117</v>
      </c>
      <c r="I12" s="5">
        <f>D23+D24</f>
        <v>548</v>
      </c>
      <c r="J12" s="4">
        <f>I12/I24*100</f>
        <v>2.4100624505233528</v>
      </c>
      <c r="P12" s="5"/>
      <c r="Q12" s="5"/>
      <c r="R12" s="5"/>
      <c r="S12" s="5"/>
    </row>
    <row r="13" spans="2:19" x14ac:dyDescent="0.3">
      <c r="B13" s="5" t="s">
        <v>18</v>
      </c>
      <c r="C13" s="5" t="s">
        <v>19</v>
      </c>
      <c r="D13" s="5">
        <v>186</v>
      </c>
      <c r="E13" s="5">
        <v>0.41299999999999998</v>
      </c>
      <c r="G13" s="6" t="s">
        <v>98</v>
      </c>
      <c r="H13" s="6" t="s">
        <v>118</v>
      </c>
      <c r="I13" s="5">
        <f>D25+D26+D27</f>
        <v>1996</v>
      </c>
      <c r="J13" s="4">
        <f>I13/I24*100</f>
        <v>8.7782566628551333</v>
      </c>
      <c r="P13" s="5"/>
      <c r="Q13" s="5"/>
      <c r="R13" s="5"/>
      <c r="S13" s="5"/>
    </row>
    <row r="14" spans="2:19" x14ac:dyDescent="0.3">
      <c r="B14" s="5" t="s">
        <v>20</v>
      </c>
      <c r="C14" s="5" t="s">
        <v>19</v>
      </c>
      <c r="D14" s="5">
        <v>715</v>
      </c>
      <c r="E14" s="5">
        <v>1.587</v>
      </c>
      <c r="G14" s="6" t="s">
        <v>100</v>
      </c>
      <c r="H14" s="6" t="s">
        <v>120</v>
      </c>
      <c r="I14" s="5">
        <f>D30+D31+D32+D33+D34+D35</f>
        <v>2375</v>
      </c>
      <c r="J14" s="4">
        <f>I14/I24*100</f>
        <v>10.445069926994458</v>
      </c>
      <c r="P14" s="5"/>
      <c r="Q14" s="5"/>
      <c r="R14" s="5"/>
      <c r="S14" s="5"/>
    </row>
    <row r="15" spans="2:19" x14ac:dyDescent="0.3">
      <c r="B15" s="5" t="s">
        <v>21</v>
      </c>
      <c r="C15" s="5" t="s">
        <v>22</v>
      </c>
      <c r="D15" s="5">
        <v>902</v>
      </c>
      <c r="E15" s="5">
        <v>1.4550000000000001</v>
      </c>
      <c r="G15" s="6" t="s">
        <v>99</v>
      </c>
      <c r="H15" s="6" t="s">
        <v>119</v>
      </c>
      <c r="I15" s="5">
        <f>D28+D29</f>
        <v>1192</v>
      </c>
      <c r="J15" s="4">
        <f>I15/I24*100</f>
        <v>5.2423256223062715</v>
      </c>
      <c r="P15" s="5"/>
      <c r="Q15" s="5"/>
      <c r="R15" s="5"/>
      <c r="S15" s="5"/>
    </row>
    <row r="16" spans="2:19" x14ac:dyDescent="0.3">
      <c r="B16" s="5" t="s">
        <v>23</v>
      </c>
      <c r="C16" s="5" t="s">
        <v>22</v>
      </c>
      <c r="D16" s="5">
        <v>338</v>
      </c>
      <c r="E16" s="5">
        <v>0.54500000000000004</v>
      </c>
      <c r="G16" s="6" t="s">
        <v>101</v>
      </c>
      <c r="H16" s="6" t="s">
        <v>121</v>
      </c>
      <c r="I16" s="5">
        <f>D36</f>
        <v>535</v>
      </c>
      <c r="J16" s="4">
        <f>I16/I24*100</f>
        <v>2.3528894361861203</v>
      </c>
      <c r="P16" s="5"/>
      <c r="Q16" s="5"/>
      <c r="R16" s="5"/>
      <c r="S16" s="5"/>
    </row>
    <row r="17" spans="2:19" x14ac:dyDescent="0.3">
      <c r="B17" s="5" t="s">
        <v>24</v>
      </c>
      <c r="C17" s="5" t="s">
        <v>25</v>
      </c>
      <c r="D17" s="5">
        <v>446</v>
      </c>
      <c r="E17" s="5">
        <v>0.69299999999999995</v>
      </c>
      <c r="G17" s="6" t="s">
        <v>95</v>
      </c>
      <c r="H17" s="6" t="s">
        <v>115</v>
      </c>
      <c r="I17" s="5">
        <f>D17+D18</f>
        <v>1288</v>
      </c>
      <c r="J17" s="4">
        <f>I17/I24*100</f>
        <v>5.6645263435658375</v>
      </c>
      <c r="P17" s="5"/>
      <c r="Q17" s="5"/>
      <c r="R17" s="5"/>
      <c r="S17" s="5"/>
    </row>
    <row r="18" spans="2:19" x14ac:dyDescent="0.3">
      <c r="B18" s="5" t="s">
        <v>26</v>
      </c>
      <c r="C18" s="5" t="s">
        <v>25</v>
      </c>
      <c r="D18" s="5">
        <v>842</v>
      </c>
      <c r="E18" s="5">
        <v>1.3069999999999999</v>
      </c>
      <c r="G18" s="6" t="s">
        <v>103</v>
      </c>
      <c r="H18" s="6" t="s">
        <v>123</v>
      </c>
      <c r="I18" s="5">
        <f>D39+D40+D41+D42</f>
        <v>951</v>
      </c>
      <c r="J18" s="4">
        <f>I18/I24*100</f>
        <v>4.1824258949775706</v>
      </c>
      <c r="P18" s="5"/>
      <c r="Q18" s="5"/>
      <c r="R18" s="5"/>
      <c r="S18" s="5"/>
    </row>
    <row r="19" spans="2:19" x14ac:dyDescent="0.3">
      <c r="B19" s="5" t="s">
        <v>27</v>
      </c>
      <c r="C19" s="5" t="s">
        <v>28</v>
      </c>
      <c r="D19" s="5">
        <v>596</v>
      </c>
      <c r="E19" s="5">
        <v>1.516</v>
      </c>
      <c r="G19" s="6" t="s">
        <v>106</v>
      </c>
      <c r="H19" s="6" t="s">
        <v>126</v>
      </c>
      <c r="I19" s="5">
        <f>D51+D52+D53+D54+D55+D56</f>
        <v>1705</v>
      </c>
      <c r="J19" s="4">
        <f>I19/I24*100</f>
        <v>7.4984607265370746</v>
      </c>
      <c r="P19" s="5"/>
      <c r="Q19" s="5"/>
      <c r="R19" s="5"/>
      <c r="S19" s="5"/>
    </row>
    <row r="20" spans="2:19" x14ac:dyDescent="0.3">
      <c r="B20" s="5" t="s">
        <v>29</v>
      </c>
      <c r="C20" s="5" t="s">
        <v>28</v>
      </c>
      <c r="D20" s="5">
        <v>176</v>
      </c>
      <c r="E20" s="5">
        <v>0.44800000000000001</v>
      </c>
      <c r="G20" s="6" t="s">
        <v>107</v>
      </c>
      <c r="H20" s="6" t="s">
        <v>127</v>
      </c>
      <c r="I20" s="5">
        <f>D57+D58+D59+D60</f>
        <v>1159</v>
      </c>
      <c r="J20" s="4">
        <f>I20/I24*100</f>
        <v>5.0971941243732957</v>
      </c>
      <c r="P20" s="5"/>
      <c r="Q20" s="5"/>
      <c r="R20" s="5"/>
      <c r="S20" s="5"/>
    </row>
    <row r="21" spans="2:19" x14ac:dyDescent="0.3">
      <c r="B21" s="5" t="s">
        <v>30</v>
      </c>
      <c r="C21" s="5" t="s">
        <v>28</v>
      </c>
      <c r="D21" s="5">
        <v>284</v>
      </c>
      <c r="E21" s="5">
        <v>0.72199999999999998</v>
      </c>
      <c r="G21" s="6" t="s">
        <v>109</v>
      </c>
      <c r="H21" s="6" t="s">
        <v>130</v>
      </c>
      <c r="I21" s="5">
        <f>D65</f>
        <v>395</v>
      </c>
      <c r="J21" s="4">
        <f>I21/I24*100</f>
        <v>1.7371800510159205</v>
      </c>
      <c r="P21" s="5"/>
      <c r="Q21" s="5"/>
      <c r="R21" s="5"/>
      <c r="S21" s="5"/>
    </row>
    <row r="22" spans="2:19" x14ac:dyDescent="0.3">
      <c r="B22" s="5" t="s">
        <v>31</v>
      </c>
      <c r="C22" s="5" t="s">
        <v>28</v>
      </c>
      <c r="D22" s="5">
        <v>517</v>
      </c>
      <c r="E22" s="5">
        <v>1.3149999999999999</v>
      </c>
      <c r="G22" s="6" t="s">
        <v>110</v>
      </c>
      <c r="H22" s="6" t="s">
        <v>129</v>
      </c>
      <c r="I22" s="5">
        <f>D66+D67</f>
        <v>858</v>
      </c>
      <c r="J22" s="4">
        <f>I22/I24*100</f>
        <v>3.7734189462573666</v>
      </c>
      <c r="P22" s="5"/>
      <c r="Q22" s="5"/>
      <c r="R22" s="5"/>
      <c r="S22" s="5"/>
    </row>
    <row r="23" spans="2:19" x14ac:dyDescent="0.3">
      <c r="B23" s="5" t="s">
        <v>32</v>
      </c>
      <c r="C23" s="5" t="s">
        <v>33</v>
      </c>
      <c r="D23" s="5">
        <v>133</v>
      </c>
      <c r="E23" s="5">
        <v>0.48499999999999999</v>
      </c>
      <c r="G23" s="6" t="s">
        <v>108</v>
      </c>
      <c r="H23" s="6" t="s">
        <v>128</v>
      </c>
      <c r="I23" s="5">
        <f>D61+D62+D63+D64</f>
        <v>1257</v>
      </c>
      <c r="J23" s="4">
        <f>I23/I24*100</f>
        <v>5.5281906939924355</v>
      </c>
      <c r="P23" s="5"/>
      <c r="Q23" s="5"/>
      <c r="R23" s="5"/>
      <c r="S23" s="5"/>
    </row>
    <row r="24" spans="2:19" x14ac:dyDescent="0.3">
      <c r="B24" s="5" t="s">
        <v>34</v>
      </c>
      <c r="C24" s="5" t="s">
        <v>33</v>
      </c>
      <c r="D24" s="5">
        <v>415</v>
      </c>
      <c r="E24" s="5">
        <v>1.5149999999999999</v>
      </c>
      <c r="I24" s="3">
        <f>SUM(I4:I23)</f>
        <v>22738</v>
      </c>
      <c r="P24" s="5"/>
      <c r="Q24" s="5"/>
      <c r="R24" s="5"/>
      <c r="S24" s="5"/>
    </row>
    <row r="25" spans="2:19" x14ac:dyDescent="0.3">
      <c r="B25" s="5" t="s">
        <v>35</v>
      </c>
      <c r="C25" s="5" t="s">
        <v>36</v>
      </c>
      <c r="D25" s="5">
        <v>651</v>
      </c>
      <c r="E25" s="5">
        <v>0.97799999999999998</v>
      </c>
      <c r="P25" s="5"/>
      <c r="Q25" s="5"/>
      <c r="R25" s="5"/>
      <c r="S25" s="5"/>
    </row>
    <row r="26" spans="2:19" x14ac:dyDescent="0.3">
      <c r="B26" s="5" t="s">
        <v>37</v>
      </c>
      <c r="C26" s="5" t="s">
        <v>36</v>
      </c>
      <c r="D26" s="5">
        <v>356</v>
      </c>
      <c r="E26" s="5">
        <v>0.53500000000000003</v>
      </c>
      <c r="P26" s="5"/>
      <c r="Q26" s="5"/>
      <c r="R26" s="5"/>
      <c r="S26" s="5"/>
    </row>
    <row r="27" spans="2:19" x14ac:dyDescent="0.3">
      <c r="B27" s="5" t="s">
        <v>38</v>
      </c>
      <c r="C27" s="5" t="s">
        <v>36</v>
      </c>
      <c r="D27" s="5">
        <v>989</v>
      </c>
      <c r="E27" s="5">
        <v>1.486</v>
      </c>
      <c r="G27" s="9"/>
      <c r="H27" s="5"/>
      <c r="I27" s="5"/>
      <c r="J27" s="5"/>
      <c r="K27" s="5"/>
      <c r="L27" s="5"/>
      <c r="M27" s="5"/>
      <c r="P27" s="5"/>
      <c r="Q27" s="5"/>
      <c r="R27" s="5"/>
      <c r="S27" s="5"/>
    </row>
    <row r="28" spans="2:19" x14ac:dyDescent="0.3">
      <c r="B28" s="5" t="s">
        <v>39</v>
      </c>
      <c r="C28" s="5" t="s">
        <v>40</v>
      </c>
      <c r="D28" s="5">
        <v>907</v>
      </c>
      <c r="E28" s="5">
        <v>1.522</v>
      </c>
      <c r="G28" s="9"/>
      <c r="H28" s="5"/>
      <c r="I28" s="5"/>
      <c r="J28" s="5"/>
      <c r="K28" s="5"/>
      <c r="L28" s="5"/>
      <c r="M28" s="5"/>
      <c r="P28" s="5"/>
      <c r="Q28" s="5"/>
      <c r="R28" s="5"/>
      <c r="S28" s="5"/>
    </row>
    <row r="29" spans="2:19" x14ac:dyDescent="0.3">
      <c r="B29" s="5" t="s">
        <v>41</v>
      </c>
      <c r="C29" s="5" t="s">
        <v>40</v>
      </c>
      <c r="D29" s="5">
        <v>285</v>
      </c>
      <c r="E29" s="5">
        <v>0.47799999999999998</v>
      </c>
      <c r="G29" s="9"/>
      <c r="H29" s="5"/>
      <c r="I29" s="5"/>
      <c r="J29" s="5"/>
      <c r="K29" s="5"/>
      <c r="L29" s="5"/>
      <c r="M29" s="5"/>
      <c r="P29" s="5"/>
      <c r="Q29" s="5"/>
      <c r="R29" s="5"/>
      <c r="S29" s="5"/>
    </row>
    <row r="30" spans="2:19" x14ac:dyDescent="0.3">
      <c r="B30" s="5" t="s">
        <v>42</v>
      </c>
      <c r="C30" s="5" t="s">
        <v>43</v>
      </c>
      <c r="D30" s="5">
        <v>323</v>
      </c>
      <c r="E30" s="5">
        <v>1.145</v>
      </c>
      <c r="G30" s="9"/>
      <c r="H30" s="5"/>
      <c r="I30" s="5"/>
      <c r="J30" s="5"/>
      <c r="K30" s="5"/>
      <c r="L30" s="5"/>
      <c r="M30" s="5"/>
      <c r="P30" s="5"/>
      <c r="Q30" s="5"/>
      <c r="R30" s="5"/>
      <c r="S30" s="5"/>
    </row>
    <row r="31" spans="2:19" x14ac:dyDescent="0.3">
      <c r="B31" s="5" t="s">
        <v>44</v>
      </c>
      <c r="C31" s="5" t="s">
        <v>43</v>
      </c>
      <c r="D31" s="5">
        <v>173</v>
      </c>
      <c r="E31" s="5">
        <v>0.61299999999999999</v>
      </c>
      <c r="G31" s="9"/>
      <c r="H31" s="5"/>
      <c r="I31" s="5"/>
      <c r="J31" s="5"/>
      <c r="K31" s="5"/>
      <c r="L31" s="5"/>
      <c r="M31" s="5"/>
      <c r="P31" s="5"/>
      <c r="Q31" s="5"/>
      <c r="R31" s="5"/>
      <c r="S31" s="5"/>
    </row>
    <row r="32" spans="2:19" x14ac:dyDescent="0.3">
      <c r="B32" s="5" t="s">
        <v>45</v>
      </c>
      <c r="C32" s="5" t="s">
        <v>43</v>
      </c>
      <c r="D32" s="5">
        <v>151</v>
      </c>
      <c r="E32" s="5">
        <v>0.53500000000000003</v>
      </c>
      <c r="G32" s="9"/>
      <c r="H32" s="5"/>
      <c r="I32" s="5"/>
      <c r="J32" s="5"/>
      <c r="K32" s="5"/>
      <c r="L32" s="5"/>
      <c r="M32" s="5"/>
      <c r="P32" s="5"/>
      <c r="Q32" s="5"/>
      <c r="R32" s="5"/>
      <c r="S32" s="5"/>
    </row>
    <row r="33" spans="2:19" x14ac:dyDescent="0.3">
      <c r="B33" s="5" t="s">
        <v>46</v>
      </c>
      <c r="C33" s="5" t="s">
        <v>43</v>
      </c>
      <c r="D33" s="5">
        <v>481</v>
      </c>
      <c r="E33" s="5">
        <v>1.706</v>
      </c>
      <c r="G33" s="9"/>
      <c r="H33" s="5"/>
      <c r="I33" s="5"/>
      <c r="J33" s="5"/>
      <c r="K33" s="5"/>
      <c r="L33" s="5"/>
      <c r="M33" s="5"/>
      <c r="P33" s="5"/>
      <c r="Q33" s="5"/>
      <c r="R33" s="5"/>
      <c r="S33" s="5"/>
    </row>
    <row r="34" spans="2:19" x14ac:dyDescent="0.3">
      <c r="B34" s="5" t="s">
        <v>47</v>
      </c>
      <c r="C34" s="5" t="s">
        <v>43</v>
      </c>
      <c r="D34" s="5">
        <v>750</v>
      </c>
      <c r="E34" s="5">
        <v>1.2030000000000001</v>
      </c>
      <c r="G34" s="9"/>
      <c r="H34" s="5"/>
      <c r="I34" s="5"/>
      <c r="J34" s="5"/>
      <c r="K34" s="5"/>
      <c r="L34" s="5"/>
      <c r="M34" s="5"/>
      <c r="P34" s="5"/>
      <c r="Q34" s="5"/>
      <c r="R34" s="5"/>
      <c r="S34" s="5"/>
    </row>
    <row r="35" spans="2:19" x14ac:dyDescent="0.3">
      <c r="B35" s="5" t="s">
        <v>48</v>
      </c>
      <c r="C35" s="5" t="s">
        <v>43</v>
      </c>
      <c r="D35" s="5">
        <v>497</v>
      </c>
      <c r="E35" s="5">
        <v>0.79700000000000004</v>
      </c>
      <c r="G35" s="9"/>
      <c r="H35" s="5"/>
      <c r="I35" s="5"/>
      <c r="J35" s="5"/>
      <c r="K35" s="5"/>
      <c r="L35" s="5"/>
      <c r="M35" s="5"/>
      <c r="P35" s="5"/>
      <c r="Q35" s="5"/>
      <c r="R35" s="5"/>
      <c r="S35" s="5"/>
    </row>
    <row r="36" spans="2:19" x14ac:dyDescent="0.3">
      <c r="B36" s="5" t="s">
        <v>49</v>
      </c>
      <c r="C36" s="5" t="s">
        <v>50</v>
      </c>
      <c r="D36" s="5">
        <v>535</v>
      </c>
      <c r="E36" s="5">
        <v>1</v>
      </c>
      <c r="G36" s="9"/>
      <c r="H36" s="5"/>
      <c r="I36" s="5"/>
      <c r="J36" s="5"/>
      <c r="K36" s="5"/>
      <c r="L36" s="5"/>
      <c r="M36" s="5"/>
      <c r="P36" s="5"/>
      <c r="Q36" s="5"/>
      <c r="R36" s="5"/>
      <c r="S36" s="5"/>
    </row>
    <row r="37" spans="2:19" x14ac:dyDescent="0.3">
      <c r="B37" s="5" t="s">
        <v>51</v>
      </c>
      <c r="C37" s="5" t="s">
        <v>52</v>
      </c>
      <c r="D37" s="5">
        <v>260</v>
      </c>
      <c r="E37" s="5">
        <v>0.48899999999999999</v>
      </c>
      <c r="G37" s="9"/>
      <c r="H37" s="5"/>
      <c r="I37" s="5"/>
      <c r="J37" s="5"/>
      <c r="K37" s="5"/>
      <c r="L37" s="5"/>
      <c r="M37" s="5"/>
      <c r="P37" s="5"/>
      <c r="Q37" s="5"/>
      <c r="R37" s="5"/>
      <c r="S37" s="5"/>
    </row>
    <row r="38" spans="2:19" x14ac:dyDescent="0.3">
      <c r="B38" s="5" t="s">
        <v>53</v>
      </c>
      <c r="C38" s="5" t="s">
        <v>52</v>
      </c>
      <c r="D38" s="5">
        <v>804</v>
      </c>
      <c r="E38" s="5">
        <v>1.5109999999999999</v>
      </c>
      <c r="G38" s="9"/>
      <c r="H38" s="5"/>
      <c r="I38" s="5"/>
      <c r="J38" s="5"/>
      <c r="K38" s="5"/>
      <c r="L38" s="5"/>
      <c r="M38" s="5"/>
      <c r="P38" s="5"/>
      <c r="Q38" s="5"/>
      <c r="R38" s="5"/>
      <c r="S38" s="5"/>
    </row>
    <row r="39" spans="2:19" x14ac:dyDescent="0.3">
      <c r="B39" s="5" t="s">
        <v>54</v>
      </c>
      <c r="C39" s="5" t="s">
        <v>55</v>
      </c>
      <c r="D39" s="5">
        <v>251</v>
      </c>
      <c r="E39" s="5">
        <v>1.056</v>
      </c>
      <c r="G39" s="9"/>
      <c r="H39" s="5"/>
      <c r="I39" s="5"/>
      <c r="J39" s="5"/>
      <c r="K39" s="5"/>
      <c r="L39" s="5"/>
      <c r="M39" s="5"/>
      <c r="P39" s="5"/>
      <c r="Q39" s="5"/>
      <c r="R39" s="5"/>
      <c r="S39" s="5"/>
    </row>
    <row r="40" spans="2:19" x14ac:dyDescent="0.3">
      <c r="B40" s="5" t="s">
        <v>56</v>
      </c>
      <c r="C40" s="5" t="s">
        <v>55</v>
      </c>
      <c r="D40" s="5">
        <v>216</v>
      </c>
      <c r="E40" s="5">
        <v>0.90900000000000003</v>
      </c>
      <c r="G40" s="9"/>
      <c r="H40" s="5"/>
      <c r="I40" s="5"/>
      <c r="J40" s="5"/>
      <c r="K40" s="5"/>
      <c r="L40" s="5"/>
      <c r="M40" s="5"/>
      <c r="P40" s="5"/>
      <c r="Q40" s="5"/>
      <c r="R40" s="5"/>
      <c r="S40" s="5"/>
    </row>
    <row r="41" spans="2:19" x14ac:dyDescent="0.3">
      <c r="B41" s="5" t="s">
        <v>57</v>
      </c>
      <c r="C41" s="5" t="s">
        <v>55</v>
      </c>
      <c r="D41" s="5">
        <v>131</v>
      </c>
      <c r="E41" s="5">
        <v>0.55100000000000005</v>
      </c>
      <c r="G41" s="9"/>
      <c r="H41" s="5"/>
      <c r="I41" s="5"/>
      <c r="J41" s="5"/>
      <c r="K41" s="5"/>
      <c r="L41" s="5"/>
      <c r="M41" s="5"/>
      <c r="P41" s="5"/>
      <c r="Q41" s="5"/>
      <c r="R41" s="5"/>
      <c r="S41" s="5"/>
    </row>
    <row r="42" spans="2:19" x14ac:dyDescent="0.3">
      <c r="B42" s="5" t="s">
        <v>58</v>
      </c>
      <c r="C42" s="5" t="s">
        <v>55</v>
      </c>
      <c r="D42" s="5">
        <v>353</v>
      </c>
      <c r="E42" s="5">
        <v>1.4850000000000001</v>
      </c>
      <c r="G42" s="9"/>
      <c r="H42" s="5"/>
      <c r="I42" s="5"/>
      <c r="J42" s="5"/>
      <c r="K42" s="5"/>
      <c r="L42" s="5"/>
      <c r="M42" s="5"/>
      <c r="P42" s="5"/>
      <c r="Q42" s="5"/>
      <c r="R42" s="5"/>
      <c r="S42" s="5"/>
    </row>
    <row r="43" spans="2:19" x14ac:dyDescent="0.3">
      <c r="B43" s="5" t="s">
        <v>59</v>
      </c>
      <c r="C43" s="5" t="s">
        <v>60</v>
      </c>
      <c r="D43" s="5">
        <v>604</v>
      </c>
      <c r="E43" s="5">
        <v>1.516</v>
      </c>
      <c r="G43" s="9"/>
      <c r="H43" s="5"/>
      <c r="I43" s="5"/>
      <c r="J43" s="5"/>
      <c r="K43" s="5"/>
      <c r="L43" s="5"/>
      <c r="M43" s="5"/>
      <c r="P43" s="5"/>
      <c r="Q43" s="5"/>
      <c r="R43" s="5"/>
      <c r="S43" s="5"/>
    </row>
    <row r="44" spans="2:19" x14ac:dyDescent="0.3">
      <c r="B44" s="5" t="s">
        <v>61</v>
      </c>
      <c r="C44" s="5" t="s">
        <v>60</v>
      </c>
      <c r="D44" s="5">
        <v>193</v>
      </c>
      <c r="E44" s="5">
        <v>0.48399999999999999</v>
      </c>
      <c r="G44" s="9"/>
      <c r="H44" s="5"/>
      <c r="I44" s="5"/>
      <c r="J44" s="5"/>
      <c r="K44" s="5"/>
      <c r="L44" s="5"/>
      <c r="M44" s="5"/>
      <c r="P44" s="5"/>
      <c r="Q44" s="5"/>
      <c r="R44" s="5"/>
      <c r="S44" s="5"/>
    </row>
    <row r="45" spans="2:19" x14ac:dyDescent="0.3">
      <c r="B45" s="5" t="s">
        <v>62</v>
      </c>
      <c r="C45" s="5" t="s">
        <v>63</v>
      </c>
      <c r="D45" s="5">
        <v>406</v>
      </c>
      <c r="E45" s="5">
        <v>1.4470000000000001</v>
      </c>
      <c r="G45" s="9"/>
      <c r="H45" s="5"/>
      <c r="I45" s="5"/>
      <c r="J45" s="5"/>
      <c r="K45" s="5"/>
      <c r="L45" s="5"/>
      <c r="M45" s="5"/>
      <c r="P45" s="5"/>
      <c r="Q45" s="5"/>
      <c r="R45" s="5"/>
      <c r="S45" s="5"/>
    </row>
    <row r="46" spans="2:19" x14ac:dyDescent="0.3">
      <c r="B46" s="5" t="s">
        <v>64</v>
      </c>
      <c r="C46" s="5" t="s">
        <v>63</v>
      </c>
      <c r="D46" s="5">
        <v>155</v>
      </c>
      <c r="E46" s="5">
        <v>0.55300000000000005</v>
      </c>
      <c r="G46" s="9"/>
      <c r="H46" s="5"/>
      <c r="I46" s="5"/>
      <c r="J46" s="5"/>
      <c r="K46" s="5"/>
      <c r="L46" s="5"/>
      <c r="M46" s="5"/>
      <c r="P46" s="5"/>
      <c r="Q46" s="5"/>
      <c r="R46" s="5"/>
      <c r="S46" s="5"/>
    </row>
    <row r="47" spans="2:19" x14ac:dyDescent="0.3">
      <c r="B47" s="5" t="s">
        <v>65</v>
      </c>
      <c r="C47" s="5" t="s">
        <v>63</v>
      </c>
      <c r="D47" s="5">
        <v>301</v>
      </c>
      <c r="E47" s="5">
        <v>1.472</v>
      </c>
      <c r="P47" s="5"/>
      <c r="Q47" s="5"/>
      <c r="R47" s="5"/>
      <c r="S47" s="5"/>
    </row>
    <row r="48" spans="2:19" x14ac:dyDescent="0.3">
      <c r="B48" s="5" t="s">
        <v>66</v>
      </c>
      <c r="C48" s="5" t="s">
        <v>63</v>
      </c>
      <c r="D48" s="5">
        <v>101</v>
      </c>
      <c r="E48" s="5">
        <v>0.49399999999999999</v>
      </c>
      <c r="P48" s="5"/>
      <c r="Q48" s="5"/>
      <c r="R48" s="5"/>
      <c r="S48" s="5"/>
    </row>
    <row r="49" spans="2:19" x14ac:dyDescent="0.3">
      <c r="B49" s="5" t="s">
        <v>67</v>
      </c>
      <c r="C49" s="5" t="s">
        <v>63</v>
      </c>
      <c r="D49" s="5">
        <v>98</v>
      </c>
      <c r="E49" s="5">
        <v>0.47899999999999998</v>
      </c>
      <c r="P49" s="5"/>
      <c r="Q49" s="5"/>
      <c r="R49" s="5"/>
      <c r="S49" s="5"/>
    </row>
    <row r="50" spans="2:19" x14ac:dyDescent="0.3">
      <c r="B50" s="5" t="s">
        <v>68</v>
      </c>
      <c r="C50" s="5" t="s">
        <v>63</v>
      </c>
      <c r="D50" s="5">
        <v>318</v>
      </c>
      <c r="E50" s="5">
        <v>1.5549999999999999</v>
      </c>
      <c r="P50" s="5"/>
      <c r="Q50" s="5"/>
      <c r="R50" s="5"/>
      <c r="S50" s="5"/>
    </row>
    <row r="51" spans="2:19" x14ac:dyDescent="0.3">
      <c r="B51" s="5" t="s">
        <v>69</v>
      </c>
      <c r="C51" s="5" t="s">
        <v>70</v>
      </c>
      <c r="D51" s="5">
        <v>98</v>
      </c>
      <c r="E51" s="5">
        <v>0.44700000000000001</v>
      </c>
      <c r="P51" s="5"/>
      <c r="Q51" s="5"/>
      <c r="R51" s="5"/>
      <c r="S51" s="5"/>
    </row>
    <row r="52" spans="2:19" x14ac:dyDescent="0.3">
      <c r="B52" s="5" t="s">
        <v>71</v>
      </c>
      <c r="C52" s="5" t="s">
        <v>70</v>
      </c>
      <c r="D52" s="5">
        <v>340</v>
      </c>
      <c r="E52" s="5">
        <v>1.5529999999999999</v>
      </c>
      <c r="P52" s="5"/>
      <c r="Q52" s="5"/>
      <c r="R52" s="5"/>
      <c r="S52" s="5"/>
    </row>
    <row r="53" spans="2:19" x14ac:dyDescent="0.3">
      <c r="B53" s="5" t="s">
        <v>72</v>
      </c>
      <c r="C53" s="5" t="s">
        <v>70</v>
      </c>
      <c r="D53" s="5">
        <v>307</v>
      </c>
      <c r="E53" s="5">
        <v>0.96899999999999997</v>
      </c>
      <c r="P53" s="5"/>
      <c r="Q53" s="5"/>
      <c r="R53" s="5"/>
      <c r="S53" s="5"/>
    </row>
    <row r="54" spans="2:19" x14ac:dyDescent="0.3">
      <c r="B54" s="5" t="s">
        <v>73</v>
      </c>
      <c r="C54" s="5" t="s">
        <v>70</v>
      </c>
      <c r="D54" s="5">
        <v>319</v>
      </c>
      <c r="E54" s="5">
        <v>1.0069999999999999</v>
      </c>
      <c r="P54" s="5"/>
      <c r="Q54" s="5"/>
      <c r="R54" s="5"/>
      <c r="S54" s="5"/>
    </row>
    <row r="55" spans="2:19" x14ac:dyDescent="0.3">
      <c r="B55" s="5" t="s">
        <v>74</v>
      </c>
      <c r="C55" s="5" t="s">
        <v>70</v>
      </c>
      <c r="D55" s="5">
        <v>182</v>
      </c>
      <c r="E55" s="5">
        <v>0.57499999999999996</v>
      </c>
      <c r="P55" s="5"/>
      <c r="Q55" s="5"/>
      <c r="R55" s="5"/>
      <c r="S55" s="5"/>
    </row>
    <row r="56" spans="2:19" x14ac:dyDescent="0.3">
      <c r="B56" s="5" t="s">
        <v>75</v>
      </c>
      <c r="C56" s="5" t="s">
        <v>70</v>
      </c>
      <c r="D56" s="5">
        <v>459</v>
      </c>
      <c r="E56" s="5">
        <v>1.4490000000000001</v>
      </c>
      <c r="P56" s="5"/>
      <c r="Q56" s="5"/>
      <c r="R56" s="5"/>
      <c r="S56" s="5"/>
    </row>
    <row r="57" spans="2:19" x14ac:dyDescent="0.3">
      <c r="B57" s="5" t="s">
        <v>76</v>
      </c>
      <c r="C57" s="5" t="s">
        <v>77</v>
      </c>
      <c r="D57" s="5">
        <v>346</v>
      </c>
      <c r="E57" s="5">
        <v>1.194</v>
      </c>
      <c r="P57" s="5"/>
      <c r="Q57" s="5"/>
      <c r="R57" s="5"/>
      <c r="S57" s="5"/>
    </row>
    <row r="58" spans="2:19" x14ac:dyDescent="0.3">
      <c r="B58" s="5" t="s">
        <v>78</v>
      </c>
      <c r="C58" s="5" t="s">
        <v>77</v>
      </c>
      <c r="D58" s="5">
        <v>217</v>
      </c>
      <c r="E58" s="5">
        <v>0.749</v>
      </c>
      <c r="P58" s="5"/>
      <c r="Q58" s="5"/>
      <c r="R58" s="5"/>
      <c r="S58" s="5"/>
    </row>
    <row r="59" spans="2:19" x14ac:dyDescent="0.3">
      <c r="B59" s="5" t="s">
        <v>79</v>
      </c>
      <c r="C59" s="5" t="s">
        <v>77</v>
      </c>
      <c r="D59" s="5">
        <v>141</v>
      </c>
      <c r="E59" s="5">
        <v>0.48699999999999999</v>
      </c>
      <c r="P59" s="5"/>
      <c r="Q59" s="5"/>
      <c r="R59" s="5"/>
      <c r="S59" s="5"/>
    </row>
    <row r="60" spans="2:19" x14ac:dyDescent="0.3">
      <c r="B60" s="5" t="s">
        <v>80</v>
      </c>
      <c r="C60" s="5" t="s">
        <v>77</v>
      </c>
      <c r="D60" s="5">
        <v>455</v>
      </c>
      <c r="E60" s="5">
        <v>1.57</v>
      </c>
      <c r="P60" s="5"/>
      <c r="Q60" s="5"/>
      <c r="R60" s="5"/>
      <c r="S60" s="5"/>
    </row>
    <row r="61" spans="2:19" x14ac:dyDescent="0.3">
      <c r="B61" s="5" t="s">
        <v>81</v>
      </c>
      <c r="C61" s="5" t="s">
        <v>82</v>
      </c>
      <c r="D61" s="5">
        <v>466</v>
      </c>
      <c r="E61" s="5">
        <v>1.4830000000000001</v>
      </c>
      <c r="P61" s="5"/>
      <c r="Q61" s="5"/>
      <c r="R61" s="5"/>
      <c r="S61" s="5"/>
    </row>
    <row r="62" spans="2:19" x14ac:dyDescent="0.3">
      <c r="B62" s="5" t="s">
        <v>83</v>
      </c>
      <c r="C62" s="5" t="s">
        <v>82</v>
      </c>
      <c r="D62" s="5">
        <v>167</v>
      </c>
      <c r="E62" s="5">
        <v>0.53100000000000003</v>
      </c>
      <c r="P62" s="5"/>
      <c r="Q62" s="5"/>
      <c r="R62" s="5"/>
      <c r="S62" s="5"/>
    </row>
    <row r="63" spans="2:19" x14ac:dyDescent="0.3">
      <c r="B63" s="5" t="s">
        <v>84</v>
      </c>
      <c r="C63" s="5" t="s">
        <v>82</v>
      </c>
      <c r="D63" s="5">
        <v>167</v>
      </c>
      <c r="E63" s="5">
        <v>0.53100000000000003</v>
      </c>
      <c r="P63" s="5"/>
      <c r="Q63" s="5"/>
      <c r="R63" s="5"/>
      <c r="S63" s="5"/>
    </row>
    <row r="64" spans="2:19" x14ac:dyDescent="0.3">
      <c r="B64" s="5" t="s">
        <v>85</v>
      </c>
      <c r="C64" s="5" t="s">
        <v>82</v>
      </c>
      <c r="D64" s="5">
        <v>457</v>
      </c>
      <c r="E64" s="5">
        <v>1.454</v>
      </c>
      <c r="P64" s="5"/>
      <c r="Q64" s="5"/>
      <c r="R64" s="5"/>
      <c r="S64" s="5"/>
    </row>
    <row r="65" spans="2:19" x14ac:dyDescent="0.3">
      <c r="B65" s="5" t="s">
        <v>86</v>
      </c>
      <c r="C65" s="5" t="s">
        <v>87</v>
      </c>
      <c r="D65" s="5">
        <v>395</v>
      </c>
      <c r="E65" s="5">
        <v>1</v>
      </c>
      <c r="P65" s="5"/>
      <c r="Q65" s="5"/>
      <c r="R65" s="5"/>
      <c r="S65" s="5"/>
    </row>
    <row r="66" spans="2:19" x14ac:dyDescent="0.3">
      <c r="B66" s="5" t="s">
        <v>88</v>
      </c>
      <c r="C66" s="5" t="s">
        <v>89</v>
      </c>
      <c r="D66" s="5">
        <v>171</v>
      </c>
      <c r="E66" s="5">
        <v>0.39900000000000002</v>
      </c>
      <c r="P66" s="5"/>
      <c r="Q66" s="5"/>
      <c r="R66" s="5"/>
      <c r="S66" s="5"/>
    </row>
    <row r="67" spans="2:19" x14ac:dyDescent="0.3">
      <c r="B67" s="5" t="s">
        <v>90</v>
      </c>
      <c r="C67" s="5" t="s">
        <v>89</v>
      </c>
      <c r="D67" s="5">
        <v>687</v>
      </c>
      <c r="E67" s="5">
        <v>1.601</v>
      </c>
      <c r="P67" s="5"/>
      <c r="Q67" s="5"/>
      <c r="R67" s="5"/>
      <c r="S67" s="5"/>
    </row>
    <row r="68" spans="2:19" x14ac:dyDescent="0.3">
      <c r="B68" s="1"/>
      <c r="C68" s="1"/>
      <c r="D68" s="1"/>
      <c r="E68" s="10"/>
    </row>
  </sheetData>
  <autoFilter ref="G3:J3" xr:uid="{E6D7A0F5-AE85-4F83-9D1F-3FC945867806}"/>
  <mergeCells count="1">
    <mergeCell ref="B2:E2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AFAEA-CA0A-45AD-84CD-B82B99D61357}">
  <dimension ref="B2:S68"/>
  <sheetViews>
    <sheetView zoomScale="70" zoomScaleNormal="70" workbookViewId="0">
      <selection activeCell="B2" sqref="B2:E2"/>
    </sheetView>
  </sheetViews>
  <sheetFormatPr defaultRowHeight="16.5" x14ac:dyDescent="0.3"/>
  <cols>
    <col min="2" max="2" width="8.375" bestFit="1" customWidth="1"/>
    <col min="3" max="3" width="7" bestFit="1" customWidth="1"/>
    <col min="4" max="5" width="18.875" bestFit="1" customWidth="1"/>
    <col min="7" max="14" width="13.125" customWidth="1"/>
  </cols>
  <sheetData>
    <row r="2" spans="2:19" x14ac:dyDescent="0.3">
      <c r="B2" s="13" t="s">
        <v>139</v>
      </c>
      <c r="C2" s="13"/>
      <c r="D2" s="13"/>
      <c r="E2" s="13"/>
    </row>
    <row r="3" spans="2:19" ht="17.25" thickBot="1" x14ac:dyDescent="0.35">
      <c r="B3" s="7" t="s">
        <v>0</v>
      </c>
      <c r="C3" s="7" t="s">
        <v>1</v>
      </c>
      <c r="D3" s="7" t="s">
        <v>2</v>
      </c>
      <c r="E3" s="7" t="s">
        <v>3</v>
      </c>
      <c r="G3" s="8" t="s">
        <v>131</v>
      </c>
      <c r="H3" s="8" t="s">
        <v>132</v>
      </c>
      <c r="I3" s="8" t="s">
        <v>133</v>
      </c>
      <c r="J3" s="8" t="s">
        <v>134</v>
      </c>
    </row>
    <row r="4" spans="2:19" ht="17.25" thickTop="1" x14ac:dyDescent="0.3">
      <c r="B4" s="2" t="s">
        <v>4</v>
      </c>
      <c r="C4" s="2" t="s">
        <v>5</v>
      </c>
      <c r="D4" s="5">
        <v>0</v>
      </c>
      <c r="E4" s="5" t="s">
        <v>7</v>
      </c>
      <c r="G4" s="6" t="s">
        <v>91</v>
      </c>
      <c r="H4" s="6" t="s">
        <v>111</v>
      </c>
      <c r="I4" s="5">
        <f>D7+D8+D9+D10</f>
        <v>1248</v>
      </c>
      <c r="J4" s="4">
        <f>I4/I24*100</f>
        <v>5.5209024552090247</v>
      </c>
      <c r="P4" s="5"/>
      <c r="Q4" s="5"/>
      <c r="R4" s="5"/>
      <c r="S4" s="5"/>
    </row>
    <row r="5" spans="2:19" x14ac:dyDescent="0.3">
      <c r="B5" s="2" t="s">
        <v>8</v>
      </c>
      <c r="C5" s="2" t="s">
        <v>5</v>
      </c>
      <c r="D5" s="5">
        <v>0</v>
      </c>
      <c r="E5" s="5" t="s">
        <v>7</v>
      </c>
      <c r="G5" s="6" t="s">
        <v>105</v>
      </c>
      <c r="H5" s="6" t="s">
        <v>125</v>
      </c>
      <c r="I5" s="5">
        <f>D45+D46+D47+D48+D49+D50</f>
        <v>1365</v>
      </c>
      <c r="J5" s="4">
        <f>I5/I24*100</f>
        <v>6.0384870603848704</v>
      </c>
      <c r="P5" s="5"/>
      <c r="Q5" s="5"/>
      <c r="R5" s="5"/>
      <c r="S5" s="5"/>
    </row>
    <row r="6" spans="2:19" x14ac:dyDescent="0.3">
      <c r="B6" s="2" t="s">
        <v>9</v>
      </c>
      <c r="C6" s="2" t="s">
        <v>5</v>
      </c>
      <c r="D6" s="6" t="s">
        <v>6</v>
      </c>
      <c r="E6" s="5" t="s">
        <v>7</v>
      </c>
      <c r="G6" s="6" t="s">
        <v>102</v>
      </c>
      <c r="H6" s="6" t="s">
        <v>122</v>
      </c>
      <c r="I6" s="5">
        <f>D37+D38</f>
        <v>1056</v>
      </c>
      <c r="J6" s="4">
        <f>I6/I24*100</f>
        <v>4.6715328467153281</v>
      </c>
      <c r="P6" s="5"/>
      <c r="Q6" s="5"/>
      <c r="R6" s="5"/>
      <c r="S6" s="5"/>
    </row>
    <row r="7" spans="2:19" x14ac:dyDescent="0.3">
      <c r="B7" s="5" t="s">
        <v>10</v>
      </c>
      <c r="C7" s="5" t="s">
        <v>11</v>
      </c>
      <c r="D7" s="5">
        <v>354</v>
      </c>
      <c r="E7" s="5">
        <v>1.135</v>
      </c>
      <c r="G7" s="6" t="s">
        <v>93</v>
      </c>
      <c r="H7" s="6" t="s">
        <v>113</v>
      </c>
      <c r="I7" s="5">
        <f>D13+D14</f>
        <v>892</v>
      </c>
      <c r="J7" s="4">
        <f>I7/I24*100</f>
        <v>3.9460296394602965</v>
      </c>
      <c r="P7" s="5"/>
      <c r="Q7" s="5"/>
      <c r="R7" s="5"/>
      <c r="S7" s="5"/>
    </row>
    <row r="8" spans="2:19" x14ac:dyDescent="0.3">
      <c r="B8" s="5" t="s">
        <v>12</v>
      </c>
      <c r="C8" s="5" t="s">
        <v>11</v>
      </c>
      <c r="D8" s="5">
        <v>179</v>
      </c>
      <c r="E8" s="5">
        <v>0.57399999999999995</v>
      </c>
      <c r="G8" s="6" t="s">
        <v>92</v>
      </c>
      <c r="H8" s="6" t="s">
        <v>112</v>
      </c>
      <c r="I8" s="5">
        <f>D11+D12</f>
        <v>264</v>
      </c>
      <c r="J8" s="4">
        <f>I8/I24*100</f>
        <v>1.167883211678832</v>
      </c>
      <c r="P8" s="5"/>
      <c r="Q8" s="5"/>
      <c r="R8" s="5"/>
      <c r="S8" s="5"/>
    </row>
    <row r="9" spans="2:19" x14ac:dyDescent="0.3">
      <c r="B9" s="5" t="s">
        <v>13</v>
      </c>
      <c r="C9" s="5" t="s">
        <v>11</v>
      </c>
      <c r="D9" s="5">
        <v>145</v>
      </c>
      <c r="E9" s="5">
        <v>0.46500000000000002</v>
      </c>
      <c r="G9" s="6" t="s">
        <v>104</v>
      </c>
      <c r="H9" s="6" t="s">
        <v>124</v>
      </c>
      <c r="I9" s="5">
        <f>D43+D44</f>
        <v>799</v>
      </c>
      <c r="J9" s="4">
        <f>I9/I24*100</f>
        <v>3.5346162353461623</v>
      </c>
      <c r="P9" s="5"/>
      <c r="Q9" s="5"/>
      <c r="R9" s="5"/>
      <c r="S9" s="5"/>
    </row>
    <row r="10" spans="2:19" x14ac:dyDescent="0.3">
      <c r="B10" s="5" t="s">
        <v>14</v>
      </c>
      <c r="C10" s="5" t="s">
        <v>11</v>
      </c>
      <c r="D10" s="5">
        <v>570</v>
      </c>
      <c r="E10" s="5">
        <v>1.827</v>
      </c>
      <c r="G10" s="6" t="s">
        <v>94</v>
      </c>
      <c r="H10" s="6" t="s">
        <v>114</v>
      </c>
      <c r="I10" s="5">
        <f>D15+D16</f>
        <v>1196</v>
      </c>
      <c r="J10" s="4">
        <f>I10/I24*100</f>
        <v>5.2908648529086486</v>
      </c>
      <c r="P10" s="5"/>
      <c r="Q10" s="5"/>
      <c r="R10" s="5"/>
      <c r="S10" s="5"/>
    </row>
    <row r="11" spans="2:19" x14ac:dyDescent="0.3">
      <c r="B11" s="5" t="s">
        <v>15</v>
      </c>
      <c r="C11" s="5" t="s">
        <v>16</v>
      </c>
      <c r="D11" s="5">
        <v>75</v>
      </c>
      <c r="E11" s="5">
        <v>0.56799999999999995</v>
      </c>
      <c r="G11" s="6" t="s">
        <v>96</v>
      </c>
      <c r="H11" s="6" t="s">
        <v>116</v>
      </c>
      <c r="I11" s="5">
        <f>D19+D20+D21+D22</f>
        <v>1550</v>
      </c>
      <c r="J11" s="4">
        <f>I11/I24*100</f>
        <v>6.8568900685689007</v>
      </c>
      <c r="P11" s="5"/>
      <c r="Q11" s="5"/>
      <c r="R11" s="5"/>
      <c r="S11" s="5"/>
    </row>
    <row r="12" spans="2:19" x14ac:dyDescent="0.3">
      <c r="B12" s="5" t="s">
        <v>17</v>
      </c>
      <c r="C12" s="5" t="s">
        <v>16</v>
      </c>
      <c r="D12" s="5">
        <v>189</v>
      </c>
      <c r="E12" s="5">
        <v>1.4319999999999999</v>
      </c>
      <c r="G12" s="6" t="s">
        <v>97</v>
      </c>
      <c r="H12" s="6" t="s">
        <v>117</v>
      </c>
      <c r="I12" s="5">
        <f>D23+D24</f>
        <v>536</v>
      </c>
      <c r="J12" s="4">
        <f>I12/I24*100</f>
        <v>2.3711568237115683</v>
      </c>
      <c r="P12" s="5"/>
      <c r="Q12" s="5"/>
      <c r="R12" s="5"/>
      <c r="S12" s="5"/>
    </row>
    <row r="13" spans="2:19" x14ac:dyDescent="0.3">
      <c r="B13" s="5" t="s">
        <v>18</v>
      </c>
      <c r="C13" s="5" t="s">
        <v>19</v>
      </c>
      <c r="D13" s="5">
        <v>181</v>
      </c>
      <c r="E13" s="5">
        <v>0.40600000000000003</v>
      </c>
      <c r="G13" s="6" t="s">
        <v>98</v>
      </c>
      <c r="H13" s="6" t="s">
        <v>118</v>
      </c>
      <c r="I13" s="5">
        <f>D25+D26+D27</f>
        <v>2016</v>
      </c>
      <c r="J13" s="4">
        <f>I13/I24*100</f>
        <v>8.9183808891838101</v>
      </c>
      <c r="P13" s="5"/>
      <c r="Q13" s="5"/>
      <c r="R13" s="5"/>
      <c r="S13" s="5"/>
    </row>
    <row r="14" spans="2:19" x14ac:dyDescent="0.3">
      <c r="B14" s="5" t="s">
        <v>20</v>
      </c>
      <c r="C14" s="5" t="s">
        <v>19</v>
      </c>
      <c r="D14" s="5">
        <v>711</v>
      </c>
      <c r="E14" s="5">
        <v>1.5940000000000001</v>
      </c>
      <c r="G14" s="6" t="s">
        <v>100</v>
      </c>
      <c r="H14" s="6" t="s">
        <v>120</v>
      </c>
      <c r="I14" s="5">
        <f>D30+D31+D32+D33+D34+D35</f>
        <v>2340</v>
      </c>
      <c r="J14" s="4">
        <f>I14/I24*100</f>
        <v>10.351692103516921</v>
      </c>
      <c r="P14" s="5"/>
      <c r="Q14" s="5"/>
      <c r="R14" s="5"/>
      <c r="S14" s="5"/>
    </row>
    <row r="15" spans="2:19" x14ac:dyDescent="0.3">
      <c r="B15" s="5" t="s">
        <v>21</v>
      </c>
      <c r="C15" s="5" t="s">
        <v>22</v>
      </c>
      <c r="D15" s="5">
        <v>884</v>
      </c>
      <c r="E15" s="5">
        <v>1.478</v>
      </c>
      <c r="G15" s="6" t="s">
        <v>99</v>
      </c>
      <c r="H15" s="6" t="s">
        <v>119</v>
      </c>
      <c r="I15" s="5">
        <f>D28+D29</f>
        <v>1199</v>
      </c>
      <c r="J15" s="4">
        <f>I15/I24*100</f>
        <v>5.3041362530413627</v>
      </c>
      <c r="P15" s="5"/>
      <c r="Q15" s="5"/>
      <c r="R15" s="5"/>
      <c r="S15" s="5"/>
    </row>
    <row r="16" spans="2:19" x14ac:dyDescent="0.3">
      <c r="B16" s="5" t="s">
        <v>23</v>
      </c>
      <c r="C16" s="5" t="s">
        <v>22</v>
      </c>
      <c r="D16" s="5">
        <v>312</v>
      </c>
      <c r="E16" s="5">
        <v>0.52200000000000002</v>
      </c>
      <c r="G16" s="6" t="s">
        <v>101</v>
      </c>
      <c r="H16" s="6" t="s">
        <v>121</v>
      </c>
      <c r="I16" s="5">
        <f>D36</f>
        <v>539</v>
      </c>
      <c r="J16" s="4">
        <f>I16/I24*100</f>
        <v>2.3844282238442824</v>
      </c>
      <c r="P16" s="5"/>
      <c r="Q16" s="5"/>
      <c r="R16" s="5"/>
      <c r="S16" s="5"/>
    </row>
    <row r="17" spans="2:19" x14ac:dyDescent="0.3">
      <c r="B17" s="5" t="s">
        <v>24</v>
      </c>
      <c r="C17" s="5" t="s">
        <v>25</v>
      </c>
      <c r="D17" s="5">
        <v>446</v>
      </c>
      <c r="E17" s="5">
        <v>0.68500000000000005</v>
      </c>
      <c r="G17" s="6" t="s">
        <v>95</v>
      </c>
      <c r="H17" s="6" t="s">
        <v>115</v>
      </c>
      <c r="I17" s="5">
        <f>D17+D18</f>
        <v>1303</v>
      </c>
      <c r="J17" s="4">
        <f>I17/I24*100</f>
        <v>5.7642114576421148</v>
      </c>
      <c r="P17" s="5"/>
      <c r="Q17" s="5"/>
      <c r="R17" s="5"/>
      <c r="S17" s="5"/>
    </row>
    <row r="18" spans="2:19" x14ac:dyDescent="0.3">
      <c r="B18" s="5" t="s">
        <v>26</v>
      </c>
      <c r="C18" s="5" t="s">
        <v>25</v>
      </c>
      <c r="D18" s="5">
        <v>857</v>
      </c>
      <c r="E18" s="5">
        <v>1.3149999999999999</v>
      </c>
      <c r="G18" s="6" t="s">
        <v>103</v>
      </c>
      <c r="H18" s="6" t="s">
        <v>123</v>
      </c>
      <c r="I18" s="5">
        <f>D39+D40+D41+D42</f>
        <v>938</v>
      </c>
      <c r="J18" s="4">
        <f>I18/I24*100</f>
        <v>4.1495244414952444</v>
      </c>
      <c r="P18" s="5"/>
      <c r="Q18" s="5"/>
      <c r="R18" s="5"/>
      <c r="S18" s="5"/>
    </row>
    <row r="19" spans="2:19" x14ac:dyDescent="0.3">
      <c r="B19" s="5" t="s">
        <v>27</v>
      </c>
      <c r="C19" s="5" t="s">
        <v>28</v>
      </c>
      <c r="D19" s="5">
        <v>592</v>
      </c>
      <c r="E19" s="5">
        <v>1.528</v>
      </c>
      <c r="G19" s="6" t="s">
        <v>106</v>
      </c>
      <c r="H19" s="6" t="s">
        <v>126</v>
      </c>
      <c r="I19" s="5">
        <f>D51+D52+D53+D54+D55+D56</f>
        <v>1691</v>
      </c>
      <c r="J19" s="4">
        <f>I19/I24*100</f>
        <v>7.4806458748064593</v>
      </c>
      <c r="P19" s="5"/>
      <c r="Q19" s="5"/>
      <c r="R19" s="5"/>
      <c r="S19" s="5"/>
    </row>
    <row r="20" spans="2:19" x14ac:dyDescent="0.3">
      <c r="B20" s="5" t="s">
        <v>29</v>
      </c>
      <c r="C20" s="5" t="s">
        <v>28</v>
      </c>
      <c r="D20" s="5">
        <v>158</v>
      </c>
      <c r="E20" s="5">
        <v>0.40799999999999997</v>
      </c>
      <c r="G20" s="6" t="s">
        <v>107</v>
      </c>
      <c r="H20" s="6" t="s">
        <v>127</v>
      </c>
      <c r="I20" s="5">
        <f>D57+D58+D59+D60</f>
        <v>1150</v>
      </c>
      <c r="J20" s="4">
        <f>I20/I24*100</f>
        <v>5.0873700508737008</v>
      </c>
      <c r="P20" s="5"/>
      <c r="Q20" s="5"/>
      <c r="R20" s="5"/>
      <c r="S20" s="5"/>
    </row>
    <row r="21" spans="2:19" x14ac:dyDescent="0.3">
      <c r="B21" s="5" t="s">
        <v>30</v>
      </c>
      <c r="C21" s="5" t="s">
        <v>28</v>
      </c>
      <c r="D21" s="5">
        <v>279</v>
      </c>
      <c r="E21" s="5">
        <v>0.72</v>
      </c>
      <c r="G21" s="6" t="s">
        <v>109</v>
      </c>
      <c r="H21" s="6" t="s">
        <v>130</v>
      </c>
      <c r="I21" s="5">
        <f>D65</f>
        <v>395</v>
      </c>
      <c r="J21" s="4">
        <f>I21/I24*100</f>
        <v>1.7474010174740102</v>
      </c>
      <c r="P21" s="5"/>
      <c r="Q21" s="5"/>
      <c r="R21" s="5"/>
      <c r="S21" s="5"/>
    </row>
    <row r="22" spans="2:19" x14ac:dyDescent="0.3">
      <c r="B22" s="5" t="s">
        <v>31</v>
      </c>
      <c r="C22" s="5" t="s">
        <v>28</v>
      </c>
      <c r="D22" s="5">
        <v>521</v>
      </c>
      <c r="E22" s="5">
        <v>1.345</v>
      </c>
      <c r="G22" s="6" t="s">
        <v>110</v>
      </c>
      <c r="H22" s="6" t="s">
        <v>129</v>
      </c>
      <c r="I22" s="5">
        <f>D66+D67</f>
        <v>860</v>
      </c>
      <c r="J22" s="4">
        <f>I22/I24*100</f>
        <v>3.8044680380446803</v>
      </c>
      <c r="P22" s="5"/>
      <c r="Q22" s="5"/>
      <c r="R22" s="5"/>
      <c r="S22" s="5"/>
    </row>
    <row r="23" spans="2:19" x14ac:dyDescent="0.3">
      <c r="B23" s="5" t="s">
        <v>32</v>
      </c>
      <c r="C23" s="5" t="s">
        <v>33</v>
      </c>
      <c r="D23" s="5">
        <v>140</v>
      </c>
      <c r="E23" s="5">
        <v>0.52200000000000002</v>
      </c>
      <c r="G23" s="6" t="s">
        <v>108</v>
      </c>
      <c r="H23" s="6" t="s">
        <v>128</v>
      </c>
      <c r="I23" s="5">
        <f>D61+D62+D63+D64</f>
        <v>1268</v>
      </c>
      <c r="J23" s="4">
        <f>I23/I24*100</f>
        <v>5.6093784560937845</v>
      </c>
      <c r="P23" s="5"/>
      <c r="Q23" s="5"/>
      <c r="R23" s="5"/>
      <c r="S23" s="5"/>
    </row>
    <row r="24" spans="2:19" x14ac:dyDescent="0.3">
      <c r="B24" s="5" t="s">
        <v>34</v>
      </c>
      <c r="C24" s="5" t="s">
        <v>33</v>
      </c>
      <c r="D24" s="5">
        <v>396</v>
      </c>
      <c r="E24" s="5">
        <v>1.478</v>
      </c>
      <c r="I24" s="3">
        <f>SUM(I4:I23)</f>
        <v>22605</v>
      </c>
      <c r="P24" s="5"/>
      <c r="Q24" s="5"/>
      <c r="R24" s="5"/>
      <c r="S24" s="5"/>
    </row>
    <row r="25" spans="2:19" x14ac:dyDescent="0.3">
      <c r="B25" s="5" t="s">
        <v>35</v>
      </c>
      <c r="C25" s="5" t="s">
        <v>36</v>
      </c>
      <c r="D25" s="5">
        <v>650</v>
      </c>
      <c r="E25" s="5">
        <v>0.96699999999999997</v>
      </c>
      <c r="P25" s="5"/>
      <c r="Q25" s="5"/>
      <c r="R25" s="5"/>
      <c r="S25" s="5"/>
    </row>
    <row r="26" spans="2:19" x14ac:dyDescent="0.3">
      <c r="B26" s="5" t="s">
        <v>37</v>
      </c>
      <c r="C26" s="5" t="s">
        <v>36</v>
      </c>
      <c r="D26" s="5">
        <v>378</v>
      </c>
      <c r="E26" s="5">
        <v>0.56299999999999994</v>
      </c>
      <c r="P26" s="5"/>
      <c r="Q26" s="5"/>
      <c r="R26" s="5"/>
      <c r="S26" s="5"/>
    </row>
    <row r="27" spans="2:19" x14ac:dyDescent="0.3">
      <c r="B27" s="5" t="s">
        <v>38</v>
      </c>
      <c r="C27" s="5" t="s">
        <v>36</v>
      </c>
      <c r="D27" s="5">
        <v>988</v>
      </c>
      <c r="E27" s="5">
        <v>1.47</v>
      </c>
      <c r="G27" s="9"/>
      <c r="H27" s="5"/>
      <c r="I27" s="5"/>
      <c r="J27" s="5"/>
      <c r="K27" s="5"/>
      <c r="L27" s="5"/>
      <c r="M27" s="5"/>
      <c r="P27" s="5"/>
      <c r="Q27" s="5"/>
      <c r="R27" s="5"/>
      <c r="S27" s="5"/>
    </row>
    <row r="28" spans="2:19" x14ac:dyDescent="0.3">
      <c r="B28" s="5" t="s">
        <v>39</v>
      </c>
      <c r="C28" s="5" t="s">
        <v>40</v>
      </c>
      <c r="D28" s="5">
        <v>903</v>
      </c>
      <c r="E28" s="5">
        <v>1.506</v>
      </c>
      <c r="G28" s="9"/>
      <c r="H28" s="5"/>
      <c r="I28" s="5"/>
      <c r="J28" s="5"/>
      <c r="K28" s="5"/>
      <c r="L28" s="5"/>
      <c r="M28" s="5"/>
      <c r="P28" s="5"/>
      <c r="Q28" s="5"/>
      <c r="R28" s="5"/>
      <c r="S28" s="5"/>
    </row>
    <row r="29" spans="2:19" x14ac:dyDescent="0.3">
      <c r="B29" s="5" t="s">
        <v>41</v>
      </c>
      <c r="C29" s="5" t="s">
        <v>40</v>
      </c>
      <c r="D29" s="5">
        <v>296</v>
      </c>
      <c r="E29" s="5">
        <v>0.49399999999999999</v>
      </c>
      <c r="G29" s="9"/>
      <c r="H29" s="5"/>
      <c r="I29" s="5"/>
      <c r="J29" s="5"/>
      <c r="K29" s="5"/>
      <c r="L29" s="5"/>
      <c r="M29" s="5"/>
      <c r="P29" s="5"/>
      <c r="Q29" s="5"/>
      <c r="R29" s="5"/>
      <c r="S29" s="5"/>
    </row>
    <row r="30" spans="2:19" x14ac:dyDescent="0.3">
      <c r="B30" s="5" t="s">
        <v>42</v>
      </c>
      <c r="C30" s="5" t="s">
        <v>43</v>
      </c>
      <c r="D30" s="5">
        <v>312</v>
      </c>
      <c r="E30" s="5">
        <v>1.1439999999999999</v>
      </c>
      <c r="G30" s="9"/>
      <c r="H30" s="5"/>
      <c r="I30" s="5"/>
      <c r="J30" s="5"/>
      <c r="K30" s="5"/>
      <c r="L30" s="5"/>
      <c r="M30" s="5"/>
      <c r="P30" s="5"/>
      <c r="Q30" s="5"/>
      <c r="R30" s="5"/>
      <c r="S30" s="5"/>
    </row>
    <row r="31" spans="2:19" x14ac:dyDescent="0.3">
      <c r="B31" s="5" t="s">
        <v>44</v>
      </c>
      <c r="C31" s="5" t="s">
        <v>43</v>
      </c>
      <c r="D31" s="5">
        <v>152</v>
      </c>
      <c r="E31" s="5">
        <v>0.55700000000000005</v>
      </c>
      <c r="G31" s="9"/>
      <c r="H31" s="5"/>
      <c r="I31" s="5"/>
      <c r="J31" s="5"/>
      <c r="K31" s="5"/>
      <c r="L31" s="5"/>
      <c r="M31" s="5"/>
      <c r="P31" s="5"/>
      <c r="Q31" s="5"/>
      <c r="R31" s="5"/>
      <c r="S31" s="5"/>
    </row>
    <row r="32" spans="2:19" x14ac:dyDescent="0.3">
      <c r="B32" s="5" t="s">
        <v>45</v>
      </c>
      <c r="C32" s="5" t="s">
        <v>43</v>
      </c>
      <c r="D32" s="5">
        <v>139</v>
      </c>
      <c r="E32" s="5">
        <v>0.51</v>
      </c>
      <c r="G32" s="9"/>
      <c r="H32" s="5"/>
      <c r="I32" s="5"/>
      <c r="J32" s="5"/>
      <c r="K32" s="5"/>
      <c r="L32" s="5"/>
      <c r="M32" s="5"/>
      <c r="P32" s="5"/>
      <c r="Q32" s="5"/>
      <c r="R32" s="5"/>
      <c r="S32" s="5"/>
    </row>
    <row r="33" spans="2:19" x14ac:dyDescent="0.3">
      <c r="B33" s="5" t="s">
        <v>46</v>
      </c>
      <c r="C33" s="5" t="s">
        <v>43</v>
      </c>
      <c r="D33" s="5">
        <v>488</v>
      </c>
      <c r="E33" s="5">
        <v>1.7889999999999999</v>
      </c>
      <c r="G33" s="9"/>
      <c r="H33" s="5"/>
      <c r="I33" s="5"/>
      <c r="J33" s="5"/>
      <c r="K33" s="5"/>
      <c r="L33" s="5"/>
      <c r="M33" s="5"/>
      <c r="P33" s="5"/>
      <c r="Q33" s="5"/>
      <c r="R33" s="5"/>
      <c r="S33" s="5"/>
    </row>
    <row r="34" spans="2:19" x14ac:dyDescent="0.3">
      <c r="B34" s="5" t="s">
        <v>47</v>
      </c>
      <c r="C34" s="5" t="s">
        <v>43</v>
      </c>
      <c r="D34" s="5">
        <v>758</v>
      </c>
      <c r="E34" s="5">
        <v>1.214</v>
      </c>
      <c r="G34" s="9"/>
      <c r="H34" s="5"/>
      <c r="I34" s="5"/>
      <c r="J34" s="5"/>
      <c r="K34" s="5"/>
      <c r="L34" s="5"/>
      <c r="M34" s="5"/>
      <c r="P34" s="5"/>
      <c r="Q34" s="5"/>
      <c r="R34" s="5"/>
      <c r="S34" s="5"/>
    </row>
    <row r="35" spans="2:19" x14ac:dyDescent="0.3">
      <c r="B35" s="5" t="s">
        <v>48</v>
      </c>
      <c r="C35" s="5" t="s">
        <v>43</v>
      </c>
      <c r="D35" s="5">
        <v>491</v>
      </c>
      <c r="E35" s="5">
        <v>0.78600000000000003</v>
      </c>
      <c r="G35" s="9"/>
      <c r="H35" s="5"/>
      <c r="I35" s="5"/>
      <c r="J35" s="5"/>
      <c r="K35" s="5"/>
      <c r="L35" s="5"/>
      <c r="M35" s="5"/>
      <c r="P35" s="5"/>
      <c r="Q35" s="5"/>
      <c r="R35" s="5"/>
      <c r="S35" s="5"/>
    </row>
    <row r="36" spans="2:19" x14ac:dyDescent="0.3">
      <c r="B36" s="5" t="s">
        <v>49</v>
      </c>
      <c r="C36" s="5" t="s">
        <v>50</v>
      </c>
      <c r="D36" s="5">
        <v>539</v>
      </c>
      <c r="E36" s="5">
        <v>1</v>
      </c>
      <c r="G36" s="9"/>
      <c r="H36" s="5"/>
      <c r="I36" s="5"/>
      <c r="J36" s="5"/>
      <c r="K36" s="5"/>
      <c r="L36" s="5"/>
      <c r="M36" s="5"/>
      <c r="P36" s="5"/>
      <c r="Q36" s="5"/>
      <c r="R36" s="5"/>
      <c r="S36" s="5"/>
    </row>
    <row r="37" spans="2:19" x14ac:dyDescent="0.3">
      <c r="B37" s="5" t="s">
        <v>51</v>
      </c>
      <c r="C37" s="5" t="s">
        <v>52</v>
      </c>
      <c r="D37" s="5">
        <v>269</v>
      </c>
      <c r="E37" s="5">
        <v>0.50900000000000001</v>
      </c>
      <c r="G37" s="9"/>
      <c r="H37" s="5"/>
      <c r="I37" s="5"/>
      <c r="J37" s="5"/>
      <c r="K37" s="5"/>
      <c r="L37" s="5"/>
      <c r="M37" s="5"/>
      <c r="P37" s="5"/>
      <c r="Q37" s="5"/>
      <c r="R37" s="5"/>
      <c r="S37" s="5"/>
    </row>
    <row r="38" spans="2:19" x14ac:dyDescent="0.3">
      <c r="B38" s="5" t="s">
        <v>53</v>
      </c>
      <c r="C38" s="5" t="s">
        <v>52</v>
      </c>
      <c r="D38" s="5">
        <v>787</v>
      </c>
      <c r="E38" s="5">
        <v>1.4910000000000001</v>
      </c>
      <c r="G38" s="9"/>
      <c r="H38" s="5"/>
      <c r="I38" s="5"/>
      <c r="J38" s="5"/>
      <c r="K38" s="5"/>
      <c r="L38" s="5"/>
      <c r="M38" s="5"/>
      <c r="P38" s="5"/>
      <c r="Q38" s="5"/>
      <c r="R38" s="5"/>
      <c r="S38" s="5"/>
    </row>
    <row r="39" spans="2:19" x14ac:dyDescent="0.3">
      <c r="B39" s="5" t="s">
        <v>54</v>
      </c>
      <c r="C39" s="5" t="s">
        <v>55</v>
      </c>
      <c r="D39" s="5">
        <v>266</v>
      </c>
      <c r="E39" s="5">
        <v>1.1339999999999999</v>
      </c>
      <c r="G39" s="9"/>
      <c r="H39" s="5"/>
      <c r="I39" s="5"/>
      <c r="J39" s="5"/>
      <c r="K39" s="5"/>
      <c r="L39" s="5"/>
      <c r="M39" s="5"/>
      <c r="P39" s="5"/>
      <c r="Q39" s="5"/>
      <c r="R39" s="5"/>
      <c r="S39" s="5"/>
    </row>
    <row r="40" spans="2:19" x14ac:dyDescent="0.3">
      <c r="B40" s="5" t="s">
        <v>56</v>
      </c>
      <c r="C40" s="5" t="s">
        <v>55</v>
      </c>
      <c r="D40" s="5">
        <v>206</v>
      </c>
      <c r="E40" s="5">
        <v>0.878</v>
      </c>
      <c r="G40" s="9"/>
      <c r="H40" s="5"/>
      <c r="I40" s="5"/>
      <c r="J40" s="5"/>
      <c r="K40" s="5"/>
      <c r="L40" s="5"/>
      <c r="M40" s="5"/>
      <c r="P40" s="5"/>
      <c r="Q40" s="5"/>
      <c r="R40" s="5"/>
      <c r="S40" s="5"/>
    </row>
    <row r="41" spans="2:19" x14ac:dyDescent="0.3">
      <c r="B41" s="5" t="s">
        <v>57</v>
      </c>
      <c r="C41" s="5" t="s">
        <v>55</v>
      </c>
      <c r="D41" s="5">
        <v>114</v>
      </c>
      <c r="E41" s="5">
        <v>0.48599999999999999</v>
      </c>
      <c r="G41" s="9"/>
      <c r="H41" s="5"/>
      <c r="I41" s="5"/>
      <c r="J41" s="5"/>
      <c r="K41" s="5"/>
      <c r="L41" s="5"/>
      <c r="M41" s="5"/>
      <c r="P41" s="5"/>
      <c r="Q41" s="5"/>
      <c r="R41" s="5"/>
      <c r="S41" s="5"/>
    </row>
    <row r="42" spans="2:19" x14ac:dyDescent="0.3">
      <c r="B42" s="5" t="s">
        <v>58</v>
      </c>
      <c r="C42" s="5" t="s">
        <v>55</v>
      </c>
      <c r="D42" s="5">
        <v>352</v>
      </c>
      <c r="E42" s="5">
        <v>1.5009999999999999</v>
      </c>
      <c r="G42" s="9"/>
      <c r="H42" s="5"/>
      <c r="I42" s="5"/>
      <c r="J42" s="5"/>
      <c r="K42" s="5"/>
      <c r="L42" s="5"/>
      <c r="M42" s="5"/>
      <c r="P42" s="5"/>
      <c r="Q42" s="5"/>
      <c r="R42" s="5"/>
      <c r="S42" s="5"/>
    </row>
    <row r="43" spans="2:19" x14ac:dyDescent="0.3">
      <c r="B43" s="5" t="s">
        <v>59</v>
      </c>
      <c r="C43" s="5" t="s">
        <v>60</v>
      </c>
      <c r="D43" s="5">
        <v>610</v>
      </c>
      <c r="E43" s="5">
        <v>1.5269999999999999</v>
      </c>
      <c r="G43" s="9"/>
      <c r="H43" s="5"/>
      <c r="I43" s="5"/>
      <c r="J43" s="5"/>
      <c r="K43" s="5"/>
      <c r="L43" s="5"/>
      <c r="M43" s="5"/>
      <c r="P43" s="5"/>
      <c r="Q43" s="5"/>
      <c r="R43" s="5"/>
      <c r="S43" s="5"/>
    </row>
    <row r="44" spans="2:19" x14ac:dyDescent="0.3">
      <c r="B44" s="5" t="s">
        <v>61</v>
      </c>
      <c r="C44" s="5" t="s">
        <v>60</v>
      </c>
      <c r="D44" s="5">
        <v>189</v>
      </c>
      <c r="E44" s="5">
        <v>0.47299999999999998</v>
      </c>
      <c r="G44" s="9"/>
      <c r="H44" s="5"/>
      <c r="I44" s="5"/>
      <c r="J44" s="5"/>
      <c r="K44" s="5"/>
      <c r="L44" s="5"/>
      <c r="M44" s="5"/>
      <c r="P44" s="5"/>
      <c r="Q44" s="5"/>
      <c r="R44" s="5"/>
      <c r="S44" s="5"/>
    </row>
    <row r="45" spans="2:19" x14ac:dyDescent="0.3">
      <c r="B45" s="5" t="s">
        <v>62</v>
      </c>
      <c r="C45" s="5" t="s">
        <v>63</v>
      </c>
      <c r="D45" s="5">
        <v>419</v>
      </c>
      <c r="E45" s="5">
        <v>1.524</v>
      </c>
      <c r="G45" s="9"/>
      <c r="H45" s="5"/>
      <c r="I45" s="5"/>
      <c r="J45" s="5"/>
      <c r="K45" s="5"/>
      <c r="L45" s="5"/>
      <c r="M45" s="5"/>
      <c r="P45" s="5"/>
      <c r="Q45" s="5"/>
      <c r="R45" s="5"/>
      <c r="S45" s="5"/>
    </row>
    <row r="46" spans="2:19" x14ac:dyDescent="0.3">
      <c r="B46" s="5" t="s">
        <v>64</v>
      </c>
      <c r="C46" s="5" t="s">
        <v>63</v>
      </c>
      <c r="D46" s="5">
        <v>131</v>
      </c>
      <c r="E46" s="5">
        <v>0.47599999999999998</v>
      </c>
      <c r="G46" s="9"/>
      <c r="H46" s="5"/>
      <c r="I46" s="5"/>
      <c r="J46" s="5"/>
      <c r="K46" s="5"/>
      <c r="L46" s="5"/>
      <c r="M46" s="5"/>
      <c r="P46" s="5"/>
      <c r="Q46" s="5"/>
      <c r="R46" s="5"/>
      <c r="S46" s="5"/>
    </row>
    <row r="47" spans="2:19" x14ac:dyDescent="0.3">
      <c r="B47" s="5" t="s">
        <v>65</v>
      </c>
      <c r="C47" s="5" t="s">
        <v>63</v>
      </c>
      <c r="D47" s="5">
        <v>305</v>
      </c>
      <c r="E47" s="5">
        <v>1.4970000000000001</v>
      </c>
      <c r="P47" s="5"/>
      <c r="Q47" s="5"/>
      <c r="R47" s="5"/>
      <c r="S47" s="5"/>
    </row>
    <row r="48" spans="2:19" x14ac:dyDescent="0.3">
      <c r="B48" s="5" t="s">
        <v>66</v>
      </c>
      <c r="C48" s="5" t="s">
        <v>63</v>
      </c>
      <c r="D48" s="5">
        <v>95</v>
      </c>
      <c r="E48" s="5">
        <v>0.46600000000000003</v>
      </c>
      <c r="P48" s="5"/>
      <c r="Q48" s="5"/>
      <c r="R48" s="5"/>
      <c r="S48" s="5"/>
    </row>
    <row r="49" spans="2:19" x14ac:dyDescent="0.3">
      <c r="B49" s="5" t="s">
        <v>67</v>
      </c>
      <c r="C49" s="5" t="s">
        <v>63</v>
      </c>
      <c r="D49" s="5">
        <v>99</v>
      </c>
      <c r="E49" s="5">
        <v>0.48599999999999999</v>
      </c>
      <c r="P49" s="5"/>
      <c r="Q49" s="5"/>
      <c r="R49" s="5"/>
      <c r="S49" s="5"/>
    </row>
    <row r="50" spans="2:19" x14ac:dyDescent="0.3">
      <c r="B50" s="5" t="s">
        <v>68</v>
      </c>
      <c r="C50" s="5" t="s">
        <v>63</v>
      </c>
      <c r="D50" s="5">
        <v>316</v>
      </c>
      <c r="E50" s="5">
        <v>1.5509999999999999</v>
      </c>
      <c r="P50" s="5"/>
      <c r="Q50" s="5"/>
      <c r="R50" s="5"/>
      <c r="S50" s="5"/>
    </row>
    <row r="51" spans="2:19" x14ac:dyDescent="0.3">
      <c r="B51" s="5" t="s">
        <v>69</v>
      </c>
      <c r="C51" s="5" t="s">
        <v>70</v>
      </c>
      <c r="D51" s="5">
        <v>97</v>
      </c>
      <c r="E51" s="5">
        <v>0.443</v>
      </c>
      <c r="P51" s="5"/>
      <c r="Q51" s="5"/>
      <c r="R51" s="5"/>
      <c r="S51" s="5"/>
    </row>
    <row r="52" spans="2:19" x14ac:dyDescent="0.3">
      <c r="B52" s="5" t="s">
        <v>71</v>
      </c>
      <c r="C52" s="5" t="s">
        <v>70</v>
      </c>
      <c r="D52" s="5">
        <v>341</v>
      </c>
      <c r="E52" s="5">
        <v>1.5569999999999999</v>
      </c>
      <c r="P52" s="5"/>
      <c r="Q52" s="5"/>
      <c r="R52" s="5"/>
      <c r="S52" s="5"/>
    </row>
    <row r="53" spans="2:19" x14ac:dyDescent="0.3">
      <c r="B53" s="5" t="s">
        <v>72</v>
      </c>
      <c r="C53" s="5" t="s">
        <v>70</v>
      </c>
      <c r="D53" s="5">
        <v>330</v>
      </c>
      <c r="E53" s="5">
        <v>1.0529999999999999</v>
      </c>
      <c r="P53" s="5"/>
      <c r="Q53" s="5"/>
      <c r="R53" s="5"/>
      <c r="S53" s="5"/>
    </row>
    <row r="54" spans="2:19" x14ac:dyDescent="0.3">
      <c r="B54" s="5" t="s">
        <v>73</v>
      </c>
      <c r="C54" s="5" t="s">
        <v>70</v>
      </c>
      <c r="D54" s="5">
        <v>306</v>
      </c>
      <c r="E54" s="5">
        <v>0.97699999999999998</v>
      </c>
      <c r="P54" s="5"/>
      <c r="Q54" s="5"/>
      <c r="R54" s="5"/>
      <c r="S54" s="5"/>
    </row>
    <row r="55" spans="2:19" x14ac:dyDescent="0.3">
      <c r="B55" s="5" t="s">
        <v>74</v>
      </c>
      <c r="C55" s="5" t="s">
        <v>70</v>
      </c>
      <c r="D55" s="5">
        <v>157</v>
      </c>
      <c r="E55" s="5">
        <v>0.501</v>
      </c>
      <c r="P55" s="5"/>
      <c r="Q55" s="5"/>
      <c r="R55" s="5"/>
      <c r="S55" s="5"/>
    </row>
    <row r="56" spans="2:19" x14ac:dyDescent="0.3">
      <c r="B56" s="5" t="s">
        <v>75</v>
      </c>
      <c r="C56" s="5" t="s">
        <v>70</v>
      </c>
      <c r="D56" s="5">
        <v>460</v>
      </c>
      <c r="E56" s="5">
        <v>1.468</v>
      </c>
      <c r="P56" s="5"/>
      <c r="Q56" s="5"/>
      <c r="R56" s="5"/>
      <c r="S56" s="5"/>
    </row>
    <row r="57" spans="2:19" x14ac:dyDescent="0.3">
      <c r="B57" s="5" t="s">
        <v>76</v>
      </c>
      <c r="C57" s="5" t="s">
        <v>77</v>
      </c>
      <c r="D57" s="5">
        <v>357</v>
      </c>
      <c r="E57" s="5">
        <v>1.242</v>
      </c>
      <c r="P57" s="5"/>
      <c r="Q57" s="5"/>
      <c r="R57" s="5"/>
      <c r="S57" s="5"/>
    </row>
    <row r="58" spans="2:19" x14ac:dyDescent="0.3">
      <c r="B58" s="5" t="s">
        <v>78</v>
      </c>
      <c r="C58" s="5" t="s">
        <v>77</v>
      </c>
      <c r="D58" s="5">
        <v>225</v>
      </c>
      <c r="E58" s="5">
        <v>0.78300000000000003</v>
      </c>
      <c r="P58" s="5"/>
      <c r="Q58" s="5"/>
      <c r="R58" s="5"/>
      <c r="S58" s="5"/>
    </row>
    <row r="59" spans="2:19" x14ac:dyDescent="0.3">
      <c r="B59" s="5" t="s">
        <v>79</v>
      </c>
      <c r="C59" s="5" t="s">
        <v>77</v>
      </c>
      <c r="D59" s="5">
        <v>128</v>
      </c>
      <c r="E59" s="5">
        <v>0.44500000000000001</v>
      </c>
      <c r="P59" s="5"/>
      <c r="Q59" s="5"/>
      <c r="R59" s="5"/>
      <c r="S59" s="5"/>
    </row>
    <row r="60" spans="2:19" x14ac:dyDescent="0.3">
      <c r="B60" s="5" t="s">
        <v>80</v>
      </c>
      <c r="C60" s="5" t="s">
        <v>77</v>
      </c>
      <c r="D60" s="5">
        <v>440</v>
      </c>
      <c r="E60" s="5">
        <v>1.53</v>
      </c>
      <c r="P60" s="5"/>
      <c r="Q60" s="5"/>
      <c r="R60" s="5"/>
      <c r="S60" s="5"/>
    </row>
    <row r="61" spans="2:19" x14ac:dyDescent="0.3">
      <c r="B61" s="5" t="s">
        <v>81</v>
      </c>
      <c r="C61" s="5" t="s">
        <v>82</v>
      </c>
      <c r="D61" s="5">
        <v>475</v>
      </c>
      <c r="E61" s="5">
        <v>1.498</v>
      </c>
      <c r="P61" s="5"/>
      <c r="Q61" s="5"/>
      <c r="R61" s="5"/>
      <c r="S61" s="5"/>
    </row>
    <row r="62" spans="2:19" x14ac:dyDescent="0.3">
      <c r="B62" s="5" t="s">
        <v>83</v>
      </c>
      <c r="C62" s="5" t="s">
        <v>82</v>
      </c>
      <c r="D62" s="5">
        <v>165</v>
      </c>
      <c r="E62" s="5">
        <v>0.52100000000000002</v>
      </c>
      <c r="P62" s="5"/>
      <c r="Q62" s="5"/>
      <c r="R62" s="5"/>
      <c r="S62" s="5"/>
    </row>
    <row r="63" spans="2:19" x14ac:dyDescent="0.3">
      <c r="B63" s="5" t="s">
        <v>84</v>
      </c>
      <c r="C63" s="5" t="s">
        <v>82</v>
      </c>
      <c r="D63" s="5">
        <v>167</v>
      </c>
      <c r="E63" s="5">
        <v>0.52700000000000002</v>
      </c>
      <c r="P63" s="5"/>
      <c r="Q63" s="5"/>
      <c r="R63" s="5"/>
      <c r="S63" s="5"/>
    </row>
    <row r="64" spans="2:19" x14ac:dyDescent="0.3">
      <c r="B64" s="5" t="s">
        <v>85</v>
      </c>
      <c r="C64" s="5" t="s">
        <v>82</v>
      </c>
      <c r="D64" s="5">
        <v>461</v>
      </c>
      <c r="E64" s="5">
        <v>1.454</v>
      </c>
      <c r="P64" s="5"/>
      <c r="Q64" s="5"/>
      <c r="R64" s="5"/>
      <c r="S64" s="5"/>
    </row>
    <row r="65" spans="2:19" x14ac:dyDescent="0.3">
      <c r="B65" s="5" t="s">
        <v>86</v>
      </c>
      <c r="C65" s="5" t="s">
        <v>87</v>
      </c>
      <c r="D65" s="5">
        <v>395</v>
      </c>
      <c r="E65" s="5">
        <v>1</v>
      </c>
      <c r="P65" s="5"/>
      <c r="Q65" s="5"/>
      <c r="R65" s="5"/>
      <c r="S65" s="5"/>
    </row>
    <row r="66" spans="2:19" x14ac:dyDescent="0.3">
      <c r="B66" s="5" t="s">
        <v>88</v>
      </c>
      <c r="C66" s="5" t="s">
        <v>89</v>
      </c>
      <c r="D66" s="5">
        <v>170</v>
      </c>
      <c r="E66" s="5">
        <v>0.39500000000000002</v>
      </c>
      <c r="P66" s="5"/>
      <c r="Q66" s="5"/>
      <c r="R66" s="5"/>
      <c r="S66" s="5"/>
    </row>
    <row r="67" spans="2:19" x14ac:dyDescent="0.3">
      <c r="B67" s="5" t="s">
        <v>90</v>
      </c>
      <c r="C67" s="5" t="s">
        <v>89</v>
      </c>
      <c r="D67" s="5">
        <v>690</v>
      </c>
      <c r="E67" s="5">
        <v>1.605</v>
      </c>
      <c r="P67" s="5"/>
      <c r="Q67" s="5"/>
      <c r="R67" s="5"/>
      <c r="S67" s="5"/>
    </row>
    <row r="68" spans="2:19" x14ac:dyDescent="0.3">
      <c r="B68" s="1"/>
      <c r="C68" s="1"/>
      <c r="D68" s="1"/>
      <c r="E68" s="10"/>
    </row>
  </sheetData>
  <autoFilter ref="G3:J3" xr:uid="{E6D7A0F5-AE85-4F83-9D1F-3FC945867806}"/>
  <mergeCells count="1">
    <mergeCell ref="B2:E2"/>
  </mergeCells>
  <phoneticPr fontId="2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763B9-F41C-4393-80E1-C17493CD1133}">
  <dimension ref="B2:S68"/>
  <sheetViews>
    <sheetView zoomScale="70" zoomScaleNormal="70" workbookViewId="0">
      <selection activeCell="B2" sqref="B2:E2"/>
    </sheetView>
  </sheetViews>
  <sheetFormatPr defaultRowHeight="16.5" x14ac:dyDescent="0.3"/>
  <cols>
    <col min="2" max="2" width="8.375" bestFit="1" customWidth="1"/>
    <col min="3" max="3" width="7" bestFit="1" customWidth="1"/>
    <col min="4" max="5" width="18.875" bestFit="1" customWidth="1"/>
    <col min="7" max="14" width="13.125" customWidth="1"/>
  </cols>
  <sheetData>
    <row r="2" spans="2:19" x14ac:dyDescent="0.3">
      <c r="B2" s="13" t="s">
        <v>140</v>
      </c>
      <c r="C2" s="13"/>
      <c r="D2" s="13"/>
      <c r="E2" s="13"/>
    </row>
    <row r="3" spans="2:19" ht="17.25" thickBot="1" x14ac:dyDescent="0.35">
      <c r="B3" s="7" t="s">
        <v>0</v>
      </c>
      <c r="C3" s="7" t="s">
        <v>1</v>
      </c>
      <c r="D3" s="7" t="s">
        <v>2</v>
      </c>
      <c r="E3" s="7" t="s">
        <v>3</v>
      </c>
      <c r="G3" s="8" t="s">
        <v>131</v>
      </c>
      <c r="H3" s="8" t="s">
        <v>132</v>
      </c>
      <c r="I3" s="8" t="s">
        <v>133</v>
      </c>
      <c r="J3" s="8" t="s">
        <v>134</v>
      </c>
    </row>
    <row r="4" spans="2:19" ht="17.25" thickTop="1" x14ac:dyDescent="0.3">
      <c r="B4" s="2" t="s">
        <v>4</v>
      </c>
      <c r="C4" s="2" t="s">
        <v>5</v>
      </c>
      <c r="D4" s="5">
        <v>0</v>
      </c>
      <c r="E4" s="5" t="s">
        <v>7</v>
      </c>
      <c r="G4" s="6" t="s">
        <v>91</v>
      </c>
      <c r="H4" s="6" t="s">
        <v>111</v>
      </c>
      <c r="I4" s="5">
        <f>D7+D8+D9+D10</f>
        <v>1261</v>
      </c>
      <c r="J4" s="4">
        <f>I4/I24*100</f>
        <v>5.6091810862506115</v>
      </c>
      <c r="P4" s="5"/>
      <c r="Q4" s="5"/>
      <c r="R4" s="5"/>
      <c r="S4" s="5"/>
    </row>
    <row r="5" spans="2:19" x14ac:dyDescent="0.3">
      <c r="B5" s="2" t="s">
        <v>8</v>
      </c>
      <c r="C5" s="2" t="s">
        <v>5</v>
      </c>
      <c r="D5" s="5">
        <v>0</v>
      </c>
      <c r="E5" s="5" t="s">
        <v>7</v>
      </c>
      <c r="G5" s="6" t="s">
        <v>105</v>
      </c>
      <c r="H5" s="6" t="s">
        <v>125</v>
      </c>
      <c r="I5" s="5">
        <f>D45+D46+D47+D48+D49+D50</f>
        <v>1349</v>
      </c>
      <c r="J5" s="4">
        <f>I5/I24*100</f>
        <v>6.0006227480983938</v>
      </c>
      <c r="P5" s="5"/>
      <c r="Q5" s="5"/>
      <c r="R5" s="5"/>
      <c r="S5" s="5"/>
    </row>
    <row r="6" spans="2:19" x14ac:dyDescent="0.3">
      <c r="B6" s="2" t="s">
        <v>9</v>
      </c>
      <c r="C6" s="2" t="s">
        <v>5</v>
      </c>
      <c r="D6" s="5" t="s">
        <v>6</v>
      </c>
      <c r="E6" s="5" t="s">
        <v>7</v>
      </c>
      <c r="G6" s="6" t="s">
        <v>102</v>
      </c>
      <c r="H6" s="6" t="s">
        <v>122</v>
      </c>
      <c r="I6" s="5">
        <f>D37+D38</f>
        <v>1053</v>
      </c>
      <c r="J6" s="4">
        <f>I6/I24*100</f>
        <v>4.6839553400649434</v>
      </c>
      <c r="P6" s="5"/>
      <c r="Q6" s="5"/>
      <c r="R6" s="5"/>
      <c r="S6" s="5"/>
    </row>
    <row r="7" spans="2:19" x14ac:dyDescent="0.3">
      <c r="B7" s="5" t="s">
        <v>10</v>
      </c>
      <c r="C7" s="5" t="s">
        <v>11</v>
      </c>
      <c r="D7" s="5">
        <v>358</v>
      </c>
      <c r="E7" s="5">
        <v>1.1359999999999999</v>
      </c>
      <c r="G7" s="6" t="s">
        <v>93</v>
      </c>
      <c r="H7" s="6" t="s">
        <v>113</v>
      </c>
      <c r="I7" s="5">
        <f>D13+D14</f>
        <v>892</v>
      </c>
      <c r="J7" s="4">
        <f>I7/I24*100</f>
        <v>3.9677950269116145</v>
      </c>
      <c r="P7" s="5"/>
      <c r="Q7" s="5"/>
      <c r="R7" s="5"/>
      <c r="S7" s="5"/>
    </row>
    <row r="8" spans="2:19" x14ac:dyDescent="0.3">
      <c r="B8" s="5" t="s">
        <v>12</v>
      </c>
      <c r="C8" s="5" t="s">
        <v>11</v>
      </c>
      <c r="D8" s="5">
        <v>184</v>
      </c>
      <c r="E8" s="5">
        <v>0.58399999999999996</v>
      </c>
      <c r="G8" s="6" t="s">
        <v>92</v>
      </c>
      <c r="H8" s="6" t="s">
        <v>112</v>
      </c>
      <c r="I8" s="5">
        <f>D11+D12</f>
        <v>262</v>
      </c>
      <c r="J8" s="4">
        <f>I8/I24*100</f>
        <v>1.1654285841377163</v>
      </c>
      <c r="P8" s="5"/>
      <c r="Q8" s="5"/>
      <c r="R8" s="5"/>
      <c r="S8" s="5"/>
    </row>
    <row r="9" spans="2:19" x14ac:dyDescent="0.3">
      <c r="B9" s="5" t="s">
        <v>13</v>
      </c>
      <c r="C9" s="5" t="s">
        <v>11</v>
      </c>
      <c r="D9" s="5">
        <v>152</v>
      </c>
      <c r="E9" s="5">
        <v>0.48199999999999998</v>
      </c>
      <c r="G9" s="6" t="s">
        <v>104</v>
      </c>
      <c r="H9" s="6" t="s">
        <v>124</v>
      </c>
      <c r="I9" s="5">
        <f>D43+D44</f>
        <v>807</v>
      </c>
      <c r="J9" s="4">
        <f>I9/I24*100</f>
        <v>3.5896979671722793</v>
      </c>
      <c r="P9" s="5"/>
      <c r="Q9" s="5"/>
      <c r="R9" s="5"/>
      <c r="S9" s="5"/>
    </row>
    <row r="10" spans="2:19" x14ac:dyDescent="0.3">
      <c r="B10" s="5" t="s">
        <v>14</v>
      </c>
      <c r="C10" s="5" t="s">
        <v>11</v>
      </c>
      <c r="D10" s="5">
        <v>567</v>
      </c>
      <c r="E10" s="5">
        <v>1.7989999999999999</v>
      </c>
      <c r="G10" s="6" t="s">
        <v>94</v>
      </c>
      <c r="H10" s="6" t="s">
        <v>114</v>
      </c>
      <c r="I10" s="5">
        <f>D15+D16</f>
        <v>1209</v>
      </c>
      <c r="J10" s="4">
        <f>I10/I24*100</f>
        <v>5.3778746497041947</v>
      </c>
      <c r="P10" s="5"/>
      <c r="Q10" s="5"/>
      <c r="R10" s="5"/>
      <c r="S10" s="5"/>
    </row>
    <row r="11" spans="2:19" x14ac:dyDescent="0.3">
      <c r="B11" s="5" t="s">
        <v>15</v>
      </c>
      <c r="C11" s="5" t="s">
        <v>16</v>
      </c>
      <c r="D11" s="5">
        <v>76</v>
      </c>
      <c r="E11" s="5">
        <v>0.57999999999999996</v>
      </c>
      <c r="G11" s="6" t="s">
        <v>96</v>
      </c>
      <c r="H11" s="6" t="s">
        <v>116</v>
      </c>
      <c r="I11" s="5">
        <f>D19+D20+D21+D22</f>
        <v>1546</v>
      </c>
      <c r="J11" s="4">
        <f>I11/I24*100</f>
        <v>6.8769182865530896</v>
      </c>
      <c r="P11" s="5"/>
      <c r="Q11" s="5"/>
      <c r="R11" s="5"/>
      <c r="S11" s="5"/>
    </row>
    <row r="12" spans="2:19" x14ac:dyDescent="0.3">
      <c r="B12" s="5" t="s">
        <v>17</v>
      </c>
      <c r="C12" s="5" t="s">
        <v>16</v>
      </c>
      <c r="D12" s="5">
        <v>186</v>
      </c>
      <c r="E12" s="5">
        <v>1.42</v>
      </c>
      <c r="G12" s="6" t="s">
        <v>97</v>
      </c>
      <c r="H12" s="6" t="s">
        <v>117</v>
      </c>
      <c r="I12" s="5">
        <f>D23+D24</f>
        <v>530</v>
      </c>
      <c r="J12" s="4">
        <f>I12/I24*100</f>
        <v>2.3575463724923269</v>
      </c>
      <c r="P12" s="5"/>
      <c r="Q12" s="5"/>
      <c r="R12" s="5"/>
      <c r="S12" s="5"/>
    </row>
    <row r="13" spans="2:19" x14ac:dyDescent="0.3">
      <c r="B13" s="5" t="s">
        <v>18</v>
      </c>
      <c r="C13" s="5" t="s">
        <v>19</v>
      </c>
      <c r="D13" s="5">
        <v>179</v>
      </c>
      <c r="E13" s="5">
        <v>0.40100000000000002</v>
      </c>
      <c r="G13" s="6" t="s">
        <v>98</v>
      </c>
      <c r="H13" s="6" t="s">
        <v>118</v>
      </c>
      <c r="I13" s="5">
        <f>D25+D26+D27</f>
        <v>1967</v>
      </c>
      <c r="J13" s="4">
        <f>I13/I24*100</f>
        <v>8.7496107824385039</v>
      </c>
      <c r="P13" s="5"/>
      <c r="Q13" s="5"/>
      <c r="R13" s="5"/>
      <c r="S13" s="5"/>
    </row>
    <row r="14" spans="2:19" x14ac:dyDescent="0.3">
      <c r="B14" s="5" t="s">
        <v>20</v>
      </c>
      <c r="C14" s="5" t="s">
        <v>19</v>
      </c>
      <c r="D14" s="5">
        <v>713</v>
      </c>
      <c r="E14" s="5">
        <v>1.599</v>
      </c>
      <c r="G14" s="6" t="s">
        <v>100</v>
      </c>
      <c r="H14" s="6" t="s">
        <v>120</v>
      </c>
      <c r="I14" s="5">
        <f>D30+D31+D32+D33+D34+D35</f>
        <v>2332</v>
      </c>
      <c r="J14" s="4">
        <f>I14/I24*100</f>
        <v>10.373204038966238</v>
      </c>
      <c r="P14" s="5"/>
      <c r="Q14" s="5"/>
      <c r="R14" s="5"/>
      <c r="S14" s="5"/>
    </row>
    <row r="15" spans="2:19" x14ac:dyDescent="0.3">
      <c r="B15" s="5" t="s">
        <v>21</v>
      </c>
      <c r="C15" s="5" t="s">
        <v>22</v>
      </c>
      <c r="D15" s="5">
        <v>894</v>
      </c>
      <c r="E15" s="5">
        <v>1.4790000000000001</v>
      </c>
      <c r="G15" s="6" t="s">
        <v>99</v>
      </c>
      <c r="H15" s="6" t="s">
        <v>119</v>
      </c>
      <c r="I15" s="5">
        <f>D28+D29</f>
        <v>1183</v>
      </c>
      <c r="J15" s="4">
        <f>I15/I24*100</f>
        <v>5.2622214314309863</v>
      </c>
      <c r="P15" s="5"/>
      <c r="Q15" s="5"/>
      <c r="R15" s="5"/>
      <c r="S15" s="5"/>
    </row>
    <row r="16" spans="2:19" x14ac:dyDescent="0.3">
      <c r="B16" s="5" t="s">
        <v>23</v>
      </c>
      <c r="C16" s="5" t="s">
        <v>22</v>
      </c>
      <c r="D16" s="5">
        <v>315</v>
      </c>
      <c r="E16" s="5">
        <v>0.52100000000000002</v>
      </c>
      <c r="G16" s="6" t="s">
        <v>101</v>
      </c>
      <c r="H16" s="6" t="s">
        <v>121</v>
      </c>
      <c r="I16" s="5">
        <f>D36</f>
        <v>544</v>
      </c>
      <c r="J16" s="4">
        <f>I16/I24*100</f>
        <v>2.4198211823317468</v>
      </c>
      <c r="P16" s="5"/>
      <c r="Q16" s="5"/>
      <c r="R16" s="5"/>
      <c r="S16" s="5"/>
    </row>
    <row r="17" spans="2:19" x14ac:dyDescent="0.3">
      <c r="B17" s="5" t="s">
        <v>24</v>
      </c>
      <c r="C17" s="5" t="s">
        <v>25</v>
      </c>
      <c r="D17" s="5">
        <v>446</v>
      </c>
      <c r="E17" s="5">
        <v>0.69</v>
      </c>
      <c r="G17" s="6" t="s">
        <v>95</v>
      </c>
      <c r="H17" s="6" t="s">
        <v>115</v>
      </c>
      <c r="I17" s="5">
        <f>D17+D18</f>
        <v>1293</v>
      </c>
      <c r="J17" s="4">
        <f>I17/I24*100</f>
        <v>5.7515235087407142</v>
      </c>
      <c r="P17" s="5"/>
      <c r="Q17" s="5"/>
      <c r="R17" s="5"/>
      <c r="S17" s="5"/>
    </row>
    <row r="18" spans="2:19" x14ac:dyDescent="0.3">
      <c r="B18" s="5" t="s">
        <v>26</v>
      </c>
      <c r="C18" s="5" t="s">
        <v>25</v>
      </c>
      <c r="D18" s="5">
        <v>847</v>
      </c>
      <c r="E18" s="5">
        <v>1.31</v>
      </c>
      <c r="G18" s="6" t="s">
        <v>103</v>
      </c>
      <c r="H18" s="6" t="s">
        <v>123</v>
      </c>
      <c r="I18" s="5">
        <f>D39+D40+D41+D42</f>
        <v>942</v>
      </c>
      <c r="J18" s="4">
        <f>I18/I24*100</f>
        <v>4.1902050620523994</v>
      </c>
      <c r="P18" s="5"/>
      <c r="Q18" s="5"/>
      <c r="R18" s="5"/>
      <c r="S18" s="5"/>
    </row>
    <row r="19" spans="2:19" x14ac:dyDescent="0.3">
      <c r="B19" s="5" t="s">
        <v>27</v>
      </c>
      <c r="C19" s="5" t="s">
        <v>28</v>
      </c>
      <c r="D19" s="5">
        <v>599</v>
      </c>
      <c r="E19" s="5">
        <v>1.55</v>
      </c>
      <c r="G19" s="6" t="s">
        <v>106</v>
      </c>
      <c r="H19" s="6" t="s">
        <v>126</v>
      </c>
      <c r="I19" s="5">
        <f>D51+D52+D53+D54+D55+D56</f>
        <v>1670</v>
      </c>
      <c r="J19" s="4">
        <f>I19/I24*100</f>
        <v>7.4284951737022373</v>
      </c>
      <c r="P19" s="5"/>
      <c r="Q19" s="5"/>
      <c r="R19" s="5"/>
      <c r="S19" s="5"/>
    </row>
    <row r="20" spans="2:19" x14ac:dyDescent="0.3">
      <c r="B20" s="5" t="s">
        <v>29</v>
      </c>
      <c r="C20" s="5" t="s">
        <v>28</v>
      </c>
      <c r="D20" s="5">
        <v>164</v>
      </c>
      <c r="E20" s="5">
        <v>0.42399999999999999</v>
      </c>
      <c r="G20" s="6" t="s">
        <v>107</v>
      </c>
      <c r="H20" s="6" t="s">
        <v>127</v>
      </c>
      <c r="I20" s="5">
        <f>D57+D58+D59+D60</f>
        <v>1141</v>
      </c>
      <c r="J20" s="4">
        <f>I20/I24*100</f>
        <v>5.0753970019127266</v>
      </c>
      <c r="P20" s="5"/>
      <c r="Q20" s="5"/>
      <c r="R20" s="5"/>
      <c r="S20" s="5"/>
    </row>
    <row r="21" spans="2:19" x14ac:dyDescent="0.3">
      <c r="B21" s="5" t="s">
        <v>30</v>
      </c>
      <c r="C21" s="5" t="s">
        <v>28</v>
      </c>
      <c r="D21" s="5">
        <v>272</v>
      </c>
      <c r="E21" s="5">
        <v>0.70399999999999996</v>
      </c>
      <c r="G21" s="6" t="s">
        <v>109</v>
      </c>
      <c r="H21" s="6" t="s">
        <v>130</v>
      </c>
      <c r="I21" s="5">
        <f>D65</f>
        <v>396</v>
      </c>
      <c r="J21" s="4">
        <f>I21/I24*100</f>
        <v>1.7614874783150218</v>
      </c>
      <c r="P21" s="5"/>
      <c r="Q21" s="5"/>
      <c r="R21" s="5"/>
      <c r="S21" s="5"/>
    </row>
    <row r="22" spans="2:19" x14ac:dyDescent="0.3">
      <c r="B22" s="5" t="s">
        <v>31</v>
      </c>
      <c r="C22" s="5" t="s">
        <v>28</v>
      </c>
      <c r="D22" s="5">
        <v>511</v>
      </c>
      <c r="E22" s="5">
        <v>1.3220000000000001</v>
      </c>
      <c r="G22" s="6" t="s">
        <v>110</v>
      </c>
      <c r="H22" s="6" t="s">
        <v>129</v>
      </c>
      <c r="I22" s="5">
        <f>D66+D67</f>
        <v>839</v>
      </c>
      <c r="J22" s="4">
        <f>I22/I24*100</f>
        <v>3.7320403896623819</v>
      </c>
      <c r="P22" s="5"/>
      <c r="Q22" s="5"/>
      <c r="R22" s="5"/>
      <c r="S22" s="5"/>
    </row>
    <row r="23" spans="2:19" x14ac:dyDescent="0.3">
      <c r="B23" s="5" t="s">
        <v>32</v>
      </c>
      <c r="C23" s="5" t="s">
        <v>33</v>
      </c>
      <c r="D23" s="5">
        <v>138</v>
      </c>
      <c r="E23" s="5">
        <v>0.52100000000000002</v>
      </c>
      <c r="G23" s="6" t="s">
        <v>108</v>
      </c>
      <c r="H23" s="6" t="s">
        <v>128</v>
      </c>
      <c r="I23" s="5">
        <f>D61+D62+D63+D64</f>
        <v>1265</v>
      </c>
      <c r="J23" s="4">
        <f>I23/I24*100</f>
        <v>5.6269738890618743</v>
      </c>
      <c r="P23" s="5"/>
      <c r="Q23" s="5"/>
      <c r="R23" s="5"/>
      <c r="S23" s="5"/>
    </row>
    <row r="24" spans="2:19" x14ac:dyDescent="0.3">
      <c r="B24" s="5" t="s">
        <v>34</v>
      </c>
      <c r="C24" s="5" t="s">
        <v>33</v>
      </c>
      <c r="D24" s="5">
        <v>392</v>
      </c>
      <c r="E24" s="5">
        <v>1.4790000000000001</v>
      </c>
      <c r="I24" s="3">
        <f>SUM(I4:I23)</f>
        <v>22481</v>
      </c>
      <c r="P24" s="5"/>
      <c r="Q24" s="5"/>
      <c r="R24" s="5"/>
      <c r="S24" s="5"/>
    </row>
    <row r="25" spans="2:19" x14ac:dyDescent="0.3">
      <c r="B25" s="5" t="s">
        <v>35</v>
      </c>
      <c r="C25" s="5" t="s">
        <v>36</v>
      </c>
      <c r="D25" s="5">
        <v>630</v>
      </c>
      <c r="E25" s="5">
        <v>0.96099999999999997</v>
      </c>
      <c r="P25" s="5"/>
      <c r="Q25" s="5"/>
      <c r="R25" s="5"/>
      <c r="S25" s="5"/>
    </row>
    <row r="26" spans="2:19" x14ac:dyDescent="0.3">
      <c r="B26" s="5" t="s">
        <v>37</v>
      </c>
      <c r="C26" s="5" t="s">
        <v>36</v>
      </c>
      <c r="D26" s="5">
        <v>377</v>
      </c>
      <c r="E26" s="5">
        <v>0.57499999999999996</v>
      </c>
      <c r="P26" s="5"/>
      <c r="Q26" s="5"/>
      <c r="R26" s="5"/>
      <c r="S26" s="5"/>
    </row>
    <row r="27" spans="2:19" x14ac:dyDescent="0.3">
      <c r="B27" s="5" t="s">
        <v>38</v>
      </c>
      <c r="C27" s="5" t="s">
        <v>36</v>
      </c>
      <c r="D27" s="5">
        <v>960</v>
      </c>
      <c r="E27" s="5">
        <v>1.464</v>
      </c>
      <c r="G27" s="9"/>
      <c r="H27" s="5"/>
      <c r="I27" s="5"/>
      <c r="J27" s="5"/>
      <c r="K27" s="5"/>
      <c r="L27" s="5"/>
      <c r="M27" s="5"/>
      <c r="P27" s="5"/>
      <c r="Q27" s="5"/>
      <c r="R27" s="5"/>
      <c r="S27" s="5"/>
    </row>
    <row r="28" spans="2:19" x14ac:dyDescent="0.3">
      <c r="B28" s="5" t="s">
        <v>39</v>
      </c>
      <c r="C28" s="5" t="s">
        <v>40</v>
      </c>
      <c r="D28" s="5">
        <v>899</v>
      </c>
      <c r="E28" s="5">
        <v>1.52</v>
      </c>
      <c r="G28" s="9"/>
      <c r="H28" s="5"/>
      <c r="I28" s="5"/>
      <c r="J28" s="5"/>
      <c r="K28" s="5"/>
      <c r="L28" s="5"/>
      <c r="M28" s="5"/>
      <c r="P28" s="5"/>
      <c r="Q28" s="5"/>
      <c r="R28" s="5"/>
      <c r="S28" s="5"/>
    </row>
    <row r="29" spans="2:19" x14ac:dyDescent="0.3">
      <c r="B29" s="5" t="s">
        <v>41</v>
      </c>
      <c r="C29" s="5" t="s">
        <v>40</v>
      </c>
      <c r="D29" s="5">
        <v>284</v>
      </c>
      <c r="E29" s="5">
        <v>0.48</v>
      </c>
      <c r="G29" s="9"/>
      <c r="H29" s="5"/>
      <c r="I29" s="5"/>
      <c r="J29" s="5"/>
      <c r="K29" s="5"/>
      <c r="L29" s="5"/>
      <c r="M29" s="5"/>
      <c r="P29" s="5"/>
      <c r="Q29" s="5"/>
      <c r="R29" s="5"/>
      <c r="S29" s="5"/>
    </row>
    <row r="30" spans="2:19" x14ac:dyDescent="0.3">
      <c r="B30" s="5" t="s">
        <v>42</v>
      </c>
      <c r="C30" s="5" t="s">
        <v>43</v>
      </c>
      <c r="D30" s="5">
        <v>310</v>
      </c>
      <c r="E30" s="5">
        <v>1.1399999999999999</v>
      </c>
      <c r="G30" s="9"/>
      <c r="H30" s="5"/>
      <c r="I30" s="5"/>
      <c r="J30" s="5"/>
      <c r="K30" s="5"/>
      <c r="L30" s="5"/>
      <c r="M30" s="5"/>
      <c r="P30" s="5"/>
      <c r="Q30" s="5"/>
      <c r="R30" s="5"/>
      <c r="S30" s="5"/>
    </row>
    <row r="31" spans="2:19" x14ac:dyDescent="0.3">
      <c r="B31" s="5" t="s">
        <v>44</v>
      </c>
      <c r="C31" s="5" t="s">
        <v>43</v>
      </c>
      <c r="D31" s="5">
        <v>146</v>
      </c>
      <c r="E31" s="5">
        <v>0.53700000000000003</v>
      </c>
      <c r="G31" s="9"/>
      <c r="H31" s="5"/>
      <c r="I31" s="5"/>
      <c r="J31" s="5"/>
      <c r="K31" s="5"/>
      <c r="L31" s="5"/>
      <c r="M31" s="5"/>
      <c r="P31" s="5"/>
      <c r="Q31" s="5"/>
      <c r="R31" s="5"/>
      <c r="S31" s="5"/>
    </row>
    <row r="32" spans="2:19" x14ac:dyDescent="0.3">
      <c r="B32" s="5" t="s">
        <v>45</v>
      </c>
      <c r="C32" s="5" t="s">
        <v>43</v>
      </c>
      <c r="D32" s="5">
        <v>139</v>
      </c>
      <c r="E32" s="5">
        <v>0.51100000000000001</v>
      </c>
      <c r="G32" s="9"/>
      <c r="H32" s="5"/>
      <c r="I32" s="5"/>
      <c r="J32" s="5"/>
      <c r="K32" s="5"/>
      <c r="L32" s="5"/>
      <c r="M32" s="5"/>
      <c r="P32" s="5"/>
      <c r="Q32" s="5"/>
      <c r="R32" s="5"/>
      <c r="S32" s="5"/>
    </row>
    <row r="33" spans="2:19" x14ac:dyDescent="0.3">
      <c r="B33" s="5" t="s">
        <v>46</v>
      </c>
      <c r="C33" s="5" t="s">
        <v>43</v>
      </c>
      <c r="D33" s="5">
        <v>493</v>
      </c>
      <c r="E33" s="5">
        <v>1.8129999999999999</v>
      </c>
      <c r="G33" s="9"/>
      <c r="H33" s="5"/>
      <c r="I33" s="5"/>
      <c r="J33" s="5"/>
      <c r="K33" s="5"/>
      <c r="L33" s="5"/>
      <c r="M33" s="5"/>
      <c r="P33" s="5"/>
      <c r="Q33" s="5"/>
      <c r="R33" s="5"/>
      <c r="S33" s="5"/>
    </row>
    <row r="34" spans="2:19" x14ac:dyDescent="0.3">
      <c r="B34" s="5" t="s">
        <v>47</v>
      </c>
      <c r="C34" s="5" t="s">
        <v>43</v>
      </c>
      <c r="D34" s="5">
        <v>751</v>
      </c>
      <c r="E34" s="5">
        <v>1.2070000000000001</v>
      </c>
      <c r="G34" s="9"/>
      <c r="H34" s="5"/>
      <c r="I34" s="5"/>
      <c r="J34" s="5"/>
      <c r="K34" s="5"/>
      <c r="L34" s="5"/>
      <c r="M34" s="5"/>
      <c r="P34" s="5"/>
      <c r="Q34" s="5"/>
      <c r="R34" s="5"/>
      <c r="S34" s="5"/>
    </row>
    <row r="35" spans="2:19" x14ac:dyDescent="0.3">
      <c r="B35" s="5" t="s">
        <v>48</v>
      </c>
      <c r="C35" s="5" t="s">
        <v>43</v>
      </c>
      <c r="D35" s="5">
        <v>493</v>
      </c>
      <c r="E35" s="5">
        <v>0.79300000000000004</v>
      </c>
      <c r="G35" s="9"/>
      <c r="H35" s="5"/>
      <c r="I35" s="5"/>
      <c r="J35" s="5"/>
      <c r="K35" s="5"/>
      <c r="L35" s="5"/>
      <c r="M35" s="5"/>
      <c r="P35" s="5"/>
      <c r="Q35" s="5"/>
      <c r="R35" s="5"/>
      <c r="S35" s="5"/>
    </row>
    <row r="36" spans="2:19" x14ac:dyDescent="0.3">
      <c r="B36" s="5" t="s">
        <v>49</v>
      </c>
      <c r="C36" s="5" t="s">
        <v>50</v>
      </c>
      <c r="D36" s="5">
        <v>544</v>
      </c>
      <c r="E36" s="5">
        <v>1</v>
      </c>
      <c r="G36" s="9"/>
      <c r="H36" s="5"/>
      <c r="I36" s="5"/>
      <c r="J36" s="5"/>
      <c r="K36" s="5"/>
      <c r="L36" s="5"/>
      <c r="M36" s="5"/>
      <c r="P36" s="5"/>
      <c r="Q36" s="5"/>
      <c r="R36" s="5"/>
      <c r="S36" s="5"/>
    </row>
    <row r="37" spans="2:19" x14ac:dyDescent="0.3">
      <c r="B37" s="5" t="s">
        <v>51</v>
      </c>
      <c r="C37" s="5" t="s">
        <v>52</v>
      </c>
      <c r="D37" s="5">
        <v>270</v>
      </c>
      <c r="E37" s="5">
        <v>0.51300000000000001</v>
      </c>
      <c r="G37" s="9"/>
      <c r="H37" s="5"/>
      <c r="I37" s="5"/>
      <c r="J37" s="5"/>
      <c r="K37" s="5"/>
      <c r="L37" s="5"/>
      <c r="M37" s="5"/>
      <c r="P37" s="5"/>
      <c r="Q37" s="5"/>
      <c r="R37" s="5"/>
      <c r="S37" s="5"/>
    </row>
    <row r="38" spans="2:19" x14ac:dyDescent="0.3">
      <c r="B38" s="5" t="s">
        <v>53</v>
      </c>
      <c r="C38" s="5" t="s">
        <v>52</v>
      </c>
      <c r="D38" s="5">
        <v>783</v>
      </c>
      <c r="E38" s="5">
        <v>1.4870000000000001</v>
      </c>
      <c r="G38" s="9"/>
      <c r="H38" s="5"/>
      <c r="I38" s="5"/>
      <c r="J38" s="5"/>
      <c r="K38" s="5"/>
      <c r="L38" s="5"/>
      <c r="M38" s="5"/>
      <c r="P38" s="5"/>
      <c r="Q38" s="5"/>
      <c r="R38" s="5"/>
      <c r="S38" s="5"/>
    </row>
    <row r="39" spans="2:19" x14ac:dyDescent="0.3">
      <c r="B39" s="5" t="s">
        <v>54</v>
      </c>
      <c r="C39" s="5" t="s">
        <v>55</v>
      </c>
      <c r="D39" s="5">
        <v>272</v>
      </c>
      <c r="E39" s="5">
        <v>1.155</v>
      </c>
      <c r="G39" s="9"/>
      <c r="H39" s="5"/>
      <c r="I39" s="5"/>
      <c r="J39" s="5"/>
      <c r="K39" s="5"/>
      <c r="L39" s="5"/>
      <c r="M39" s="5"/>
      <c r="P39" s="5"/>
      <c r="Q39" s="5"/>
      <c r="R39" s="5"/>
      <c r="S39" s="5"/>
    </row>
    <row r="40" spans="2:19" x14ac:dyDescent="0.3">
      <c r="B40" s="5" t="s">
        <v>56</v>
      </c>
      <c r="C40" s="5" t="s">
        <v>55</v>
      </c>
      <c r="D40" s="5">
        <v>193</v>
      </c>
      <c r="E40" s="5">
        <v>0.82</v>
      </c>
      <c r="G40" s="9"/>
      <c r="H40" s="5"/>
      <c r="I40" s="5"/>
      <c r="J40" s="5"/>
      <c r="K40" s="5"/>
      <c r="L40" s="5"/>
      <c r="M40" s="5"/>
      <c r="P40" s="5"/>
      <c r="Q40" s="5"/>
      <c r="R40" s="5"/>
      <c r="S40" s="5"/>
    </row>
    <row r="41" spans="2:19" x14ac:dyDescent="0.3">
      <c r="B41" s="5" t="s">
        <v>57</v>
      </c>
      <c r="C41" s="5" t="s">
        <v>55</v>
      </c>
      <c r="D41" s="5">
        <v>117</v>
      </c>
      <c r="E41" s="5">
        <v>0.497</v>
      </c>
      <c r="G41" s="9"/>
      <c r="H41" s="5"/>
      <c r="I41" s="5"/>
      <c r="J41" s="5"/>
      <c r="K41" s="5"/>
      <c r="L41" s="5"/>
      <c r="M41" s="5"/>
      <c r="P41" s="5"/>
      <c r="Q41" s="5"/>
      <c r="R41" s="5"/>
      <c r="S41" s="5"/>
    </row>
    <row r="42" spans="2:19" x14ac:dyDescent="0.3">
      <c r="B42" s="5" t="s">
        <v>58</v>
      </c>
      <c r="C42" s="5" t="s">
        <v>55</v>
      </c>
      <c r="D42" s="5">
        <v>360</v>
      </c>
      <c r="E42" s="5">
        <v>1.5289999999999999</v>
      </c>
      <c r="G42" s="9"/>
      <c r="H42" s="5"/>
      <c r="I42" s="5"/>
      <c r="J42" s="5"/>
      <c r="K42" s="5"/>
      <c r="L42" s="5"/>
      <c r="M42" s="5"/>
      <c r="P42" s="5"/>
      <c r="Q42" s="5"/>
      <c r="R42" s="5"/>
      <c r="S42" s="5"/>
    </row>
    <row r="43" spans="2:19" x14ac:dyDescent="0.3">
      <c r="B43" s="5" t="s">
        <v>59</v>
      </c>
      <c r="C43" s="5" t="s">
        <v>60</v>
      </c>
      <c r="D43" s="5">
        <v>616</v>
      </c>
      <c r="E43" s="5">
        <v>1.5269999999999999</v>
      </c>
      <c r="G43" s="9"/>
      <c r="H43" s="5"/>
      <c r="I43" s="5"/>
      <c r="J43" s="5"/>
      <c r="K43" s="5"/>
      <c r="L43" s="5"/>
      <c r="M43" s="5"/>
      <c r="P43" s="5"/>
      <c r="Q43" s="5"/>
      <c r="R43" s="5"/>
      <c r="S43" s="5"/>
    </row>
    <row r="44" spans="2:19" x14ac:dyDescent="0.3">
      <c r="B44" s="5" t="s">
        <v>61</v>
      </c>
      <c r="C44" s="5" t="s">
        <v>60</v>
      </c>
      <c r="D44" s="5">
        <v>191</v>
      </c>
      <c r="E44" s="5">
        <v>0.47299999999999998</v>
      </c>
      <c r="G44" s="9"/>
      <c r="H44" s="5"/>
      <c r="I44" s="5"/>
      <c r="J44" s="5"/>
      <c r="K44" s="5"/>
      <c r="L44" s="5"/>
      <c r="M44" s="5"/>
      <c r="P44" s="5"/>
      <c r="Q44" s="5"/>
      <c r="R44" s="5"/>
      <c r="S44" s="5"/>
    </row>
    <row r="45" spans="2:19" x14ac:dyDescent="0.3">
      <c r="B45" s="5" t="s">
        <v>62</v>
      </c>
      <c r="C45" s="5" t="s">
        <v>63</v>
      </c>
      <c r="D45" s="5">
        <v>409</v>
      </c>
      <c r="E45" s="5">
        <v>1.5229999999999999</v>
      </c>
      <c r="G45" s="9"/>
      <c r="H45" s="5"/>
      <c r="I45" s="5"/>
      <c r="J45" s="5"/>
      <c r="K45" s="5"/>
      <c r="L45" s="5"/>
      <c r="M45" s="5"/>
      <c r="P45" s="5"/>
      <c r="Q45" s="5"/>
      <c r="R45" s="5"/>
      <c r="S45" s="5"/>
    </row>
    <row r="46" spans="2:19" x14ac:dyDescent="0.3">
      <c r="B46" s="5" t="s">
        <v>64</v>
      </c>
      <c r="C46" s="5" t="s">
        <v>63</v>
      </c>
      <c r="D46" s="5">
        <v>128</v>
      </c>
      <c r="E46" s="5">
        <v>0.47699999999999998</v>
      </c>
      <c r="G46" s="9"/>
      <c r="H46" s="5"/>
      <c r="I46" s="5"/>
      <c r="J46" s="5"/>
      <c r="K46" s="5"/>
      <c r="L46" s="5"/>
      <c r="M46" s="5"/>
      <c r="P46" s="5"/>
      <c r="Q46" s="5"/>
      <c r="R46" s="5"/>
      <c r="S46" s="5"/>
    </row>
    <row r="47" spans="2:19" x14ac:dyDescent="0.3">
      <c r="B47" s="5" t="s">
        <v>65</v>
      </c>
      <c r="C47" s="5" t="s">
        <v>63</v>
      </c>
      <c r="D47" s="5">
        <v>304</v>
      </c>
      <c r="E47" s="5">
        <v>1.498</v>
      </c>
      <c r="P47" s="5"/>
      <c r="Q47" s="5"/>
      <c r="R47" s="5"/>
      <c r="S47" s="5"/>
    </row>
    <row r="48" spans="2:19" x14ac:dyDescent="0.3">
      <c r="B48" s="5" t="s">
        <v>66</v>
      </c>
      <c r="C48" s="5" t="s">
        <v>63</v>
      </c>
      <c r="D48" s="5">
        <v>93</v>
      </c>
      <c r="E48" s="5">
        <v>0.45800000000000002</v>
      </c>
      <c r="P48" s="5"/>
      <c r="Q48" s="5"/>
      <c r="R48" s="5"/>
      <c r="S48" s="5"/>
    </row>
    <row r="49" spans="2:19" x14ac:dyDescent="0.3">
      <c r="B49" s="5" t="s">
        <v>67</v>
      </c>
      <c r="C49" s="5" t="s">
        <v>63</v>
      </c>
      <c r="D49" s="5">
        <v>95</v>
      </c>
      <c r="E49" s="5">
        <v>0.46800000000000003</v>
      </c>
      <c r="P49" s="5"/>
      <c r="Q49" s="5"/>
      <c r="R49" s="5"/>
      <c r="S49" s="5"/>
    </row>
    <row r="50" spans="2:19" x14ac:dyDescent="0.3">
      <c r="B50" s="5" t="s">
        <v>68</v>
      </c>
      <c r="C50" s="5" t="s">
        <v>63</v>
      </c>
      <c r="D50" s="5">
        <v>320</v>
      </c>
      <c r="E50" s="5">
        <v>1.5760000000000001</v>
      </c>
      <c r="P50" s="5"/>
      <c r="Q50" s="5"/>
      <c r="R50" s="5"/>
      <c r="S50" s="5"/>
    </row>
    <row r="51" spans="2:19" x14ac:dyDescent="0.3">
      <c r="B51" s="5" t="s">
        <v>69</v>
      </c>
      <c r="C51" s="5" t="s">
        <v>70</v>
      </c>
      <c r="D51" s="5">
        <v>93</v>
      </c>
      <c r="E51" s="5">
        <v>0.436</v>
      </c>
      <c r="P51" s="5"/>
      <c r="Q51" s="5"/>
      <c r="R51" s="5"/>
      <c r="S51" s="5"/>
    </row>
    <row r="52" spans="2:19" x14ac:dyDescent="0.3">
      <c r="B52" s="5" t="s">
        <v>71</v>
      </c>
      <c r="C52" s="5" t="s">
        <v>70</v>
      </c>
      <c r="D52" s="5">
        <v>334</v>
      </c>
      <c r="E52" s="5">
        <v>1.5640000000000001</v>
      </c>
      <c r="P52" s="5"/>
      <c r="Q52" s="5"/>
      <c r="R52" s="5"/>
      <c r="S52" s="5"/>
    </row>
    <row r="53" spans="2:19" x14ac:dyDescent="0.3">
      <c r="B53" s="5" t="s">
        <v>72</v>
      </c>
      <c r="C53" s="5" t="s">
        <v>70</v>
      </c>
      <c r="D53" s="5">
        <v>318</v>
      </c>
      <c r="E53" s="5">
        <v>1.0229999999999999</v>
      </c>
      <c r="P53" s="5"/>
      <c r="Q53" s="5"/>
      <c r="R53" s="5"/>
      <c r="S53" s="5"/>
    </row>
    <row r="54" spans="2:19" x14ac:dyDescent="0.3">
      <c r="B54" s="5" t="s">
        <v>73</v>
      </c>
      <c r="C54" s="5" t="s">
        <v>70</v>
      </c>
      <c r="D54" s="5">
        <v>312</v>
      </c>
      <c r="E54" s="5">
        <v>1.004</v>
      </c>
      <c r="P54" s="5"/>
      <c r="Q54" s="5"/>
      <c r="R54" s="5"/>
      <c r="S54" s="5"/>
    </row>
    <row r="55" spans="2:19" x14ac:dyDescent="0.3">
      <c r="B55" s="5" t="s">
        <v>74</v>
      </c>
      <c r="C55" s="5" t="s">
        <v>70</v>
      </c>
      <c r="D55" s="5">
        <v>153</v>
      </c>
      <c r="E55" s="5">
        <v>0.49199999999999999</v>
      </c>
      <c r="P55" s="5"/>
      <c r="Q55" s="5"/>
      <c r="R55" s="5"/>
      <c r="S55" s="5"/>
    </row>
    <row r="56" spans="2:19" x14ac:dyDescent="0.3">
      <c r="B56" s="5" t="s">
        <v>75</v>
      </c>
      <c r="C56" s="5" t="s">
        <v>70</v>
      </c>
      <c r="D56" s="5">
        <v>460</v>
      </c>
      <c r="E56" s="5">
        <v>1.48</v>
      </c>
      <c r="P56" s="5"/>
      <c r="Q56" s="5"/>
      <c r="R56" s="5"/>
      <c r="S56" s="5"/>
    </row>
    <row r="57" spans="2:19" x14ac:dyDescent="0.3">
      <c r="B57" s="5" t="s">
        <v>76</v>
      </c>
      <c r="C57" s="5" t="s">
        <v>77</v>
      </c>
      <c r="D57" s="5">
        <v>350</v>
      </c>
      <c r="E57" s="5">
        <v>1.2270000000000001</v>
      </c>
      <c r="P57" s="5"/>
      <c r="Q57" s="5"/>
      <c r="R57" s="5"/>
      <c r="S57" s="5"/>
    </row>
    <row r="58" spans="2:19" x14ac:dyDescent="0.3">
      <c r="B58" s="5" t="s">
        <v>78</v>
      </c>
      <c r="C58" s="5" t="s">
        <v>77</v>
      </c>
      <c r="D58" s="5">
        <v>210</v>
      </c>
      <c r="E58" s="5">
        <v>0.73599999999999999</v>
      </c>
      <c r="P58" s="5"/>
      <c r="Q58" s="5"/>
      <c r="R58" s="5"/>
      <c r="S58" s="5"/>
    </row>
    <row r="59" spans="2:19" x14ac:dyDescent="0.3">
      <c r="B59" s="5" t="s">
        <v>79</v>
      </c>
      <c r="C59" s="5" t="s">
        <v>77</v>
      </c>
      <c r="D59" s="5">
        <v>127</v>
      </c>
      <c r="E59" s="5">
        <v>0.44500000000000001</v>
      </c>
      <c r="P59" s="5"/>
      <c r="Q59" s="5"/>
      <c r="R59" s="5"/>
      <c r="S59" s="5"/>
    </row>
    <row r="60" spans="2:19" x14ac:dyDescent="0.3">
      <c r="B60" s="5" t="s">
        <v>80</v>
      </c>
      <c r="C60" s="5" t="s">
        <v>77</v>
      </c>
      <c r="D60" s="5">
        <v>454</v>
      </c>
      <c r="E60" s="5">
        <v>1.5920000000000001</v>
      </c>
      <c r="P60" s="5"/>
      <c r="Q60" s="5"/>
      <c r="R60" s="5"/>
      <c r="S60" s="5"/>
    </row>
    <row r="61" spans="2:19" x14ac:dyDescent="0.3">
      <c r="B61" s="5" t="s">
        <v>81</v>
      </c>
      <c r="C61" s="5" t="s">
        <v>82</v>
      </c>
      <c r="D61" s="5">
        <v>470</v>
      </c>
      <c r="E61" s="5">
        <v>1.486</v>
      </c>
      <c r="P61" s="5"/>
      <c r="Q61" s="5"/>
      <c r="R61" s="5"/>
      <c r="S61" s="5"/>
    </row>
    <row r="62" spans="2:19" x14ac:dyDescent="0.3">
      <c r="B62" s="5" t="s">
        <v>83</v>
      </c>
      <c r="C62" s="5" t="s">
        <v>82</v>
      </c>
      <c r="D62" s="5">
        <v>162</v>
      </c>
      <c r="E62" s="5">
        <v>0.51200000000000001</v>
      </c>
      <c r="P62" s="5"/>
      <c r="Q62" s="5"/>
      <c r="R62" s="5"/>
      <c r="S62" s="5"/>
    </row>
    <row r="63" spans="2:19" x14ac:dyDescent="0.3">
      <c r="B63" s="5" t="s">
        <v>84</v>
      </c>
      <c r="C63" s="5" t="s">
        <v>82</v>
      </c>
      <c r="D63" s="5">
        <v>168</v>
      </c>
      <c r="E63" s="5">
        <v>0.53100000000000003</v>
      </c>
      <c r="P63" s="5"/>
      <c r="Q63" s="5"/>
      <c r="R63" s="5"/>
      <c r="S63" s="5"/>
    </row>
    <row r="64" spans="2:19" x14ac:dyDescent="0.3">
      <c r="B64" s="5" t="s">
        <v>85</v>
      </c>
      <c r="C64" s="5" t="s">
        <v>82</v>
      </c>
      <c r="D64" s="5">
        <v>465</v>
      </c>
      <c r="E64" s="5">
        <v>1.47</v>
      </c>
      <c r="P64" s="5"/>
      <c r="Q64" s="5"/>
      <c r="R64" s="5"/>
      <c r="S64" s="5"/>
    </row>
    <row r="65" spans="2:19" x14ac:dyDescent="0.3">
      <c r="B65" s="5" t="s">
        <v>86</v>
      </c>
      <c r="C65" s="5" t="s">
        <v>87</v>
      </c>
      <c r="D65" s="5">
        <v>396</v>
      </c>
      <c r="E65" s="5">
        <v>1</v>
      </c>
      <c r="P65" s="5"/>
      <c r="Q65" s="5"/>
      <c r="R65" s="5"/>
      <c r="S65" s="5"/>
    </row>
    <row r="66" spans="2:19" x14ac:dyDescent="0.3">
      <c r="B66" s="5" t="s">
        <v>88</v>
      </c>
      <c r="C66" s="5" t="s">
        <v>89</v>
      </c>
      <c r="D66" s="5">
        <v>164</v>
      </c>
      <c r="E66" s="5">
        <v>0.39100000000000001</v>
      </c>
      <c r="P66" s="5"/>
      <c r="Q66" s="5"/>
      <c r="R66" s="5"/>
      <c r="S66" s="5"/>
    </row>
    <row r="67" spans="2:19" x14ac:dyDescent="0.3">
      <c r="B67" s="5" t="s">
        <v>90</v>
      </c>
      <c r="C67" s="5" t="s">
        <v>89</v>
      </c>
      <c r="D67" s="5">
        <v>675</v>
      </c>
      <c r="E67" s="5">
        <v>1.609</v>
      </c>
      <c r="P67" s="5"/>
      <c r="Q67" s="5"/>
      <c r="R67" s="5"/>
      <c r="S67" s="5"/>
    </row>
    <row r="68" spans="2:19" x14ac:dyDescent="0.3">
      <c r="B68" s="1"/>
      <c r="C68" s="1"/>
      <c r="D68" s="1"/>
      <c r="E68" s="10"/>
    </row>
  </sheetData>
  <autoFilter ref="G3:J3" xr:uid="{E6D7A0F5-AE85-4F83-9D1F-3FC945867806}"/>
  <mergeCells count="1">
    <mergeCell ref="B2:E2"/>
  </mergeCells>
  <phoneticPr fontId="2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0FE4D-7BA1-49C5-A8F9-D40847347855}">
  <dimension ref="B2:S68"/>
  <sheetViews>
    <sheetView zoomScale="70" zoomScaleNormal="70" workbookViewId="0">
      <selection activeCell="B2" sqref="B2:E2"/>
    </sheetView>
  </sheetViews>
  <sheetFormatPr defaultRowHeight="16.5" x14ac:dyDescent="0.3"/>
  <cols>
    <col min="2" max="2" width="8.375" bestFit="1" customWidth="1"/>
    <col min="3" max="3" width="7" bestFit="1" customWidth="1"/>
    <col min="4" max="5" width="18.875" bestFit="1" customWidth="1"/>
    <col min="7" max="14" width="13.125" customWidth="1"/>
  </cols>
  <sheetData>
    <row r="2" spans="2:19" x14ac:dyDescent="0.3">
      <c r="B2" s="13" t="s">
        <v>141</v>
      </c>
      <c r="C2" s="13"/>
      <c r="D2" s="13"/>
      <c r="E2" s="13"/>
    </row>
    <row r="3" spans="2:19" ht="17.25" thickBot="1" x14ac:dyDescent="0.35">
      <c r="B3" s="7" t="s">
        <v>0</v>
      </c>
      <c r="C3" s="7" t="s">
        <v>1</v>
      </c>
      <c r="D3" s="7" t="s">
        <v>2</v>
      </c>
      <c r="E3" s="7" t="s">
        <v>3</v>
      </c>
      <c r="G3" s="8" t="s">
        <v>131</v>
      </c>
      <c r="H3" s="8" t="s">
        <v>132</v>
      </c>
      <c r="I3" s="8" t="s">
        <v>133</v>
      </c>
      <c r="J3" s="8" t="s">
        <v>134</v>
      </c>
    </row>
    <row r="4" spans="2:19" ht="17.25" thickTop="1" x14ac:dyDescent="0.3">
      <c r="B4" s="2" t="s">
        <v>4</v>
      </c>
      <c r="C4" s="2" t="s">
        <v>5</v>
      </c>
      <c r="D4" s="5">
        <v>0</v>
      </c>
      <c r="E4" s="5" t="s">
        <v>7</v>
      </c>
      <c r="G4" s="6" t="s">
        <v>91</v>
      </c>
      <c r="H4" s="6" t="s">
        <v>111</v>
      </c>
      <c r="I4" s="5">
        <f>D7+D8+D9+D10</f>
        <v>1243</v>
      </c>
      <c r="J4" s="4">
        <f>I4/I24*100</f>
        <v>5.5350224874204033</v>
      </c>
      <c r="P4" s="5"/>
      <c r="Q4" s="5"/>
      <c r="R4" s="5"/>
      <c r="S4" s="5"/>
    </row>
    <row r="5" spans="2:19" x14ac:dyDescent="0.3">
      <c r="B5" s="2" t="s">
        <v>8</v>
      </c>
      <c r="C5" s="2" t="s">
        <v>5</v>
      </c>
      <c r="D5" s="5">
        <v>0</v>
      </c>
      <c r="E5" s="5" t="s">
        <v>7</v>
      </c>
      <c r="G5" s="6" t="s">
        <v>105</v>
      </c>
      <c r="H5" s="6" t="s">
        <v>125</v>
      </c>
      <c r="I5" s="5">
        <f>D45+D46+D47+D48+D49+D50</f>
        <v>1330</v>
      </c>
      <c r="J5" s="4">
        <f>I5/I24*100</f>
        <v>5.922429531994478</v>
      </c>
      <c r="P5" s="5"/>
      <c r="Q5" s="5"/>
      <c r="R5" s="5"/>
      <c r="S5" s="5"/>
    </row>
    <row r="6" spans="2:19" x14ac:dyDescent="0.3">
      <c r="B6" s="2" t="s">
        <v>9</v>
      </c>
      <c r="C6" s="2" t="s">
        <v>5</v>
      </c>
      <c r="D6" s="5" t="s">
        <v>6</v>
      </c>
      <c r="E6" s="5" t="s">
        <v>7</v>
      </c>
      <c r="G6" s="6" t="s">
        <v>102</v>
      </c>
      <c r="H6" s="6" t="s">
        <v>122</v>
      </c>
      <c r="I6" s="5">
        <f>D37+D38</f>
        <v>1069</v>
      </c>
      <c r="J6" s="4">
        <f>I6/I24*100</f>
        <v>4.7602083982722538</v>
      </c>
      <c r="P6" s="5"/>
      <c r="Q6" s="5"/>
      <c r="R6" s="5"/>
      <c r="S6" s="5"/>
    </row>
    <row r="7" spans="2:19" x14ac:dyDescent="0.3">
      <c r="B7" s="5" t="s">
        <v>10</v>
      </c>
      <c r="C7" s="5" t="s">
        <v>11</v>
      </c>
      <c r="D7" s="5">
        <v>356</v>
      </c>
      <c r="E7" s="5">
        <v>1.1459999999999999</v>
      </c>
      <c r="G7" s="6" t="s">
        <v>93</v>
      </c>
      <c r="H7" s="6" t="s">
        <v>113</v>
      </c>
      <c r="I7" s="5">
        <f>D13+D14</f>
        <v>863</v>
      </c>
      <c r="J7" s="4">
        <f>I7/I24*100</f>
        <v>3.8428997639934099</v>
      </c>
      <c r="P7" s="5"/>
      <c r="Q7" s="5"/>
      <c r="R7" s="5"/>
      <c r="S7" s="5"/>
    </row>
    <row r="8" spans="2:19" x14ac:dyDescent="0.3">
      <c r="B8" s="5" t="s">
        <v>12</v>
      </c>
      <c r="C8" s="5" t="s">
        <v>11</v>
      </c>
      <c r="D8" s="5">
        <v>184</v>
      </c>
      <c r="E8" s="5">
        <v>0.59199999999999997</v>
      </c>
      <c r="G8" s="6" t="s">
        <v>92</v>
      </c>
      <c r="H8" s="6" t="s">
        <v>112</v>
      </c>
      <c r="I8" s="5">
        <f>D11+D12</f>
        <v>262</v>
      </c>
      <c r="J8" s="4">
        <f>I8/I24*100</f>
        <v>1.1666740882575588</v>
      </c>
      <c r="P8" s="5"/>
      <c r="Q8" s="5"/>
      <c r="R8" s="5"/>
      <c r="S8" s="5"/>
    </row>
    <row r="9" spans="2:19" x14ac:dyDescent="0.3">
      <c r="B9" s="5" t="s">
        <v>13</v>
      </c>
      <c r="C9" s="5" t="s">
        <v>11</v>
      </c>
      <c r="D9" s="5">
        <v>138</v>
      </c>
      <c r="E9" s="5">
        <v>0.44400000000000001</v>
      </c>
      <c r="G9" s="6" t="s">
        <v>104</v>
      </c>
      <c r="H9" s="6" t="s">
        <v>124</v>
      </c>
      <c r="I9" s="5">
        <f>D43+D44</f>
        <v>799</v>
      </c>
      <c r="J9" s="4">
        <f>I9/I24*100</f>
        <v>3.557910673732021</v>
      </c>
      <c r="P9" s="5"/>
      <c r="Q9" s="5"/>
      <c r="R9" s="5"/>
      <c r="S9" s="5"/>
    </row>
    <row r="10" spans="2:19" x14ac:dyDescent="0.3">
      <c r="B10" s="5" t="s">
        <v>14</v>
      </c>
      <c r="C10" s="5" t="s">
        <v>11</v>
      </c>
      <c r="D10" s="5">
        <v>565</v>
      </c>
      <c r="E10" s="5">
        <v>1.8180000000000001</v>
      </c>
      <c r="G10" s="6" t="s">
        <v>94</v>
      </c>
      <c r="H10" s="6" t="s">
        <v>114</v>
      </c>
      <c r="I10" s="5">
        <f>D15+D16</f>
        <v>1175</v>
      </c>
      <c r="J10" s="4">
        <f>I10/I24*100</f>
        <v>5.2322215790176783</v>
      </c>
      <c r="P10" s="5"/>
      <c r="Q10" s="5"/>
      <c r="R10" s="5"/>
      <c r="S10" s="5"/>
    </row>
    <row r="11" spans="2:19" x14ac:dyDescent="0.3">
      <c r="B11" s="5" t="s">
        <v>15</v>
      </c>
      <c r="C11" s="5" t="s">
        <v>16</v>
      </c>
      <c r="D11" s="5">
        <v>64</v>
      </c>
      <c r="E11" s="5">
        <v>0.48899999999999999</v>
      </c>
      <c r="G11" s="6" t="s">
        <v>96</v>
      </c>
      <c r="H11" s="6" t="s">
        <v>116</v>
      </c>
      <c r="I11" s="5">
        <f>D19+D20+D21+D22</f>
        <v>1535</v>
      </c>
      <c r="J11" s="4">
        <f>I11/I24*100</f>
        <v>6.8352852117379879</v>
      </c>
      <c r="P11" s="5"/>
      <c r="Q11" s="5"/>
      <c r="R11" s="5"/>
      <c r="S11" s="5"/>
    </row>
    <row r="12" spans="2:19" x14ac:dyDescent="0.3">
      <c r="B12" s="5" t="s">
        <v>17</v>
      </c>
      <c r="C12" s="5" t="s">
        <v>16</v>
      </c>
      <c r="D12" s="5">
        <v>198</v>
      </c>
      <c r="E12" s="5">
        <v>1.5109999999999999</v>
      </c>
      <c r="G12" s="6" t="s">
        <v>97</v>
      </c>
      <c r="H12" s="6" t="s">
        <v>117</v>
      </c>
      <c r="I12" s="5">
        <f>D23+D24</f>
        <v>521</v>
      </c>
      <c r="J12" s="4">
        <f>I12/I24*100</f>
        <v>2.3199893129091151</v>
      </c>
      <c r="P12" s="5"/>
      <c r="Q12" s="5"/>
      <c r="R12" s="5"/>
      <c r="S12" s="5"/>
    </row>
    <row r="13" spans="2:19" x14ac:dyDescent="0.3">
      <c r="B13" s="5" t="s">
        <v>18</v>
      </c>
      <c r="C13" s="5" t="s">
        <v>19</v>
      </c>
      <c r="D13" s="5">
        <v>178</v>
      </c>
      <c r="E13" s="5">
        <v>0.41299999999999998</v>
      </c>
      <c r="G13" s="6" t="s">
        <v>98</v>
      </c>
      <c r="H13" s="6" t="s">
        <v>118</v>
      </c>
      <c r="I13" s="5">
        <f>D25+D26+D27</f>
        <v>2006</v>
      </c>
      <c r="J13" s="4">
        <f>I13/I24*100</f>
        <v>8.9326267978803937</v>
      </c>
      <c r="P13" s="5"/>
      <c r="Q13" s="5"/>
      <c r="R13" s="5"/>
      <c r="S13" s="5"/>
    </row>
    <row r="14" spans="2:19" x14ac:dyDescent="0.3">
      <c r="B14" s="5" t="s">
        <v>20</v>
      </c>
      <c r="C14" s="5" t="s">
        <v>19</v>
      </c>
      <c r="D14" s="5">
        <v>685</v>
      </c>
      <c r="E14" s="5">
        <v>1.587</v>
      </c>
      <c r="G14" s="6" t="s">
        <v>100</v>
      </c>
      <c r="H14" s="6" t="s">
        <v>120</v>
      </c>
      <c r="I14" s="5">
        <f>D30+D31+D32+D33+D34+D35</f>
        <v>2374</v>
      </c>
      <c r="J14" s="4">
        <f>I14/I24*100</f>
        <v>10.571314066883378</v>
      </c>
      <c r="P14" s="5"/>
      <c r="Q14" s="5"/>
      <c r="R14" s="5"/>
      <c r="S14" s="5"/>
    </row>
    <row r="15" spans="2:19" x14ac:dyDescent="0.3">
      <c r="B15" s="5" t="s">
        <v>21</v>
      </c>
      <c r="C15" s="5" t="s">
        <v>22</v>
      </c>
      <c r="D15" s="5">
        <v>896</v>
      </c>
      <c r="E15" s="5">
        <v>1.5249999999999999</v>
      </c>
      <c r="G15" s="6" t="s">
        <v>99</v>
      </c>
      <c r="H15" s="6" t="s">
        <v>119</v>
      </c>
      <c r="I15" s="5">
        <f>D28+D29</f>
        <v>1209</v>
      </c>
      <c r="J15" s="4">
        <f>I15/I24*100</f>
        <v>5.3836220332190408</v>
      </c>
      <c r="P15" s="5"/>
      <c r="Q15" s="5"/>
      <c r="R15" s="5"/>
      <c r="S15" s="5"/>
    </row>
    <row r="16" spans="2:19" x14ac:dyDescent="0.3">
      <c r="B16" s="5" t="s">
        <v>23</v>
      </c>
      <c r="C16" s="5" t="s">
        <v>22</v>
      </c>
      <c r="D16" s="5">
        <v>279</v>
      </c>
      <c r="E16" s="5">
        <v>0.47499999999999998</v>
      </c>
      <c r="G16" s="6" t="s">
        <v>101</v>
      </c>
      <c r="H16" s="6" t="s">
        <v>121</v>
      </c>
      <c r="I16" s="5">
        <f>D36</f>
        <v>528</v>
      </c>
      <c r="J16" s="4">
        <f>I16/I24*100</f>
        <v>2.3511599946564545</v>
      </c>
      <c r="P16" s="5"/>
      <c r="Q16" s="5"/>
      <c r="R16" s="5"/>
      <c r="S16" s="5"/>
    </row>
    <row r="17" spans="2:19" x14ac:dyDescent="0.3">
      <c r="B17" s="5" t="s">
        <v>24</v>
      </c>
      <c r="C17" s="5" t="s">
        <v>25</v>
      </c>
      <c r="D17" s="5">
        <v>389</v>
      </c>
      <c r="E17" s="5">
        <v>0.59099999999999997</v>
      </c>
      <c r="G17" s="6" t="s">
        <v>95</v>
      </c>
      <c r="H17" s="6" t="s">
        <v>115</v>
      </c>
      <c r="I17" s="5">
        <f>D17+D18</f>
        <v>1316</v>
      </c>
      <c r="J17" s="4">
        <f>I17/I24*100</f>
        <v>5.8600881684998001</v>
      </c>
      <c r="P17" s="5"/>
      <c r="Q17" s="5"/>
      <c r="R17" s="5"/>
      <c r="S17" s="5"/>
    </row>
    <row r="18" spans="2:19" x14ac:dyDescent="0.3">
      <c r="B18" s="5" t="s">
        <v>26</v>
      </c>
      <c r="C18" s="5" t="s">
        <v>25</v>
      </c>
      <c r="D18" s="5">
        <v>927</v>
      </c>
      <c r="E18" s="5">
        <v>1.409</v>
      </c>
      <c r="G18" s="6" t="s">
        <v>103</v>
      </c>
      <c r="H18" s="6" t="s">
        <v>123</v>
      </c>
      <c r="I18" s="5">
        <f>D39+D40+D41+D42</f>
        <v>933</v>
      </c>
      <c r="J18" s="4">
        <f>I18/I24*100</f>
        <v>4.1546065814668038</v>
      </c>
      <c r="P18" s="5"/>
      <c r="Q18" s="5"/>
      <c r="R18" s="5"/>
      <c r="S18" s="5"/>
    </row>
    <row r="19" spans="2:19" x14ac:dyDescent="0.3">
      <c r="B19" s="5" t="s">
        <v>27</v>
      </c>
      <c r="C19" s="5" t="s">
        <v>28</v>
      </c>
      <c r="D19" s="5">
        <v>586</v>
      </c>
      <c r="E19" s="5">
        <v>1.5269999999999999</v>
      </c>
      <c r="G19" s="6" t="s">
        <v>106</v>
      </c>
      <c r="H19" s="6" t="s">
        <v>126</v>
      </c>
      <c r="I19" s="5">
        <f>D51+D52+D53+D54+D55+D56</f>
        <v>1660</v>
      </c>
      <c r="J19" s="4">
        <f>I19/I24*100</f>
        <v>7.391904528654762</v>
      </c>
      <c r="P19" s="5"/>
      <c r="Q19" s="5"/>
      <c r="R19" s="5"/>
      <c r="S19" s="5"/>
    </row>
    <row r="20" spans="2:19" x14ac:dyDescent="0.3">
      <c r="B20" s="5" t="s">
        <v>29</v>
      </c>
      <c r="C20" s="5" t="s">
        <v>28</v>
      </c>
      <c r="D20" s="5">
        <v>163</v>
      </c>
      <c r="E20" s="5">
        <v>0.42499999999999999</v>
      </c>
      <c r="G20" s="6" t="s">
        <v>107</v>
      </c>
      <c r="H20" s="6" t="s">
        <v>127</v>
      </c>
      <c r="I20" s="5">
        <f>D57+D58+D59+D60</f>
        <v>1147</v>
      </c>
      <c r="J20" s="4">
        <f>I20/I24*100</f>
        <v>5.1075388520283207</v>
      </c>
      <c r="P20" s="5"/>
      <c r="Q20" s="5"/>
      <c r="R20" s="5"/>
      <c r="S20" s="5"/>
    </row>
    <row r="21" spans="2:19" x14ac:dyDescent="0.3">
      <c r="B21" s="5" t="s">
        <v>30</v>
      </c>
      <c r="C21" s="5" t="s">
        <v>28</v>
      </c>
      <c r="D21" s="5">
        <v>270</v>
      </c>
      <c r="E21" s="5">
        <v>0.70399999999999996</v>
      </c>
      <c r="G21" s="6" t="s">
        <v>109</v>
      </c>
      <c r="H21" s="6" t="s">
        <v>130</v>
      </c>
      <c r="I21" s="5">
        <f>D65</f>
        <v>396</v>
      </c>
      <c r="J21" s="4">
        <f>I21/I24*100</f>
        <v>1.763369995992341</v>
      </c>
      <c r="P21" s="5"/>
      <c r="Q21" s="5"/>
      <c r="R21" s="5"/>
      <c r="S21" s="5"/>
    </row>
    <row r="22" spans="2:19" x14ac:dyDescent="0.3">
      <c r="B22" s="5" t="s">
        <v>31</v>
      </c>
      <c r="C22" s="5" t="s">
        <v>28</v>
      </c>
      <c r="D22" s="5">
        <v>516</v>
      </c>
      <c r="E22" s="5">
        <v>1.345</v>
      </c>
      <c r="G22" s="6" t="s">
        <v>110</v>
      </c>
      <c r="H22" s="6" t="s">
        <v>129</v>
      </c>
      <c r="I22" s="5">
        <f>D66+D67</f>
        <v>853</v>
      </c>
      <c r="J22" s="4">
        <f>I22/I24*100</f>
        <v>3.7983702186400672</v>
      </c>
      <c r="P22" s="5"/>
      <c r="Q22" s="5"/>
      <c r="R22" s="5"/>
      <c r="S22" s="5"/>
    </row>
    <row r="23" spans="2:19" x14ac:dyDescent="0.3">
      <c r="B23" s="5" t="s">
        <v>32</v>
      </c>
      <c r="C23" s="5" t="s">
        <v>33</v>
      </c>
      <c r="D23" s="5">
        <v>131</v>
      </c>
      <c r="E23" s="5">
        <v>0.503</v>
      </c>
      <c r="G23" s="6" t="s">
        <v>108</v>
      </c>
      <c r="H23" s="6" t="s">
        <v>128</v>
      </c>
      <c r="I23" s="5">
        <f>D61+D62+D63+D64</f>
        <v>1238</v>
      </c>
      <c r="J23" s="4">
        <f>I23/I24*100</f>
        <v>5.5127577147437323</v>
      </c>
      <c r="P23" s="5"/>
      <c r="Q23" s="5"/>
      <c r="R23" s="5"/>
      <c r="S23" s="5"/>
    </row>
    <row r="24" spans="2:19" x14ac:dyDescent="0.3">
      <c r="B24" s="5" t="s">
        <v>34</v>
      </c>
      <c r="C24" s="5" t="s">
        <v>33</v>
      </c>
      <c r="D24" s="5">
        <v>390</v>
      </c>
      <c r="E24" s="5">
        <v>1.4970000000000001</v>
      </c>
      <c r="I24" s="3">
        <f>SUM(I4:I23)</f>
        <v>22457</v>
      </c>
      <c r="P24" s="5"/>
      <c r="Q24" s="5"/>
      <c r="R24" s="5"/>
      <c r="S24" s="5"/>
    </row>
    <row r="25" spans="2:19" x14ac:dyDescent="0.3">
      <c r="B25" s="5" t="s">
        <v>35</v>
      </c>
      <c r="C25" s="5" t="s">
        <v>36</v>
      </c>
      <c r="D25" s="5">
        <v>648</v>
      </c>
      <c r="E25" s="5">
        <v>0.96899999999999997</v>
      </c>
      <c r="P25" s="5"/>
      <c r="Q25" s="5"/>
      <c r="R25" s="5"/>
      <c r="S25" s="5"/>
    </row>
    <row r="26" spans="2:19" x14ac:dyDescent="0.3">
      <c r="B26" s="5" t="s">
        <v>37</v>
      </c>
      <c r="C26" s="5" t="s">
        <v>36</v>
      </c>
      <c r="D26" s="5">
        <v>360</v>
      </c>
      <c r="E26" s="5">
        <v>0.53800000000000003</v>
      </c>
      <c r="P26" s="5"/>
      <c r="Q26" s="5"/>
      <c r="R26" s="5"/>
      <c r="S26" s="5"/>
    </row>
    <row r="27" spans="2:19" x14ac:dyDescent="0.3">
      <c r="B27" s="5" t="s">
        <v>38</v>
      </c>
      <c r="C27" s="5" t="s">
        <v>36</v>
      </c>
      <c r="D27" s="5">
        <v>998</v>
      </c>
      <c r="E27" s="5">
        <v>1.4930000000000001</v>
      </c>
      <c r="G27" s="9"/>
      <c r="H27" s="5"/>
      <c r="I27" s="5"/>
      <c r="J27" s="5"/>
      <c r="K27" s="5"/>
      <c r="L27" s="5"/>
      <c r="M27" s="5"/>
      <c r="P27" s="5"/>
      <c r="Q27" s="5"/>
      <c r="R27" s="5"/>
      <c r="S27" s="5"/>
    </row>
    <row r="28" spans="2:19" x14ac:dyDescent="0.3">
      <c r="B28" s="5" t="s">
        <v>39</v>
      </c>
      <c r="C28" s="5" t="s">
        <v>40</v>
      </c>
      <c r="D28" s="5">
        <v>931</v>
      </c>
      <c r="E28" s="5">
        <v>1.54</v>
      </c>
      <c r="G28" s="9"/>
      <c r="H28" s="5"/>
      <c r="I28" s="5"/>
      <c r="J28" s="5"/>
      <c r="K28" s="5"/>
      <c r="L28" s="5"/>
      <c r="M28" s="5"/>
      <c r="P28" s="5"/>
      <c r="Q28" s="5"/>
      <c r="R28" s="5"/>
      <c r="S28" s="5"/>
    </row>
    <row r="29" spans="2:19" x14ac:dyDescent="0.3">
      <c r="B29" s="5" t="s">
        <v>41</v>
      </c>
      <c r="C29" s="5" t="s">
        <v>40</v>
      </c>
      <c r="D29" s="5">
        <v>278</v>
      </c>
      <c r="E29" s="5">
        <v>0.46</v>
      </c>
      <c r="G29" s="9"/>
      <c r="H29" s="5"/>
      <c r="I29" s="5"/>
      <c r="J29" s="5"/>
      <c r="K29" s="5"/>
      <c r="L29" s="5"/>
      <c r="M29" s="5"/>
      <c r="P29" s="5"/>
      <c r="Q29" s="5"/>
      <c r="R29" s="5"/>
      <c r="S29" s="5"/>
    </row>
    <row r="30" spans="2:19" x14ac:dyDescent="0.3">
      <c r="B30" s="5" t="s">
        <v>42</v>
      </c>
      <c r="C30" s="5" t="s">
        <v>43</v>
      </c>
      <c r="D30" s="5">
        <v>310</v>
      </c>
      <c r="E30" s="5">
        <v>1.145</v>
      </c>
      <c r="G30" s="9"/>
      <c r="H30" s="5"/>
      <c r="I30" s="5"/>
      <c r="J30" s="5"/>
      <c r="K30" s="5"/>
      <c r="L30" s="5"/>
      <c r="M30" s="5"/>
      <c r="P30" s="5"/>
      <c r="Q30" s="5"/>
      <c r="R30" s="5"/>
      <c r="S30" s="5"/>
    </row>
    <row r="31" spans="2:19" x14ac:dyDescent="0.3">
      <c r="B31" s="5" t="s">
        <v>44</v>
      </c>
      <c r="C31" s="5" t="s">
        <v>43</v>
      </c>
      <c r="D31" s="5">
        <v>145</v>
      </c>
      <c r="E31" s="5">
        <v>0.53600000000000003</v>
      </c>
      <c r="G31" s="9"/>
      <c r="H31" s="5"/>
      <c r="I31" s="5"/>
      <c r="J31" s="5"/>
      <c r="K31" s="5"/>
      <c r="L31" s="5"/>
      <c r="M31" s="5"/>
      <c r="P31" s="5"/>
      <c r="Q31" s="5"/>
      <c r="R31" s="5"/>
      <c r="S31" s="5"/>
    </row>
    <row r="32" spans="2:19" x14ac:dyDescent="0.3">
      <c r="B32" s="5" t="s">
        <v>45</v>
      </c>
      <c r="C32" s="5" t="s">
        <v>43</v>
      </c>
      <c r="D32" s="5">
        <v>136</v>
      </c>
      <c r="E32" s="5">
        <v>0.502</v>
      </c>
      <c r="G32" s="9"/>
      <c r="H32" s="5"/>
      <c r="I32" s="5"/>
      <c r="J32" s="5"/>
      <c r="K32" s="5"/>
      <c r="L32" s="5"/>
      <c r="M32" s="5"/>
      <c r="P32" s="5"/>
      <c r="Q32" s="5"/>
      <c r="R32" s="5"/>
      <c r="S32" s="5"/>
    </row>
    <row r="33" spans="2:19" x14ac:dyDescent="0.3">
      <c r="B33" s="5" t="s">
        <v>46</v>
      </c>
      <c r="C33" s="5" t="s">
        <v>43</v>
      </c>
      <c r="D33" s="5">
        <v>492</v>
      </c>
      <c r="E33" s="5">
        <v>1.8169999999999999</v>
      </c>
      <c r="G33" s="9"/>
      <c r="H33" s="5"/>
      <c r="I33" s="5"/>
      <c r="J33" s="5"/>
      <c r="K33" s="5"/>
      <c r="L33" s="5"/>
      <c r="M33" s="5"/>
      <c r="P33" s="5"/>
      <c r="Q33" s="5"/>
      <c r="R33" s="5"/>
      <c r="S33" s="5"/>
    </row>
    <row r="34" spans="2:19" x14ac:dyDescent="0.3">
      <c r="B34" s="5" t="s">
        <v>47</v>
      </c>
      <c r="C34" s="5" t="s">
        <v>43</v>
      </c>
      <c r="D34" s="5">
        <v>810</v>
      </c>
      <c r="E34" s="5">
        <v>1.2549999999999999</v>
      </c>
      <c r="G34" s="9"/>
      <c r="H34" s="5"/>
      <c r="I34" s="5"/>
      <c r="J34" s="5"/>
      <c r="K34" s="5"/>
      <c r="L34" s="5"/>
      <c r="M34" s="5"/>
      <c r="P34" s="5"/>
      <c r="Q34" s="5"/>
      <c r="R34" s="5"/>
      <c r="S34" s="5"/>
    </row>
    <row r="35" spans="2:19" x14ac:dyDescent="0.3">
      <c r="B35" s="5" t="s">
        <v>48</v>
      </c>
      <c r="C35" s="5" t="s">
        <v>43</v>
      </c>
      <c r="D35" s="5">
        <v>481</v>
      </c>
      <c r="E35" s="5">
        <v>0.745</v>
      </c>
      <c r="G35" s="9"/>
      <c r="H35" s="5"/>
      <c r="I35" s="5"/>
      <c r="J35" s="5"/>
      <c r="K35" s="5"/>
      <c r="L35" s="5"/>
      <c r="M35" s="5"/>
      <c r="P35" s="5"/>
      <c r="Q35" s="5"/>
      <c r="R35" s="5"/>
      <c r="S35" s="5"/>
    </row>
    <row r="36" spans="2:19" x14ac:dyDescent="0.3">
      <c r="B36" s="5" t="s">
        <v>49</v>
      </c>
      <c r="C36" s="5" t="s">
        <v>50</v>
      </c>
      <c r="D36" s="5">
        <v>528</v>
      </c>
      <c r="E36" s="5">
        <v>1</v>
      </c>
      <c r="G36" s="9"/>
      <c r="H36" s="5"/>
      <c r="I36" s="5"/>
      <c r="J36" s="5"/>
      <c r="K36" s="5"/>
      <c r="L36" s="5"/>
      <c r="M36" s="5"/>
      <c r="P36" s="5"/>
      <c r="Q36" s="5"/>
      <c r="R36" s="5"/>
      <c r="S36" s="5"/>
    </row>
    <row r="37" spans="2:19" x14ac:dyDescent="0.3">
      <c r="B37" s="5" t="s">
        <v>51</v>
      </c>
      <c r="C37" s="5" t="s">
        <v>52</v>
      </c>
      <c r="D37" s="5">
        <v>271</v>
      </c>
      <c r="E37" s="5">
        <v>0.50700000000000001</v>
      </c>
      <c r="G37" s="9"/>
      <c r="H37" s="5"/>
      <c r="I37" s="5"/>
      <c r="J37" s="5"/>
      <c r="K37" s="5"/>
      <c r="L37" s="5"/>
      <c r="M37" s="5"/>
      <c r="P37" s="5"/>
      <c r="Q37" s="5"/>
      <c r="R37" s="5"/>
      <c r="S37" s="5"/>
    </row>
    <row r="38" spans="2:19" x14ac:dyDescent="0.3">
      <c r="B38" s="5" t="s">
        <v>53</v>
      </c>
      <c r="C38" s="5" t="s">
        <v>52</v>
      </c>
      <c r="D38" s="5">
        <v>798</v>
      </c>
      <c r="E38" s="5">
        <v>1.4930000000000001</v>
      </c>
      <c r="G38" s="9"/>
      <c r="H38" s="5"/>
      <c r="I38" s="5"/>
      <c r="J38" s="5"/>
      <c r="K38" s="5"/>
      <c r="L38" s="5"/>
      <c r="M38" s="5"/>
      <c r="P38" s="5"/>
      <c r="Q38" s="5"/>
      <c r="R38" s="5"/>
      <c r="S38" s="5"/>
    </row>
    <row r="39" spans="2:19" x14ac:dyDescent="0.3">
      <c r="B39" s="5" t="s">
        <v>54</v>
      </c>
      <c r="C39" s="5" t="s">
        <v>55</v>
      </c>
      <c r="D39" s="5">
        <v>274</v>
      </c>
      <c r="E39" s="5">
        <v>1.175</v>
      </c>
      <c r="G39" s="9"/>
      <c r="H39" s="5"/>
      <c r="I39" s="5"/>
      <c r="J39" s="5"/>
      <c r="K39" s="5"/>
      <c r="L39" s="5"/>
      <c r="M39" s="5"/>
      <c r="P39" s="5"/>
      <c r="Q39" s="5"/>
      <c r="R39" s="5"/>
      <c r="S39" s="5"/>
    </row>
    <row r="40" spans="2:19" x14ac:dyDescent="0.3">
      <c r="B40" s="5" t="s">
        <v>56</v>
      </c>
      <c r="C40" s="5" t="s">
        <v>55</v>
      </c>
      <c r="D40" s="5">
        <v>186</v>
      </c>
      <c r="E40" s="5">
        <v>0.79700000000000004</v>
      </c>
      <c r="G40" s="9"/>
      <c r="H40" s="5"/>
      <c r="I40" s="5"/>
      <c r="J40" s="5"/>
      <c r="K40" s="5"/>
      <c r="L40" s="5"/>
      <c r="M40" s="5"/>
      <c r="P40" s="5"/>
      <c r="Q40" s="5"/>
      <c r="R40" s="5"/>
      <c r="S40" s="5"/>
    </row>
    <row r="41" spans="2:19" x14ac:dyDescent="0.3">
      <c r="B41" s="5" t="s">
        <v>57</v>
      </c>
      <c r="C41" s="5" t="s">
        <v>55</v>
      </c>
      <c r="D41" s="5">
        <v>104</v>
      </c>
      <c r="E41" s="5">
        <v>0.44600000000000001</v>
      </c>
      <c r="G41" s="9"/>
      <c r="H41" s="5"/>
      <c r="I41" s="5"/>
      <c r="J41" s="5"/>
      <c r="K41" s="5"/>
      <c r="L41" s="5"/>
      <c r="M41" s="5"/>
      <c r="P41" s="5"/>
      <c r="Q41" s="5"/>
      <c r="R41" s="5"/>
      <c r="S41" s="5"/>
    </row>
    <row r="42" spans="2:19" x14ac:dyDescent="0.3">
      <c r="B42" s="5" t="s">
        <v>58</v>
      </c>
      <c r="C42" s="5" t="s">
        <v>55</v>
      </c>
      <c r="D42" s="5">
        <v>369</v>
      </c>
      <c r="E42" s="5">
        <v>1.5820000000000001</v>
      </c>
      <c r="G42" s="9"/>
      <c r="H42" s="5"/>
      <c r="I42" s="5"/>
      <c r="J42" s="5"/>
      <c r="K42" s="5"/>
      <c r="L42" s="5"/>
      <c r="M42" s="5"/>
      <c r="P42" s="5"/>
      <c r="Q42" s="5"/>
      <c r="R42" s="5"/>
      <c r="S42" s="5"/>
    </row>
    <row r="43" spans="2:19" x14ac:dyDescent="0.3">
      <c r="B43" s="5" t="s">
        <v>59</v>
      </c>
      <c r="C43" s="5" t="s">
        <v>60</v>
      </c>
      <c r="D43" s="5">
        <v>622</v>
      </c>
      <c r="E43" s="5">
        <v>1.5569999999999999</v>
      </c>
      <c r="G43" s="9"/>
      <c r="H43" s="5"/>
      <c r="I43" s="5"/>
      <c r="J43" s="5"/>
      <c r="K43" s="5"/>
      <c r="L43" s="5"/>
      <c r="M43" s="5"/>
      <c r="P43" s="5"/>
      <c r="Q43" s="5"/>
      <c r="R43" s="5"/>
      <c r="S43" s="5"/>
    </row>
    <row r="44" spans="2:19" x14ac:dyDescent="0.3">
      <c r="B44" s="5" t="s">
        <v>61</v>
      </c>
      <c r="C44" s="5" t="s">
        <v>60</v>
      </c>
      <c r="D44" s="5">
        <v>177</v>
      </c>
      <c r="E44" s="5">
        <v>0.443</v>
      </c>
      <c r="G44" s="9"/>
      <c r="H44" s="5"/>
      <c r="I44" s="5"/>
      <c r="J44" s="5"/>
      <c r="K44" s="5"/>
      <c r="L44" s="5"/>
      <c r="M44" s="5"/>
      <c r="P44" s="5"/>
      <c r="Q44" s="5"/>
      <c r="R44" s="5"/>
      <c r="S44" s="5"/>
    </row>
    <row r="45" spans="2:19" x14ac:dyDescent="0.3">
      <c r="B45" s="5" t="s">
        <v>62</v>
      </c>
      <c r="C45" s="5" t="s">
        <v>63</v>
      </c>
      <c r="D45" s="5">
        <v>413</v>
      </c>
      <c r="E45" s="5">
        <v>1.524</v>
      </c>
      <c r="G45" s="9"/>
      <c r="H45" s="5"/>
      <c r="I45" s="5"/>
      <c r="J45" s="5"/>
      <c r="K45" s="5"/>
      <c r="L45" s="5"/>
      <c r="M45" s="5"/>
      <c r="P45" s="5"/>
      <c r="Q45" s="5"/>
      <c r="R45" s="5"/>
      <c r="S45" s="5"/>
    </row>
    <row r="46" spans="2:19" x14ac:dyDescent="0.3">
      <c r="B46" s="5" t="s">
        <v>64</v>
      </c>
      <c r="C46" s="5" t="s">
        <v>63</v>
      </c>
      <c r="D46" s="5">
        <v>129</v>
      </c>
      <c r="E46" s="5">
        <v>0.47599999999999998</v>
      </c>
      <c r="G46" s="9"/>
      <c r="H46" s="5"/>
      <c r="I46" s="5"/>
      <c r="J46" s="5"/>
      <c r="K46" s="5"/>
      <c r="L46" s="5"/>
      <c r="M46" s="5"/>
      <c r="P46" s="5"/>
      <c r="Q46" s="5"/>
      <c r="R46" s="5"/>
      <c r="S46" s="5"/>
    </row>
    <row r="47" spans="2:19" x14ac:dyDescent="0.3">
      <c r="B47" s="5" t="s">
        <v>65</v>
      </c>
      <c r="C47" s="5" t="s">
        <v>63</v>
      </c>
      <c r="D47" s="5">
        <v>288</v>
      </c>
      <c r="E47" s="5">
        <v>1.462</v>
      </c>
      <c r="P47" s="5"/>
      <c r="Q47" s="5"/>
      <c r="R47" s="5"/>
      <c r="S47" s="5"/>
    </row>
    <row r="48" spans="2:19" x14ac:dyDescent="0.3">
      <c r="B48" s="5" t="s">
        <v>66</v>
      </c>
      <c r="C48" s="5" t="s">
        <v>63</v>
      </c>
      <c r="D48" s="5">
        <v>107</v>
      </c>
      <c r="E48" s="5">
        <v>0.54300000000000004</v>
      </c>
      <c r="P48" s="5"/>
      <c r="Q48" s="5"/>
      <c r="R48" s="5"/>
      <c r="S48" s="5"/>
    </row>
    <row r="49" spans="2:19" x14ac:dyDescent="0.3">
      <c r="B49" s="5" t="s">
        <v>67</v>
      </c>
      <c r="C49" s="5" t="s">
        <v>63</v>
      </c>
      <c r="D49" s="5">
        <v>86</v>
      </c>
      <c r="E49" s="5">
        <v>0.437</v>
      </c>
      <c r="P49" s="5"/>
      <c r="Q49" s="5"/>
      <c r="R49" s="5"/>
      <c r="S49" s="5"/>
    </row>
    <row r="50" spans="2:19" x14ac:dyDescent="0.3">
      <c r="B50" s="5" t="s">
        <v>68</v>
      </c>
      <c r="C50" s="5" t="s">
        <v>63</v>
      </c>
      <c r="D50" s="5">
        <v>307</v>
      </c>
      <c r="E50" s="5">
        <v>1.5580000000000001</v>
      </c>
      <c r="P50" s="5"/>
      <c r="Q50" s="5"/>
      <c r="R50" s="5"/>
      <c r="S50" s="5"/>
    </row>
    <row r="51" spans="2:19" x14ac:dyDescent="0.3">
      <c r="B51" s="5" t="s">
        <v>69</v>
      </c>
      <c r="C51" s="5" t="s">
        <v>70</v>
      </c>
      <c r="D51" s="5">
        <v>87</v>
      </c>
      <c r="E51" s="5">
        <v>0.41099999999999998</v>
      </c>
      <c r="P51" s="5"/>
      <c r="Q51" s="5"/>
      <c r="R51" s="5"/>
      <c r="S51" s="5"/>
    </row>
    <row r="52" spans="2:19" x14ac:dyDescent="0.3">
      <c r="B52" s="5" t="s">
        <v>71</v>
      </c>
      <c r="C52" s="5" t="s">
        <v>70</v>
      </c>
      <c r="D52" s="5">
        <v>336</v>
      </c>
      <c r="E52" s="5">
        <v>1.589</v>
      </c>
      <c r="P52" s="5"/>
      <c r="Q52" s="5"/>
      <c r="R52" s="5"/>
      <c r="S52" s="5"/>
    </row>
    <row r="53" spans="2:19" x14ac:dyDescent="0.3">
      <c r="B53" s="5" t="s">
        <v>72</v>
      </c>
      <c r="C53" s="5" t="s">
        <v>70</v>
      </c>
      <c r="D53" s="5">
        <v>332</v>
      </c>
      <c r="E53" s="5">
        <v>1.0740000000000001</v>
      </c>
      <c r="P53" s="5"/>
      <c r="Q53" s="5"/>
      <c r="R53" s="5"/>
      <c r="S53" s="5"/>
    </row>
    <row r="54" spans="2:19" x14ac:dyDescent="0.3">
      <c r="B54" s="5" t="s">
        <v>73</v>
      </c>
      <c r="C54" s="5" t="s">
        <v>70</v>
      </c>
      <c r="D54" s="5">
        <v>290</v>
      </c>
      <c r="E54" s="5">
        <v>0.93799999999999994</v>
      </c>
      <c r="P54" s="5"/>
      <c r="Q54" s="5"/>
      <c r="R54" s="5"/>
      <c r="S54" s="5"/>
    </row>
    <row r="55" spans="2:19" x14ac:dyDescent="0.3">
      <c r="B55" s="5" t="s">
        <v>74</v>
      </c>
      <c r="C55" s="5" t="s">
        <v>70</v>
      </c>
      <c r="D55" s="5">
        <v>131</v>
      </c>
      <c r="E55" s="5">
        <v>0.42399999999999999</v>
      </c>
      <c r="P55" s="5"/>
      <c r="Q55" s="5"/>
      <c r="R55" s="5"/>
      <c r="S55" s="5"/>
    </row>
    <row r="56" spans="2:19" x14ac:dyDescent="0.3">
      <c r="B56" s="5" t="s">
        <v>75</v>
      </c>
      <c r="C56" s="5" t="s">
        <v>70</v>
      </c>
      <c r="D56" s="5">
        <v>484</v>
      </c>
      <c r="E56" s="5">
        <v>1.5649999999999999</v>
      </c>
      <c r="P56" s="5"/>
      <c r="Q56" s="5"/>
      <c r="R56" s="5"/>
      <c r="S56" s="5"/>
    </row>
    <row r="57" spans="2:19" x14ac:dyDescent="0.3">
      <c r="B57" s="5" t="s">
        <v>76</v>
      </c>
      <c r="C57" s="5" t="s">
        <v>77</v>
      </c>
      <c r="D57" s="5">
        <v>377</v>
      </c>
      <c r="E57" s="5">
        <v>1.3149999999999999</v>
      </c>
      <c r="P57" s="5"/>
      <c r="Q57" s="5"/>
      <c r="R57" s="5"/>
      <c r="S57" s="5"/>
    </row>
    <row r="58" spans="2:19" x14ac:dyDescent="0.3">
      <c r="B58" s="5" t="s">
        <v>78</v>
      </c>
      <c r="C58" s="5" t="s">
        <v>77</v>
      </c>
      <c r="D58" s="5">
        <v>200</v>
      </c>
      <c r="E58" s="5">
        <v>0.69699999999999995</v>
      </c>
      <c r="P58" s="5"/>
      <c r="Q58" s="5"/>
      <c r="R58" s="5"/>
      <c r="S58" s="5"/>
    </row>
    <row r="59" spans="2:19" x14ac:dyDescent="0.3">
      <c r="B59" s="5" t="s">
        <v>79</v>
      </c>
      <c r="C59" s="5" t="s">
        <v>77</v>
      </c>
      <c r="D59" s="5">
        <v>114</v>
      </c>
      <c r="E59" s="5">
        <v>0.39800000000000002</v>
      </c>
      <c r="P59" s="5"/>
      <c r="Q59" s="5"/>
      <c r="R59" s="5"/>
      <c r="S59" s="5"/>
    </row>
    <row r="60" spans="2:19" x14ac:dyDescent="0.3">
      <c r="B60" s="5" t="s">
        <v>80</v>
      </c>
      <c r="C60" s="5" t="s">
        <v>77</v>
      </c>
      <c r="D60" s="5">
        <v>456</v>
      </c>
      <c r="E60" s="5">
        <v>1.59</v>
      </c>
      <c r="P60" s="5"/>
      <c r="Q60" s="5"/>
      <c r="R60" s="5"/>
      <c r="S60" s="5"/>
    </row>
    <row r="61" spans="2:19" x14ac:dyDescent="0.3">
      <c r="B61" s="5" t="s">
        <v>81</v>
      </c>
      <c r="C61" s="5" t="s">
        <v>82</v>
      </c>
      <c r="D61" s="5">
        <v>478</v>
      </c>
      <c r="E61" s="5">
        <v>1.544</v>
      </c>
      <c r="P61" s="5"/>
      <c r="Q61" s="5"/>
      <c r="R61" s="5"/>
      <c r="S61" s="5"/>
    </row>
    <row r="62" spans="2:19" x14ac:dyDescent="0.3">
      <c r="B62" s="5" t="s">
        <v>83</v>
      </c>
      <c r="C62" s="5" t="s">
        <v>82</v>
      </c>
      <c r="D62" s="5">
        <v>144</v>
      </c>
      <c r="E62" s="5">
        <v>0.46500000000000002</v>
      </c>
      <c r="P62" s="5"/>
      <c r="Q62" s="5"/>
      <c r="R62" s="5"/>
      <c r="S62" s="5"/>
    </row>
    <row r="63" spans="2:19" x14ac:dyDescent="0.3">
      <c r="B63" s="5" t="s">
        <v>84</v>
      </c>
      <c r="C63" s="5" t="s">
        <v>82</v>
      </c>
      <c r="D63" s="5">
        <v>159</v>
      </c>
      <c r="E63" s="5">
        <v>0.51400000000000001</v>
      </c>
      <c r="P63" s="5"/>
      <c r="Q63" s="5"/>
      <c r="R63" s="5"/>
      <c r="S63" s="5"/>
    </row>
    <row r="64" spans="2:19" x14ac:dyDescent="0.3">
      <c r="B64" s="5" t="s">
        <v>85</v>
      </c>
      <c r="C64" s="5" t="s">
        <v>82</v>
      </c>
      <c r="D64" s="5">
        <v>457</v>
      </c>
      <c r="E64" s="5">
        <v>1.4770000000000001</v>
      </c>
      <c r="P64" s="5"/>
      <c r="Q64" s="5"/>
      <c r="R64" s="5"/>
      <c r="S64" s="5"/>
    </row>
    <row r="65" spans="2:19" x14ac:dyDescent="0.3">
      <c r="B65" s="5" t="s">
        <v>86</v>
      </c>
      <c r="C65" s="5" t="s">
        <v>87</v>
      </c>
      <c r="D65" s="5">
        <v>396</v>
      </c>
      <c r="E65" s="5">
        <v>1</v>
      </c>
      <c r="P65" s="5"/>
      <c r="Q65" s="5"/>
      <c r="R65" s="5"/>
      <c r="S65" s="5"/>
    </row>
    <row r="66" spans="2:19" x14ac:dyDescent="0.3">
      <c r="B66" s="5" t="s">
        <v>88</v>
      </c>
      <c r="C66" s="5" t="s">
        <v>89</v>
      </c>
      <c r="D66" s="5">
        <v>164</v>
      </c>
      <c r="E66" s="5">
        <v>0.38500000000000001</v>
      </c>
      <c r="P66" s="5"/>
      <c r="Q66" s="5"/>
      <c r="R66" s="5"/>
      <c r="S66" s="5"/>
    </row>
    <row r="67" spans="2:19" x14ac:dyDescent="0.3">
      <c r="B67" s="5" t="s">
        <v>90</v>
      </c>
      <c r="C67" s="5" t="s">
        <v>89</v>
      </c>
      <c r="D67" s="5">
        <v>689</v>
      </c>
      <c r="E67" s="5">
        <v>1.615</v>
      </c>
      <c r="P67" s="5"/>
      <c r="Q67" s="5"/>
      <c r="R67" s="5"/>
      <c r="S67" s="5"/>
    </row>
    <row r="68" spans="2:19" x14ac:dyDescent="0.3">
      <c r="B68" s="1"/>
      <c r="C68" s="1"/>
      <c r="D68" s="1"/>
      <c r="E68" s="10"/>
    </row>
  </sheetData>
  <autoFilter ref="G3:J3" xr:uid="{E6D7A0F5-AE85-4F83-9D1F-3FC945867806}"/>
  <mergeCells count="1">
    <mergeCell ref="B2:E2"/>
  </mergeCells>
  <phoneticPr fontId="2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84284-6166-4112-A95B-446F576739A1}">
  <dimension ref="B2:S68"/>
  <sheetViews>
    <sheetView zoomScale="70" zoomScaleNormal="70" workbookViewId="0">
      <selection activeCell="B2" sqref="B2:E2"/>
    </sheetView>
  </sheetViews>
  <sheetFormatPr defaultRowHeight="16.5" x14ac:dyDescent="0.3"/>
  <cols>
    <col min="2" max="2" width="8.375" bestFit="1" customWidth="1"/>
    <col min="3" max="3" width="7" bestFit="1" customWidth="1"/>
    <col min="4" max="5" width="18.875" bestFit="1" customWidth="1"/>
    <col min="7" max="14" width="13.125" customWidth="1"/>
  </cols>
  <sheetData>
    <row r="2" spans="2:19" x14ac:dyDescent="0.3">
      <c r="B2" s="13" t="s">
        <v>163</v>
      </c>
      <c r="C2" s="13"/>
      <c r="D2" s="13"/>
      <c r="E2" s="13"/>
    </row>
    <row r="3" spans="2:19" ht="17.25" thickBot="1" x14ac:dyDescent="0.35">
      <c r="B3" s="7" t="s">
        <v>0</v>
      </c>
      <c r="C3" s="7" t="s">
        <v>1</v>
      </c>
      <c r="D3" s="7" t="s">
        <v>2</v>
      </c>
      <c r="E3" s="7" t="s">
        <v>3</v>
      </c>
      <c r="G3" s="8" t="s">
        <v>131</v>
      </c>
      <c r="H3" s="8" t="s">
        <v>132</v>
      </c>
      <c r="I3" s="8" t="s">
        <v>133</v>
      </c>
      <c r="J3" s="8" t="s">
        <v>134</v>
      </c>
    </row>
    <row r="4" spans="2:19" ht="17.25" thickTop="1" x14ac:dyDescent="0.3">
      <c r="B4" s="2" t="s">
        <v>4</v>
      </c>
      <c r="C4" s="2" t="s">
        <v>5</v>
      </c>
      <c r="D4" s="5">
        <v>0</v>
      </c>
      <c r="E4" s="5" t="s">
        <v>7</v>
      </c>
      <c r="G4" s="6" t="s">
        <v>91</v>
      </c>
      <c r="H4" s="6" t="s">
        <v>111</v>
      </c>
      <c r="I4" s="5">
        <f>D7+D8+D9+D10</f>
        <v>1244</v>
      </c>
      <c r="J4" s="4">
        <f>I4/I24*100</f>
        <v>5.5330694302361785</v>
      </c>
      <c r="P4" s="5"/>
      <c r="Q4" s="5"/>
      <c r="R4" s="5"/>
      <c r="S4" s="5"/>
    </row>
    <row r="5" spans="2:19" x14ac:dyDescent="0.3">
      <c r="B5" s="2" t="s">
        <v>8</v>
      </c>
      <c r="C5" s="2" t="s">
        <v>5</v>
      </c>
      <c r="D5" s="5">
        <v>0</v>
      </c>
      <c r="E5" s="5" t="s">
        <v>7</v>
      </c>
      <c r="G5" s="6" t="s">
        <v>105</v>
      </c>
      <c r="H5" s="6" t="s">
        <v>125</v>
      </c>
      <c r="I5" s="5">
        <f>D45+D46+D47+D48+D49+D50</f>
        <v>1353</v>
      </c>
      <c r="J5" s="4">
        <f>I5/I24*100</f>
        <v>6.0178801761330778</v>
      </c>
      <c r="P5" s="5"/>
      <c r="Q5" s="5"/>
      <c r="R5" s="5"/>
      <c r="S5" s="5"/>
    </row>
    <row r="6" spans="2:19" x14ac:dyDescent="0.3">
      <c r="B6" s="2" t="s">
        <v>9</v>
      </c>
      <c r="C6" s="2" t="s">
        <v>5</v>
      </c>
      <c r="D6" s="5" t="s">
        <v>6</v>
      </c>
      <c r="E6" s="5" t="s">
        <v>7</v>
      </c>
      <c r="G6" s="6" t="s">
        <v>102</v>
      </c>
      <c r="H6" s="6" t="s">
        <v>122</v>
      </c>
      <c r="I6" s="5">
        <f>D37+D38</f>
        <v>1072</v>
      </c>
      <c r="J6" s="4">
        <f>I6/I24*100</f>
        <v>4.7680469688208866</v>
      </c>
      <c r="P6" s="5"/>
      <c r="Q6" s="5"/>
      <c r="R6" s="5"/>
      <c r="S6" s="5"/>
    </row>
    <row r="7" spans="2:19" x14ac:dyDescent="0.3">
      <c r="B7" s="5" t="s">
        <v>10</v>
      </c>
      <c r="C7" s="5" t="s">
        <v>11</v>
      </c>
      <c r="D7" s="5">
        <v>348</v>
      </c>
      <c r="E7" s="5">
        <v>1.119</v>
      </c>
      <c r="G7" s="6" t="s">
        <v>93</v>
      </c>
      <c r="H7" s="6" t="s">
        <v>113</v>
      </c>
      <c r="I7" s="5">
        <f>D13+D14</f>
        <v>862</v>
      </c>
      <c r="J7" s="4">
        <f>I7/I24*100</f>
        <v>3.8340079170929147</v>
      </c>
      <c r="P7" s="5"/>
      <c r="Q7" s="5"/>
      <c r="R7" s="5"/>
      <c r="S7" s="5"/>
    </row>
    <row r="8" spans="2:19" x14ac:dyDescent="0.3">
      <c r="B8" s="5" t="s">
        <v>12</v>
      </c>
      <c r="C8" s="5" t="s">
        <v>11</v>
      </c>
      <c r="D8" s="5">
        <v>193</v>
      </c>
      <c r="E8" s="5">
        <v>0.621</v>
      </c>
      <c r="G8" s="6" t="s">
        <v>92</v>
      </c>
      <c r="H8" s="6" t="s">
        <v>112</v>
      </c>
      <c r="I8" s="5">
        <f>D11+D12</f>
        <v>262</v>
      </c>
      <c r="J8" s="4">
        <f>I8/I24*100</f>
        <v>1.1653249121558511</v>
      </c>
      <c r="P8" s="5"/>
      <c r="Q8" s="5"/>
      <c r="R8" s="5"/>
      <c r="S8" s="5"/>
    </row>
    <row r="9" spans="2:19" x14ac:dyDescent="0.3">
      <c r="B9" s="5" t="s">
        <v>13</v>
      </c>
      <c r="C9" s="5" t="s">
        <v>11</v>
      </c>
      <c r="D9" s="5">
        <v>142</v>
      </c>
      <c r="E9" s="5">
        <v>0.45700000000000002</v>
      </c>
      <c r="G9" s="6" t="s">
        <v>104</v>
      </c>
      <c r="H9" s="6" t="s">
        <v>124</v>
      </c>
      <c r="I9" s="5">
        <f>D43+D44</f>
        <v>795</v>
      </c>
      <c r="J9" s="4">
        <f>I9/I24*100</f>
        <v>3.5360049815416095</v>
      </c>
      <c r="P9" s="5"/>
      <c r="Q9" s="5"/>
      <c r="R9" s="5"/>
      <c r="S9" s="5"/>
    </row>
    <row r="10" spans="2:19" x14ac:dyDescent="0.3">
      <c r="B10" s="5" t="s">
        <v>14</v>
      </c>
      <c r="C10" s="5" t="s">
        <v>11</v>
      </c>
      <c r="D10" s="5">
        <v>561</v>
      </c>
      <c r="E10" s="5">
        <v>1.804</v>
      </c>
      <c r="G10" s="6" t="s">
        <v>94</v>
      </c>
      <c r="H10" s="6" t="s">
        <v>114</v>
      </c>
      <c r="I10" s="5">
        <f>D15+D16</f>
        <v>1184</v>
      </c>
      <c r="J10" s="4">
        <f>I10/I24*100</f>
        <v>5.2662011297424716</v>
      </c>
      <c r="P10" s="5"/>
      <c r="Q10" s="5"/>
      <c r="R10" s="5"/>
      <c r="S10" s="5"/>
    </row>
    <row r="11" spans="2:19" x14ac:dyDescent="0.3">
      <c r="B11" s="5" t="s">
        <v>15</v>
      </c>
      <c r="C11" s="5" t="s">
        <v>16</v>
      </c>
      <c r="D11" s="5">
        <v>65</v>
      </c>
      <c r="E11" s="5">
        <v>0.496</v>
      </c>
      <c r="G11" s="6" t="s">
        <v>96</v>
      </c>
      <c r="H11" s="6" t="s">
        <v>116</v>
      </c>
      <c r="I11" s="5">
        <f>D19+D20+D21+D22</f>
        <v>1538</v>
      </c>
      <c r="J11" s="4">
        <f>I11/I24*100</f>
        <v>6.8407241026553391</v>
      </c>
      <c r="P11" s="5"/>
      <c r="Q11" s="5"/>
      <c r="R11" s="5"/>
      <c r="S11" s="5"/>
    </row>
    <row r="12" spans="2:19" x14ac:dyDescent="0.3">
      <c r="B12" s="5" t="s">
        <v>17</v>
      </c>
      <c r="C12" s="5" t="s">
        <v>16</v>
      </c>
      <c r="D12" s="5">
        <v>197</v>
      </c>
      <c r="E12" s="5">
        <v>1.504</v>
      </c>
      <c r="G12" s="6" t="s">
        <v>97</v>
      </c>
      <c r="H12" s="6" t="s">
        <v>117</v>
      </c>
      <c r="I12" s="5">
        <f>D23+D24</f>
        <v>532</v>
      </c>
      <c r="J12" s="4">
        <f>I12/I24*100</f>
        <v>2.3662322643775298</v>
      </c>
      <c r="P12" s="5"/>
      <c r="Q12" s="5"/>
      <c r="R12" s="5"/>
      <c r="S12" s="5"/>
    </row>
    <row r="13" spans="2:19" x14ac:dyDescent="0.3">
      <c r="B13" s="5" t="s">
        <v>18</v>
      </c>
      <c r="C13" s="5" t="s">
        <v>19</v>
      </c>
      <c r="D13" s="5">
        <v>179</v>
      </c>
      <c r="E13" s="5">
        <v>0.41499999999999998</v>
      </c>
      <c r="G13" s="6" t="s">
        <v>98</v>
      </c>
      <c r="H13" s="6" t="s">
        <v>118</v>
      </c>
      <c r="I13" s="5">
        <f>D25+D26+D27</f>
        <v>2005</v>
      </c>
      <c r="J13" s="4">
        <f>I13/I24*100</f>
        <v>8.9178490414980196</v>
      </c>
      <c r="P13" s="5"/>
      <c r="Q13" s="5"/>
      <c r="R13" s="5"/>
      <c r="S13" s="5"/>
    </row>
    <row r="14" spans="2:19" x14ac:dyDescent="0.3">
      <c r="B14" s="5" t="s">
        <v>20</v>
      </c>
      <c r="C14" s="5" t="s">
        <v>19</v>
      </c>
      <c r="D14" s="5">
        <v>683</v>
      </c>
      <c r="E14" s="5">
        <v>1.585</v>
      </c>
      <c r="G14" s="6" t="s">
        <v>100</v>
      </c>
      <c r="H14" s="6" t="s">
        <v>120</v>
      </c>
      <c r="I14" s="5">
        <f>D30+D31+D32+D33+D34+D35</f>
        <v>2372</v>
      </c>
      <c r="J14" s="4">
        <f>I14/I24*100</f>
        <v>10.550193479517858</v>
      </c>
      <c r="P14" s="5"/>
      <c r="Q14" s="5"/>
      <c r="R14" s="5"/>
      <c r="S14" s="5"/>
    </row>
    <row r="15" spans="2:19" x14ac:dyDescent="0.3">
      <c r="B15" s="5" t="s">
        <v>21</v>
      </c>
      <c r="C15" s="5" t="s">
        <v>22</v>
      </c>
      <c r="D15" s="5">
        <v>897</v>
      </c>
      <c r="E15" s="5">
        <v>1.5149999999999999</v>
      </c>
      <c r="G15" s="6" t="s">
        <v>99</v>
      </c>
      <c r="H15" s="6" t="s">
        <v>119</v>
      </c>
      <c r="I15" s="5">
        <f>D28+D29</f>
        <v>1195</v>
      </c>
      <c r="J15" s="4">
        <f>I15/I24*100</f>
        <v>5.3151269848329852</v>
      </c>
      <c r="P15" s="5"/>
      <c r="Q15" s="5"/>
      <c r="R15" s="5"/>
      <c r="S15" s="5"/>
    </row>
    <row r="16" spans="2:19" x14ac:dyDescent="0.3">
      <c r="B16" s="5" t="s">
        <v>23</v>
      </c>
      <c r="C16" s="5" t="s">
        <v>22</v>
      </c>
      <c r="D16" s="5">
        <v>287</v>
      </c>
      <c r="E16" s="5">
        <v>0.48499999999999999</v>
      </c>
      <c r="G16" s="6" t="s">
        <v>101</v>
      </c>
      <c r="H16" s="6" t="s">
        <v>121</v>
      </c>
      <c r="I16" s="5">
        <f>D36</f>
        <v>529</v>
      </c>
      <c r="J16" s="4">
        <f>I16/I24*100</f>
        <v>2.3528888493528446</v>
      </c>
      <c r="P16" s="5"/>
      <c r="Q16" s="5"/>
      <c r="R16" s="5"/>
      <c r="S16" s="5"/>
    </row>
    <row r="17" spans="2:19" x14ac:dyDescent="0.3">
      <c r="B17" s="5" t="s">
        <v>24</v>
      </c>
      <c r="C17" s="5" t="s">
        <v>25</v>
      </c>
      <c r="D17" s="5">
        <v>404</v>
      </c>
      <c r="E17" s="5">
        <v>0.61899999999999999</v>
      </c>
      <c r="G17" s="6" t="s">
        <v>95</v>
      </c>
      <c r="H17" s="6" t="s">
        <v>115</v>
      </c>
      <c r="I17" s="5">
        <f>D17+D18</f>
        <v>1306</v>
      </c>
      <c r="J17" s="4">
        <f>I17/I24*100</f>
        <v>5.8088333407463413</v>
      </c>
      <c r="P17" s="5"/>
      <c r="Q17" s="5"/>
      <c r="R17" s="5"/>
      <c r="S17" s="5"/>
    </row>
    <row r="18" spans="2:19" x14ac:dyDescent="0.3">
      <c r="B18" s="5" t="s">
        <v>26</v>
      </c>
      <c r="C18" s="5" t="s">
        <v>25</v>
      </c>
      <c r="D18" s="5">
        <v>902</v>
      </c>
      <c r="E18" s="5">
        <v>1.381</v>
      </c>
      <c r="G18" s="6" t="s">
        <v>103</v>
      </c>
      <c r="H18" s="6" t="s">
        <v>123</v>
      </c>
      <c r="I18" s="5">
        <f>D39+D40+D41+D42</f>
        <v>936</v>
      </c>
      <c r="J18" s="4">
        <f>I18/I24*100</f>
        <v>4.1631454877018195</v>
      </c>
      <c r="P18" s="5"/>
      <c r="Q18" s="5"/>
      <c r="R18" s="5"/>
      <c r="S18" s="5"/>
    </row>
    <row r="19" spans="2:19" x14ac:dyDescent="0.3">
      <c r="B19" s="5" t="s">
        <v>27</v>
      </c>
      <c r="C19" s="5" t="s">
        <v>28</v>
      </c>
      <c r="D19" s="5">
        <v>592</v>
      </c>
      <c r="E19" s="5">
        <v>1.54</v>
      </c>
      <c r="G19" s="6" t="s">
        <v>106</v>
      </c>
      <c r="H19" s="6" t="s">
        <v>126</v>
      </c>
      <c r="I19" s="5">
        <f>D51+D52+D53+D54+D55+D56</f>
        <v>1670</v>
      </c>
      <c r="J19" s="4">
        <f>I19/I24*100</f>
        <v>7.4278343637414936</v>
      </c>
      <c r="P19" s="5"/>
      <c r="Q19" s="5"/>
      <c r="R19" s="5"/>
      <c r="S19" s="5"/>
    </row>
    <row r="20" spans="2:19" x14ac:dyDescent="0.3">
      <c r="B20" s="5" t="s">
        <v>29</v>
      </c>
      <c r="C20" s="5" t="s">
        <v>28</v>
      </c>
      <c r="D20" s="5">
        <v>158</v>
      </c>
      <c r="E20" s="5">
        <v>0.41099999999999998</v>
      </c>
      <c r="G20" s="6" t="s">
        <v>107</v>
      </c>
      <c r="H20" s="6" t="s">
        <v>127</v>
      </c>
      <c r="I20" s="5">
        <f>D57+D58+D59+D60</f>
        <v>1143</v>
      </c>
      <c r="J20" s="4">
        <f>I20/I24*100</f>
        <v>5.0838411244051063</v>
      </c>
      <c r="P20" s="5"/>
      <c r="Q20" s="5"/>
      <c r="R20" s="5"/>
      <c r="S20" s="5"/>
    </row>
    <row r="21" spans="2:19" x14ac:dyDescent="0.3">
      <c r="B21" s="5" t="s">
        <v>30</v>
      </c>
      <c r="C21" s="5" t="s">
        <v>28</v>
      </c>
      <c r="D21" s="5">
        <v>271</v>
      </c>
      <c r="E21" s="5">
        <v>0.70499999999999996</v>
      </c>
      <c r="G21" s="6" t="s">
        <v>109</v>
      </c>
      <c r="H21" s="6" t="s">
        <v>130</v>
      </c>
      <c r="I21" s="5">
        <f>D65</f>
        <v>394</v>
      </c>
      <c r="J21" s="4">
        <f>I21/I24*100</f>
        <v>1.7524351732420052</v>
      </c>
      <c r="P21" s="5"/>
      <c r="Q21" s="5"/>
      <c r="R21" s="5"/>
      <c r="S21" s="5"/>
    </row>
    <row r="22" spans="2:19" x14ac:dyDescent="0.3">
      <c r="B22" s="5" t="s">
        <v>31</v>
      </c>
      <c r="C22" s="5" t="s">
        <v>28</v>
      </c>
      <c r="D22" s="5">
        <v>517</v>
      </c>
      <c r="E22" s="5">
        <v>1.345</v>
      </c>
      <c r="G22" s="6" t="s">
        <v>110</v>
      </c>
      <c r="H22" s="6" t="s">
        <v>129</v>
      </c>
      <c r="I22" s="5">
        <f>D66+D67</f>
        <v>858</v>
      </c>
      <c r="J22" s="4">
        <f>I22/I24*100</f>
        <v>3.8162166970600007</v>
      </c>
      <c r="P22" s="5"/>
      <c r="Q22" s="5"/>
      <c r="R22" s="5"/>
      <c r="S22" s="5"/>
    </row>
    <row r="23" spans="2:19" x14ac:dyDescent="0.3">
      <c r="B23" s="5" t="s">
        <v>32</v>
      </c>
      <c r="C23" s="5" t="s">
        <v>33</v>
      </c>
      <c r="D23" s="5">
        <v>141</v>
      </c>
      <c r="E23" s="5">
        <v>0.53</v>
      </c>
      <c r="G23" s="6" t="s">
        <v>108</v>
      </c>
      <c r="H23" s="6" t="s">
        <v>128</v>
      </c>
      <c r="I23" s="5">
        <f>D61+D62+D63+D64</f>
        <v>1233</v>
      </c>
      <c r="J23" s="4">
        <f>I23/I24*100</f>
        <v>5.4841435751456657</v>
      </c>
      <c r="P23" s="5"/>
      <c r="Q23" s="5"/>
      <c r="R23" s="5"/>
      <c r="S23" s="5"/>
    </row>
    <row r="24" spans="2:19" x14ac:dyDescent="0.3">
      <c r="B24" s="5" t="s">
        <v>34</v>
      </c>
      <c r="C24" s="5" t="s">
        <v>33</v>
      </c>
      <c r="D24" s="5">
        <v>391</v>
      </c>
      <c r="E24" s="5">
        <v>1.47</v>
      </c>
      <c r="I24" s="3">
        <f>SUM(I4:I23)</f>
        <v>22483</v>
      </c>
      <c r="P24" s="5"/>
      <c r="Q24" s="5"/>
      <c r="R24" s="5"/>
      <c r="S24" s="5"/>
    </row>
    <row r="25" spans="2:19" x14ac:dyDescent="0.3">
      <c r="B25" s="5" t="s">
        <v>35</v>
      </c>
      <c r="C25" s="5" t="s">
        <v>36</v>
      </c>
      <c r="D25" s="5">
        <v>648</v>
      </c>
      <c r="E25" s="5">
        <v>0.97</v>
      </c>
      <c r="P25" s="5"/>
      <c r="Q25" s="5"/>
      <c r="R25" s="5"/>
      <c r="S25" s="5"/>
    </row>
    <row r="26" spans="2:19" x14ac:dyDescent="0.3">
      <c r="B26" s="5" t="s">
        <v>37</v>
      </c>
      <c r="C26" s="5" t="s">
        <v>36</v>
      </c>
      <c r="D26" s="5">
        <v>365</v>
      </c>
      <c r="E26" s="5">
        <v>0.54600000000000004</v>
      </c>
      <c r="P26" s="5"/>
      <c r="Q26" s="5"/>
      <c r="R26" s="5"/>
      <c r="S26" s="5"/>
    </row>
    <row r="27" spans="2:19" x14ac:dyDescent="0.3">
      <c r="B27" s="5" t="s">
        <v>38</v>
      </c>
      <c r="C27" s="5" t="s">
        <v>36</v>
      </c>
      <c r="D27" s="5">
        <v>992</v>
      </c>
      <c r="E27" s="5">
        <v>1.484</v>
      </c>
      <c r="G27" s="9"/>
      <c r="H27" s="5"/>
      <c r="I27" s="5"/>
      <c r="J27" s="5"/>
      <c r="K27" s="5"/>
      <c r="L27" s="5"/>
      <c r="M27" s="5"/>
      <c r="P27" s="5"/>
      <c r="Q27" s="5"/>
      <c r="R27" s="5"/>
      <c r="S27" s="5"/>
    </row>
    <row r="28" spans="2:19" x14ac:dyDescent="0.3">
      <c r="B28" s="5" t="s">
        <v>39</v>
      </c>
      <c r="C28" s="5" t="s">
        <v>40</v>
      </c>
      <c r="D28" s="5">
        <v>918</v>
      </c>
      <c r="E28" s="5">
        <v>1.536</v>
      </c>
      <c r="G28" s="9"/>
      <c r="H28" s="5"/>
      <c r="I28" s="5"/>
      <c r="J28" s="5"/>
      <c r="K28" s="5"/>
      <c r="L28" s="5"/>
      <c r="M28" s="5"/>
      <c r="P28" s="5"/>
      <c r="Q28" s="5"/>
      <c r="R28" s="5"/>
      <c r="S28" s="5"/>
    </row>
    <row r="29" spans="2:19" x14ac:dyDescent="0.3">
      <c r="B29" s="5" t="s">
        <v>41</v>
      </c>
      <c r="C29" s="5" t="s">
        <v>40</v>
      </c>
      <c r="D29" s="5">
        <v>277</v>
      </c>
      <c r="E29" s="5">
        <v>0.46400000000000002</v>
      </c>
      <c r="G29" s="9"/>
      <c r="H29" s="5"/>
      <c r="I29" s="5"/>
      <c r="J29" s="5"/>
      <c r="K29" s="5"/>
      <c r="L29" s="5"/>
      <c r="M29" s="5"/>
      <c r="P29" s="5"/>
      <c r="Q29" s="5"/>
      <c r="R29" s="5"/>
      <c r="S29" s="5"/>
    </row>
    <row r="30" spans="2:19" x14ac:dyDescent="0.3">
      <c r="B30" s="5" t="s">
        <v>42</v>
      </c>
      <c r="C30" s="5" t="s">
        <v>43</v>
      </c>
      <c r="D30" s="5">
        <v>291</v>
      </c>
      <c r="E30" s="5">
        <v>1.0900000000000001</v>
      </c>
      <c r="G30" s="9"/>
      <c r="H30" s="5"/>
      <c r="I30" s="5"/>
      <c r="J30" s="5"/>
      <c r="K30" s="5"/>
      <c r="L30" s="5"/>
      <c r="M30" s="5"/>
      <c r="P30" s="5"/>
      <c r="Q30" s="5"/>
      <c r="R30" s="5"/>
      <c r="S30" s="5"/>
    </row>
    <row r="31" spans="2:19" x14ac:dyDescent="0.3">
      <c r="B31" s="5" t="s">
        <v>44</v>
      </c>
      <c r="C31" s="5" t="s">
        <v>43</v>
      </c>
      <c r="D31" s="5">
        <v>150</v>
      </c>
      <c r="E31" s="5">
        <v>0.56200000000000006</v>
      </c>
      <c r="G31" s="9"/>
      <c r="H31" s="5"/>
      <c r="I31" s="5"/>
      <c r="J31" s="5"/>
      <c r="K31" s="5"/>
      <c r="L31" s="5"/>
      <c r="M31" s="5"/>
      <c r="P31" s="5"/>
      <c r="Q31" s="5"/>
      <c r="R31" s="5"/>
      <c r="S31" s="5"/>
    </row>
    <row r="32" spans="2:19" x14ac:dyDescent="0.3">
      <c r="B32" s="5" t="s">
        <v>45</v>
      </c>
      <c r="C32" s="5" t="s">
        <v>43</v>
      </c>
      <c r="D32" s="5">
        <v>132</v>
      </c>
      <c r="E32" s="5">
        <v>0.49399999999999999</v>
      </c>
      <c r="G32" s="9"/>
      <c r="H32" s="5"/>
      <c r="I32" s="5"/>
      <c r="J32" s="5"/>
      <c r="K32" s="5"/>
      <c r="L32" s="5"/>
      <c r="M32" s="5"/>
      <c r="P32" s="5"/>
      <c r="Q32" s="5"/>
      <c r="R32" s="5"/>
      <c r="S32" s="5"/>
    </row>
    <row r="33" spans="2:19" x14ac:dyDescent="0.3">
      <c r="B33" s="5" t="s">
        <v>46</v>
      </c>
      <c r="C33" s="5" t="s">
        <v>43</v>
      </c>
      <c r="D33" s="5">
        <v>495</v>
      </c>
      <c r="E33" s="5">
        <v>1.8540000000000001</v>
      </c>
      <c r="G33" s="9"/>
      <c r="H33" s="5"/>
      <c r="I33" s="5"/>
      <c r="J33" s="5"/>
      <c r="K33" s="5"/>
      <c r="L33" s="5"/>
      <c r="M33" s="5"/>
      <c r="P33" s="5"/>
      <c r="Q33" s="5"/>
      <c r="R33" s="5"/>
      <c r="S33" s="5"/>
    </row>
    <row r="34" spans="2:19" x14ac:dyDescent="0.3">
      <c r="B34" s="5" t="s">
        <v>47</v>
      </c>
      <c r="C34" s="5" t="s">
        <v>43</v>
      </c>
      <c r="D34" s="5">
        <v>807</v>
      </c>
      <c r="E34" s="5">
        <v>1.238</v>
      </c>
      <c r="G34" s="9"/>
      <c r="H34" s="5"/>
      <c r="I34" s="5"/>
      <c r="J34" s="5"/>
      <c r="K34" s="5"/>
      <c r="L34" s="5"/>
      <c r="M34" s="5"/>
      <c r="P34" s="5"/>
      <c r="Q34" s="5"/>
      <c r="R34" s="5"/>
      <c r="S34" s="5"/>
    </row>
    <row r="35" spans="2:19" x14ac:dyDescent="0.3">
      <c r="B35" s="5" t="s">
        <v>48</v>
      </c>
      <c r="C35" s="5" t="s">
        <v>43</v>
      </c>
      <c r="D35" s="5">
        <v>497</v>
      </c>
      <c r="E35" s="5">
        <v>0.76200000000000001</v>
      </c>
      <c r="G35" s="9"/>
      <c r="H35" s="5"/>
      <c r="I35" s="5"/>
      <c r="J35" s="5"/>
      <c r="K35" s="5"/>
      <c r="L35" s="5"/>
      <c r="M35" s="5"/>
      <c r="P35" s="5"/>
      <c r="Q35" s="5"/>
      <c r="R35" s="5"/>
      <c r="S35" s="5"/>
    </row>
    <row r="36" spans="2:19" x14ac:dyDescent="0.3">
      <c r="B36" s="5" t="s">
        <v>49</v>
      </c>
      <c r="C36" s="5" t="s">
        <v>50</v>
      </c>
      <c r="D36" s="5">
        <v>529</v>
      </c>
      <c r="E36" s="5">
        <v>1</v>
      </c>
      <c r="G36" s="9"/>
      <c r="H36" s="5"/>
      <c r="I36" s="5"/>
      <c r="J36" s="5"/>
      <c r="K36" s="5"/>
      <c r="L36" s="5"/>
      <c r="M36" s="5"/>
      <c r="P36" s="5"/>
      <c r="Q36" s="5"/>
      <c r="R36" s="5"/>
      <c r="S36" s="5"/>
    </row>
    <row r="37" spans="2:19" x14ac:dyDescent="0.3">
      <c r="B37" s="5" t="s">
        <v>51</v>
      </c>
      <c r="C37" s="5" t="s">
        <v>52</v>
      </c>
      <c r="D37" s="5">
        <v>277</v>
      </c>
      <c r="E37" s="5">
        <v>0.51700000000000002</v>
      </c>
      <c r="G37" s="9"/>
      <c r="H37" s="5"/>
      <c r="I37" s="5"/>
      <c r="J37" s="5"/>
      <c r="K37" s="5"/>
      <c r="L37" s="5"/>
      <c r="M37" s="5"/>
      <c r="P37" s="5"/>
      <c r="Q37" s="5"/>
      <c r="R37" s="5"/>
      <c r="S37" s="5"/>
    </row>
    <row r="38" spans="2:19" x14ac:dyDescent="0.3">
      <c r="B38" s="5" t="s">
        <v>53</v>
      </c>
      <c r="C38" s="5" t="s">
        <v>52</v>
      </c>
      <c r="D38" s="5">
        <v>795</v>
      </c>
      <c r="E38" s="5">
        <v>1.4830000000000001</v>
      </c>
      <c r="G38" s="9"/>
      <c r="H38" s="5"/>
      <c r="I38" s="5"/>
      <c r="J38" s="5"/>
      <c r="K38" s="5"/>
      <c r="L38" s="5"/>
      <c r="M38" s="5"/>
      <c r="P38" s="5"/>
      <c r="Q38" s="5"/>
      <c r="R38" s="5"/>
      <c r="S38" s="5"/>
    </row>
    <row r="39" spans="2:19" x14ac:dyDescent="0.3">
      <c r="B39" s="5" t="s">
        <v>54</v>
      </c>
      <c r="C39" s="5" t="s">
        <v>55</v>
      </c>
      <c r="D39" s="5">
        <v>275</v>
      </c>
      <c r="E39" s="5">
        <v>1.175</v>
      </c>
      <c r="G39" s="9"/>
      <c r="H39" s="5"/>
      <c r="I39" s="5"/>
      <c r="J39" s="5"/>
      <c r="K39" s="5"/>
      <c r="L39" s="5"/>
      <c r="M39" s="5"/>
      <c r="P39" s="5"/>
      <c r="Q39" s="5"/>
      <c r="R39" s="5"/>
      <c r="S39" s="5"/>
    </row>
    <row r="40" spans="2:19" x14ac:dyDescent="0.3">
      <c r="B40" s="5" t="s">
        <v>56</v>
      </c>
      <c r="C40" s="5" t="s">
        <v>55</v>
      </c>
      <c r="D40" s="5">
        <v>186</v>
      </c>
      <c r="E40" s="5">
        <v>0.79500000000000004</v>
      </c>
      <c r="G40" s="9"/>
      <c r="H40" s="5"/>
      <c r="I40" s="5"/>
      <c r="J40" s="5"/>
      <c r="K40" s="5"/>
      <c r="L40" s="5"/>
      <c r="M40" s="5"/>
      <c r="P40" s="5"/>
      <c r="Q40" s="5"/>
      <c r="R40" s="5"/>
      <c r="S40" s="5"/>
    </row>
    <row r="41" spans="2:19" x14ac:dyDescent="0.3">
      <c r="B41" s="5" t="s">
        <v>57</v>
      </c>
      <c r="C41" s="5" t="s">
        <v>55</v>
      </c>
      <c r="D41" s="5">
        <v>114</v>
      </c>
      <c r="E41" s="5">
        <v>0.48699999999999999</v>
      </c>
      <c r="G41" s="9"/>
      <c r="H41" s="5"/>
      <c r="I41" s="5"/>
      <c r="J41" s="5"/>
      <c r="K41" s="5"/>
      <c r="L41" s="5"/>
      <c r="M41" s="5"/>
      <c r="P41" s="5"/>
      <c r="Q41" s="5"/>
      <c r="R41" s="5"/>
      <c r="S41" s="5"/>
    </row>
    <row r="42" spans="2:19" x14ac:dyDescent="0.3">
      <c r="B42" s="5" t="s">
        <v>58</v>
      </c>
      <c r="C42" s="5" t="s">
        <v>55</v>
      </c>
      <c r="D42" s="5">
        <v>361</v>
      </c>
      <c r="E42" s="5">
        <v>1.5429999999999999</v>
      </c>
      <c r="G42" s="9"/>
      <c r="H42" s="5"/>
      <c r="I42" s="5"/>
      <c r="J42" s="5"/>
      <c r="K42" s="5"/>
      <c r="L42" s="5"/>
      <c r="M42" s="5"/>
      <c r="P42" s="5"/>
      <c r="Q42" s="5"/>
      <c r="R42" s="5"/>
      <c r="S42" s="5"/>
    </row>
    <row r="43" spans="2:19" x14ac:dyDescent="0.3">
      <c r="B43" s="5" t="s">
        <v>59</v>
      </c>
      <c r="C43" s="5" t="s">
        <v>60</v>
      </c>
      <c r="D43" s="5">
        <v>616</v>
      </c>
      <c r="E43" s="5">
        <v>1.55</v>
      </c>
      <c r="G43" s="9"/>
      <c r="H43" s="5"/>
      <c r="I43" s="5"/>
      <c r="J43" s="5"/>
      <c r="K43" s="5"/>
      <c r="L43" s="5"/>
      <c r="M43" s="5"/>
      <c r="P43" s="5"/>
      <c r="Q43" s="5"/>
      <c r="R43" s="5"/>
      <c r="S43" s="5"/>
    </row>
    <row r="44" spans="2:19" x14ac:dyDescent="0.3">
      <c r="B44" s="5" t="s">
        <v>61</v>
      </c>
      <c r="C44" s="5" t="s">
        <v>60</v>
      </c>
      <c r="D44" s="5">
        <v>179</v>
      </c>
      <c r="E44" s="5">
        <v>0.45</v>
      </c>
      <c r="G44" s="9"/>
      <c r="H44" s="5"/>
      <c r="I44" s="5"/>
      <c r="J44" s="5"/>
      <c r="K44" s="5"/>
      <c r="L44" s="5"/>
      <c r="M44" s="5"/>
      <c r="P44" s="5"/>
      <c r="Q44" s="5"/>
      <c r="R44" s="5"/>
      <c r="S44" s="5"/>
    </row>
    <row r="45" spans="2:19" x14ac:dyDescent="0.3">
      <c r="B45" s="5" t="s">
        <v>62</v>
      </c>
      <c r="C45" s="5" t="s">
        <v>63</v>
      </c>
      <c r="D45" s="5">
        <v>420</v>
      </c>
      <c r="E45" s="5">
        <v>1.516</v>
      </c>
      <c r="G45" s="9"/>
      <c r="H45" s="5"/>
      <c r="I45" s="5"/>
      <c r="J45" s="5"/>
      <c r="K45" s="5"/>
      <c r="L45" s="5"/>
      <c r="M45" s="5"/>
      <c r="P45" s="5"/>
      <c r="Q45" s="5"/>
      <c r="R45" s="5"/>
      <c r="S45" s="5"/>
    </row>
    <row r="46" spans="2:19" x14ac:dyDescent="0.3">
      <c r="B46" s="5" t="s">
        <v>64</v>
      </c>
      <c r="C46" s="5" t="s">
        <v>63</v>
      </c>
      <c r="D46" s="5">
        <v>134</v>
      </c>
      <c r="E46" s="5">
        <v>0.48399999999999999</v>
      </c>
      <c r="G46" s="9"/>
      <c r="H46" s="5"/>
      <c r="I46" s="5"/>
      <c r="J46" s="5"/>
      <c r="K46" s="5"/>
      <c r="L46" s="5"/>
      <c r="M46" s="5"/>
      <c r="P46" s="5"/>
      <c r="Q46" s="5"/>
      <c r="R46" s="5"/>
      <c r="S46" s="5"/>
    </row>
    <row r="47" spans="2:19" x14ac:dyDescent="0.3">
      <c r="B47" s="5" t="s">
        <v>65</v>
      </c>
      <c r="C47" s="5" t="s">
        <v>63</v>
      </c>
      <c r="D47" s="5">
        <v>296</v>
      </c>
      <c r="E47" s="5">
        <v>1.482</v>
      </c>
      <c r="P47" s="5"/>
      <c r="Q47" s="5"/>
      <c r="R47" s="5"/>
      <c r="S47" s="5"/>
    </row>
    <row r="48" spans="2:19" x14ac:dyDescent="0.3">
      <c r="B48" s="5" t="s">
        <v>66</v>
      </c>
      <c r="C48" s="5" t="s">
        <v>63</v>
      </c>
      <c r="D48" s="5">
        <v>104</v>
      </c>
      <c r="E48" s="5">
        <v>0.52100000000000002</v>
      </c>
      <c r="P48" s="5"/>
      <c r="Q48" s="5"/>
      <c r="R48" s="5"/>
      <c r="S48" s="5"/>
    </row>
    <row r="49" spans="2:19" x14ac:dyDescent="0.3">
      <c r="B49" s="5" t="s">
        <v>67</v>
      </c>
      <c r="C49" s="5" t="s">
        <v>63</v>
      </c>
      <c r="D49" s="5">
        <v>83</v>
      </c>
      <c r="E49" s="5">
        <v>0.41599999999999998</v>
      </c>
      <c r="P49" s="5"/>
      <c r="Q49" s="5"/>
      <c r="R49" s="5"/>
      <c r="S49" s="5"/>
    </row>
    <row r="50" spans="2:19" x14ac:dyDescent="0.3">
      <c r="B50" s="5" t="s">
        <v>68</v>
      </c>
      <c r="C50" s="5" t="s">
        <v>63</v>
      </c>
      <c r="D50" s="5">
        <v>316</v>
      </c>
      <c r="E50" s="5">
        <v>1.5820000000000001</v>
      </c>
      <c r="P50" s="5"/>
      <c r="Q50" s="5"/>
      <c r="R50" s="5"/>
      <c r="S50" s="5"/>
    </row>
    <row r="51" spans="2:19" x14ac:dyDescent="0.3">
      <c r="B51" s="5" t="s">
        <v>69</v>
      </c>
      <c r="C51" s="5" t="s">
        <v>70</v>
      </c>
      <c r="D51" s="5">
        <v>92</v>
      </c>
      <c r="E51" s="5">
        <v>0.432</v>
      </c>
      <c r="P51" s="5"/>
      <c r="Q51" s="5"/>
      <c r="R51" s="5"/>
      <c r="S51" s="5"/>
    </row>
    <row r="52" spans="2:19" x14ac:dyDescent="0.3">
      <c r="B52" s="5" t="s">
        <v>71</v>
      </c>
      <c r="C52" s="5" t="s">
        <v>70</v>
      </c>
      <c r="D52" s="5">
        <v>334</v>
      </c>
      <c r="E52" s="5">
        <v>1.5680000000000001</v>
      </c>
      <c r="P52" s="5"/>
      <c r="Q52" s="5"/>
      <c r="R52" s="5"/>
      <c r="S52" s="5"/>
    </row>
    <row r="53" spans="2:19" x14ac:dyDescent="0.3">
      <c r="B53" s="5" t="s">
        <v>72</v>
      </c>
      <c r="C53" s="5" t="s">
        <v>70</v>
      </c>
      <c r="D53" s="5">
        <v>321</v>
      </c>
      <c r="E53" s="5">
        <v>1.032</v>
      </c>
      <c r="P53" s="5"/>
      <c r="Q53" s="5"/>
      <c r="R53" s="5"/>
      <c r="S53" s="5"/>
    </row>
    <row r="54" spans="2:19" x14ac:dyDescent="0.3">
      <c r="B54" s="5" t="s">
        <v>73</v>
      </c>
      <c r="C54" s="5" t="s">
        <v>70</v>
      </c>
      <c r="D54" s="5">
        <v>295</v>
      </c>
      <c r="E54" s="5">
        <v>0.94899999999999995</v>
      </c>
      <c r="P54" s="5"/>
      <c r="Q54" s="5"/>
      <c r="R54" s="5"/>
      <c r="S54" s="5"/>
    </row>
    <row r="55" spans="2:19" x14ac:dyDescent="0.3">
      <c r="B55" s="5" t="s">
        <v>74</v>
      </c>
      <c r="C55" s="5" t="s">
        <v>70</v>
      </c>
      <c r="D55" s="5">
        <v>146</v>
      </c>
      <c r="E55" s="5">
        <v>0.46899999999999997</v>
      </c>
      <c r="P55" s="5"/>
      <c r="Q55" s="5"/>
      <c r="R55" s="5"/>
      <c r="S55" s="5"/>
    </row>
    <row r="56" spans="2:19" x14ac:dyDescent="0.3">
      <c r="B56" s="5" t="s">
        <v>75</v>
      </c>
      <c r="C56" s="5" t="s">
        <v>70</v>
      </c>
      <c r="D56" s="5">
        <v>482</v>
      </c>
      <c r="E56" s="5">
        <v>1.55</v>
      </c>
      <c r="P56" s="5"/>
      <c r="Q56" s="5"/>
      <c r="R56" s="5"/>
      <c r="S56" s="5"/>
    </row>
    <row r="57" spans="2:19" x14ac:dyDescent="0.3">
      <c r="B57" s="5" t="s">
        <v>76</v>
      </c>
      <c r="C57" s="5" t="s">
        <v>77</v>
      </c>
      <c r="D57" s="5">
        <v>365</v>
      </c>
      <c r="E57" s="5">
        <v>1.2769999999999999</v>
      </c>
      <c r="P57" s="5"/>
      <c r="Q57" s="5"/>
      <c r="R57" s="5"/>
      <c r="S57" s="5"/>
    </row>
    <row r="58" spans="2:19" x14ac:dyDescent="0.3">
      <c r="B58" s="5" t="s">
        <v>78</v>
      </c>
      <c r="C58" s="5" t="s">
        <v>77</v>
      </c>
      <c r="D58" s="5">
        <v>200</v>
      </c>
      <c r="E58" s="5">
        <v>0.7</v>
      </c>
      <c r="P58" s="5"/>
      <c r="Q58" s="5"/>
      <c r="R58" s="5"/>
      <c r="S58" s="5"/>
    </row>
    <row r="59" spans="2:19" x14ac:dyDescent="0.3">
      <c r="B59" s="5" t="s">
        <v>79</v>
      </c>
      <c r="C59" s="5" t="s">
        <v>77</v>
      </c>
      <c r="D59" s="5">
        <v>119</v>
      </c>
      <c r="E59" s="5">
        <v>0.41599999999999998</v>
      </c>
      <c r="P59" s="5"/>
      <c r="Q59" s="5"/>
      <c r="R59" s="5"/>
      <c r="S59" s="5"/>
    </row>
    <row r="60" spans="2:19" x14ac:dyDescent="0.3">
      <c r="B60" s="5" t="s">
        <v>80</v>
      </c>
      <c r="C60" s="5" t="s">
        <v>77</v>
      </c>
      <c r="D60" s="5">
        <v>459</v>
      </c>
      <c r="E60" s="5">
        <v>1.6060000000000001</v>
      </c>
      <c r="P60" s="5"/>
      <c r="Q60" s="5"/>
      <c r="R60" s="5"/>
      <c r="S60" s="5"/>
    </row>
    <row r="61" spans="2:19" x14ac:dyDescent="0.3">
      <c r="B61" s="5" t="s">
        <v>81</v>
      </c>
      <c r="C61" s="5" t="s">
        <v>82</v>
      </c>
      <c r="D61" s="5">
        <v>479</v>
      </c>
      <c r="E61" s="5">
        <v>1.554</v>
      </c>
      <c r="P61" s="5"/>
      <c r="Q61" s="5"/>
      <c r="R61" s="5"/>
      <c r="S61" s="5"/>
    </row>
    <row r="62" spans="2:19" x14ac:dyDescent="0.3">
      <c r="B62" s="5" t="s">
        <v>83</v>
      </c>
      <c r="C62" s="5" t="s">
        <v>82</v>
      </c>
      <c r="D62" s="5">
        <v>154</v>
      </c>
      <c r="E62" s="5">
        <v>0.5</v>
      </c>
      <c r="P62" s="5"/>
      <c r="Q62" s="5"/>
      <c r="R62" s="5"/>
      <c r="S62" s="5"/>
    </row>
    <row r="63" spans="2:19" x14ac:dyDescent="0.3">
      <c r="B63" s="5" t="s">
        <v>84</v>
      </c>
      <c r="C63" s="5" t="s">
        <v>82</v>
      </c>
      <c r="D63" s="5">
        <v>153</v>
      </c>
      <c r="E63" s="5">
        <v>0.496</v>
      </c>
      <c r="P63" s="5"/>
      <c r="Q63" s="5"/>
      <c r="R63" s="5"/>
      <c r="S63" s="5"/>
    </row>
    <row r="64" spans="2:19" x14ac:dyDescent="0.3">
      <c r="B64" s="5" t="s">
        <v>85</v>
      </c>
      <c r="C64" s="5" t="s">
        <v>82</v>
      </c>
      <c r="D64" s="5">
        <v>447</v>
      </c>
      <c r="E64" s="5">
        <v>1.45</v>
      </c>
      <c r="P64" s="5"/>
      <c r="Q64" s="5"/>
      <c r="R64" s="5"/>
      <c r="S64" s="5"/>
    </row>
    <row r="65" spans="2:19" x14ac:dyDescent="0.3">
      <c r="B65" s="5" t="s">
        <v>86</v>
      </c>
      <c r="C65" s="5" t="s">
        <v>87</v>
      </c>
      <c r="D65" s="5">
        <v>394</v>
      </c>
      <c r="E65" s="5">
        <v>1</v>
      </c>
      <c r="P65" s="5"/>
      <c r="Q65" s="5"/>
      <c r="R65" s="5"/>
      <c r="S65" s="5"/>
    </row>
    <row r="66" spans="2:19" x14ac:dyDescent="0.3">
      <c r="B66" s="5" t="s">
        <v>88</v>
      </c>
      <c r="C66" s="5" t="s">
        <v>89</v>
      </c>
      <c r="D66" s="5">
        <v>166</v>
      </c>
      <c r="E66" s="5">
        <v>0.38700000000000001</v>
      </c>
      <c r="P66" s="5"/>
      <c r="Q66" s="5"/>
      <c r="R66" s="5"/>
      <c r="S66" s="5"/>
    </row>
    <row r="67" spans="2:19" x14ac:dyDescent="0.3">
      <c r="B67" s="5" t="s">
        <v>90</v>
      </c>
      <c r="C67" s="5" t="s">
        <v>89</v>
      </c>
      <c r="D67" s="5">
        <v>692</v>
      </c>
      <c r="E67" s="5">
        <v>1.613</v>
      </c>
      <c r="P67" s="5"/>
      <c r="Q67" s="5"/>
      <c r="R67" s="5"/>
      <c r="S67" s="5"/>
    </row>
    <row r="68" spans="2:19" x14ac:dyDescent="0.3">
      <c r="B68" s="1"/>
      <c r="C68" s="1"/>
      <c r="D68" s="1"/>
      <c r="E68" s="10"/>
    </row>
  </sheetData>
  <autoFilter ref="G3:J3" xr:uid="{E6D7A0F5-AE85-4F83-9D1F-3FC945867806}"/>
  <mergeCells count="1">
    <mergeCell ref="B2:E2"/>
  </mergeCells>
  <phoneticPr fontId="2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2B4BB-664E-412D-B661-B66B5AB9EB5A}">
  <dimension ref="B2:S68"/>
  <sheetViews>
    <sheetView zoomScale="70" zoomScaleNormal="70" workbookViewId="0">
      <selection activeCell="B2" sqref="B2:E2"/>
    </sheetView>
  </sheetViews>
  <sheetFormatPr defaultRowHeight="16.5" x14ac:dyDescent="0.3"/>
  <cols>
    <col min="2" max="2" width="8.375" bestFit="1" customWidth="1"/>
    <col min="3" max="3" width="7" bestFit="1" customWidth="1"/>
    <col min="4" max="5" width="18.875" bestFit="1" customWidth="1"/>
    <col min="7" max="14" width="13.125" customWidth="1"/>
  </cols>
  <sheetData>
    <row r="2" spans="2:19" x14ac:dyDescent="0.3">
      <c r="B2" s="13" t="s">
        <v>164</v>
      </c>
      <c r="C2" s="13"/>
      <c r="D2" s="13"/>
      <c r="E2" s="13"/>
    </row>
    <row r="3" spans="2:19" ht="17.25" thickBot="1" x14ac:dyDescent="0.35">
      <c r="B3" s="7" t="s">
        <v>0</v>
      </c>
      <c r="C3" s="7" t="s">
        <v>1</v>
      </c>
      <c r="D3" s="7" t="s">
        <v>2</v>
      </c>
      <c r="E3" s="7" t="s">
        <v>3</v>
      </c>
      <c r="G3" s="8" t="s">
        <v>131</v>
      </c>
      <c r="H3" s="8" t="s">
        <v>132</v>
      </c>
      <c r="I3" s="8" t="s">
        <v>133</v>
      </c>
      <c r="J3" s="8" t="s">
        <v>134</v>
      </c>
    </row>
    <row r="4" spans="2:19" ht="17.25" thickTop="1" x14ac:dyDescent="0.3">
      <c r="B4" s="2" t="s">
        <v>4</v>
      </c>
      <c r="C4" s="2" t="s">
        <v>5</v>
      </c>
      <c r="D4" s="5">
        <v>0</v>
      </c>
      <c r="E4" s="5" t="s">
        <v>7</v>
      </c>
      <c r="G4" s="6" t="s">
        <v>91</v>
      </c>
      <c r="H4" s="6" t="s">
        <v>111</v>
      </c>
      <c r="I4" s="5">
        <f>D7+D8+D9+D10</f>
        <v>1248</v>
      </c>
      <c r="J4" s="4">
        <f>I4/I24*100</f>
        <v>5.5498732601058389</v>
      </c>
      <c r="P4" s="5"/>
      <c r="Q4" s="5"/>
      <c r="R4" s="5"/>
      <c r="S4" s="5"/>
    </row>
    <row r="5" spans="2:19" x14ac:dyDescent="0.3">
      <c r="B5" s="2" t="s">
        <v>8</v>
      </c>
      <c r="C5" s="2" t="s">
        <v>5</v>
      </c>
      <c r="D5" s="5">
        <v>0</v>
      </c>
      <c r="E5" s="5" t="s">
        <v>7</v>
      </c>
      <c r="G5" s="6" t="s">
        <v>105</v>
      </c>
      <c r="H5" s="6" t="s">
        <v>125</v>
      </c>
      <c r="I5" s="5">
        <f>D45+D46+D47+D48+D49+D50</f>
        <v>1335</v>
      </c>
      <c r="J5" s="4">
        <f>I5/I24*100</f>
        <v>5.9367634633343709</v>
      </c>
      <c r="P5" s="5"/>
      <c r="Q5" s="5"/>
      <c r="R5" s="5"/>
      <c r="S5" s="5"/>
    </row>
    <row r="6" spans="2:19" x14ac:dyDescent="0.3">
      <c r="B6" s="2" t="s">
        <v>9</v>
      </c>
      <c r="C6" s="2" t="s">
        <v>5</v>
      </c>
      <c r="D6" s="5" t="s">
        <v>6</v>
      </c>
      <c r="E6" s="5" t="s">
        <v>7</v>
      </c>
      <c r="G6" s="6" t="s">
        <v>102</v>
      </c>
      <c r="H6" s="6" t="s">
        <v>122</v>
      </c>
      <c r="I6" s="5">
        <f>D37+D38</f>
        <v>1073</v>
      </c>
      <c r="J6" s="4">
        <f>I6/I24*100</f>
        <v>4.7716458398185617</v>
      </c>
      <c r="P6" s="5"/>
      <c r="Q6" s="5"/>
      <c r="R6" s="5"/>
      <c r="S6" s="5"/>
    </row>
    <row r="7" spans="2:19" x14ac:dyDescent="0.3">
      <c r="B7" s="5" t="s">
        <v>10</v>
      </c>
      <c r="C7" s="5" t="s">
        <v>11</v>
      </c>
      <c r="D7" s="5">
        <v>361</v>
      </c>
      <c r="E7" s="5">
        <v>1.157</v>
      </c>
      <c r="G7" s="6" t="s">
        <v>93</v>
      </c>
      <c r="H7" s="6" t="s">
        <v>113</v>
      </c>
      <c r="I7" s="5">
        <f>D13+D14</f>
        <v>866</v>
      </c>
      <c r="J7" s="4">
        <f>I7/I24*100</f>
        <v>3.8511139769644682</v>
      </c>
      <c r="P7" s="5"/>
      <c r="Q7" s="5"/>
      <c r="R7" s="5"/>
      <c r="S7" s="5"/>
    </row>
    <row r="8" spans="2:19" x14ac:dyDescent="0.3">
      <c r="B8" s="5" t="s">
        <v>12</v>
      </c>
      <c r="C8" s="5" t="s">
        <v>11</v>
      </c>
      <c r="D8" s="5">
        <v>186</v>
      </c>
      <c r="E8" s="5">
        <v>0.59599999999999997</v>
      </c>
      <c r="G8" s="6" t="s">
        <v>92</v>
      </c>
      <c r="H8" s="6" t="s">
        <v>112</v>
      </c>
      <c r="I8" s="5">
        <f>D11+D12</f>
        <v>260</v>
      </c>
      <c r="J8" s="4">
        <f>I8/I24*100</f>
        <v>1.156223595855383</v>
      </c>
      <c r="P8" s="5"/>
      <c r="Q8" s="5"/>
      <c r="R8" s="5"/>
      <c r="S8" s="5"/>
    </row>
    <row r="9" spans="2:19" x14ac:dyDescent="0.3">
      <c r="B9" s="5" t="s">
        <v>13</v>
      </c>
      <c r="C9" s="5" t="s">
        <v>11</v>
      </c>
      <c r="D9" s="5">
        <v>135</v>
      </c>
      <c r="E9" s="5">
        <v>0.433</v>
      </c>
      <c r="G9" s="6" t="s">
        <v>104</v>
      </c>
      <c r="H9" s="6" t="s">
        <v>124</v>
      </c>
      <c r="I9" s="5">
        <f>D43+D44</f>
        <v>801</v>
      </c>
      <c r="J9" s="4">
        <f>I9/I24*100</f>
        <v>3.5620580780006224</v>
      </c>
      <c r="P9" s="5"/>
      <c r="Q9" s="5"/>
      <c r="R9" s="5"/>
      <c r="S9" s="5"/>
    </row>
    <row r="10" spans="2:19" x14ac:dyDescent="0.3">
      <c r="B10" s="5" t="s">
        <v>14</v>
      </c>
      <c r="C10" s="5" t="s">
        <v>11</v>
      </c>
      <c r="D10" s="5">
        <v>566</v>
      </c>
      <c r="E10" s="5">
        <v>1.8140000000000001</v>
      </c>
      <c r="G10" s="6" t="s">
        <v>94</v>
      </c>
      <c r="H10" s="6" t="s">
        <v>114</v>
      </c>
      <c r="I10" s="5">
        <f>D15+D16</f>
        <v>1177</v>
      </c>
      <c r="J10" s="4">
        <f>I10/I24*100</f>
        <v>5.2341352781607151</v>
      </c>
      <c r="P10" s="5"/>
      <c r="Q10" s="5"/>
      <c r="R10" s="5"/>
      <c r="S10" s="5"/>
    </row>
    <row r="11" spans="2:19" x14ac:dyDescent="0.3">
      <c r="B11" s="5" t="s">
        <v>15</v>
      </c>
      <c r="C11" s="5" t="s">
        <v>16</v>
      </c>
      <c r="D11" s="5">
        <v>63</v>
      </c>
      <c r="E11" s="5">
        <v>0.48499999999999999</v>
      </c>
      <c r="G11" s="6" t="s">
        <v>96</v>
      </c>
      <c r="H11" s="6" t="s">
        <v>116</v>
      </c>
      <c r="I11" s="5">
        <f>D19+D20+D21+D22</f>
        <v>1536</v>
      </c>
      <c r="J11" s="4">
        <f>I11/I24*100</f>
        <v>6.8306132432071873</v>
      </c>
      <c r="P11" s="5"/>
      <c r="Q11" s="5"/>
      <c r="R11" s="5"/>
      <c r="S11" s="5"/>
    </row>
    <row r="12" spans="2:19" x14ac:dyDescent="0.3">
      <c r="B12" s="5" t="s">
        <v>17</v>
      </c>
      <c r="C12" s="5" t="s">
        <v>16</v>
      </c>
      <c r="D12" s="5">
        <v>197</v>
      </c>
      <c r="E12" s="5">
        <v>1.5149999999999999</v>
      </c>
      <c r="G12" s="6" t="s">
        <v>97</v>
      </c>
      <c r="H12" s="6" t="s">
        <v>117</v>
      </c>
      <c r="I12" s="5">
        <f>D23+D24</f>
        <v>521</v>
      </c>
      <c r="J12" s="4">
        <f>I12/I24*100</f>
        <v>2.3168942055409794</v>
      </c>
      <c r="P12" s="5"/>
      <c r="Q12" s="5"/>
      <c r="R12" s="5"/>
      <c r="S12" s="5"/>
    </row>
    <row r="13" spans="2:19" x14ac:dyDescent="0.3">
      <c r="B13" s="5" t="s">
        <v>18</v>
      </c>
      <c r="C13" s="5" t="s">
        <v>19</v>
      </c>
      <c r="D13" s="5">
        <v>181</v>
      </c>
      <c r="E13" s="5">
        <v>0.41799999999999998</v>
      </c>
      <c r="G13" s="6" t="s">
        <v>98</v>
      </c>
      <c r="H13" s="6" t="s">
        <v>118</v>
      </c>
      <c r="I13" s="5">
        <f>D25+D26+D27</f>
        <v>2000</v>
      </c>
      <c r="J13" s="4">
        <f>I13/I24*100</f>
        <v>8.8940276604260244</v>
      </c>
      <c r="P13" s="5"/>
      <c r="Q13" s="5"/>
      <c r="R13" s="5"/>
      <c r="S13" s="5"/>
    </row>
    <row r="14" spans="2:19" x14ac:dyDescent="0.3">
      <c r="B14" s="5" t="s">
        <v>20</v>
      </c>
      <c r="C14" s="5" t="s">
        <v>19</v>
      </c>
      <c r="D14" s="5">
        <v>685</v>
      </c>
      <c r="E14" s="5">
        <v>1.5820000000000001</v>
      </c>
      <c r="G14" s="6" t="s">
        <v>100</v>
      </c>
      <c r="H14" s="6" t="s">
        <v>120</v>
      </c>
      <c r="I14" s="5">
        <f>D30+D31+D32+D33+D34+D35</f>
        <v>2381</v>
      </c>
      <c r="J14" s="4">
        <f>I14/I24*100</f>
        <v>10.588339929737181</v>
      </c>
      <c r="P14" s="5"/>
      <c r="Q14" s="5"/>
      <c r="R14" s="5"/>
      <c r="S14" s="5"/>
    </row>
    <row r="15" spans="2:19" x14ac:dyDescent="0.3">
      <c r="B15" s="5" t="s">
        <v>21</v>
      </c>
      <c r="C15" s="5" t="s">
        <v>22</v>
      </c>
      <c r="D15" s="5">
        <v>903</v>
      </c>
      <c r="E15" s="5">
        <v>1.534</v>
      </c>
      <c r="G15" s="6" t="s">
        <v>99</v>
      </c>
      <c r="H15" s="6" t="s">
        <v>119</v>
      </c>
      <c r="I15" s="5">
        <f>D28+D29</f>
        <v>1205</v>
      </c>
      <c r="J15" s="4">
        <f>I15/I24*100</f>
        <v>5.3586516654066791</v>
      </c>
      <c r="P15" s="5"/>
      <c r="Q15" s="5"/>
      <c r="R15" s="5"/>
      <c r="S15" s="5"/>
    </row>
    <row r="16" spans="2:19" x14ac:dyDescent="0.3">
      <c r="B16" s="5" t="s">
        <v>23</v>
      </c>
      <c r="C16" s="5" t="s">
        <v>22</v>
      </c>
      <c r="D16" s="5">
        <v>274</v>
      </c>
      <c r="E16" s="5">
        <v>0.46600000000000003</v>
      </c>
      <c r="G16" s="6" t="s">
        <v>101</v>
      </c>
      <c r="H16" s="6" t="s">
        <v>121</v>
      </c>
      <c r="I16" s="5">
        <f>D36</f>
        <v>533</v>
      </c>
      <c r="J16" s="4">
        <f>I16/I24*100</f>
        <v>2.3702583715035352</v>
      </c>
      <c r="P16" s="5"/>
      <c r="Q16" s="5"/>
      <c r="R16" s="5"/>
      <c r="S16" s="5"/>
    </row>
    <row r="17" spans="2:19" x14ac:dyDescent="0.3">
      <c r="B17" s="5" t="s">
        <v>24</v>
      </c>
      <c r="C17" s="5" t="s">
        <v>25</v>
      </c>
      <c r="D17" s="5">
        <v>398</v>
      </c>
      <c r="E17" s="5">
        <v>0.60399999999999998</v>
      </c>
      <c r="G17" s="6" t="s">
        <v>95</v>
      </c>
      <c r="H17" s="6" t="s">
        <v>115</v>
      </c>
      <c r="I17" s="5">
        <f>D17+D18</f>
        <v>1318</v>
      </c>
      <c r="J17" s="4">
        <f>I17/I24*100</f>
        <v>5.8611642282207495</v>
      </c>
      <c r="P17" s="5"/>
      <c r="Q17" s="5"/>
      <c r="R17" s="5"/>
      <c r="S17" s="5"/>
    </row>
    <row r="18" spans="2:19" x14ac:dyDescent="0.3">
      <c r="B18" s="5" t="s">
        <v>26</v>
      </c>
      <c r="C18" s="5" t="s">
        <v>25</v>
      </c>
      <c r="D18" s="5">
        <v>920</v>
      </c>
      <c r="E18" s="5">
        <v>1.3959999999999999</v>
      </c>
      <c r="G18" s="6" t="s">
        <v>103</v>
      </c>
      <c r="H18" s="6" t="s">
        <v>123</v>
      </c>
      <c r="I18" s="5">
        <f>D39+D40+D41+D42</f>
        <v>931</v>
      </c>
      <c r="J18" s="4">
        <f>I18/I24*100</f>
        <v>4.1401698759283141</v>
      </c>
      <c r="P18" s="5"/>
      <c r="Q18" s="5"/>
      <c r="R18" s="5"/>
      <c r="S18" s="5"/>
    </row>
    <row r="19" spans="2:19" x14ac:dyDescent="0.3">
      <c r="B19" s="5" t="s">
        <v>27</v>
      </c>
      <c r="C19" s="5" t="s">
        <v>28</v>
      </c>
      <c r="D19" s="5">
        <v>588</v>
      </c>
      <c r="E19" s="5">
        <v>1.5309999999999999</v>
      </c>
      <c r="G19" s="6" t="s">
        <v>106</v>
      </c>
      <c r="H19" s="6" t="s">
        <v>126</v>
      </c>
      <c r="I19" s="5">
        <f>D51+D52+D53+D54+D55+D56</f>
        <v>1664</v>
      </c>
      <c r="J19" s="4">
        <f>I19/I24*100</f>
        <v>7.3998310134744516</v>
      </c>
      <c r="P19" s="5"/>
      <c r="Q19" s="5"/>
      <c r="R19" s="5"/>
      <c r="S19" s="5"/>
    </row>
    <row r="20" spans="2:19" x14ac:dyDescent="0.3">
      <c r="B20" s="5" t="s">
        <v>29</v>
      </c>
      <c r="C20" s="5" t="s">
        <v>28</v>
      </c>
      <c r="D20" s="5">
        <v>164</v>
      </c>
      <c r="E20" s="5">
        <v>0.42699999999999999</v>
      </c>
      <c r="G20" s="6" t="s">
        <v>107</v>
      </c>
      <c r="H20" s="6" t="s">
        <v>127</v>
      </c>
      <c r="I20" s="5">
        <f>D57+D58+D59+D60</f>
        <v>1141</v>
      </c>
      <c r="J20" s="4">
        <f>I20/I24*100</f>
        <v>5.0740427802730466</v>
      </c>
      <c r="P20" s="5"/>
      <c r="Q20" s="5"/>
      <c r="R20" s="5"/>
      <c r="S20" s="5"/>
    </row>
    <row r="21" spans="2:19" x14ac:dyDescent="0.3">
      <c r="B21" s="5" t="s">
        <v>30</v>
      </c>
      <c r="C21" s="5" t="s">
        <v>28</v>
      </c>
      <c r="D21" s="5">
        <v>269</v>
      </c>
      <c r="E21" s="5">
        <v>0.70099999999999996</v>
      </c>
      <c r="G21" s="6" t="s">
        <v>109</v>
      </c>
      <c r="H21" s="6" t="s">
        <v>130</v>
      </c>
      <c r="I21" s="5">
        <f>D65</f>
        <v>396</v>
      </c>
      <c r="J21" s="4">
        <f>I21/I24*100</f>
        <v>1.7610174767643527</v>
      </c>
      <c r="P21" s="5"/>
      <c r="Q21" s="5"/>
      <c r="R21" s="5"/>
      <c r="S21" s="5"/>
    </row>
    <row r="22" spans="2:19" x14ac:dyDescent="0.3">
      <c r="B22" s="5" t="s">
        <v>31</v>
      </c>
      <c r="C22" s="5" t="s">
        <v>28</v>
      </c>
      <c r="D22" s="5">
        <v>515</v>
      </c>
      <c r="E22" s="5">
        <v>1.341</v>
      </c>
      <c r="G22" s="6" t="s">
        <v>110</v>
      </c>
      <c r="H22" s="6" t="s">
        <v>129</v>
      </c>
      <c r="I22" s="5">
        <f>D66+D67</f>
        <v>857</v>
      </c>
      <c r="J22" s="4">
        <f>I22/I24*100</f>
        <v>3.8110908524925513</v>
      </c>
      <c r="P22" s="5"/>
      <c r="Q22" s="5"/>
      <c r="R22" s="5"/>
      <c r="S22" s="5"/>
    </row>
    <row r="23" spans="2:19" x14ac:dyDescent="0.3">
      <c r="B23" s="5" t="s">
        <v>32</v>
      </c>
      <c r="C23" s="5" t="s">
        <v>33</v>
      </c>
      <c r="D23" s="5">
        <v>130</v>
      </c>
      <c r="E23" s="5">
        <v>0.499</v>
      </c>
      <c r="G23" s="6" t="s">
        <v>108</v>
      </c>
      <c r="H23" s="6" t="s">
        <v>128</v>
      </c>
      <c r="I23" s="5">
        <f>D61+D62+D63+D64</f>
        <v>1244</v>
      </c>
      <c r="J23" s="4">
        <f>I23/I24*100</f>
        <v>5.5320852047849867</v>
      </c>
      <c r="P23" s="5"/>
      <c r="Q23" s="5"/>
      <c r="R23" s="5"/>
      <c r="S23" s="5"/>
    </row>
    <row r="24" spans="2:19" x14ac:dyDescent="0.3">
      <c r="B24" s="5" t="s">
        <v>34</v>
      </c>
      <c r="C24" s="5" t="s">
        <v>33</v>
      </c>
      <c r="D24" s="5">
        <v>391</v>
      </c>
      <c r="E24" s="5">
        <v>1.5009999999999999</v>
      </c>
      <c r="I24" s="3">
        <f>SUM(I4:I23)</f>
        <v>22487</v>
      </c>
      <c r="P24" s="5"/>
      <c r="Q24" s="5"/>
      <c r="R24" s="5"/>
      <c r="S24" s="5"/>
    </row>
    <row r="25" spans="2:19" x14ac:dyDescent="0.3">
      <c r="B25" s="5" t="s">
        <v>35</v>
      </c>
      <c r="C25" s="5" t="s">
        <v>36</v>
      </c>
      <c r="D25" s="5">
        <v>644</v>
      </c>
      <c r="E25" s="5">
        <v>0.96599999999999997</v>
      </c>
      <c r="P25" s="5"/>
      <c r="Q25" s="5"/>
      <c r="R25" s="5"/>
      <c r="S25" s="5"/>
    </row>
    <row r="26" spans="2:19" x14ac:dyDescent="0.3">
      <c r="B26" s="5" t="s">
        <v>37</v>
      </c>
      <c r="C26" s="5" t="s">
        <v>36</v>
      </c>
      <c r="D26" s="5">
        <v>364</v>
      </c>
      <c r="E26" s="5">
        <v>0.54600000000000004</v>
      </c>
      <c r="P26" s="5"/>
      <c r="Q26" s="5"/>
      <c r="R26" s="5"/>
      <c r="S26" s="5"/>
    </row>
    <row r="27" spans="2:19" x14ac:dyDescent="0.3">
      <c r="B27" s="5" t="s">
        <v>38</v>
      </c>
      <c r="C27" s="5" t="s">
        <v>36</v>
      </c>
      <c r="D27" s="5">
        <v>992</v>
      </c>
      <c r="E27" s="5">
        <v>1.488</v>
      </c>
      <c r="G27" s="9"/>
      <c r="H27" s="5"/>
      <c r="I27" s="5"/>
      <c r="J27" s="5"/>
      <c r="K27" s="5"/>
      <c r="L27" s="5"/>
      <c r="M27" s="5"/>
      <c r="P27" s="5"/>
      <c r="Q27" s="5"/>
      <c r="R27" s="5"/>
      <c r="S27" s="5"/>
    </row>
    <row r="28" spans="2:19" x14ac:dyDescent="0.3">
      <c r="B28" s="5" t="s">
        <v>39</v>
      </c>
      <c r="C28" s="5" t="s">
        <v>40</v>
      </c>
      <c r="D28" s="5">
        <v>931</v>
      </c>
      <c r="E28" s="5">
        <v>1.5449999999999999</v>
      </c>
      <c r="G28" s="9"/>
      <c r="H28" s="5"/>
      <c r="I28" s="5"/>
      <c r="J28" s="5"/>
      <c r="K28" s="5"/>
      <c r="L28" s="5"/>
      <c r="M28" s="5"/>
      <c r="P28" s="5"/>
      <c r="Q28" s="5"/>
      <c r="R28" s="5"/>
      <c r="S28" s="5"/>
    </row>
    <row r="29" spans="2:19" x14ac:dyDescent="0.3">
      <c r="B29" s="5" t="s">
        <v>41</v>
      </c>
      <c r="C29" s="5" t="s">
        <v>40</v>
      </c>
      <c r="D29" s="5">
        <v>274</v>
      </c>
      <c r="E29" s="5">
        <v>0.45500000000000002</v>
      </c>
      <c r="G29" s="9"/>
      <c r="H29" s="5"/>
      <c r="I29" s="5"/>
      <c r="J29" s="5"/>
      <c r="K29" s="5"/>
      <c r="L29" s="5"/>
      <c r="M29" s="5"/>
      <c r="P29" s="5"/>
      <c r="Q29" s="5"/>
      <c r="R29" s="5"/>
      <c r="S29" s="5"/>
    </row>
    <row r="30" spans="2:19" x14ac:dyDescent="0.3">
      <c r="B30" s="5" t="s">
        <v>42</v>
      </c>
      <c r="C30" s="5" t="s">
        <v>43</v>
      </c>
      <c r="D30" s="5">
        <v>306</v>
      </c>
      <c r="E30" s="5">
        <v>1.1299999999999999</v>
      </c>
      <c r="G30" s="9"/>
      <c r="H30" s="5"/>
      <c r="I30" s="5"/>
      <c r="J30" s="5"/>
      <c r="K30" s="5"/>
      <c r="L30" s="5"/>
      <c r="M30" s="5"/>
      <c r="P30" s="5"/>
      <c r="Q30" s="5"/>
      <c r="R30" s="5"/>
      <c r="S30" s="5"/>
    </row>
    <row r="31" spans="2:19" x14ac:dyDescent="0.3">
      <c r="B31" s="5" t="s">
        <v>44</v>
      </c>
      <c r="C31" s="5" t="s">
        <v>43</v>
      </c>
      <c r="D31" s="5">
        <v>148</v>
      </c>
      <c r="E31" s="5">
        <v>0.54700000000000004</v>
      </c>
      <c r="G31" s="9"/>
      <c r="H31" s="5"/>
      <c r="I31" s="5"/>
      <c r="J31" s="5"/>
      <c r="K31" s="5"/>
      <c r="L31" s="5"/>
      <c r="M31" s="5"/>
      <c r="P31" s="5"/>
      <c r="Q31" s="5"/>
      <c r="R31" s="5"/>
      <c r="S31" s="5"/>
    </row>
    <row r="32" spans="2:19" x14ac:dyDescent="0.3">
      <c r="B32" s="5" t="s">
        <v>45</v>
      </c>
      <c r="C32" s="5" t="s">
        <v>43</v>
      </c>
      <c r="D32" s="5">
        <v>137</v>
      </c>
      <c r="E32" s="5">
        <v>0.50600000000000001</v>
      </c>
      <c r="G32" s="9"/>
      <c r="H32" s="5"/>
      <c r="I32" s="5"/>
      <c r="J32" s="5"/>
      <c r="K32" s="5"/>
      <c r="L32" s="5"/>
      <c r="M32" s="5"/>
      <c r="P32" s="5"/>
      <c r="Q32" s="5"/>
      <c r="R32" s="5"/>
      <c r="S32" s="5"/>
    </row>
    <row r="33" spans="2:19" x14ac:dyDescent="0.3">
      <c r="B33" s="5" t="s">
        <v>46</v>
      </c>
      <c r="C33" s="5" t="s">
        <v>43</v>
      </c>
      <c r="D33" s="5">
        <v>492</v>
      </c>
      <c r="E33" s="5">
        <v>1.8169999999999999</v>
      </c>
      <c r="G33" s="9"/>
      <c r="H33" s="5"/>
      <c r="I33" s="5"/>
      <c r="J33" s="5"/>
      <c r="K33" s="5"/>
      <c r="L33" s="5"/>
      <c r="M33" s="5"/>
      <c r="P33" s="5"/>
      <c r="Q33" s="5"/>
      <c r="R33" s="5"/>
      <c r="S33" s="5"/>
    </row>
    <row r="34" spans="2:19" x14ac:dyDescent="0.3">
      <c r="B34" s="5" t="s">
        <v>47</v>
      </c>
      <c r="C34" s="5" t="s">
        <v>43</v>
      </c>
      <c r="D34" s="5">
        <v>811</v>
      </c>
      <c r="E34" s="5">
        <v>1.25</v>
      </c>
      <c r="G34" s="9"/>
      <c r="H34" s="5"/>
      <c r="I34" s="5"/>
      <c r="J34" s="5"/>
      <c r="K34" s="5"/>
      <c r="L34" s="5"/>
      <c r="M34" s="5"/>
      <c r="P34" s="5"/>
      <c r="Q34" s="5"/>
      <c r="R34" s="5"/>
      <c r="S34" s="5"/>
    </row>
    <row r="35" spans="2:19" x14ac:dyDescent="0.3">
      <c r="B35" s="5" t="s">
        <v>48</v>
      </c>
      <c r="C35" s="5" t="s">
        <v>43</v>
      </c>
      <c r="D35" s="5">
        <v>487</v>
      </c>
      <c r="E35" s="5">
        <v>0.75</v>
      </c>
      <c r="G35" s="9"/>
      <c r="H35" s="5"/>
      <c r="I35" s="5"/>
      <c r="J35" s="5"/>
      <c r="K35" s="5"/>
      <c r="L35" s="5"/>
      <c r="M35" s="5"/>
      <c r="P35" s="5"/>
      <c r="Q35" s="5"/>
      <c r="R35" s="5"/>
      <c r="S35" s="5"/>
    </row>
    <row r="36" spans="2:19" x14ac:dyDescent="0.3">
      <c r="B36" s="5" t="s">
        <v>49</v>
      </c>
      <c r="C36" s="5" t="s">
        <v>50</v>
      </c>
      <c r="D36" s="5">
        <v>533</v>
      </c>
      <c r="E36" s="5">
        <v>1</v>
      </c>
      <c r="G36" s="9"/>
      <c r="H36" s="5"/>
      <c r="I36" s="5"/>
      <c r="J36" s="5"/>
      <c r="K36" s="5"/>
      <c r="L36" s="5"/>
      <c r="M36" s="5"/>
      <c r="P36" s="5"/>
      <c r="Q36" s="5"/>
      <c r="R36" s="5"/>
      <c r="S36" s="5"/>
    </row>
    <row r="37" spans="2:19" x14ac:dyDescent="0.3">
      <c r="B37" s="5" t="s">
        <v>51</v>
      </c>
      <c r="C37" s="5" t="s">
        <v>52</v>
      </c>
      <c r="D37" s="5">
        <v>270</v>
      </c>
      <c r="E37" s="5">
        <v>0.503</v>
      </c>
      <c r="G37" s="9"/>
      <c r="H37" s="5"/>
      <c r="I37" s="5"/>
      <c r="J37" s="5"/>
      <c r="K37" s="5"/>
      <c r="L37" s="5"/>
      <c r="M37" s="5"/>
      <c r="P37" s="5"/>
      <c r="Q37" s="5"/>
      <c r="R37" s="5"/>
      <c r="S37" s="5"/>
    </row>
    <row r="38" spans="2:19" x14ac:dyDescent="0.3">
      <c r="B38" s="5" t="s">
        <v>53</v>
      </c>
      <c r="C38" s="5" t="s">
        <v>52</v>
      </c>
      <c r="D38" s="5">
        <v>803</v>
      </c>
      <c r="E38" s="5">
        <v>1.4970000000000001</v>
      </c>
      <c r="G38" s="9"/>
      <c r="H38" s="5"/>
      <c r="I38" s="5"/>
      <c r="J38" s="5"/>
      <c r="K38" s="5"/>
      <c r="L38" s="5"/>
      <c r="M38" s="5"/>
      <c r="P38" s="5"/>
      <c r="Q38" s="5"/>
      <c r="R38" s="5"/>
      <c r="S38" s="5"/>
    </row>
    <row r="39" spans="2:19" x14ac:dyDescent="0.3">
      <c r="B39" s="5" t="s">
        <v>54</v>
      </c>
      <c r="C39" s="5" t="s">
        <v>55</v>
      </c>
      <c r="D39" s="5">
        <v>274</v>
      </c>
      <c r="E39" s="5">
        <v>1.177</v>
      </c>
      <c r="G39" s="9"/>
      <c r="H39" s="5"/>
      <c r="I39" s="5"/>
      <c r="J39" s="5"/>
      <c r="K39" s="5"/>
      <c r="L39" s="5"/>
      <c r="M39" s="5"/>
      <c r="P39" s="5"/>
      <c r="Q39" s="5"/>
      <c r="R39" s="5"/>
      <c r="S39" s="5"/>
    </row>
    <row r="40" spans="2:19" x14ac:dyDescent="0.3">
      <c r="B40" s="5" t="s">
        <v>56</v>
      </c>
      <c r="C40" s="5" t="s">
        <v>55</v>
      </c>
      <c r="D40" s="5">
        <v>185</v>
      </c>
      <c r="E40" s="5">
        <v>0.79500000000000004</v>
      </c>
      <c r="G40" s="9"/>
      <c r="H40" s="5"/>
      <c r="I40" s="5"/>
      <c r="J40" s="5"/>
      <c r="K40" s="5"/>
      <c r="L40" s="5"/>
      <c r="M40" s="5"/>
      <c r="P40" s="5"/>
      <c r="Q40" s="5"/>
      <c r="R40" s="5"/>
      <c r="S40" s="5"/>
    </row>
    <row r="41" spans="2:19" x14ac:dyDescent="0.3">
      <c r="B41" s="5" t="s">
        <v>57</v>
      </c>
      <c r="C41" s="5" t="s">
        <v>55</v>
      </c>
      <c r="D41" s="5">
        <v>106</v>
      </c>
      <c r="E41" s="5">
        <v>0.45500000000000002</v>
      </c>
      <c r="G41" s="9"/>
      <c r="H41" s="5"/>
      <c r="I41" s="5"/>
      <c r="J41" s="5"/>
      <c r="K41" s="5"/>
      <c r="L41" s="5"/>
      <c r="M41" s="5"/>
      <c r="P41" s="5"/>
      <c r="Q41" s="5"/>
      <c r="R41" s="5"/>
      <c r="S41" s="5"/>
    </row>
    <row r="42" spans="2:19" x14ac:dyDescent="0.3">
      <c r="B42" s="5" t="s">
        <v>58</v>
      </c>
      <c r="C42" s="5" t="s">
        <v>55</v>
      </c>
      <c r="D42" s="5">
        <v>366</v>
      </c>
      <c r="E42" s="5">
        <v>1.573</v>
      </c>
      <c r="G42" s="9"/>
      <c r="H42" s="5"/>
      <c r="I42" s="5"/>
      <c r="J42" s="5"/>
      <c r="K42" s="5"/>
      <c r="L42" s="5"/>
      <c r="M42" s="5"/>
      <c r="P42" s="5"/>
      <c r="Q42" s="5"/>
      <c r="R42" s="5"/>
      <c r="S42" s="5"/>
    </row>
    <row r="43" spans="2:19" x14ac:dyDescent="0.3">
      <c r="B43" s="5" t="s">
        <v>59</v>
      </c>
      <c r="C43" s="5" t="s">
        <v>60</v>
      </c>
      <c r="D43" s="5">
        <v>625</v>
      </c>
      <c r="E43" s="5">
        <v>1.5609999999999999</v>
      </c>
      <c r="G43" s="9"/>
      <c r="H43" s="5"/>
      <c r="I43" s="5"/>
      <c r="J43" s="5"/>
      <c r="K43" s="5"/>
      <c r="L43" s="5"/>
      <c r="M43" s="5"/>
      <c r="P43" s="5"/>
      <c r="Q43" s="5"/>
      <c r="R43" s="5"/>
      <c r="S43" s="5"/>
    </row>
    <row r="44" spans="2:19" x14ac:dyDescent="0.3">
      <c r="B44" s="5" t="s">
        <v>61</v>
      </c>
      <c r="C44" s="5" t="s">
        <v>60</v>
      </c>
      <c r="D44" s="5">
        <v>176</v>
      </c>
      <c r="E44" s="5">
        <v>0.439</v>
      </c>
      <c r="G44" s="9"/>
      <c r="H44" s="5"/>
      <c r="I44" s="5"/>
      <c r="J44" s="5"/>
      <c r="K44" s="5"/>
      <c r="L44" s="5"/>
      <c r="M44" s="5"/>
      <c r="P44" s="5"/>
      <c r="Q44" s="5"/>
      <c r="R44" s="5"/>
      <c r="S44" s="5"/>
    </row>
    <row r="45" spans="2:19" x14ac:dyDescent="0.3">
      <c r="B45" s="5" t="s">
        <v>62</v>
      </c>
      <c r="C45" s="5" t="s">
        <v>63</v>
      </c>
      <c r="D45" s="5">
        <v>412</v>
      </c>
      <c r="E45" s="5">
        <v>1.526</v>
      </c>
      <c r="G45" s="9"/>
      <c r="H45" s="5"/>
      <c r="I45" s="5"/>
      <c r="J45" s="5"/>
      <c r="K45" s="5"/>
      <c r="L45" s="5"/>
      <c r="M45" s="5"/>
      <c r="P45" s="5"/>
      <c r="Q45" s="5"/>
      <c r="R45" s="5"/>
      <c r="S45" s="5"/>
    </row>
    <row r="46" spans="2:19" x14ac:dyDescent="0.3">
      <c r="B46" s="5" t="s">
        <v>64</v>
      </c>
      <c r="C46" s="5" t="s">
        <v>63</v>
      </c>
      <c r="D46" s="5">
        <v>128</v>
      </c>
      <c r="E46" s="5">
        <v>0.47399999999999998</v>
      </c>
      <c r="G46" s="9"/>
      <c r="H46" s="5"/>
      <c r="I46" s="5"/>
      <c r="J46" s="5"/>
      <c r="K46" s="5"/>
      <c r="L46" s="5"/>
      <c r="M46" s="5"/>
      <c r="P46" s="5"/>
      <c r="Q46" s="5"/>
      <c r="R46" s="5"/>
      <c r="S46" s="5"/>
    </row>
    <row r="47" spans="2:19" x14ac:dyDescent="0.3">
      <c r="B47" s="5" t="s">
        <v>65</v>
      </c>
      <c r="C47" s="5" t="s">
        <v>63</v>
      </c>
      <c r="D47" s="5">
        <v>291</v>
      </c>
      <c r="E47" s="5">
        <v>1.464</v>
      </c>
      <c r="P47" s="5"/>
      <c r="Q47" s="5"/>
      <c r="R47" s="5"/>
      <c r="S47" s="5"/>
    </row>
    <row r="48" spans="2:19" x14ac:dyDescent="0.3">
      <c r="B48" s="5" t="s">
        <v>66</v>
      </c>
      <c r="C48" s="5" t="s">
        <v>63</v>
      </c>
      <c r="D48" s="5">
        <v>110</v>
      </c>
      <c r="E48" s="5">
        <v>0.55300000000000005</v>
      </c>
      <c r="P48" s="5"/>
      <c r="Q48" s="5"/>
      <c r="R48" s="5"/>
      <c r="S48" s="5"/>
    </row>
    <row r="49" spans="2:19" x14ac:dyDescent="0.3">
      <c r="B49" s="5" t="s">
        <v>67</v>
      </c>
      <c r="C49" s="5" t="s">
        <v>63</v>
      </c>
      <c r="D49" s="5">
        <v>85</v>
      </c>
      <c r="E49" s="5">
        <v>0.42799999999999999</v>
      </c>
      <c r="P49" s="5"/>
      <c r="Q49" s="5"/>
      <c r="R49" s="5"/>
      <c r="S49" s="5"/>
    </row>
    <row r="50" spans="2:19" x14ac:dyDescent="0.3">
      <c r="B50" s="5" t="s">
        <v>68</v>
      </c>
      <c r="C50" s="5" t="s">
        <v>63</v>
      </c>
      <c r="D50" s="5">
        <v>309</v>
      </c>
      <c r="E50" s="5">
        <v>1.5549999999999999</v>
      </c>
      <c r="P50" s="5"/>
      <c r="Q50" s="5"/>
      <c r="R50" s="5"/>
      <c r="S50" s="5"/>
    </row>
    <row r="51" spans="2:19" x14ac:dyDescent="0.3">
      <c r="B51" s="5" t="s">
        <v>69</v>
      </c>
      <c r="C51" s="5" t="s">
        <v>70</v>
      </c>
      <c r="D51" s="5">
        <v>90</v>
      </c>
      <c r="E51" s="5">
        <v>0.42499999999999999</v>
      </c>
      <c r="P51" s="5"/>
      <c r="Q51" s="5"/>
      <c r="R51" s="5"/>
      <c r="S51" s="5"/>
    </row>
    <row r="52" spans="2:19" x14ac:dyDescent="0.3">
      <c r="B52" s="5" t="s">
        <v>71</v>
      </c>
      <c r="C52" s="5" t="s">
        <v>70</v>
      </c>
      <c r="D52" s="5">
        <v>334</v>
      </c>
      <c r="E52" s="5">
        <v>1.575</v>
      </c>
      <c r="P52" s="5"/>
      <c r="Q52" s="5"/>
      <c r="R52" s="5"/>
      <c r="S52" s="5"/>
    </row>
    <row r="53" spans="2:19" x14ac:dyDescent="0.3">
      <c r="B53" s="5" t="s">
        <v>72</v>
      </c>
      <c r="C53" s="5" t="s">
        <v>70</v>
      </c>
      <c r="D53" s="5">
        <v>331</v>
      </c>
      <c r="E53" s="5">
        <v>1.0680000000000001</v>
      </c>
      <c r="P53" s="5"/>
      <c r="Q53" s="5"/>
      <c r="R53" s="5"/>
      <c r="S53" s="5"/>
    </row>
    <row r="54" spans="2:19" x14ac:dyDescent="0.3">
      <c r="B54" s="5" t="s">
        <v>73</v>
      </c>
      <c r="C54" s="5" t="s">
        <v>70</v>
      </c>
      <c r="D54" s="5">
        <v>294</v>
      </c>
      <c r="E54" s="5">
        <v>0.94799999999999995</v>
      </c>
      <c r="P54" s="5"/>
      <c r="Q54" s="5"/>
      <c r="R54" s="5"/>
      <c r="S54" s="5"/>
    </row>
    <row r="55" spans="2:19" x14ac:dyDescent="0.3">
      <c r="B55" s="5" t="s">
        <v>74</v>
      </c>
      <c r="C55" s="5" t="s">
        <v>70</v>
      </c>
      <c r="D55" s="5">
        <v>131</v>
      </c>
      <c r="E55" s="5">
        <v>0.42299999999999999</v>
      </c>
      <c r="P55" s="5"/>
      <c r="Q55" s="5"/>
      <c r="R55" s="5"/>
      <c r="S55" s="5"/>
    </row>
    <row r="56" spans="2:19" x14ac:dyDescent="0.3">
      <c r="B56" s="5" t="s">
        <v>75</v>
      </c>
      <c r="C56" s="5" t="s">
        <v>70</v>
      </c>
      <c r="D56" s="5">
        <v>484</v>
      </c>
      <c r="E56" s="5">
        <v>1.5609999999999999</v>
      </c>
      <c r="P56" s="5"/>
      <c r="Q56" s="5"/>
      <c r="R56" s="5"/>
      <c r="S56" s="5"/>
    </row>
    <row r="57" spans="2:19" x14ac:dyDescent="0.3">
      <c r="B57" s="5" t="s">
        <v>76</v>
      </c>
      <c r="C57" s="5" t="s">
        <v>77</v>
      </c>
      <c r="D57" s="5">
        <v>372</v>
      </c>
      <c r="E57" s="5">
        <v>1.304</v>
      </c>
      <c r="P57" s="5"/>
      <c r="Q57" s="5"/>
      <c r="R57" s="5"/>
      <c r="S57" s="5"/>
    </row>
    <row r="58" spans="2:19" x14ac:dyDescent="0.3">
      <c r="B58" s="5" t="s">
        <v>78</v>
      </c>
      <c r="C58" s="5" t="s">
        <v>77</v>
      </c>
      <c r="D58" s="5">
        <v>198</v>
      </c>
      <c r="E58" s="5">
        <v>0.69399999999999995</v>
      </c>
      <c r="P58" s="5"/>
      <c r="Q58" s="5"/>
      <c r="R58" s="5"/>
      <c r="S58" s="5"/>
    </row>
    <row r="59" spans="2:19" x14ac:dyDescent="0.3">
      <c r="B59" s="5" t="s">
        <v>79</v>
      </c>
      <c r="C59" s="5" t="s">
        <v>77</v>
      </c>
      <c r="D59" s="5">
        <v>119</v>
      </c>
      <c r="E59" s="5">
        <v>0.41699999999999998</v>
      </c>
      <c r="P59" s="5"/>
      <c r="Q59" s="5"/>
      <c r="R59" s="5"/>
      <c r="S59" s="5"/>
    </row>
    <row r="60" spans="2:19" x14ac:dyDescent="0.3">
      <c r="B60" s="5" t="s">
        <v>80</v>
      </c>
      <c r="C60" s="5" t="s">
        <v>77</v>
      </c>
      <c r="D60" s="5">
        <v>452</v>
      </c>
      <c r="E60" s="5">
        <v>1.585</v>
      </c>
      <c r="P60" s="5"/>
      <c r="Q60" s="5"/>
      <c r="R60" s="5"/>
      <c r="S60" s="5"/>
    </row>
    <row r="61" spans="2:19" x14ac:dyDescent="0.3">
      <c r="B61" s="5" t="s">
        <v>81</v>
      </c>
      <c r="C61" s="5" t="s">
        <v>82</v>
      </c>
      <c r="D61" s="5">
        <v>483</v>
      </c>
      <c r="E61" s="5">
        <v>1.5529999999999999</v>
      </c>
      <c r="P61" s="5"/>
      <c r="Q61" s="5"/>
      <c r="R61" s="5"/>
      <c r="S61" s="5"/>
    </row>
    <row r="62" spans="2:19" x14ac:dyDescent="0.3">
      <c r="B62" s="5" t="s">
        <v>83</v>
      </c>
      <c r="C62" s="5" t="s">
        <v>82</v>
      </c>
      <c r="D62" s="5">
        <v>145</v>
      </c>
      <c r="E62" s="5">
        <v>0.46600000000000003</v>
      </c>
      <c r="P62" s="5"/>
      <c r="Q62" s="5"/>
      <c r="R62" s="5"/>
      <c r="S62" s="5"/>
    </row>
    <row r="63" spans="2:19" x14ac:dyDescent="0.3">
      <c r="B63" s="5" t="s">
        <v>84</v>
      </c>
      <c r="C63" s="5" t="s">
        <v>82</v>
      </c>
      <c r="D63" s="5">
        <v>159</v>
      </c>
      <c r="E63" s="5">
        <v>0.51100000000000001</v>
      </c>
      <c r="P63" s="5"/>
      <c r="Q63" s="5"/>
      <c r="R63" s="5"/>
      <c r="S63" s="5"/>
    </row>
    <row r="64" spans="2:19" x14ac:dyDescent="0.3">
      <c r="B64" s="5" t="s">
        <v>85</v>
      </c>
      <c r="C64" s="5" t="s">
        <v>82</v>
      </c>
      <c r="D64" s="5">
        <v>457</v>
      </c>
      <c r="E64" s="5">
        <v>1.4690000000000001</v>
      </c>
      <c r="P64" s="5"/>
      <c r="Q64" s="5"/>
      <c r="R64" s="5"/>
      <c r="S64" s="5"/>
    </row>
    <row r="65" spans="2:19" x14ac:dyDescent="0.3">
      <c r="B65" s="5" t="s">
        <v>86</v>
      </c>
      <c r="C65" s="5" t="s">
        <v>87</v>
      </c>
      <c r="D65" s="5">
        <v>396</v>
      </c>
      <c r="E65" s="5">
        <v>1</v>
      </c>
      <c r="P65" s="5"/>
      <c r="Q65" s="5"/>
      <c r="R65" s="5"/>
      <c r="S65" s="5"/>
    </row>
    <row r="66" spans="2:19" x14ac:dyDescent="0.3">
      <c r="B66" s="5" t="s">
        <v>88</v>
      </c>
      <c r="C66" s="5" t="s">
        <v>89</v>
      </c>
      <c r="D66" s="5">
        <v>165</v>
      </c>
      <c r="E66" s="5">
        <v>0.38500000000000001</v>
      </c>
      <c r="P66" s="5"/>
      <c r="Q66" s="5"/>
      <c r="R66" s="5"/>
      <c r="S66" s="5"/>
    </row>
    <row r="67" spans="2:19" x14ac:dyDescent="0.3">
      <c r="B67" s="5" t="s">
        <v>90</v>
      </c>
      <c r="C67" s="5" t="s">
        <v>89</v>
      </c>
      <c r="D67" s="5">
        <v>692</v>
      </c>
      <c r="E67" s="5">
        <v>1.615</v>
      </c>
      <c r="P67" s="5"/>
      <c r="Q67" s="5"/>
      <c r="R67" s="5"/>
      <c r="S67" s="5"/>
    </row>
    <row r="68" spans="2:19" x14ac:dyDescent="0.3">
      <c r="B68" s="1"/>
      <c r="C68" s="1"/>
      <c r="D68" s="1"/>
      <c r="E68" s="10"/>
    </row>
  </sheetData>
  <autoFilter ref="G3:J3" xr:uid="{E6D7A0F5-AE85-4F83-9D1F-3FC945867806}"/>
  <mergeCells count="1">
    <mergeCell ref="B2:E2"/>
  </mergeCells>
  <phoneticPr fontId="2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873E4-3252-4B2B-99B5-6873CBD8CF69}">
  <dimension ref="B2:S68"/>
  <sheetViews>
    <sheetView zoomScale="70" zoomScaleNormal="70" workbookViewId="0">
      <selection activeCell="B2" sqref="B2:E2"/>
    </sheetView>
  </sheetViews>
  <sheetFormatPr defaultRowHeight="16.5" x14ac:dyDescent="0.3"/>
  <cols>
    <col min="2" max="2" width="8.375" bestFit="1" customWidth="1"/>
    <col min="3" max="3" width="7" bestFit="1" customWidth="1"/>
    <col min="4" max="5" width="18.875" bestFit="1" customWidth="1"/>
    <col min="7" max="14" width="13.125" customWidth="1"/>
  </cols>
  <sheetData>
    <row r="2" spans="2:19" x14ac:dyDescent="0.3">
      <c r="B2" s="13" t="s">
        <v>142</v>
      </c>
      <c r="C2" s="13"/>
      <c r="D2" s="13"/>
      <c r="E2" s="13"/>
    </row>
    <row r="3" spans="2:19" ht="17.25" thickBot="1" x14ac:dyDescent="0.35">
      <c r="B3" s="7" t="s">
        <v>0</v>
      </c>
      <c r="C3" s="7" t="s">
        <v>1</v>
      </c>
      <c r="D3" s="7" t="s">
        <v>2</v>
      </c>
      <c r="E3" s="7" t="s">
        <v>3</v>
      </c>
      <c r="G3" s="8" t="s">
        <v>131</v>
      </c>
      <c r="H3" s="8" t="s">
        <v>132</v>
      </c>
      <c r="I3" s="8" t="s">
        <v>133</v>
      </c>
      <c r="J3" s="8" t="s">
        <v>134</v>
      </c>
    </row>
    <row r="4" spans="2:19" ht="17.25" thickTop="1" x14ac:dyDescent="0.3">
      <c r="B4" s="2" t="s">
        <v>4</v>
      </c>
      <c r="C4" s="2" t="s">
        <v>5</v>
      </c>
      <c r="D4" s="5">
        <v>0</v>
      </c>
      <c r="E4" s="5" t="s">
        <v>7</v>
      </c>
      <c r="G4" s="6" t="s">
        <v>91</v>
      </c>
      <c r="H4" s="6" t="s">
        <v>111</v>
      </c>
      <c r="I4" s="5">
        <f>D7+D8+D9+D10</f>
        <v>1239</v>
      </c>
      <c r="J4" s="4">
        <f>I4/I24*100</f>
        <v>5.5199144613739639</v>
      </c>
      <c r="P4" s="5"/>
      <c r="Q4" s="5"/>
      <c r="R4" s="5"/>
      <c r="S4" s="5"/>
    </row>
    <row r="5" spans="2:19" x14ac:dyDescent="0.3">
      <c r="B5" s="2" t="s">
        <v>8</v>
      </c>
      <c r="C5" s="2" t="s">
        <v>5</v>
      </c>
      <c r="D5" s="5">
        <v>0</v>
      </c>
      <c r="E5" s="5" t="s">
        <v>7</v>
      </c>
      <c r="G5" s="6" t="s">
        <v>105</v>
      </c>
      <c r="H5" s="6" t="s">
        <v>125</v>
      </c>
      <c r="I5" s="5">
        <f>D45+D46+D47+D48+D49+D50</f>
        <v>1338</v>
      </c>
      <c r="J5" s="4">
        <f>I5/I24*100</f>
        <v>5.9609730018711575</v>
      </c>
      <c r="P5" s="5"/>
      <c r="Q5" s="5"/>
      <c r="R5" s="5"/>
      <c r="S5" s="5"/>
    </row>
    <row r="6" spans="2:19" x14ac:dyDescent="0.3">
      <c r="B6" s="2" t="s">
        <v>9</v>
      </c>
      <c r="C6" s="2" t="s">
        <v>5</v>
      </c>
      <c r="D6" s="5" t="s">
        <v>6</v>
      </c>
      <c r="E6" s="5" t="s">
        <v>7</v>
      </c>
      <c r="G6" s="6" t="s">
        <v>102</v>
      </c>
      <c r="H6" s="6" t="s">
        <v>122</v>
      </c>
      <c r="I6" s="5">
        <f>D37+D38</f>
        <v>1068</v>
      </c>
      <c r="J6" s="4">
        <f>I6/I24*100</f>
        <v>4.7580860732424481</v>
      </c>
      <c r="P6" s="5"/>
      <c r="Q6" s="5"/>
      <c r="R6" s="5"/>
      <c r="S6" s="5"/>
    </row>
    <row r="7" spans="2:19" x14ac:dyDescent="0.3">
      <c r="B7" s="5" t="s">
        <v>10</v>
      </c>
      <c r="C7" s="5" t="s">
        <v>11</v>
      </c>
      <c r="D7" s="5">
        <v>360</v>
      </c>
      <c r="E7" s="5">
        <v>1.1619999999999999</v>
      </c>
      <c r="G7" s="6" t="s">
        <v>93</v>
      </c>
      <c r="H7" s="6" t="s">
        <v>113</v>
      </c>
      <c r="I7" s="5">
        <f>D13+D14</f>
        <v>862</v>
      </c>
      <c r="J7" s="4">
        <f>I7/I24*100</f>
        <v>3.8403278980664708</v>
      </c>
      <c r="P7" s="5"/>
      <c r="Q7" s="5"/>
      <c r="R7" s="5"/>
      <c r="S7" s="5"/>
    </row>
    <row r="8" spans="2:19" x14ac:dyDescent="0.3">
      <c r="B8" s="5" t="s">
        <v>12</v>
      </c>
      <c r="C8" s="5" t="s">
        <v>11</v>
      </c>
      <c r="D8" s="5">
        <v>183</v>
      </c>
      <c r="E8" s="5">
        <v>0.59099999999999997</v>
      </c>
      <c r="G8" s="6" t="s">
        <v>92</v>
      </c>
      <c r="H8" s="6" t="s">
        <v>112</v>
      </c>
      <c r="I8" s="5">
        <f>D11+D12</f>
        <v>262</v>
      </c>
      <c r="J8" s="4">
        <f>I8/I24*100</f>
        <v>1.1672458344471175</v>
      </c>
      <c r="P8" s="5"/>
      <c r="Q8" s="5"/>
      <c r="R8" s="5"/>
      <c r="S8" s="5"/>
    </row>
    <row r="9" spans="2:19" x14ac:dyDescent="0.3">
      <c r="B9" s="5" t="s">
        <v>13</v>
      </c>
      <c r="C9" s="5" t="s">
        <v>11</v>
      </c>
      <c r="D9" s="5">
        <v>137</v>
      </c>
      <c r="E9" s="5">
        <v>0.442</v>
      </c>
      <c r="G9" s="6" t="s">
        <v>104</v>
      </c>
      <c r="H9" s="6" t="s">
        <v>124</v>
      </c>
      <c r="I9" s="5">
        <f>D43+D44</f>
        <v>798</v>
      </c>
      <c r="J9" s="4">
        <f>I9/I24*100</f>
        <v>3.5551991446137396</v>
      </c>
      <c r="P9" s="5"/>
      <c r="Q9" s="5"/>
      <c r="R9" s="5"/>
      <c r="S9" s="5"/>
    </row>
    <row r="10" spans="2:19" x14ac:dyDescent="0.3">
      <c r="B10" s="5" t="s">
        <v>14</v>
      </c>
      <c r="C10" s="5" t="s">
        <v>11</v>
      </c>
      <c r="D10" s="5">
        <v>559</v>
      </c>
      <c r="E10" s="5">
        <v>1.8049999999999999</v>
      </c>
      <c r="G10" s="6" t="s">
        <v>94</v>
      </c>
      <c r="H10" s="6" t="s">
        <v>114</v>
      </c>
      <c r="I10" s="5">
        <f>D15+D16</f>
        <v>1180</v>
      </c>
      <c r="J10" s="4">
        <f>I10/I24*100</f>
        <v>5.2570613917847275</v>
      </c>
      <c r="P10" s="5"/>
      <c r="Q10" s="5"/>
      <c r="R10" s="5"/>
      <c r="S10" s="5"/>
    </row>
    <row r="11" spans="2:19" x14ac:dyDescent="0.3">
      <c r="B11" s="5" t="s">
        <v>15</v>
      </c>
      <c r="C11" s="5" t="s">
        <v>16</v>
      </c>
      <c r="D11" s="5">
        <v>65</v>
      </c>
      <c r="E11" s="5">
        <v>0.496</v>
      </c>
      <c r="G11" s="6" t="s">
        <v>96</v>
      </c>
      <c r="H11" s="6" t="s">
        <v>116</v>
      </c>
      <c r="I11" s="5">
        <f>D19+D20+D21+D22</f>
        <v>1535</v>
      </c>
      <c r="J11" s="4">
        <f>I11/I24*100</f>
        <v>6.8386349460928448</v>
      </c>
      <c r="P11" s="5"/>
      <c r="Q11" s="5"/>
      <c r="R11" s="5"/>
      <c r="S11" s="5"/>
    </row>
    <row r="12" spans="2:19" x14ac:dyDescent="0.3">
      <c r="B12" s="5" t="s">
        <v>17</v>
      </c>
      <c r="C12" s="5" t="s">
        <v>16</v>
      </c>
      <c r="D12" s="5">
        <v>197</v>
      </c>
      <c r="E12" s="5">
        <v>1.504</v>
      </c>
      <c r="G12" s="6" t="s">
        <v>97</v>
      </c>
      <c r="H12" s="6" t="s">
        <v>117</v>
      </c>
      <c r="I12" s="5">
        <f>D23+D24</f>
        <v>517</v>
      </c>
      <c r="J12" s="4">
        <f>I12/I24*100</f>
        <v>2.3033057114853426</v>
      </c>
      <c r="P12" s="5"/>
      <c r="Q12" s="5"/>
      <c r="R12" s="5"/>
      <c r="S12" s="5"/>
    </row>
    <row r="13" spans="2:19" x14ac:dyDescent="0.3">
      <c r="B13" s="5" t="s">
        <v>18</v>
      </c>
      <c r="C13" s="5" t="s">
        <v>19</v>
      </c>
      <c r="D13" s="5">
        <v>177</v>
      </c>
      <c r="E13" s="5">
        <v>0.41099999999999998</v>
      </c>
      <c r="G13" s="6" t="s">
        <v>98</v>
      </c>
      <c r="H13" s="6" t="s">
        <v>118</v>
      </c>
      <c r="I13" s="5">
        <f>D25+D26+D27</f>
        <v>2002</v>
      </c>
      <c r="J13" s="4">
        <f>I13/I24*100</f>
        <v>8.9191838189432406</v>
      </c>
      <c r="P13" s="5"/>
      <c r="Q13" s="5"/>
      <c r="R13" s="5"/>
      <c r="S13" s="5"/>
    </row>
    <row r="14" spans="2:19" x14ac:dyDescent="0.3">
      <c r="B14" s="5" t="s">
        <v>20</v>
      </c>
      <c r="C14" s="5" t="s">
        <v>19</v>
      </c>
      <c r="D14" s="5">
        <v>685</v>
      </c>
      <c r="E14" s="5">
        <v>1.589</v>
      </c>
      <c r="G14" s="6" t="s">
        <v>100</v>
      </c>
      <c r="H14" s="6" t="s">
        <v>120</v>
      </c>
      <c r="I14" s="5">
        <f>D30+D31+D32+D33+D34+D35</f>
        <v>2378</v>
      </c>
      <c r="J14" s="4">
        <f>I14/I24*100</f>
        <v>10.594315245478036</v>
      </c>
      <c r="P14" s="5"/>
      <c r="Q14" s="5"/>
      <c r="R14" s="5"/>
      <c r="S14" s="5"/>
    </row>
    <row r="15" spans="2:19" x14ac:dyDescent="0.3">
      <c r="B15" s="5" t="s">
        <v>21</v>
      </c>
      <c r="C15" s="5" t="s">
        <v>22</v>
      </c>
      <c r="D15" s="5">
        <v>901</v>
      </c>
      <c r="E15" s="5">
        <v>1.5269999999999999</v>
      </c>
      <c r="G15" s="6" t="s">
        <v>99</v>
      </c>
      <c r="H15" s="6" t="s">
        <v>119</v>
      </c>
      <c r="I15" s="5">
        <f>D28+D29</f>
        <v>1195</v>
      </c>
      <c r="J15" s="4">
        <f>I15/I24*100</f>
        <v>5.3238884433752114</v>
      </c>
      <c r="P15" s="5"/>
      <c r="Q15" s="5"/>
      <c r="R15" s="5"/>
      <c r="S15" s="5"/>
    </row>
    <row r="16" spans="2:19" x14ac:dyDescent="0.3">
      <c r="B16" s="5" t="s">
        <v>23</v>
      </c>
      <c r="C16" s="5" t="s">
        <v>22</v>
      </c>
      <c r="D16" s="5">
        <v>279</v>
      </c>
      <c r="E16" s="5">
        <v>0.47299999999999998</v>
      </c>
      <c r="G16" s="6" t="s">
        <v>101</v>
      </c>
      <c r="H16" s="6" t="s">
        <v>121</v>
      </c>
      <c r="I16" s="5">
        <f>D36</f>
        <v>530</v>
      </c>
      <c r="J16" s="4">
        <f>I16/I24*100</f>
        <v>2.3612224895304288</v>
      </c>
      <c r="P16" s="5"/>
      <c r="Q16" s="5"/>
      <c r="R16" s="5"/>
      <c r="S16" s="5"/>
    </row>
    <row r="17" spans="2:19" x14ac:dyDescent="0.3">
      <c r="B17" s="5" t="s">
        <v>24</v>
      </c>
      <c r="C17" s="5" t="s">
        <v>25</v>
      </c>
      <c r="D17" s="5">
        <v>395</v>
      </c>
      <c r="E17" s="5">
        <v>0.59899999999999998</v>
      </c>
      <c r="G17" s="6" t="s">
        <v>95</v>
      </c>
      <c r="H17" s="6" t="s">
        <v>115</v>
      </c>
      <c r="I17" s="5">
        <f>D17+D18</f>
        <v>1318</v>
      </c>
      <c r="J17" s="4">
        <f>I17/I24*100</f>
        <v>5.8718702664171794</v>
      </c>
      <c r="P17" s="5"/>
      <c r="Q17" s="5"/>
      <c r="R17" s="5"/>
      <c r="S17" s="5"/>
    </row>
    <row r="18" spans="2:19" x14ac:dyDescent="0.3">
      <c r="B18" s="5" t="s">
        <v>26</v>
      </c>
      <c r="C18" s="5" t="s">
        <v>25</v>
      </c>
      <c r="D18" s="5">
        <v>923</v>
      </c>
      <c r="E18" s="5">
        <v>1.401</v>
      </c>
      <c r="G18" s="6" t="s">
        <v>103</v>
      </c>
      <c r="H18" s="6" t="s">
        <v>123</v>
      </c>
      <c r="I18" s="5">
        <f>D39+D40+D41+D42</f>
        <v>934</v>
      </c>
      <c r="J18" s="4">
        <f>I18/I24*100</f>
        <v>4.1610977457007934</v>
      </c>
      <c r="P18" s="5"/>
      <c r="Q18" s="5"/>
      <c r="R18" s="5"/>
      <c r="S18" s="5"/>
    </row>
    <row r="19" spans="2:19" x14ac:dyDescent="0.3">
      <c r="B19" s="5" t="s">
        <v>27</v>
      </c>
      <c r="C19" s="5" t="s">
        <v>28</v>
      </c>
      <c r="D19" s="5">
        <v>586</v>
      </c>
      <c r="E19" s="5">
        <v>1.5269999999999999</v>
      </c>
      <c r="G19" s="6" t="s">
        <v>106</v>
      </c>
      <c r="H19" s="6" t="s">
        <v>126</v>
      </c>
      <c r="I19" s="5">
        <f>D51+D52+D53+D54+D55+D56</f>
        <v>1659</v>
      </c>
      <c r="J19" s="4">
        <f>I19/I24*100</f>
        <v>7.3910719059075118</v>
      </c>
      <c r="P19" s="5"/>
      <c r="Q19" s="5"/>
      <c r="R19" s="5"/>
      <c r="S19" s="5"/>
    </row>
    <row r="20" spans="2:19" x14ac:dyDescent="0.3">
      <c r="B20" s="5" t="s">
        <v>29</v>
      </c>
      <c r="C20" s="5" t="s">
        <v>28</v>
      </c>
      <c r="D20" s="5">
        <v>165</v>
      </c>
      <c r="E20" s="5">
        <v>0.43</v>
      </c>
      <c r="G20" s="6" t="s">
        <v>107</v>
      </c>
      <c r="H20" s="6" t="s">
        <v>127</v>
      </c>
      <c r="I20" s="5">
        <f>D57+D58+D59+D60</f>
        <v>1144</v>
      </c>
      <c r="J20" s="4">
        <f>I20/I24*100</f>
        <v>5.0966764679675665</v>
      </c>
      <c r="P20" s="5"/>
      <c r="Q20" s="5"/>
      <c r="R20" s="5"/>
      <c r="S20" s="5"/>
    </row>
    <row r="21" spans="2:19" x14ac:dyDescent="0.3">
      <c r="B21" s="5" t="s">
        <v>30</v>
      </c>
      <c r="C21" s="5" t="s">
        <v>28</v>
      </c>
      <c r="D21" s="5">
        <v>269</v>
      </c>
      <c r="E21" s="5">
        <v>0.70099999999999996</v>
      </c>
      <c r="G21" s="6" t="s">
        <v>109</v>
      </c>
      <c r="H21" s="6" t="s">
        <v>130</v>
      </c>
      <c r="I21" s="5">
        <f>D65</f>
        <v>395</v>
      </c>
      <c r="J21" s="4">
        <f>I21/I24*100</f>
        <v>1.7597790252160743</v>
      </c>
      <c r="P21" s="5"/>
      <c r="Q21" s="5"/>
      <c r="R21" s="5"/>
      <c r="S21" s="5"/>
    </row>
    <row r="22" spans="2:19" x14ac:dyDescent="0.3">
      <c r="B22" s="5" t="s">
        <v>31</v>
      </c>
      <c r="C22" s="5" t="s">
        <v>28</v>
      </c>
      <c r="D22" s="5">
        <v>515</v>
      </c>
      <c r="E22" s="5">
        <v>1.3420000000000001</v>
      </c>
      <c r="G22" s="6" t="s">
        <v>110</v>
      </c>
      <c r="H22" s="6" t="s">
        <v>129</v>
      </c>
      <c r="I22" s="5">
        <f>D66+D67</f>
        <v>855</v>
      </c>
      <c r="J22" s="4">
        <f>I22/I24*100</f>
        <v>3.8091419406575779</v>
      </c>
      <c r="P22" s="5"/>
      <c r="Q22" s="5"/>
      <c r="R22" s="5"/>
      <c r="S22" s="5"/>
    </row>
    <row r="23" spans="2:19" x14ac:dyDescent="0.3">
      <c r="B23" s="5" t="s">
        <v>32</v>
      </c>
      <c r="C23" s="5" t="s">
        <v>33</v>
      </c>
      <c r="D23" s="5">
        <v>130</v>
      </c>
      <c r="E23" s="5">
        <v>0.503</v>
      </c>
      <c r="G23" s="6" t="s">
        <v>108</v>
      </c>
      <c r="H23" s="6" t="s">
        <v>128</v>
      </c>
      <c r="I23" s="5">
        <f>D61+D62+D63+D64</f>
        <v>1237</v>
      </c>
      <c r="J23" s="4">
        <f>I23/I24*100</f>
        <v>5.5110041878285667</v>
      </c>
      <c r="P23" s="5"/>
      <c r="Q23" s="5"/>
      <c r="R23" s="5"/>
      <c r="S23" s="5"/>
    </row>
    <row r="24" spans="2:19" x14ac:dyDescent="0.3">
      <c r="B24" s="5" t="s">
        <v>34</v>
      </c>
      <c r="C24" s="5" t="s">
        <v>33</v>
      </c>
      <c r="D24" s="5">
        <v>387</v>
      </c>
      <c r="E24" s="5">
        <v>1.4970000000000001</v>
      </c>
      <c r="I24" s="3">
        <f>SUM(I4:I23)</f>
        <v>22446</v>
      </c>
      <c r="P24" s="5"/>
      <c r="Q24" s="5"/>
      <c r="R24" s="5"/>
      <c r="S24" s="5"/>
    </row>
    <row r="25" spans="2:19" x14ac:dyDescent="0.3">
      <c r="B25" s="5" t="s">
        <v>35</v>
      </c>
      <c r="C25" s="5" t="s">
        <v>36</v>
      </c>
      <c r="D25" s="5">
        <v>648</v>
      </c>
      <c r="E25" s="5">
        <v>0.97099999999999997</v>
      </c>
      <c r="P25" s="5"/>
      <c r="Q25" s="5"/>
      <c r="R25" s="5"/>
      <c r="S25" s="5"/>
    </row>
    <row r="26" spans="2:19" x14ac:dyDescent="0.3">
      <c r="B26" s="5" t="s">
        <v>37</v>
      </c>
      <c r="C26" s="5" t="s">
        <v>36</v>
      </c>
      <c r="D26" s="5">
        <v>356</v>
      </c>
      <c r="E26" s="5">
        <v>0.53300000000000003</v>
      </c>
      <c r="P26" s="5"/>
      <c r="Q26" s="5"/>
      <c r="R26" s="5"/>
      <c r="S26" s="5"/>
    </row>
    <row r="27" spans="2:19" x14ac:dyDescent="0.3">
      <c r="B27" s="5" t="s">
        <v>38</v>
      </c>
      <c r="C27" s="5" t="s">
        <v>36</v>
      </c>
      <c r="D27" s="5">
        <v>998</v>
      </c>
      <c r="E27" s="5">
        <v>1.496</v>
      </c>
      <c r="G27" s="9"/>
      <c r="H27" s="5"/>
      <c r="I27" s="5"/>
      <c r="J27" s="5"/>
      <c r="K27" s="5"/>
      <c r="L27" s="5"/>
      <c r="M27" s="5"/>
      <c r="P27" s="5"/>
      <c r="Q27" s="5"/>
      <c r="R27" s="5"/>
      <c r="S27" s="5"/>
    </row>
    <row r="28" spans="2:19" x14ac:dyDescent="0.3">
      <c r="B28" s="5" t="s">
        <v>39</v>
      </c>
      <c r="C28" s="5" t="s">
        <v>40</v>
      </c>
      <c r="D28" s="5">
        <v>922</v>
      </c>
      <c r="E28" s="5">
        <v>1.5429999999999999</v>
      </c>
      <c r="G28" s="9"/>
      <c r="H28" s="5"/>
      <c r="I28" s="5"/>
      <c r="J28" s="5"/>
      <c r="K28" s="5"/>
      <c r="L28" s="5"/>
      <c r="M28" s="5"/>
      <c r="P28" s="5"/>
      <c r="Q28" s="5"/>
      <c r="R28" s="5"/>
      <c r="S28" s="5"/>
    </row>
    <row r="29" spans="2:19" x14ac:dyDescent="0.3">
      <c r="B29" s="5" t="s">
        <v>41</v>
      </c>
      <c r="C29" s="5" t="s">
        <v>40</v>
      </c>
      <c r="D29" s="5">
        <v>273</v>
      </c>
      <c r="E29" s="5">
        <v>0.45700000000000002</v>
      </c>
      <c r="G29" s="9"/>
      <c r="H29" s="5"/>
      <c r="I29" s="5"/>
      <c r="J29" s="5"/>
      <c r="K29" s="5"/>
      <c r="L29" s="5"/>
      <c r="M29" s="5"/>
      <c r="P29" s="5"/>
      <c r="Q29" s="5"/>
      <c r="R29" s="5"/>
      <c r="S29" s="5"/>
    </row>
    <row r="30" spans="2:19" x14ac:dyDescent="0.3">
      <c r="B30" s="5" t="s">
        <v>42</v>
      </c>
      <c r="C30" s="5" t="s">
        <v>43</v>
      </c>
      <c r="D30" s="5">
        <v>308</v>
      </c>
      <c r="E30" s="5">
        <v>1.137</v>
      </c>
      <c r="G30" s="9"/>
      <c r="H30" s="5"/>
      <c r="I30" s="5"/>
      <c r="J30" s="5"/>
      <c r="K30" s="5"/>
      <c r="L30" s="5"/>
      <c r="M30" s="5"/>
      <c r="P30" s="5"/>
      <c r="Q30" s="5"/>
      <c r="R30" s="5"/>
      <c r="S30" s="5"/>
    </row>
    <row r="31" spans="2:19" x14ac:dyDescent="0.3">
      <c r="B31" s="5" t="s">
        <v>44</v>
      </c>
      <c r="C31" s="5" t="s">
        <v>43</v>
      </c>
      <c r="D31" s="5">
        <v>147</v>
      </c>
      <c r="E31" s="5">
        <v>0.54200000000000004</v>
      </c>
      <c r="G31" s="9"/>
      <c r="H31" s="5"/>
      <c r="I31" s="5"/>
      <c r="J31" s="5"/>
      <c r="K31" s="5"/>
      <c r="L31" s="5"/>
      <c r="M31" s="5"/>
      <c r="P31" s="5"/>
      <c r="Q31" s="5"/>
      <c r="R31" s="5"/>
      <c r="S31" s="5"/>
    </row>
    <row r="32" spans="2:19" x14ac:dyDescent="0.3">
      <c r="B32" s="5" t="s">
        <v>45</v>
      </c>
      <c r="C32" s="5" t="s">
        <v>43</v>
      </c>
      <c r="D32" s="5">
        <v>139</v>
      </c>
      <c r="E32" s="5">
        <v>0.51300000000000001</v>
      </c>
      <c r="G32" s="9"/>
      <c r="H32" s="5"/>
      <c r="I32" s="5"/>
      <c r="J32" s="5"/>
      <c r="K32" s="5"/>
      <c r="L32" s="5"/>
      <c r="M32" s="5"/>
      <c r="P32" s="5"/>
      <c r="Q32" s="5"/>
      <c r="R32" s="5"/>
      <c r="S32" s="5"/>
    </row>
    <row r="33" spans="2:19" x14ac:dyDescent="0.3">
      <c r="B33" s="5" t="s">
        <v>46</v>
      </c>
      <c r="C33" s="5" t="s">
        <v>43</v>
      </c>
      <c r="D33" s="5">
        <v>490</v>
      </c>
      <c r="E33" s="5">
        <v>1.8080000000000001</v>
      </c>
      <c r="G33" s="9"/>
      <c r="H33" s="5"/>
      <c r="I33" s="5"/>
      <c r="J33" s="5"/>
      <c r="K33" s="5"/>
      <c r="L33" s="5"/>
      <c r="M33" s="5"/>
      <c r="P33" s="5"/>
      <c r="Q33" s="5"/>
      <c r="R33" s="5"/>
      <c r="S33" s="5"/>
    </row>
    <row r="34" spans="2:19" x14ac:dyDescent="0.3">
      <c r="B34" s="5" t="s">
        <v>47</v>
      </c>
      <c r="C34" s="5" t="s">
        <v>43</v>
      </c>
      <c r="D34" s="5">
        <v>810</v>
      </c>
      <c r="E34" s="5">
        <v>1.252</v>
      </c>
      <c r="G34" s="9"/>
      <c r="H34" s="5"/>
      <c r="I34" s="5"/>
      <c r="J34" s="5"/>
      <c r="K34" s="5"/>
      <c r="L34" s="5"/>
      <c r="M34" s="5"/>
      <c r="P34" s="5"/>
      <c r="Q34" s="5"/>
      <c r="R34" s="5"/>
      <c r="S34" s="5"/>
    </row>
    <row r="35" spans="2:19" x14ac:dyDescent="0.3">
      <c r="B35" s="5" t="s">
        <v>48</v>
      </c>
      <c r="C35" s="5" t="s">
        <v>43</v>
      </c>
      <c r="D35" s="5">
        <v>484</v>
      </c>
      <c r="E35" s="5">
        <v>0.748</v>
      </c>
      <c r="G35" s="9"/>
      <c r="H35" s="5"/>
      <c r="I35" s="5"/>
      <c r="J35" s="5"/>
      <c r="K35" s="5"/>
      <c r="L35" s="5"/>
      <c r="M35" s="5"/>
      <c r="P35" s="5"/>
      <c r="Q35" s="5"/>
      <c r="R35" s="5"/>
      <c r="S35" s="5"/>
    </row>
    <row r="36" spans="2:19" x14ac:dyDescent="0.3">
      <c r="B36" s="5" t="s">
        <v>49</v>
      </c>
      <c r="C36" s="5" t="s">
        <v>50</v>
      </c>
      <c r="D36" s="5">
        <v>530</v>
      </c>
      <c r="E36" s="5">
        <v>1</v>
      </c>
      <c r="G36" s="9"/>
      <c r="H36" s="5"/>
      <c r="I36" s="5"/>
      <c r="J36" s="5"/>
      <c r="K36" s="5"/>
      <c r="L36" s="5"/>
      <c r="M36" s="5"/>
      <c r="P36" s="5"/>
      <c r="Q36" s="5"/>
      <c r="R36" s="5"/>
      <c r="S36" s="5"/>
    </row>
    <row r="37" spans="2:19" x14ac:dyDescent="0.3">
      <c r="B37" s="5" t="s">
        <v>51</v>
      </c>
      <c r="C37" s="5" t="s">
        <v>52</v>
      </c>
      <c r="D37" s="5">
        <v>268</v>
      </c>
      <c r="E37" s="5">
        <v>0.502</v>
      </c>
      <c r="G37" s="9"/>
      <c r="H37" s="5"/>
      <c r="I37" s="5"/>
      <c r="J37" s="5"/>
      <c r="K37" s="5"/>
      <c r="L37" s="5"/>
      <c r="M37" s="5"/>
      <c r="P37" s="5"/>
      <c r="Q37" s="5"/>
      <c r="R37" s="5"/>
      <c r="S37" s="5"/>
    </row>
    <row r="38" spans="2:19" x14ac:dyDescent="0.3">
      <c r="B38" s="5" t="s">
        <v>53</v>
      </c>
      <c r="C38" s="5" t="s">
        <v>52</v>
      </c>
      <c r="D38" s="5">
        <v>800</v>
      </c>
      <c r="E38" s="5">
        <v>1.498</v>
      </c>
      <c r="G38" s="9"/>
      <c r="H38" s="5"/>
      <c r="I38" s="5"/>
      <c r="J38" s="5"/>
      <c r="K38" s="5"/>
      <c r="L38" s="5"/>
      <c r="M38" s="5"/>
      <c r="P38" s="5"/>
      <c r="Q38" s="5"/>
      <c r="R38" s="5"/>
      <c r="S38" s="5"/>
    </row>
    <row r="39" spans="2:19" x14ac:dyDescent="0.3">
      <c r="B39" s="5" t="s">
        <v>54</v>
      </c>
      <c r="C39" s="5" t="s">
        <v>55</v>
      </c>
      <c r="D39" s="5">
        <v>277</v>
      </c>
      <c r="E39" s="5">
        <v>1.1859999999999999</v>
      </c>
      <c r="G39" s="9"/>
      <c r="H39" s="5"/>
      <c r="I39" s="5"/>
      <c r="J39" s="5"/>
      <c r="K39" s="5"/>
      <c r="L39" s="5"/>
      <c r="M39" s="5"/>
      <c r="P39" s="5"/>
      <c r="Q39" s="5"/>
      <c r="R39" s="5"/>
      <c r="S39" s="5"/>
    </row>
    <row r="40" spans="2:19" x14ac:dyDescent="0.3">
      <c r="B40" s="5" t="s">
        <v>56</v>
      </c>
      <c r="C40" s="5" t="s">
        <v>55</v>
      </c>
      <c r="D40" s="5">
        <v>182</v>
      </c>
      <c r="E40" s="5">
        <v>0.77900000000000003</v>
      </c>
      <c r="G40" s="9"/>
      <c r="H40" s="5"/>
      <c r="I40" s="5"/>
      <c r="J40" s="5"/>
      <c r="K40" s="5"/>
      <c r="L40" s="5"/>
      <c r="M40" s="5"/>
      <c r="P40" s="5"/>
      <c r="Q40" s="5"/>
      <c r="R40" s="5"/>
      <c r="S40" s="5"/>
    </row>
    <row r="41" spans="2:19" x14ac:dyDescent="0.3">
      <c r="B41" s="5" t="s">
        <v>57</v>
      </c>
      <c r="C41" s="5" t="s">
        <v>55</v>
      </c>
      <c r="D41" s="5">
        <v>103</v>
      </c>
      <c r="E41" s="5">
        <v>0.441</v>
      </c>
      <c r="G41" s="9"/>
      <c r="H41" s="5"/>
      <c r="I41" s="5"/>
      <c r="J41" s="5"/>
      <c r="K41" s="5"/>
      <c r="L41" s="5"/>
      <c r="M41" s="5"/>
      <c r="P41" s="5"/>
      <c r="Q41" s="5"/>
      <c r="R41" s="5"/>
      <c r="S41" s="5"/>
    </row>
    <row r="42" spans="2:19" x14ac:dyDescent="0.3">
      <c r="B42" s="5" t="s">
        <v>58</v>
      </c>
      <c r="C42" s="5" t="s">
        <v>55</v>
      </c>
      <c r="D42" s="5">
        <v>372</v>
      </c>
      <c r="E42" s="5">
        <v>1.593</v>
      </c>
      <c r="G42" s="9"/>
      <c r="H42" s="5"/>
      <c r="I42" s="5"/>
      <c r="J42" s="5"/>
      <c r="K42" s="5"/>
      <c r="L42" s="5"/>
      <c r="M42" s="5"/>
      <c r="P42" s="5"/>
      <c r="Q42" s="5"/>
      <c r="R42" s="5"/>
      <c r="S42" s="5"/>
    </row>
    <row r="43" spans="2:19" x14ac:dyDescent="0.3">
      <c r="B43" s="5" t="s">
        <v>59</v>
      </c>
      <c r="C43" s="5" t="s">
        <v>60</v>
      </c>
      <c r="D43" s="5">
        <v>619</v>
      </c>
      <c r="E43" s="5">
        <v>1.5509999999999999</v>
      </c>
      <c r="G43" s="9"/>
      <c r="H43" s="5"/>
      <c r="I43" s="5"/>
      <c r="J43" s="5"/>
      <c r="K43" s="5"/>
      <c r="L43" s="5"/>
      <c r="M43" s="5"/>
      <c r="P43" s="5"/>
      <c r="Q43" s="5"/>
      <c r="R43" s="5"/>
      <c r="S43" s="5"/>
    </row>
    <row r="44" spans="2:19" x14ac:dyDescent="0.3">
      <c r="B44" s="5" t="s">
        <v>61</v>
      </c>
      <c r="C44" s="5" t="s">
        <v>60</v>
      </c>
      <c r="D44" s="5">
        <v>179</v>
      </c>
      <c r="E44" s="5">
        <v>0.44900000000000001</v>
      </c>
      <c r="G44" s="9"/>
      <c r="H44" s="5"/>
      <c r="I44" s="5"/>
      <c r="J44" s="5"/>
      <c r="K44" s="5"/>
      <c r="L44" s="5"/>
      <c r="M44" s="5"/>
      <c r="P44" s="5"/>
      <c r="Q44" s="5"/>
      <c r="R44" s="5"/>
      <c r="S44" s="5"/>
    </row>
    <row r="45" spans="2:19" x14ac:dyDescent="0.3">
      <c r="B45" s="5" t="s">
        <v>62</v>
      </c>
      <c r="C45" s="5" t="s">
        <v>63</v>
      </c>
      <c r="D45" s="5">
        <v>415</v>
      </c>
      <c r="E45" s="5">
        <v>1.5149999999999999</v>
      </c>
      <c r="G45" s="9"/>
      <c r="H45" s="5"/>
      <c r="I45" s="5"/>
      <c r="J45" s="5"/>
      <c r="K45" s="5"/>
      <c r="L45" s="5"/>
      <c r="M45" s="5"/>
      <c r="P45" s="5"/>
      <c r="Q45" s="5"/>
      <c r="R45" s="5"/>
      <c r="S45" s="5"/>
    </row>
    <row r="46" spans="2:19" x14ac:dyDescent="0.3">
      <c r="B46" s="5" t="s">
        <v>64</v>
      </c>
      <c r="C46" s="5" t="s">
        <v>63</v>
      </c>
      <c r="D46" s="5">
        <v>133</v>
      </c>
      <c r="E46" s="5">
        <v>0.48499999999999999</v>
      </c>
      <c r="G46" s="9"/>
      <c r="H46" s="5"/>
      <c r="I46" s="5"/>
      <c r="J46" s="5"/>
      <c r="K46" s="5"/>
      <c r="L46" s="5"/>
      <c r="M46" s="5"/>
      <c r="P46" s="5"/>
      <c r="Q46" s="5"/>
      <c r="R46" s="5"/>
      <c r="S46" s="5"/>
    </row>
    <row r="47" spans="2:19" x14ac:dyDescent="0.3">
      <c r="B47" s="5" t="s">
        <v>65</v>
      </c>
      <c r="C47" s="5" t="s">
        <v>63</v>
      </c>
      <c r="D47" s="5">
        <v>291</v>
      </c>
      <c r="E47" s="5">
        <v>1.4730000000000001</v>
      </c>
      <c r="P47" s="5"/>
      <c r="Q47" s="5"/>
      <c r="R47" s="5"/>
      <c r="S47" s="5"/>
    </row>
    <row r="48" spans="2:19" x14ac:dyDescent="0.3">
      <c r="B48" s="5" t="s">
        <v>66</v>
      </c>
      <c r="C48" s="5" t="s">
        <v>63</v>
      </c>
      <c r="D48" s="5">
        <v>107</v>
      </c>
      <c r="E48" s="5">
        <v>0.54200000000000004</v>
      </c>
      <c r="P48" s="5"/>
      <c r="Q48" s="5"/>
      <c r="R48" s="5"/>
      <c r="S48" s="5"/>
    </row>
    <row r="49" spans="2:19" x14ac:dyDescent="0.3">
      <c r="B49" s="5" t="s">
        <v>67</v>
      </c>
      <c r="C49" s="5" t="s">
        <v>63</v>
      </c>
      <c r="D49" s="5">
        <v>87</v>
      </c>
      <c r="E49" s="5">
        <v>0.441</v>
      </c>
      <c r="P49" s="5"/>
      <c r="Q49" s="5"/>
      <c r="R49" s="5"/>
      <c r="S49" s="5"/>
    </row>
    <row r="50" spans="2:19" x14ac:dyDescent="0.3">
      <c r="B50" s="5" t="s">
        <v>68</v>
      </c>
      <c r="C50" s="5" t="s">
        <v>63</v>
      </c>
      <c r="D50" s="5">
        <v>305</v>
      </c>
      <c r="E50" s="5">
        <v>1.544</v>
      </c>
      <c r="P50" s="5"/>
      <c r="Q50" s="5"/>
      <c r="R50" s="5"/>
      <c r="S50" s="5"/>
    </row>
    <row r="51" spans="2:19" x14ac:dyDescent="0.3">
      <c r="B51" s="5" t="s">
        <v>69</v>
      </c>
      <c r="C51" s="5" t="s">
        <v>70</v>
      </c>
      <c r="D51" s="5">
        <v>88</v>
      </c>
      <c r="E51" s="5">
        <v>0.41299999999999998</v>
      </c>
      <c r="P51" s="5"/>
      <c r="Q51" s="5"/>
      <c r="R51" s="5"/>
      <c r="S51" s="5"/>
    </row>
    <row r="52" spans="2:19" x14ac:dyDescent="0.3">
      <c r="B52" s="5" t="s">
        <v>71</v>
      </c>
      <c r="C52" s="5" t="s">
        <v>70</v>
      </c>
      <c r="D52" s="5">
        <v>338</v>
      </c>
      <c r="E52" s="5">
        <v>1.587</v>
      </c>
      <c r="P52" s="5"/>
      <c r="Q52" s="5"/>
      <c r="R52" s="5"/>
      <c r="S52" s="5"/>
    </row>
    <row r="53" spans="2:19" x14ac:dyDescent="0.3">
      <c r="B53" s="5" t="s">
        <v>72</v>
      </c>
      <c r="C53" s="5" t="s">
        <v>70</v>
      </c>
      <c r="D53" s="5">
        <v>325</v>
      </c>
      <c r="E53" s="5">
        <v>1.054</v>
      </c>
      <c r="P53" s="5"/>
      <c r="Q53" s="5"/>
      <c r="R53" s="5"/>
      <c r="S53" s="5"/>
    </row>
    <row r="54" spans="2:19" x14ac:dyDescent="0.3">
      <c r="B54" s="5" t="s">
        <v>73</v>
      </c>
      <c r="C54" s="5" t="s">
        <v>70</v>
      </c>
      <c r="D54" s="5">
        <v>293</v>
      </c>
      <c r="E54" s="5">
        <v>0.95099999999999996</v>
      </c>
      <c r="P54" s="5"/>
      <c r="Q54" s="5"/>
      <c r="R54" s="5"/>
      <c r="S54" s="5"/>
    </row>
    <row r="55" spans="2:19" x14ac:dyDescent="0.3">
      <c r="B55" s="5" t="s">
        <v>74</v>
      </c>
      <c r="C55" s="5" t="s">
        <v>70</v>
      </c>
      <c r="D55" s="5">
        <v>132</v>
      </c>
      <c r="E55" s="5">
        <v>0.42799999999999999</v>
      </c>
      <c r="P55" s="5"/>
      <c r="Q55" s="5"/>
      <c r="R55" s="5"/>
      <c r="S55" s="5"/>
    </row>
    <row r="56" spans="2:19" x14ac:dyDescent="0.3">
      <c r="B56" s="5" t="s">
        <v>75</v>
      </c>
      <c r="C56" s="5" t="s">
        <v>70</v>
      </c>
      <c r="D56" s="5">
        <v>483</v>
      </c>
      <c r="E56" s="5">
        <v>1.5669999999999999</v>
      </c>
      <c r="P56" s="5"/>
      <c r="Q56" s="5"/>
      <c r="R56" s="5"/>
      <c r="S56" s="5"/>
    </row>
    <row r="57" spans="2:19" x14ac:dyDescent="0.3">
      <c r="B57" s="5" t="s">
        <v>76</v>
      </c>
      <c r="C57" s="5" t="s">
        <v>77</v>
      </c>
      <c r="D57" s="5">
        <v>372</v>
      </c>
      <c r="E57" s="5">
        <v>1.3009999999999999</v>
      </c>
      <c r="P57" s="5"/>
      <c r="Q57" s="5"/>
      <c r="R57" s="5"/>
      <c r="S57" s="5"/>
    </row>
    <row r="58" spans="2:19" x14ac:dyDescent="0.3">
      <c r="B58" s="5" t="s">
        <v>78</v>
      </c>
      <c r="C58" s="5" t="s">
        <v>77</v>
      </c>
      <c r="D58" s="5">
        <v>198</v>
      </c>
      <c r="E58" s="5">
        <v>0.69199999999999995</v>
      </c>
      <c r="P58" s="5"/>
      <c r="Q58" s="5"/>
      <c r="R58" s="5"/>
      <c r="S58" s="5"/>
    </row>
    <row r="59" spans="2:19" x14ac:dyDescent="0.3">
      <c r="B59" s="5" t="s">
        <v>79</v>
      </c>
      <c r="C59" s="5" t="s">
        <v>77</v>
      </c>
      <c r="D59" s="5">
        <v>118</v>
      </c>
      <c r="E59" s="5">
        <v>0.41299999999999998</v>
      </c>
      <c r="P59" s="5"/>
      <c r="Q59" s="5"/>
      <c r="R59" s="5"/>
      <c r="S59" s="5"/>
    </row>
    <row r="60" spans="2:19" x14ac:dyDescent="0.3">
      <c r="B60" s="5" t="s">
        <v>80</v>
      </c>
      <c r="C60" s="5" t="s">
        <v>77</v>
      </c>
      <c r="D60" s="5">
        <v>456</v>
      </c>
      <c r="E60" s="5">
        <v>1.5940000000000001</v>
      </c>
      <c r="P60" s="5"/>
      <c r="Q60" s="5"/>
      <c r="R60" s="5"/>
      <c r="S60" s="5"/>
    </row>
    <row r="61" spans="2:19" x14ac:dyDescent="0.3">
      <c r="B61" s="5" t="s">
        <v>81</v>
      </c>
      <c r="C61" s="5" t="s">
        <v>82</v>
      </c>
      <c r="D61" s="5">
        <v>481</v>
      </c>
      <c r="E61" s="5">
        <v>1.5549999999999999</v>
      </c>
      <c r="P61" s="5"/>
      <c r="Q61" s="5"/>
      <c r="R61" s="5"/>
      <c r="S61" s="5"/>
    </row>
    <row r="62" spans="2:19" x14ac:dyDescent="0.3">
      <c r="B62" s="5" t="s">
        <v>83</v>
      </c>
      <c r="C62" s="5" t="s">
        <v>82</v>
      </c>
      <c r="D62" s="5">
        <v>147</v>
      </c>
      <c r="E62" s="5">
        <v>0.47499999999999998</v>
      </c>
      <c r="P62" s="5"/>
      <c r="Q62" s="5"/>
      <c r="R62" s="5"/>
      <c r="S62" s="5"/>
    </row>
    <row r="63" spans="2:19" x14ac:dyDescent="0.3">
      <c r="B63" s="5" t="s">
        <v>84</v>
      </c>
      <c r="C63" s="5" t="s">
        <v>82</v>
      </c>
      <c r="D63" s="5">
        <v>155</v>
      </c>
      <c r="E63" s="5">
        <v>0.501</v>
      </c>
      <c r="P63" s="5"/>
      <c r="Q63" s="5"/>
      <c r="R63" s="5"/>
      <c r="S63" s="5"/>
    </row>
    <row r="64" spans="2:19" x14ac:dyDescent="0.3">
      <c r="B64" s="5" t="s">
        <v>85</v>
      </c>
      <c r="C64" s="5" t="s">
        <v>82</v>
      </c>
      <c r="D64" s="5">
        <v>454</v>
      </c>
      <c r="E64" s="5">
        <v>1.468</v>
      </c>
      <c r="P64" s="5"/>
      <c r="Q64" s="5"/>
      <c r="R64" s="5"/>
      <c r="S64" s="5"/>
    </row>
    <row r="65" spans="2:19" x14ac:dyDescent="0.3">
      <c r="B65" s="5" t="s">
        <v>86</v>
      </c>
      <c r="C65" s="5" t="s">
        <v>87</v>
      </c>
      <c r="D65" s="5">
        <v>395</v>
      </c>
      <c r="E65" s="5">
        <v>1</v>
      </c>
      <c r="P65" s="5"/>
      <c r="Q65" s="5"/>
      <c r="R65" s="5"/>
      <c r="S65" s="5"/>
    </row>
    <row r="66" spans="2:19" x14ac:dyDescent="0.3">
      <c r="B66" s="5" t="s">
        <v>88</v>
      </c>
      <c r="C66" s="5" t="s">
        <v>89</v>
      </c>
      <c r="D66" s="5">
        <v>165</v>
      </c>
      <c r="E66" s="5">
        <v>0.38600000000000001</v>
      </c>
      <c r="P66" s="5"/>
      <c r="Q66" s="5"/>
      <c r="R66" s="5"/>
      <c r="S66" s="5"/>
    </row>
    <row r="67" spans="2:19" x14ac:dyDescent="0.3">
      <c r="B67" s="5" t="s">
        <v>90</v>
      </c>
      <c r="C67" s="5" t="s">
        <v>89</v>
      </c>
      <c r="D67" s="5">
        <v>690</v>
      </c>
      <c r="E67" s="5">
        <v>1.6140000000000001</v>
      </c>
      <c r="P67" s="5"/>
      <c r="Q67" s="5"/>
      <c r="R67" s="5"/>
      <c r="S67" s="5"/>
    </row>
    <row r="68" spans="2:19" x14ac:dyDescent="0.3">
      <c r="B68" s="1"/>
      <c r="C68" s="1"/>
      <c r="D68" s="1"/>
      <c r="E68" s="10"/>
    </row>
  </sheetData>
  <autoFilter ref="G3:J3" xr:uid="{E6D7A0F5-AE85-4F83-9D1F-3FC945867806}"/>
  <mergeCells count="1">
    <mergeCell ref="B2:E2"/>
  </mergeCells>
  <phoneticPr fontId="2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E661B-4843-46E7-88CD-EFBE6D4FA15C}">
  <dimension ref="B2:S68"/>
  <sheetViews>
    <sheetView zoomScale="70" zoomScaleNormal="70" workbookViewId="0">
      <selection activeCell="B2" sqref="B2:E2"/>
    </sheetView>
  </sheetViews>
  <sheetFormatPr defaultRowHeight="16.5" x14ac:dyDescent="0.3"/>
  <cols>
    <col min="2" max="2" width="8.375" bestFit="1" customWidth="1"/>
    <col min="3" max="3" width="7" bestFit="1" customWidth="1"/>
    <col min="4" max="5" width="18.875" bestFit="1" customWidth="1"/>
    <col min="7" max="14" width="13.125" customWidth="1"/>
  </cols>
  <sheetData>
    <row r="2" spans="2:19" x14ac:dyDescent="0.3">
      <c r="B2" s="13" t="s">
        <v>161</v>
      </c>
      <c r="C2" s="14"/>
      <c r="D2" s="14"/>
      <c r="E2" s="14"/>
    </row>
    <row r="3" spans="2:19" ht="17.25" thickBot="1" x14ac:dyDescent="0.35">
      <c r="B3" s="7" t="s">
        <v>0</v>
      </c>
      <c r="C3" s="7" t="s">
        <v>1</v>
      </c>
      <c r="D3" s="7" t="s">
        <v>2</v>
      </c>
      <c r="E3" s="7" t="s">
        <v>3</v>
      </c>
      <c r="G3" s="8" t="s">
        <v>131</v>
      </c>
      <c r="H3" s="8" t="s">
        <v>132</v>
      </c>
      <c r="I3" s="8" t="s">
        <v>133</v>
      </c>
      <c r="J3" s="8" t="s">
        <v>134</v>
      </c>
    </row>
    <row r="4" spans="2:19" ht="17.25" thickTop="1" x14ac:dyDescent="0.3">
      <c r="B4" s="2" t="s">
        <v>4</v>
      </c>
      <c r="C4" s="2" t="s">
        <v>5</v>
      </c>
      <c r="D4" s="5">
        <v>0</v>
      </c>
      <c r="E4" s="5" t="s">
        <v>7</v>
      </c>
      <c r="G4" s="6" t="s">
        <v>91</v>
      </c>
      <c r="H4" s="6" t="s">
        <v>111</v>
      </c>
      <c r="I4" s="5">
        <f>D7+D8+D9+D10</f>
        <v>1269</v>
      </c>
      <c r="J4" s="4">
        <f>I4/I24*100</f>
        <v>5.6364928488940214</v>
      </c>
      <c r="P4" s="5"/>
      <c r="Q4" s="5"/>
      <c r="R4" s="5"/>
      <c r="S4" s="5"/>
    </row>
    <row r="5" spans="2:19" x14ac:dyDescent="0.3">
      <c r="B5" s="2" t="s">
        <v>8</v>
      </c>
      <c r="C5" s="2" t="s">
        <v>5</v>
      </c>
      <c r="D5" s="5">
        <v>0</v>
      </c>
      <c r="E5" s="5" t="s">
        <v>7</v>
      </c>
      <c r="G5" s="6" t="s">
        <v>105</v>
      </c>
      <c r="H5" s="6" t="s">
        <v>125</v>
      </c>
      <c r="I5" s="5">
        <f>D45+D46+D47+D48+D49+D50</f>
        <v>1361</v>
      </c>
      <c r="J5" s="4">
        <f>I5/I24*100</f>
        <v>6.045127476237008</v>
      </c>
      <c r="P5" s="5"/>
      <c r="Q5" s="5"/>
      <c r="R5" s="5"/>
      <c r="S5" s="5"/>
    </row>
    <row r="6" spans="2:19" x14ac:dyDescent="0.3">
      <c r="B6" s="2" t="s">
        <v>9</v>
      </c>
      <c r="C6" s="2" t="s">
        <v>5</v>
      </c>
      <c r="D6" s="5" t="s">
        <v>6</v>
      </c>
      <c r="E6" s="5" t="s">
        <v>7</v>
      </c>
      <c r="G6" s="6" t="s">
        <v>102</v>
      </c>
      <c r="H6" s="6" t="s">
        <v>122</v>
      </c>
      <c r="I6" s="5">
        <f>D37+D38</f>
        <v>1060</v>
      </c>
      <c r="J6" s="4">
        <f>I6/I24*100</f>
        <v>4.7081815759083243</v>
      </c>
      <c r="P6" s="5"/>
      <c r="Q6" s="5"/>
      <c r="R6" s="5"/>
      <c r="S6" s="5"/>
    </row>
    <row r="7" spans="2:19" x14ac:dyDescent="0.3">
      <c r="B7" s="5" t="s">
        <v>10</v>
      </c>
      <c r="C7" s="5" t="s">
        <v>11</v>
      </c>
      <c r="D7" s="5">
        <v>360</v>
      </c>
      <c r="E7" s="5">
        <v>1.135</v>
      </c>
      <c r="G7" s="6" t="s">
        <v>93</v>
      </c>
      <c r="H7" s="6" t="s">
        <v>113</v>
      </c>
      <c r="I7" s="5">
        <f>D13+D14</f>
        <v>885</v>
      </c>
      <c r="J7" s="4">
        <f>I7/I24*100</f>
        <v>3.9308874478102518</v>
      </c>
      <c r="P7" s="5"/>
      <c r="Q7" s="5"/>
      <c r="R7" s="5"/>
      <c r="S7" s="5"/>
    </row>
    <row r="8" spans="2:19" x14ac:dyDescent="0.3">
      <c r="B8" s="5" t="s">
        <v>12</v>
      </c>
      <c r="C8" s="5" t="s">
        <v>11</v>
      </c>
      <c r="D8" s="5">
        <v>185</v>
      </c>
      <c r="E8" s="5">
        <v>0.58299999999999996</v>
      </c>
      <c r="G8" s="6" t="s">
        <v>92</v>
      </c>
      <c r="H8" s="6" t="s">
        <v>112</v>
      </c>
      <c r="I8" s="5">
        <f>D11+D12</f>
        <v>259</v>
      </c>
      <c r="J8" s="4">
        <f>I8/I24*100</f>
        <v>1.1503953095851469</v>
      </c>
      <c r="P8" s="5"/>
      <c r="Q8" s="5"/>
      <c r="R8" s="5"/>
      <c r="S8" s="5"/>
    </row>
    <row r="9" spans="2:19" x14ac:dyDescent="0.3">
      <c r="B9" s="5" t="s">
        <v>13</v>
      </c>
      <c r="C9" s="5" t="s">
        <v>11</v>
      </c>
      <c r="D9" s="5">
        <v>144</v>
      </c>
      <c r="E9" s="5">
        <v>0.45400000000000001</v>
      </c>
      <c r="G9" s="6" t="s">
        <v>104</v>
      </c>
      <c r="H9" s="6" t="s">
        <v>124</v>
      </c>
      <c r="I9" s="5">
        <f>D43+D44</f>
        <v>799</v>
      </c>
      <c r="J9" s="4">
        <f>I9/I24*100</f>
        <v>3.5489029048591991</v>
      </c>
      <c r="P9" s="5"/>
      <c r="Q9" s="5"/>
      <c r="R9" s="5"/>
      <c r="S9" s="5"/>
    </row>
    <row r="10" spans="2:19" x14ac:dyDescent="0.3">
      <c r="B10" s="5" t="s">
        <v>14</v>
      </c>
      <c r="C10" s="5" t="s">
        <v>11</v>
      </c>
      <c r="D10" s="5">
        <v>580</v>
      </c>
      <c r="E10" s="5">
        <v>1.8280000000000001</v>
      </c>
      <c r="G10" s="6" t="s">
        <v>94</v>
      </c>
      <c r="H10" s="6" t="s">
        <v>114</v>
      </c>
      <c r="I10" s="5">
        <f>D15+D16</f>
        <v>1210</v>
      </c>
      <c r="J10" s="4">
        <f>I10/I24*100</f>
        <v>5.3744336857066717</v>
      </c>
      <c r="P10" s="5"/>
      <c r="Q10" s="5"/>
      <c r="R10" s="5"/>
      <c r="S10" s="5"/>
    </row>
    <row r="11" spans="2:19" x14ac:dyDescent="0.3">
      <c r="B11" s="5" t="s">
        <v>15</v>
      </c>
      <c r="C11" s="5" t="s">
        <v>16</v>
      </c>
      <c r="D11" s="5">
        <v>72</v>
      </c>
      <c r="E11" s="5">
        <v>0.55600000000000005</v>
      </c>
      <c r="G11" s="6" t="s">
        <v>96</v>
      </c>
      <c r="H11" s="6" t="s">
        <v>116</v>
      </c>
      <c r="I11" s="5">
        <f>D19+D20+D21+D22</f>
        <v>1541</v>
      </c>
      <c r="J11" s="4">
        <f>I11/I24*100</f>
        <v>6.8446300079950255</v>
      </c>
      <c r="P11" s="5"/>
      <c r="Q11" s="5"/>
      <c r="R11" s="5"/>
      <c r="S11" s="5"/>
    </row>
    <row r="12" spans="2:19" x14ac:dyDescent="0.3">
      <c r="B12" s="5" t="s">
        <v>17</v>
      </c>
      <c r="C12" s="5" t="s">
        <v>16</v>
      </c>
      <c r="D12" s="5">
        <v>187</v>
      </c>
      <c r="E12" s="5">
        <v>1.444</v>
      </c>
      <c r="G12" s="6" t="s">
        <v>97</v>
      </c>
      <c r="H12" s="6" t="s">
        <v>117</v>
      </c>
      <c r="I12" s="5">
        <f>D23+D24</f>
        <v>525</v>
      </c>
      <c r="J12" s="4">
        <f>I12/I24*100</f>
        <v>2.3318823842942171</v>
      </c>
      <c r="P12" s="5"/>
      <c r="Q12" s="5"/>
      <c r="R12" s="5"/>
      <c r="S12" s="5"/>
    </row>
    <row r="13" spans="2:19" x14ac:dyDescent="0.3">
      <c r="B13" s="5" t="s">
        <v>18</v>
      </c>
      <c r="C13" s="5" t="s">
        <v>19</v>
      </c>
      <c r="D13" s="5">
        <v>183</v>
      </c>
      <c r="E13" s="5">
        <v>0.41399999999999998</v>
      </c>
      <c r="G13" s="6" t="s">
        <v>98</v>
      </c>
      <c r="H13" s="6" t="s">
        <v>118</v>
      </c>
      <c r="I13" s="5">
        <f>D25+D26+D27</f>
        <v>1970</v>
      </c>
      <c r="J13" s="4">
        <f>I13/I24*100</f>
        <v>8.7501110420182986</v>
      </c>
      <c r="P13" s="5"/>
      <c r="Q13" s="5"/>
      <c r="R13" s="5"/>
      <c r="S13" s="5"/>
    </row>
    <row r="14" spans="2:19" x14ac:dyDescent="0.3">
      <c r="B14" s="5" t="s">
        <v>20</v>
      </c>
      <c r="C14" s="5" t="s">
        <v>19</v>
      </c>
      <c r="D14" s="5">
        <v>702</v>
      </c>
      <c r="E14" s="5">
        <v>1.5860000000000001</v>
      </c>
      <c r="G14" s="6" t="s">
        <v>100</v>
      </c>
      <c r="H14" s="6" t="s">
        <v>120</v>
      </c>
      <c r="I14" s="5">
        <f>D30+D31+D32+D33+D34+D35</f>
        <v>2330</v>
      </c>
      <c r="J14" s="4">
        <f>I14/I24*100</f>
        <v>10.349116105534334</v>
      </c>
      <c r="P14" s="5"/>
      <c r="Q14" s="5"/>
      <c r="R14" s="5"/>
      <c r="S14" s="5"/>
    </row>
    <row r="15" spans="2:19" x14ac:dyDescent="0.3">
      <c r="B15" s="5" t="s">
        <v>21</v>
      </c>
      <c r="C15" s="5" t="s">
        <v>22</v>
      </c>
      <c r="D15" s="5">
        <v>888</v>
      </c>
      <c r="E15" s="5">
        <v>1.468</v>
      </c>
      <c r="G15" s="6" t="s">
        <v>99</v>
      </c>
      <c r="H15" s="6" t="s">
        <v>119</v>
      </c>
      <c r="I15" s="5">
        <f>D28+D29</f>
        <v>1207</v>
      </c>
      <c r="J15" s="4">
        <f>I15/I24*100</f>
        <v>5.361108643510704</v>
      </c>
      <c r="P15" s="5"/>
      <c r="Q15" s="5"/>
      <c r="R15" s="5"/>
      <c r="S15" s="5"/>
    </row>
    <row r="16" spans="2:19" x14ac:dyDescent="0.3">
      <c r="B16" s="5" t="s">
        <v>23</v>
      </c>
      <c r="C16" s="5" t="s">
        <v>22</v>
      </c>
      <c r="D16" s="5">
        <v>322</v>
      </c>
      <c r="E16" s="5">
        <v>0.53200000000000003</v>
      </c>
      <c r="G16" s="6" t="s">
        <v>101</v>
      </c>
      <c r="H16" s="6" t="s">
        <v>121</v>
      </c>
      <c r="I16" s="5">
        <f>D36</f>
        <v>535</v>
      </c>
      <c r="J16" s="4">
        <f>I16/I24*100</f>
        <v>2.3762991916141067</v>
      </c>
      <c r="P16" s="5"/>
      <c r="Q16" s="5"/>
      <c r="R16" s="5"/>
      <c r="S16" s="5"/>
    </row>
    <row r="17" spans="2:19" x14ac:dyDescent="0.3">
      <c r="B17" s="5" t="s">
        <v>24</v>
      </c>
      <c r="C17" s="5" t="s">
        <v>25</v>
      </c>
      <c r="D17" s="5">
        <v>437</v>
      </c>
      <c r="E17" s="5">
        <v>0.66900000000000004</v>
      </c>
      <c r="G17" s="6" t="s">
        <v>95</v>
      </c>
      <c r="H17" s="6" t="s">
        <v>115</v>
      </c>
      <c r="I17" s="5">
        <f>D17+D18</f>
        <v>1306</v>
      </c>
      <c r="J17" s="4">
        <f>I17/I24*100</f>
        <v>5.800835035977614</v>
      </c>
      <c r="P17" s="5"/>
      <c r="Q17" s="5"/>
      <c r="R17" s="5"/>
      <c r="S17" s="5"/>
    </row>
    <row r="18" spans="2:19" x14ac:dyDescent="0.3">
      <c r="B18" s="5" t="s">
        <v>26</v>
      </c>
      <c r="C18" s="5" t="s">
        <v>25</v>
      </c>
      <c r="D18" s="5">
        <v>869</v>
      </c>
      <c r="E18" s="5">
        <v>1.331</v>
      </c>
      <c r="G18" s="6" t="s">
        <v>103</v>
      </c>
      <c r="H18" s="6" t="s">
        <v>123</v>
      </c>
      <c r="I18" s="5">
        <f>D39+D40+D41+D42</f>
        <v>931</v>
      </c>
      <c r="J18" s="4">
        <f>I18/I24*100</f>
        <v>4.1352047614817451</v>
      </c>
      <c r="P18" s="5"/>
      <c r="Q18" s="5"/>
      <c r="R18" s="5"/>
      <c r="S18" s="5"/>
    </row>
    <row r="19" spans="2:19" x14ac:dyDescent="0.3">
      <c r="B19" s="5" t="s">
        <v>27</v>
      </c>
      <c r="C19" s="5" t="s">
        <v>28</v>
      </c>
      <c r="D19" s="5">
        <v>600</v>
      </c>
      <c r="E19" s="5">
        <v>1.5569999999999999</v>
      </c>
      <c r="G19" s="6" t="s">
        <v>106</v>
      </c>
      <c r="H19" s="6" t="s">
        <v>126</v>
      </c>
      <c r="I19" s="5">
        <f>D51+D52+D53+D54+D55+D56</f>
        <v>1676</v>
      </c>
      <c r="J19" s="4">
        <f>I19/I24*100</f>
        <v>7.4442569068135382</v>
      </c>
      <c r="P19" s="5"/>
      <c r="Q19" s="5"/>
      <c r="R19" s="5"/>
      <c r="S19" s="5"/>
    </row>
    <row r="20" spans="2:19" x14ac:dyDescent="0.3">
      <c r="B20" s="5" t="s">
        <v>29</v>
      </c>
      <c r="C20" s="5" t="s">
        <v>28</v>
      </c>
      <c r="D20" s="5">
        <v>160</v>
      </c>
      <c r="E20" s="5">
        <v>0.41499999999999998</v>
      </c>
      <c r="G20" s="6" t="s">
        <v>107</v>
      </c>
      <c r="H20" s="6" t="s">
        <v>127</v>
      </c>
      <c r="I20" s="5">
        <f>D57+D58+D59+D60</f>
        <v>1144</v>
      </c>
      <c r="J20" s="4">
        <f>I20/I24*100</f>
        <v>5.0812827573953987</v>
      </c>
      <c r="P20" s="5"/>
      <c r="Q20" s="5"/>
      <c r="R20" s="5"/>
      <c r="S20" s="5"/>
    </row>
    <row r="21" spans="2:19" x14ac:dyDescent="0.3">
      <c r="B21" s="5" t="s">
        <v>30</v>
      </c>
      <c r="C21" s="5" t="s">
        <v>28</v>
      </c>
      <c r="D21" s="5">
        <v>264</v>
      </c>
      <c r="E21" s="5">
        <v>0.68500000000000005</v>
      </c>
      <c r="G21" s="6" t="s">
        <v>109</v>
      </c>
      <c r="H21" s="6" t="s">
        <v>130</v>
      </c>
      <c r="I21" s="5">
        <f>D65</f>
        <v>394</v>
      </c>
      <c r="J21" s="4">
        <f>I21/I24*100</f>
        <v>1.7500222084036601</v>
      </c>
      <c r="P21" s="5"/>
      <c r="Q21" s="5"/>
      <c r="R21" s="5"/>
      <c r="S21" s="5"/>
    </row>
    <row r="22" spans="2:19" x14ac:dyDescent="0.3">
      <c r="B22" s="5" t="s">
        <v>31</v>
      </c>
      <c r="C22" s="5" t="s">
        <v>28</v>
      </c>
      <c r="D22" s="5">
        <v>517</v>
      </c>
      <c r="E22" s="5">
        <v>1.3420000000000001</v>
      </c>
      <c r="G22" s="6" t="s">
        <v>110</v>
      </c>
      <c r="H22" s="6" t="s">
        <v>129</v>
      </c>
      <c r="I22" s="5">
        <f>D66+D67</f>
        <v>841</v>
      </c>
      <c r="J22" s="4">
        <f>I22/I24*100</f>
        <v>3.7354534956027363</v>
      </c>
      <c r="P22" s="5"/>
      <c r="Q22" s="5"/>
      <c r="R22" s="5"/>
      <c r="S22" s="5"/>
    </row>
    <row r="23" spans="2:19" x14ac:dyDescent="0.3">
      <c r="B23" s="5" t="s">
        <v>32</v>
      </c>
      <c r="C23" s="5" t="s">
        <v>33</v>
      </c>
      <c r="D23" s="5">
        <v>146</v>
      </c>
      <c r="E23" s="5">
        <v>0.55600000000000005</v>
      </c>
      <c r="G23" s="6" t="s">
        <v>108</v>
      </c>
      <c r="H23" s="6" t="s">
        <v>128</v>
      </c>
      <c r="I23" s="5">
        <f>D61+D62+D63+D64</f>
        <v>1271</v>
      </c>
      <c r="J23" s="4">
        <f>I23/I24*100</f>
        <v>5.6453762103580001</v>
      </c>
      <c r="P23" s="5"/>
      <c r="Q23" s="5"/>
      <c r="R23" s="5"/>
      <c r="S23" s="5"/>
    </row>
    <row r="24" spans="2:19" x14ac:dyDescent="0.3">
      <c r="B24" s="5" t="s">
        <v>34</v>
      </c>
      <c r="C24" s="5" t="s">
        <v>33</v>
      </c>
      <c r="D24" s="5">
        <v>379</v>
      </c>
      <c r="E24" s="5">
        <v>1.444</v>
      </c>
      <c r="I24" s="3">
        <f>SUM(I4:I23)</f>
        <v>22514</v>
      </c>
      <c r="P24" s="5"/>
      <c r="Q24" s="5"/>
      <c r="R24" s="5"/>
      <c r="S24" s="5"/>
    </row>
    <row r="25" spans="2:19" x14ac:dyDescent="0.3">
      <c r="B25" s="5" t="s">
        <v>35</v>
      </c>
      <c r="C25" s="5" t="s">
        <v>36</v>
      </c>
      <c r="D25" s="5">
        <v>638</v>
      </c>
      <c r="E25" s="5">
        <v>0.97199999999999998</v>
      </c>
      <c r="P25" s="5"/>
      <c r="Q25" s="5"/>
      <c r="R25" s="5"/>
      <c r="S25" s="5"/>
    </row>
    <row r="26" spans="2:19" x14ac:dyDescent="0.3">
      <c r="B26" s="5" t="s">
        <v>37</v>
      </c>
      <c r="C26" s="5" t="s">
        <v>36</v>
      </c>
      <c r="D26" s="5">
        <v>369</v>
      </c>
      <c r="E26" s="5">
        <v>0.56200000000000006</v>
      </c>
      <c r="P26" s="5"/>
      <c r="Q26" s="5"/>
      <c r="R26" s="5"/>
      <c r="S26" s="5"/>
    </row>
    <row r="27" spans="2:19" x14ac:dyDescent="0.3">
      <c r="B27" s="5" t="s">
        <v>38</v>
      </c>
      <c r="C27" s="5" t="s">
        <v>36</v>
      </c>
      <c r="D27" s="5">
        <v>963</v>
      </c>
      <c r="E27" s="5">
        <v>1.466</v>
      </c>
      <c r="G27" s="9"/>
      <c r="H27" s="5"/>
      <c r="I27" s="5"/>
      <c r="J27" s="5"/>
      <c r="K27" s="5"/>
      <c r="L27" s="5"/>
      <c r="M27" s="5"/>
      <c r="P27" s="5"/>
      <c r="Q27" s="5"/>
      <c r="R27" s="5"/>
      <c r="S27" s="5"/>
    </row>
    <row r="28" spans="2:19" x14ac:dyDescent="0.3">
      <c r="B28" s="5" t="s">
        <v>39</v>
      </c>
      <c r="C28" s="5" t="s">
        <v>40</v>
      </c>
      <c r="D28" s="5">
        <v>919</v>
      </c>
      <c r="E28" s="5">
        <v>1.5229999999999999</v>
      </c>
      <c r="G28" s="9"/>
      <c r="H28" s="5"/>
      <c r="I28" s="5"/>
      <c r="J28" s="5"/>
      <c r="K28" s="5"/>
      <c r="L28" s="5"/>
      <c r="M28" s="5"/>
      <c r="P28" s="5"/>
      <c r="Q28" s="5"/>
      <c r="R28" s="5"/>
      <c r="S28" s="5"/>
    </row>
    <row r="29" spans="2:19" x14ac:dyDescent="0.3">
      <c r="B29" s="5" t="s">
        <v>41</v>
      </c>
      <c r="C29" s="5" t="s">
        <v>40</v>
      </c>
      <c r="D29" s="5">
        <v>288</v>
      </c>
      <c r="E29" s="5">
        <v>0.47699999999999998</v>
      </c>
      <c r="G29" s="9"/>
      <c r="H29" s="5"/>
      <c r="I29" s="5"/>
      <c r="J29" s="5"/>
      <c r="K29" s="5"/>
      <c r="L29" s="5"/>
      <c r="M29" s="5"/>
      <c r="P29" s="5"/>
      <c r="Q29" s="5"/>
      <c r="R29" s="5"/>
      <c r="S29" s="5"/>
    </row>
    <row r="30" spans="2:19" x14ac:dyDescent="0.3">
      <c r="B30" s="5" t="s">
        <v>42</v>
      </c>
      <c r="C30" s="5" t="s">
        <v>43</v>
      </c>
      <c r="D30" s="5">
        <v>303</v>
      </c>
      <c r="E30" s="5">
        <v>1.1299999999999999</v>
      </c>
      <c r="G30" s="9"/>
      <c r="H30" s="5"/>
      <c r="I30" s="5"/>
      <c r="J30" s="5"/>
      <c r="K30" s="5"/>
      <c r="L30" s="5"/>
      <c r="M30" s="5"/>
      <c r="P30" s="5"/>
      <c r="Q30" s="5"/>
      <c r="R30" s="5"/>
      <c r="S30" s="5"/>
    </row>
    <row r="31" spans="2:19" x14ac:dyDescent="0.3">
      <c r="B31" s="5" t="s">
        <v>44</v>
      </c>
      <c r="C31" s="5" t="s">
        <v>43</v>
      </c>
      <c r="D31" s="5">
        <v>142</v>
      </c>
      <c r="E31" s="5">
        <v>0.52900000000000003</v>
      </c>
      <c r="G31" s="9"/>
      <c r="H31" s="5"/>
      <c r="I31" s="5"/>
      <c r="J31" s="5"/>
      <c r="K31" s="5"/>
      <c r="L31" s="5"/>
      <c r="M31" s="5"/>
      <c r="P31" s="5"/>
      <c r="Q31" s="5"/>
      <c r="R31" s="5"/>
      <c r="S31" s="5"/>
    </row>
    <row r="32" spans="2:19" x14ac:dyDescent="0.3">
      <c r="B32" s="5" t="s">
        <v>45</v>
      </c>
      <c r="C32" s="5" t="s">
        <v>43</v>
      </c>
      <c r="D32" s="5">
        <v>139</v>
      </c>
      <c r="E32" s="5">
        <v>0.51800000000000002</v>
      </c>
      <c r="G32" s="9"/>
      <c r="H32" s="5"/>
      <c r="I32" s="5"/>
      <c r="J32" s="5"/>
      <c r="K32" s="5"/>
      <c r="L32" s="5"/>
      <c r="M32" s="5"/>
      <c r="P32" s="5"/>
      <c r="Q32" s="5"/>
      <c r="R32" s="5"/>
      <c r="S32" s="5"/>
    </row>
    <row r="33" spans="2:19" x14ac:dyDescent="0.3">
      <c r="B33" s="5" t="s">
        <v>46</v>
      </c>
      <c r="C33" s="5" t="s">
        <v>43</v>
      </c>
      <c r="D33" s="5">
        <v>489</v>
      </c>
      <c r="E33" s="5">
        <v>1.823</v>
      </c>
      <c r="G33" s="9"/>
      <c r="H33" s="5"/>
      <c r="I33" s="5"/>
      <c r="J33" s="5"/>
      <c r="K33" s="5"/>
      <c r="L33" s="5"/>
      <c r="M33" s="5"/>
      <c r="P33" s="5"/>
      <c r="Q33" s="5"/>
      <c r="R33" s="5"/>
      <c r="S33" s="5"/>
    </row>
    <row r="34" spans="2:19" x14ac:dyDescent="0.3">
      <c r="B34" s="5" t="s">
        <v>47</v>
      </c>
      <c r="C34" s="5" t="s">
        <v>43</v>
      </c>
      <c r="D34" s="5">
        <v>773</v>
      </c>
      <c r="E34" s="5">
        <v>1.23</v>
      </c>
      <c r="G34" s="9"/>
      <c r="H34" s="5"/>
      <c r="I34" s="5"/>
      <c r="J34" s="5"/>
      <c r="K34" s="5"/>
      <c r="L34" s="5"/>
      <c r="M34" s="5"/>
      <c r="P34" s="5"/>
      <c r="Q34" s="5"/>
      <c r="R34" s="5"/>
      <c r="S34" s="5"/>
    </row>
    <row r="35" spans="2:19" x14ac:dyDescent="0.3">
      <c r="B35" s="5" t="s">
        <v>48</v>
      </c>
      <c r="C35" s="5" t="s">
        <v>43</v>
      </c>
      <c r="D35" s="5">
        <v>484</v>
      </c>
      <c r="E35" s="5">
        <v>0.77</v>
      </c>
      <c r="G35" s="9"/>
      <c r="H35" s="5"/>
      <c r="I35" s="5"/>
      <c r="J35" s="5"/>
      <c r="K35" s="5"/>
      <c r="L35" s="5"/>
      <c r="M35" s="5"/>
      <c r="P35" s="5"/>
      <c r="Q35" s="5"/>
      <c r="R35" s="5"/>
      <c r="S35" s="5"/>
    </row>
    <row r="36" spans="2:19" x14ac:dyDescent="0.3">
      <c r="B36" s="5" t="s">
        <v>49</v>
      </c>
      <c r="C36" s="5" t="s">
        <v>50</v>
      </c>
      <c r="D36" s="5">
        <v>535</v>
      </c>
      <c r="E36" s="5">
        <v>1</v>
      </c>
      <c r="G36" s="9"/>
      <c r="H36" s="5"/>
      <c r="I36" s="5"/>
      <c r="J36" s="5"/>
      <c r="K36" s="5"/>
      <c r="L36" s="5"/>
      <c r="M36" s="5"/>
      <c r="P36" s="5"/>
      <c r="Q36" s="5"/>
      <c r="R36" s="5"/>
      <c r="S36" s="5"/>
    </row>
    <row r="37" spans="2:19" x14ac:dyDescent="0.3">
      <c r="B37" s="5" t="s">
        <v>51</v>
      </c>
      <c r="C37" s="5" t="s">
        <v>52</v>
      </c>
      <c r="D37" s="5">
        <v>272</v>
      </c>
      <c r="E37" s="5">
        <v>0.51300000000000001</v>
      </c>
      <c r="G37" s="9"/>
      <c r="H37" s="5"/>
      <c r="I37" s="5"/>
      <c r="J37" s="5"/>
      <c r="K37" s="5"/>
      <c r="L37" s="5"/>
      <c r="M37" s="5"/>
      <c r="P37" s="5"/>
      <c r="Q37" s="5"/>
      <c r="R37" s="5"/>
      <c r="S37" s="5"/>
    </row>
    <row r="38" spans="2:19" x14ac:dyDescent="0.3">
      <c r="B38" s="5" t="s">
        <v>53</v>
      </c>
      <c r="C38" s="5" t="s">
        <v>52</v>
      </c>
      <c r="D38" s="5">
        <v>788</v>
      </c>
      <c r="E38" s="5">
        <v>1.4870000000000001</v>
      </c>
      <c r="G38" s="9"/>
      <c r="H38" s="5"/>
      <c r="I38" s="5"/>
      <c r="J38" s="5"/>
      <c r="K38" s="5"/>
      <c r="L38" s="5"/>
      <c r="M38" s="5"/>
      <c r="P38" s="5"/>
      <c r="Q38" s="5"/>
      <c r="R38" s="5"/>
      <c r="S38" s="5"/>
    </row>
    <row r="39" spans="2:19" x14ac:dyDescent="0.3">
      <c r="B39" s="5" t="s">
        <v>54</v>
      </c>
      <c r="C39" s="5" t="s">
        <v>55</v>
      </c>
      <c r="D39" s="5">
        <v>257</v>
      </c>
      <c r="E39" s="5">
        <v>1.1040000000000001</v>
      </c>
      <c r="G39" s="9"/>
      <c r="H39" s="5"/>
      <c r="I39" s="5"/>
      <c r="J39" s="5"/>
      <c r="K39" s="5"/>
      <c r="L39" s="5"/>
      <c r="M39" s="5"/>
      <c r="P39" s="5"/>
      <c r="Q39" s="5"/>
      <c r="R39" s="5"/>
      <c r="S39" s="5"/>
    </row>
    <row r="40" spans="2:19" x14ac:dyDescent="0.3">
      <c r="B40" s="5" t="s">
        <v>56</v>
      </c>
      <c r="C40" s="5" t="s">
        <v>55</v>
      </c>
      <c r="D40" s="5">
        <v>194</v>
      </c>
      <c r="E40" s="5">
        <v>0.83399999999999996</v>
      </c>
      <c r="G40" s="9"/>
      <c r="H40" s="5"/>
      <c r="I40" s="5"/>
      <c r="J40" s="5"/>
      <c r="K40" s="5"/>
      <c r="L40" s="5"/>
      <c r="M40" s="5"/>
      <c r="P40" s="5"/>
      <c r="Q40" s="5"/>
      <c r="R40" s="5"/>
      <c r="S40" s="5"/>
    </row>
    <row r="41" spans="2:19" x14ac:dyDescent="0.3">
      <c r="B41" s="5" t="s">
        <v>57</v>
      </c>
      <c r="C41" s="5" t="s">
        <v>55</v>
      </c>
      <c r="D41" s="5">
        <v>121</v>
      </c>
      <c r="E41" s="5">
        <v>0.52</v>
      </c>
      <c r="G41" s="9"/>
      <c r="H41" s="5"/>
      <c r="I41" s="5"/>
      <c r="J41" s="5"/>
      <c r="K41" s="5"/>
      <c r="L41" s="5"/>
      <c r="M41" s="5"/>
      <c r="P41" s="5"/>
      <c r="Q41" s="5"/>
      <c r="R41" s="5"/>
      <c r="S41" s="5"/>
    </row>
    <row r="42" spans="2:19" x14ac:dyDescent="0.3">
      <c r="B42" s="5" t="s">
        <v>58</v>
      </c>
      <c r="C42" s="5" t="s">
        <v>55</v>
      </c>
      <c r="D42" s="5">
        <v>359</v>
      </c>
      <c r="E42" s="5">
        <v>1.542</v>
      </c>
      <c r="G42" s="9"/>
      <c r="H42" s="5"/>
      <c r="I42" s="5"/>
      <c r="J42" s="5"/>
      <c r="K42" s="5"/>
      <c r="L42" s="5"/>
      <c r="M42" s="5"/>
      <c r="P42" s="5"/>
      <c r="Q42" s="5"/>
      <c r="R42" s="5"/>
      <c r="S42" s="5"/>
    </row>
    <row r="43" spans="2:19" x14ac:dyDescent="0.3">
      <c r="B43" s="5" t="s">
        <v>59</v>
      </c>
      <c r="C43" s="5" t="s">
        <v>60</v>
      </c>
      <c r="D43" s="5">
        <v>611</v>
      </c>
      <c r="E43" s="5">
        <v>1.5289999999999999</v>
      </c>
      <c r="G43" s="9"/>
      <c r="H43" s="5"/>
      <c r="I43" s="5"/>
      <c r="J43" s="5"/>
      <c r="K43" s="5"/>
      <c r="L43" s="5"/>
      <c r="M43" s="5"/>
      <c r="P43" s="5"/>
      <c r="Q43" s="5"/>
      <c r="R43" s="5"/>
      <c r="S43" s="5"/>
    </row>
    <row r="44" spans="2:19" x14ac:dyDescent="0.3">
      <c r="B44" s="5" t="s">
        <v>61</v>
      </c>
      <c r="C44" s="5" t="s">
        <v>60</v>
      </c>
      <c r="D44" s="5">
        <v>188</v>
      </c>
      <c r="E44" s="5">
        <v>0.47099999999999997</v>
      </c>
      <c r="G44" s="9"/>
      <c r="H44" s="5"/>
      <c r="I44" s="5"/>
      <c r="J44" s="5"/>
      <c r="K44" s="5"/>
      <c r="L44" s="5"/>
      <c r="M44" s="5"/>
      <c r="P44" s="5"/>
      <c r="Q44" s="5"/>
      <c r="R44" s="5"/>
      <c r="S44" s="5"/>
    </row>
    <row r="45" spans="2:19" x14ac:dyDescent="0.3">
      <c r="B45" s="5" t="s">
        <v>62</v>
      </c>
      <c r="C45" s="5" t="s">
        <v>63</v>
      </c>
      <c r="D45" s="5">
        <v>420</v>
      </c>
      <c r="E45" s="5">
        <v>1.522</v>
      </c>
      <c r="G45" s="9"/>
      <c r="H45" s="5"/>
      <c r="I45" s="5"/>
      <c r="J45" s="5"/>
      <c r="K45" s="5"/>
      <c r="L45" s="5"/>
      <c r="M45" s="5"/>
      <c r="P45" s="5"/>
      <c r="Q45" s="5"/>
      <c r="R45" s="5"/>
      <c r="S45" s="5"/>
    </row>
    <row r="46" spans="2:19" x14ac:dyDescent="0.3">
      <c r="B46" s="5" t="s">
        <v>64</v>
      </c>
      <c r="C46" s="5" t="s">
        <v>63</v>
      </c>
      <c r="D46" s="5">
        <v>132</v>
      </c>
      <c r="E46" s="5">
        <v>0.47799999999999998</v>
      </c>
      <c r="G46" s="9"/>
      <c r="H46" s="5"/>
      <c r="I46" s="5"/>
      <c r="J46" s="5"/>
      <c r="K46" s="5"/>
      <c r="L46" s="5"/>
      <c r="M46" s="5"/>
      <c r="P46" s="5"/>
      <c r="Q46" s="5"/>
      <c r="R46" s="5"/>
      <c r="S46" s="5"/>
    </row>
    <row r="47" spans="2:19" x14ac:dyDescent="0.3">
      <c r="B47" s="5" t="s">
        <v>65</v>
      </c>
      <c r="C47" s="5" t="s">
        <v>63</v>
      </c>
      <c r="D47" s="5">
        <v>300</v>
      </c>
      <c r="E47" s="5">
        <v>1.4830000000000001</v>
      </c>
      <c r="P47" s="5"/>
      <c r="Q47" s="5"/>
      <c r="R47" s="5"/>
      <c r="S47" s="5"/>
    </row>
    <row r="48" spans="2:19" x14ac:dyDescent="0.3">
      <c r="B48" s="5" t="s">
        <v>66</v>
      </c>
      <c r="C48" s="5" t="s">
        <v>63</v>
      </c>
      <c r="D48" s="5">
        <v>99</v>
      </c>
      <c r="E48" s="5">
        <v>0.48899999999999999</v>
      </c>
      <c r="P48" s="5"/>
      <c r="Q48" s="5"/>
      <c r="R48" s="5"/>
      <c r="S48" s="5"/>
    </row>
    <row r="49" spans="2:19" x14ac:dyDescent="0.3">
      <c r="B49" s="5" t="s">
        <v>67</v>
      </c>
      <c r="C49" s="5" t="s">
        <v>63</v>
      </c>
      <c r="D49" s="5">
        <v>94</v>
      </c>
      <c r="E49" s="5">
        <v>0.46500000000000002</v>
      </c>
      <c r="P49" s="5"/>
      <c r="Q49" s="5"/>
      <c r="R49" s="5"/>
      <c r="S49" s="5"/>
    </row>
    <row r="50" spans="2:19" x14ac:dyDescent="0.3">
      <c r="B50" s="5" t="s">
        <v>68</v>
      </c>
      <c r="C50" s="5" t="s">
        <v>63</v>
      </c>
      <c r="D50" s="5">
        <v>316</v>
      </c>
      <c r="E50" s="5">
        <v>1.5620000000000001</v>
      </c>
      <c r="P50" s="5"/>
      <c r="Q50" s="5"/>
      <c r="R50" s="5"/>
      <c r="S50" s="5"/>
    </row>
    <row r="51" spans="2:19" x14ac:dyDescent="0.3">
      <c r="B51" s="5" t="s">
        <v>69</v>
      </c>
      <c r="C51" s="5" t="s">
        <v>70</v>
      </c>
      <c r="D51" s="5">
        <v>100</v>
      </c>
      <c r="E51" s="5">
        <v>0.47499999999999998</v>
      </c>
      <c r="P51" s="5"/>
      <c r="Q51" s="5"/>
      <c r="R51" s="5"/>
      <c r="S51" s="5"/>
    </row>
    <row r="52" spans="2:19" x14ac:dyDescent="0.3">
      <c r="B52" s="5" t="s">
        <v>71</v>
      </c>
      <c r="C52" s="5" t="s">
        <v>70</v>
      </c>
      <c r="D52" s="5">
        <v>321</v>
      </c>
      <c r="E52" s="5">
        <v>1.5249999999999999</v>
      </c>
      <c r="P52" s="5"/>
      <c r="Q52" s="5"/>
      <c r="R52" s="5"/>
      <c r="S52" s="5"/>
    </row>
    <row r="53" spans="2:19" x14ac:dyDescent="0.3">
      <c r="B53" s="5" t="s">
        <v>72</v>
      </c>
      <c r="C53" s="5" t="s">
        <v>70</v>
      </c>
      <c r="D53" s="5">
        <v>320</v>
      </c>
      <c r="E53" s="5">
        <v>1.02</v>
      </c>
      <c r="P53" s="5"/>
      <c r="Q53" s="5"/>
      <c r="R53" s="5"/>
      <c r="S53" s="5"/>
    </row>
    <row r="54" spans="2:19" x14ac:dyDescent="0.3">
      <c r="B54" s="5" t="s">
        <v>73</v>
      </c>
      <c r="C54" s="5" t="s">
        <v>70</v>
      </c>
      <c r="D54" s="5">
        <v>300</v>
      </c>
      <c r="E54" s="5">
        <v>0.95599999999999996</v>
      </c>
      <c r="P54" s="5"/>
      <c r="Q54" s="5"/>
      <c r="R54" s="5"/>
      <c r="S54" s="5"/>
    </row>
    <row r="55" spans="2:19" x14ac:dyDescent="0.3">
      <c r="B55" s="5" t="s">
        <v>74</v>
      </c>
      <c r="C55" s="5" t="s">
        <v>70</v>
      </c>
      <c r="D55" s="5">
        <v>158</v>
      </c>
      <c r="E55" s="5">
        <v>0.504</v>
      </c>
      <c r="P55" s="5"/>
      <c r="Q55" s="5"/>
      <c r="R55" s="5"/>
      <c r="S55" s="5"/>
    </row>
    <row r="56" spans="2:19" x14ac:dyDescent="0.3">
      <c r="B56" s="5" t="s">
        <v>75</v>
      </c>
      <c r="C56" s="5" t="s">
        <v>70</v>
      </c>
      <c r="D56" s="5">
        <v>477</v>
      </c>
      <c r="E56" s="5">
        <v>1.52</v>
      </c>
      <c r="P56" s="5"/>
      <c r="Q56" s="5"/>
      <c r="R56" s="5"/>
      <c r="S56" s="5"/>
    </row>
    <row r="57" spans="2:19" x14ac:dyDescent="0.3">
      <c r="B57" s="5" t="s">
        <v>76</v>
      </c>
      <c r="C57" s="5" t="s">
        <v>77</v>
      </c>
      <c r="D57" s="5">
        <v>349</v>
      </c>
      <c r="E57" s="5">
        <v>1.22</v>
      </c>
      <c r="P57" s="5"/>
      <c r="Q57" s="5"/>
      <c r="R57" s="5"/>
      <c r="S57" s="5"/>
    </row>
    <row r="58" spans="2:19" x14ac:dyDescent="0.3">
      <c r="B58" s="5" t="s">
        <v>78</v>
      </c>
      <c r="C58" s="5" t="s">
        <v>77</v>
      </c>
      <c r="D58" s="5">
        <v>208</v>
      </c>
      <c r="E58" s="5">
        <v>0.72699999999999998</v>
      </c>
      <c r="P58" s="5"/>
      <c r="Q58" s="5"/>
      <c r="R58" s="5"/>
      <c r="S58" s="5"/>
    </row>
    <row r="59" spans="2:19" x14ac:dyDescent="0.3">
      <c r="B59" s="5" t="s">
        <v>79</v>
      </c>
      <c r="C59" s="5" t="s">
        <v>77</v>
      </c>
      <c r="D59" s="5">
        <v>137</v>
      </c>
      <c r="E59" s="5">
        <v>0.47899999999999998</v>
      </c>
      <c r="P59" s="5"/>
      <c r="Q59" s="5"/>
      <c r="R59" s="5"/>
      <c r="S59" s="5"/>
    </row>
    <row r="60" spans="2:19" x14ac:dyDescent="0.3">
      <c r="B60" s="5" t="s">
        <v>80</v>
      </c>
      <c r="C60" s="5" t="s">
        <v>77</v>
      </c>
      <c r="D60" s="5">
        <v>450</v>
      </c>
      <c r="E60" s="5">
        <v>1.573</v>
      </c>
      <c r="P60" s="5"/>
      <c r="Q60" s="5"/>
      <c r="R60" s="5"/>
      <c r="S60" s="5"/>
    </row>
    <row r="61" spans="2:19" x14ac:dyDescent="0.3">
      <c r="B61" s="5" t="s">
        <v>81</v>
      </c>
      <c r="C61" s="5" t="s">
        <v>82</v>
      </c>
      <c r="D61" s="5">
        <v>473</v>
      </c>
      <c r="E61" s="5">
        <v>1.4890000000000001</v>
      </c>
      <c r="P61" s="5"/>
      <c r="Q61" s="5"/>
      <c r="R61" s="5"/>
      <c r="S61" s="5"/>
    </row>
    <row r="62" spans="2:19" x14ac:dyDescent="0.3">
      <c r="B62" s="5" t="s">
        <v>83</v>
      </c>
      <c r="C62" s="5" t="s">
        <v>82</v>
      </c>
      <c r="D62" s="5">
        <v>157</v>
      </c>
      <c r="E62" s="5">
        <v>0.49399999999999999</v>
      </c>
      <c r="P62" s="5"/>
      <c r="Q62" s="5"/>
      <c r="R62" s="5"/>
      <c r="S62" s="5"/>
    </row>
    <row r="63" spans="2:19" x14ac:dyDescent="0.3">
      <c r="B63" s="5" t="s">
        <v>84</v>
      </c>
      <c r="C63" s="5" t="s">
        <v>82</v>
      </c>
      <c r="D63" s="5">
        <v>166</v>
      </c>
      <c r="E63" s="5">
        <v>0.52200000000000002</v>
      </c>
      <c r="P63" s="5"/>
      <c r="Q63" s="5"/>
      <c r="R63" s="5"/>
      <c r="S63" s="5"/>
    </row>
    <row r="64" spans="2:19" x14ac:dyDescent="0.3">
      <c r="B64" s="5" t="s">
        <v>85</v>
      </c>
      <c r="C64" s="5" t="s">
        <v>82</v>
      </c>
      <c r="D64" s="5">
        <v>475</v>
      </c>
      <c r="E64" s="5">
        <v>1.4950000000000001</v>
      </c>
      <c r="P64" s="5"/>
      <c r="Q64" s="5"/>
      <c r="R64" s="5"/>
      <c r="S64" s="5"/>
    </row>
    <row r="65" spans="2:19" x14ac:dyDescent="0.3">
      <c r="B65" s="5" t="s">
        <v>86</v>
      </c>
      <c r="C65" s="5" t="s">
        <v>87</v>
      </c>
      <c r="D65" s="5">
        <v>394</v>
      </c>
      <c r="E65" s="5">
        <v>1</v>
      </c>
      <c r="P65" s="5"/>
      <c r="Q65" s="5"/>
      <c r="R65" s="5"/>
      <c r="S65" s="5"/>
    </row>
    <row r="66" spans="2:19" x14ac:dyDescent="0.3">
      <c r="B66" s="5" t="s">
        <v>88</v>
      </c>
      <c r="C66" s="5" t="s">
        <v>89</v>
      </c>
      <c r="D66" s="5">
        <v>162</v>
      </c>
      <c r="E66" s="5">
        <v>0.38500000000000001</v>
      </c>
      <c r="P66" s="5"/>
      <c r="Q66" s="5"/>
      <c r="R66" s="5"/>
      <c r="S66" s="5"/>
    </row>
    <row r="67" spans="2:19" x14ac:dyDescent="0.3">
      <c r="B67" s="5" t="s">
        <v>90</v>
      </c>
      <c r="C67" s="5" t="s">
        <v>89</v>
      </c>
      <c r="D67" s="5">
        <v>679</v>
      </c>
      <c r="E67" s="5">
        <v>1.615</v>
      </c>
      <c r="P67" s="5"/>
      <c r="Q67" s="5"/>
      <c r="R67" s="5"/>
      <c r="S67" s="5"/>
    </row>
    <row r="68" spans="2:19" x14ac:dyDescent="0.3">
      <c r="B68" s="1"/>
      <c r="C68" s="1"/>
      <c r="D68" s="1"/>
      <c r="E68" s="10"/>
    </row>
  </sheetData>
  <autoFilter ref="G3:J3" xr:uid="{E6D7A0F5-AE85-4F83-9D1F-3FC945867806}"/>
  <mergeCells count="1">
    <mergeCell ref="B2:E2"/>
  </mergeCells>
  <phoneticPr fontId="2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0DFD2-CD39-4F76-AC4E-C7D55F778266}">
  <dimension ref="B2:S68"/>
  <sheetViews>
    <sheetView zoomScale="70" zoomScaleNormal="70" workbookViewId="0">
      <selection activeCell="B2" sqref="B2:E2"/>
    </sheetView>
  </sheetViews>
  <sheetFormatPr defaultRowHeight="16.5" x14ac:dyDescent="0.3"/>
  <cols>
    <col min="2" max="2" width="8.375" bestFit="1" customWidth="1"/>
    <col min="3" max="3" width="7" bestFit="1" customWidth="1"/>
    <col min="4" max="5" width="18.875" bestFit="1" customWidth="1"/>
    <col min="7" max="14" width="13.125" customWidth="1"/>
  </cols>
  <sheetData>
    <row r="2" spans="2:19" x14ac:dyDescent="0.3">
      <c r="B2" s="13" t="s">
        <v>144</v>
      </c>
      <c r="C2" s="13"/>
      <c r="D2" s="13"/>
      <c r="E2" s="13"/>
    </row>
    <row r="3" spans="2:19" ht="17.25" thickBot="1" x14ac:dyDescent="0.35">
      <c r="B3" s="7" t="s">
        <v>0</v>
      </c>
      <c r="C3" s="7" t="s">
        <v>1</v>
      </c>
      <c r="D3" s="7" t="s">
        <v>2</v>
      </c>
      <c r="E3" s="7" t="s">
        <v>3</v>
      </c>
      <c r="G3" s="8" t="s">
        <v>131</v>
      </c>
      <c r="H3" s="8" t="s">
        <v>132</v>
      </c>
      <c r="I3" s="8" t="s">
        <v>133</v>
      </c>
      <c r="J3" s="8" t="s">
        <v>134</v>
      </c>
    </row>
    <row r="4" spans="2:19" ht="17.25" thickTop="1" x14ac:dyDescent="0.3">
      <c r="B4" s="2" t="s">
        <v>4</v>
      </c>
      <c r="C4" s="2" t="s">
        <v>5</v>
      </c>
      <c r="D4" s="5">
        <v>0</v>
      </c>
      <c r="E4" s="5" t="s">
        <v>7</v>
      </c>
      <c r="G4" s="6" t="s">
        <v>91</v>
      </c>
      <c r="H4" s="6" t="s">
        <v>111</v>
      </c>
      <c r="I4" s="5">
        <f>D7+D8+D9+D10</f>
        <v>1268</v>
      </c>
      <c r="J4" s="4">
        <f>I4/I24*100</f>
        <v>5.637058771227883</v>
      </c>
      <c r="P4" s="5"/>
      <c r="Q4" s="5"/>
      <c r="R4" s="5"/>
      <c r="S4" s="5"/>
    </row>
    <row r="5" spans="2:19" x14ac:dyDescent="0.3">
      <c r="B5" s="2" t="s">
        <v>8</v>
      </c>
      <c r="C5" s="2" t="s">
        <v>5</v>
      </c>
      <c r="D5" s="5">
        <v>0</v>
      </c>
      <c r="E5" s="5" t="s">
        <v>7</v>
      </c>
      <c r="G5" s="6" t="s">
        <v>105</v>
      </c>
      <c r="H5" s="6" t="s">
        <v>125</v>
      </c>
      <c r="I5" s="5">
        <f>D45+D46+D47+D48+D49+D50</f>
        <v>1356</v>
      </c>
      <c r="J5" s="4">
        <f>I5/I24*100</f>
        <v>6.0282742064550545</v>
      </c>
      <c r="P5" s="5"/>
      <c r="Q5" s="5"/>
      <c r="R5" s="5"/>
      <c r="S5" s="5"/>
    </row>
    <row r="6" spans="2:19" x14ac:dyDescent="0.3">
      <c r="B6" s="2" t="s">
        <v>9</v>
      </c>
      <c r="C6" s="2" t="s">
        <v>5</v>
      </c>
      <c r="D6" s="5" t="s">
        <v>6</v>
      </c>
      <c r="E6" s="5" t="s">
        <v>7</v>
      </c>
      <c r="G6" s="6" t="s">
        <v>102</v>
      </c>
      <c r="H6" s="6" t="s">
        <v>122</v>
      </c>
      <c r="I6" s="5">
        <f>D37+D38</f>
        <v>1044</v>
      </c>
      <c r="J6" s="4">
        <f>I6/I24*100</f>
        <v>4.6412376633769004</v>
      </c>
      <c r="P6" s="5"/>
      <c r="Q6" s="5"/>
      <c r="R6" s="5"/>
      <c r="S6" s="5"/>
    </row>
    <row r="7" spans="2:19" x14ac:dyDescent="0.3">
      <c r="B7" s="5" t="s">
        <v>10</v>
      </c>
      <c r="C7" s="5" t="s">
        <v>11</v>
      </c>
      <c r="D7" s="5">
        <v>358</v>
      </c>
      <c r="E7" s="5">
        <v>1.129</v>
      </c>
      <c r="G7" s="6" t="s">
        <v>93</v>
      </c>
      <c r="H7" s="6" t="s">
        <v>113</v>
      </c>
      <c r="I7" s="5">
        <f>D13+D14</f>
        <v>885</v>
      </c>
      <c r="J7" s="4">
        <f>I7/I24*100</f>
        <v>3.9343825020005339</v>
      </c>
      <c r="P7" s="5"/>
      <c r="Q7" s="5"/>
      <c r="R7" s="5"/>
      <c r="S7" s="5"/>
    </row>
    <row r="8" spans="2:19" x14ac:dyDescent="0.3">
      <c r="B8" s="5" t="s">
        <v>12</v>
      </c>
      <c r="C8" s="5" t="s">
        <v>11</v>
      </c>
      <c r="D8" s="5">
        <v>181</v>
      </c>
      <c r="E8" s="5">
        <v>0.57099999999999995</v>
      </c>
      <c r="G8" s="6" t="s">
        <v>92</v>
      </c>
      <c r="H8" s="6" t="s">
        <v>112</v>
      </c>
      <c r="I8" s="5">
        <f>D11+D12</f>
        <v>255</v>
      </c>
      <c r="J8" s="4">
        <f>I8/I24*100</f>
        <v>1.1336356361696454</v>
      </c>
      <c r="P8" s="5"/>
      <c r="Q8" s="5"/>
      <c r="R8" s="5"/>
      <c r="S8" s="5"/>
    </row>
    <row r="9" spans="2:19" x14ac:dyDescent="0.3">
      <c r="B9" s="5" t="s">
        <v>13</v>
      </c>
      <c r="C9" s="5" t="s">
        <v>11</v>
      </c>
      <c r="D9" s="5">
        <v>152</v>
      </c>
      <c r="E9" s="5">
        <v>0.47899999999999998</v>
      </c>
      <c r="G9" s="6" t="s">
        <v>104</v>
      </c>
      <c r="H9" s="6" t="s">
        <v>124</v>
      </c>
      <c r="I9" s="5">
        <f>D43+D44</f>
        <v>809</v>
      </c>
      <c r="J9" s="4">
        <f>I9/I24*100</f>
        <v>3.5965146261225218</v>
      </c>
      <c r="P9" s="5"/>
      <c r="Q9" s="5"/>
      <c r="R9" s="5"/>
      <c r="S9" s="5"/>
    </row>
    <row r="10" spans="2:19" x14ac:dyDescent="0.3">
      <c r="B10" s="5" t="s">
        <v>14</v>
      </c>
      <c r="C10" s="5" t="s">
        <v>11</v>
      </c>
      <c r="D10" s="5">
        <v>577</v>
      </c>
      <c r="E10" s="5">
        <v>1.82</v>
      </c>
      <c r="G10" s="6" t="s">
        <v>94</v>
      </c>
      <c r="H10" s="6" t="s">
        <v>114</v>
      </c>
      <c r="I10" s="5">
        <f>D15+D16</f>
        <v>1206</v>
      </c>
      <c r="J10" s="4">
        <f>I10/I24*100</f>
        <v>5.3614297145905576</v>
      </c>
      <c r="P10" s="5"/>
      <c r="Q10" s="5"/>
      <c r="R10" s="5"/>
      <c r="S10" s="5"/>
    </row>
    <row r="11" spans="2:19" x14ac:dyDescent="0.3">
      <c r="B11" s="5" t="s">
        <v>15</v>
      </c>
      <c r="C11" s="5" t="s">
        <v>16</v>
      </c>
      <c r="D11" s="5">
        <v>69</v>
      </c>
      <c r="E11" s="5">
        <v>0.54100000000000004</v>
      </c>
      <c r="G11" s="6" t="s">
        <v>96</v>
      </c>
      <c r="H11" s="6" t="s">
        <v>116</v>
      </c>
      <c r="I11" s="5">
        <f>D19+D20+D21+D22</f>
        <v>1541</v>
      </c>
      <c r="J11" s="4">
        <f>I11/I24*100</f>
        <v>6.850715746421268</v>
      </c>
      <c r="P11" s="5"/>
      <c r="Q11" s="5"/>
      <c r="R11" s="5"/>
      <c r="S11" s="5"/>
    </row>
    <row r="12" spans="2:19" x14ac:dyDescent="0.3">
      <c r="B12" s="5" t="s">
        <v>17</v>
      </c>
      <c r="C12" s="5" t="s">
        <v>16</v>
      </c>
      <c r="D12" s="5">
        <v>186</v>
      </c>
      <c r="E12" s="5">
        <v>1.4590000000000001</v>
      </c>
      <c r="G12" s="6" t="s">
        <v>97</v>
      </c>
      <c r="H12" s="6" t="s">
        <v>117</v>
      </c>
      <c r="I12" s="5">
        <f>D23+D24</f>
        <v>517</v>
      </c>
      <c r="J12" s="4">
        <f>I12/I24*100</f>
        <v>2.2983906819596336</v>
      </c>
      <c r="P12" s="5"/>
      <c r="Q12" s="5"/>
      <c r="R12" s="5"/>
      <c r="S12" s="5"/>
    </row>
    <row r="13" spans="2:19" x14ac:dyDescent="0.3">
      <c r="B13" s="5" t="s">
        <v>18</v>
      </c>
      <c r="C13" s="5" t="s">
        <v>19</v>
      </c>
      <c r="D13" s="5">
        <v>187</v>
      </c>
      <c r="E13" s="5">
        <v>0.42299999999999999</v>
      </c>
      <c r="G13" s="6" t="s">
        <v>98</v>
      </c>
      <c r="H13" s="6" t="s">
        <v>118</v>
      </c>
      <c r="I13" s="5">
        <f>D25+D26+D27</f>
        <v>1974</v>
      </c>
      <c r="J13" s="4">
        <f>I13/I24*100</f>
        <v>8.775673512936784</v>
      </c>
      <c r="P13" s="5"/>
      <c r="Q13" s="5"/>
      <c r="R13" s="5"/>
      <c r="S13" s="5"/>
    </row>
    <row r="14" spans="2:19" x14ac:dyDescent="0.3">
      <c r="B14" s="5" t="s">
        <v>20</v>
      </c>
      <c r="C14" s="5" t="s">
        <v>19</v>
      </c>
      <c r="D14" s="5">
        <v>698</v>
      </c>
      <c r="E14" s="5">
        <v>1.577</v>
      </c>
      <c r="G14" s="6" t="s">
        <v>100</v>
      </c>
      <c r="H14" s="6" t="s">
        <v>120</v>
      </c>
      <c r="I14" s="5">
        <f>D30+D31+D32+D33+D34+D35</f>
        <v>2320</v>
      </c>
      <c r="J14" s="4">
        <f>I14/I24*100</f>
        <v>10.31386147417089</v>
      </c>
      <c r="P14" s="5"/>
      <c r="Q14" s="5"/>
      <c r="R14" s="5"/>
      <c r="S14" s="5"/>
    </row>
    <row r="15" spans="2:19" x14ac:dyDescent="0.3">
      <c r="B15" s="5" t="s">
        <v>21</v>
      </c>
      <c r="C15" s="5" t="s">
        <v>22</v>
      </c>
      <c r="D15" s="5">
        <v>883</v>
      </c>
      <c r="E15" s="5">
        <v>1.464</v>
      </c>
      <c r="G15" s="6" t="s">
        <v>99</v>
      </c>
      <c r="H15" s="6" t="s">
        <v>119</v>
      </c>
      <c r="I15" s="5">
        <f>D28+D29</f>
        <v>1205</v>
      </c>
      <c r="J15" s="4">
        <f>I15/I24*100</f>
        <v>5.356984084644794</v>
      </c>
      <c r="P15" s="5"/>
      <c r="Q15" s="5"/>
      <c r="R15" s="5"/>
      <c r="S15" s="5"/>
    </row>
    <row r="16" spans="2:19" x14ac:dyDescent="0.3">
      <c r="B16" s="5" t="s">
        <v>23</v>
      </c>
      <c r="C16" s="5" t="s">
        <v>22</v>
      </c>
      <c r="D16" s="5">
        <v>323</v>
      </c>
      <c r="E16" s="5">
        <v>0.53600000000000003</v>
      </c>
      <c r="G16" s="6" t="s">
        <v>101</v>
      </c>
      <c r="H16" s="6" t="s">
        <v>121</v>
      </c>
      <c r="I16" s="5">
        <f>D36</f>
        <v>538</v>
      </c>
      <c r="J16" s="4">
        <f>I16/I24*100</f>
        <v>2.3917489108206631</v>
      </c>
      <c r="P16" s="5"/>
      <c r="Q16" s="5"/>
      <c r="R16" s="5"/>
      <c r="S16" s="5"/>
    </row>
    <row r="17" spans="2:19" x14ac:dyDescent="0.3">
      <c r="B17" s="5" t="s">
        <v>24</v>
      </c>
      <c r="C17" s="5" t="s">
        <v>25</v>
      </c>
      <c r="D17" s="5">
        <v>438</v>
      </c>
      <c r="E17" s="5">
        <v>0.66700000000000004</v>
      </c>
      <c r="G17" s="6" t="s">
        <v>95</v>
      </c>
      <c r="H17" s="6" t="s">
        <v>115</v>
      </c>
      <c r="I17" s="5">
        <f>D17+D18</f>
        <v>1313</v>
      </c>
      <c r="J17" s="4">
        <f>I17/I24*100</f>
        <v>5.8371121187872319</v>
      </c>
      <c r="P17" s="5"/>
      <c r="Q17" s="5"/>
      <c r="R17" s="5"/>
      <c r="S17" s="5"/>
    </row>
    <row r="18" spans="2:19" x14ac:dyDescent="0.3">
      <c r="B18" s="5" t="s">
        <v>26</v>
      </c>
      <c r="C18" s="5" t="s">
        <v>25</v>
      </c>
      <c r="D18" s="5">
        <v>875</v>
      </c>
      <c r="E18" s="5">
        <v>1.333</v>
      </c>
      <c r="G18" s="6" t="s">
        <v>103</v>
      </c>
      <c r="H18" s="6" t="s">
        <v>123</v>
      </c>
      <c r="I18" s="5">
        <f>D39+D40+D41+D42</f>
        <v>940</v>
      </c>
      <c r="J18" s="4">
        <f>I18/I24*100</f>
        <v>4.1788921490175159</v>
      </c>
      <c r="P18" s="5"/>
      <c r="Q18" s="5"/>
      <c r="R18" s="5"/>
      <c r="S18" s="5"/>
    </row>
    <row r="19" spans="2:19" x14ac:dyDescent="0.3">
      <c r="B19" s="5" t="s">
        <v>27</v>
      </c>
      <c r="C19" s="5" t="s">
        <v>28</v>
      </c>
      <c r="D19" s="5">
        <v>601</v>
      </c>
      <c r="E19" s="5">
        <v>1.56</v>
      </c>
      <c r="G19" s="6" t="s">
        <v>106</v>
      </c>
      <c r="H19" s="6" t="s">
        <v>126</v>
      </c>
      <c r="I19" s="5">
        <f>D51+D52+D53+D54+D55+D56</f>
        <v>1681</v>
      </c>
      <c r="J19" s="4">
        <f>I19/I24*100</f>
        <v>7.4731039388281326</v>
      </c>
      <c r="P19" s="5"/>
      <c r="Q19" s="5"/>
      <c r="R19" s="5"/>
      <c r="S19" s="5"/>
    </row>
    <row r="20" spans="2:19" x14ac:dyDescent="0.3">
      <c r="B20" s="5" t="s">
        <v>29</v>
      </c>
      <c r="C20" s="5" t="s">
        <v>28</v>
      </c>
      <c r="D20" s="5">
        <v>156</v>
      </c>
      <c r="E20" s="5">
        <v>0.40500000000000003</v>
      </c>
      <c r="G20" s="6" t="s">
        <v>107</v>
      </c>
      <c r="H20" s="6" t="s">
        <v>127</v>
      </c>
      <c r="I20" s="5">
        <f>D57+D58+D59+D60</f>
        <v>1145</v>
      </c>
      <c r="J20" s="4">
        <f>I20/I24*100</f>
        <v>5.0902462878989949</v>
      </c>
      <c r="P20" s="5"/>
      <c r="Q20" s="5"/>
      <c r="R20" s="5"/>
      <c r="S20" s="5"/>
    </row>
    <row r="21" spans="2:19" x14ac:dyDescent="0.3">
      <c r="B21" s="5" t="s">
        <v>30</v>
      </c>
      <c r="C21" s="5" t="s">
        <v>28</v>
      </c>
      <c r="D21" s="5">
        <v>267</v>
      </c>
      <c r="E21" s="5">
        <v>0.69299999999999995</v>
      </c>
      <c r="G21" s="6" t="s">
        <v>109</v>
      </c>
      <c r="H21" s="6" t="s">
        <v>130</v>
      </c>
      <c r="I21" s="5">
        <f>D65</f>
        <v>396</v>
      </c>
      <c r="J21" s="4">
        <f>I21/I24*100</f>
        <v>1.7604694585222724</v>
      </c>
      <c r="P21" s="5"/>
      <c r="Q21" s="5"/>
      <c r="R21" s="5"/>
      <c r="S21" s="5"/>
    </row>
    <row r="22" spans="2:19" x14ac:dyDescent="0.3">
      <c r="B22" s="5" t="s">
        <v>31</v>
      </c>
      <c r="C22" s="5" t="s">
        <v>28</v>
      </c>
      <c r="D22" s="5">
        <v>517</v>
      </c>
      <c r="E22" s="5">
        <v>1.3420000000000001</v>
      </c>
      <c r="G22" s="6" t="s">
        <v>110</v>
      </c>
      <c r="H22" s="6" t="s">
        <v>129</v>
      </c>
      <c r="I22" s="5">
        <f>D66+D67</f>
        <v>835</v>
      </c>
      <c r="J22" s="4">
        <f>I22/I24*100</f>
        <v>3.7121010047123675</v>
      </c>
      <c r="P22" s="5"/>
      <c r="Q22" s="5"/>
      <c r="R22" s="5"/>
      <c r="S22" s="5"/>
    </row>
    <row r="23" spans="2:19" x14ac:dyDescent="0.3">
      <c r="B23" s="5" t="s">
        <v>32</v>
      </c>
      <c r="C23" s="5" t="s">
        <v>33</v>
      </c>
      <c r="D23" s="5">
        <v>134</v>
      </c>
      <c r="E23" s="5">
        <v>0.51800000000000002</v>
      </c>
      <c r="G23" s="6" t="s">
        <v>108</v>
      </c>
      <c r="H23" s="6" t="s">
        <v>128</v>
      </c>
      <c r="I23" s="5">
        <f>D61+D62+D63+D64</f>
        <v>1266</v>
      </c>
      <c r="J23" s="4">
        <f>I23/I24*100</f>
        <v>5.6281675113363567</v>
      </c>
      <c r="P23" s="5"/>
      <c r="Q23" s="5"/>
      <c r="R23" s="5"/>
      <c r="S23" s="5"/>
    </row>
    <row r="24" spans="2:19" x14ac:dyDescent="0.3">
      <c r="B24" s="5" t="s">
        <v>34</v>
      </c>
      <c r="C24" s="5" t="s">
        <v>33</v>
      </c>
      <c r="D24" s="5">
        <v>383</v>
      </c>
      <c r="E24" s="5">
        <v>1.482</v>
      </c>
      <c r="I24" s="3">
        <f>SUM(I4:I23)</f>
        <v>22494</v>
      </c>
      <c r="P24" s="5"/>
      <c r="Q24" s="5"/>
      <c r="R24" s="5"/>
      <c r="S24" s="5"/>
    </row>
    <row r="25" spans="2:19" x14ac:dyDescent="0.3">
      <c r="B25" s="5" t="s">
        <v>35</v>
      </c>
      <c r="C25" s="5" t="s">
        <v>36</v>
      </c>
      <c r="D25" s="5">
        <v>636</v>
      </c>
      <c r="E25" s="5">
        <v>0.96699999999999997</v>
      </c>
      <c r="P25" s="5"/>
      <c r="Q25" s="5"/>
      <c r="R25" s="5"/>
      <c r="S25" s="5"/>
    </row>
    <row r="26" spans="2:19" x14ac:dyDescent="0.3">
      <c r="B26" s="5" t="s">
        <v>37</v>
      </c>
      <c r="C26" s="5" t="s">
        <v>36</v>
      </c>
      <c r="D26" s="5">
        <v>375</v>
      </c>
      <c r="E26" s="5">
        <v>0.56999999999999995</v>
      </c>
      <c r="P26" s="5"/>
      <c r="Q26" s="5"/>
      <c r="R26" s="5"/>
      <c r="S26" s="5"/>
    </row>
    <row r="27" spans="2:19" x14ac:dyDescent="0.3">
      <c r="B27" s="5" t="s">
        <v>38</v>
      </c>
      <c r="C27" s="5" t="s">
        <v>36</v>
      </c>
      <c r="D27" s="5">
        <v>963</v>
      </c>
      <c r="E27" s="5">
        <v>1.464</v>
      </c>
      <c r="G27" s="9"/>
      <c r="H27" s="5"/>
      <c r="I27" s="5"/>
      <c r="J27" s="5"/>
      <c r="K27" s="5"/>
      <c r="L27" s="5"/>
      <c r="M27" s="5"/>
      <c r="P27" s="5"/>
      <c r="Q27" s="5"/>
      <c r="R27" s="5"/>
      <c r="S27" s="5"/>
    </row>
    <row r="28" spans="2:19" x14ac:dyDescent="0.3">
      <c r="B28" s="5" t="s">
        <v>39</v>
      </c>
      <c r="C28" s="5" t="s">
        <v>40</v>
      </c>
      <c r="D28" s="5">
        <v>919</v>
      </c>
      <c r="E28" s="5">
        <v>1.5249999999999999</v>
      </c>
      <c r="G28" s="9"/>
      <c r="H28" s="5"/>
      <c r="I28" s="5"/>
      <c r="J28" s="5"/>
      <c r="K28" s="5"/>
      <c r="L28" s="5"/>
      <c r="M28" s="5"/>
      <c r="P28" s="5"/>
      <c r="Q28" s="5"/>
      <c r="R28" s="5"/>
      <c r="S28" s="5"/>
    </row>
    <row r="29" spans="2:19" x14ac:dyDescent="0.3">
      <c r="B29" s="5" t="s">
        <v>41</v>
      </c>
      <c r="C29" s="5" t="s">
        <v>40</v>
      </c>
      <c r="D29" s="5">
        <v>286</v>
      </c>
      <c r="E29" s="5">
        <v>0.47499999999999998</v>
      </c>
      <c r="G29" s="9"/>
      <c r="H29" s="5"/>
      <c r="I29" s="5"/>
      <c r="J29" s="5"/>
      <c r="K29" s="5"/>
      <c r="L29" s="5"/>
      <c r="M29" s="5"/>
      <c r="P29" s="5"/>
      <c r="Q29" s="5"/>
      <c r="R29" s="5"/>
      <c r="S29" s="5"/>
    </row>
    <row r="30" spans="2:19" x14ac:dyDescent="0.3">
      <c r="B30" s="5" t="s">
        <v>42</v>
      </c>
      <c r="C30" s="5" t="s">
        <v>43</v>
      </c>
      <c r="D30" s="5">
        <v>304</v>
      </c>
      <c r="E30" s="5">
        <v>1.1319999999999999</v>
      </c>
      <c r="G30" s="9"/>
      <c r="H30" s="5"/>
      <c r="I30" s="5"/>
      <c r="J30" s="5"/>
      <c r="K30" s="5"/>
      <c r="L30" s="5"/>
      <c r="M30" s="5"/>
      <c r="P30" s="5"/>
      <c r="Q30" s="5"/>
      <c r="R30" s="5"/>
      <c r="S30" s="5"/>
    </row>
    <row r="31" spans="2:19" x14ac:dyDescent="0.3">
      <c r="B31" s="5" t="s">
        <v>44</v>
      </c>
      <c r="C31" s="5" t="s">
        <v>43</v>
      </c>
      <c r="D31" s="5">
        <v>142</v>
      </c>
      <c r="E31" s="5">
        <v>0.52900000000000003</v>
      </c>
      <c r="G31" s="9"/>
      <c r="H31" s="5"/>
      <c r="I31" s="5"/>
      <c r="J31" s="5"/>
      <c r="K31" s="5"/>
      <c r="L31" s="5"/>
      <c r="M31" s="5"/>
      <c r="P31" s="5"/>
      <c r="Q31" s="5"/>
      <c r="R31" s="5"/>
      <c r="S31" s="5"/>
    </row>
    <row r="32" spans="2:19" x14ac:dyDescent="0.3">
      <c r="B32" s="5" t="s">
        <v>45</v>
      </c>
      <c r="C32" s="5" t="s">
        <v>43</v>
      </c>
      <c r="D32" s="5">
        <v>138</v>
      </c>
      <c r="E32" s="5">
        <v>0.51400000000000001</v>
      </c>
      <c r="G32" s="9"/>
      <c r="H32" s="5"/>
      <c r="I32" s="5"/>
      <c r="J32" s="5"/>
      <c r="K32" s="5"/>
      <c r="L32" s="5"/>
      <c r="M32" s="5"/>
      <c r="P32" s="5"/>
      <c r="Q32" s="5"/>
      <c r="R32" s="5"/>
      <c r="S32" s="5"/>
    </row>
    <row r="33" spans="2:19" x14ac:dyDescent="0.3">
      <c r="B33" s="5" t="s">
        <v>46</v>
      </c>
      <c r="C33" s="5" t="s">
        <v>43</v>
      </c>
      <c r="D33" s="5">
        <v>490</v>
      </c>
      <c r="E33" s="5">
        <v>1.825</v>
      </c>
      <c r="G33" s="9"/>
      <c r="H33" s="5"/>
      <c r="I33" s="5"/>
      <c r="J33" s="5"/>
      <c r="K33" s="5"/>
      <c r="L33" s="5"/>
      <c r="M33" s="5"/>
      <c r="P33" s="5"/>
      <c r="Q33" s="5"/>
      <c r="R33" s="5"/>
      <c r="S33" s="5"/>
    </row>
    <row r="34" spans="2:19" x14ac:dyDescent="0.3">
      <c r="B34" s="5" t="s">
        <v>47</v>
      </c>
      <c r="C34" s="5" t="s">
        <v>43</v>
      </c>
      <c r="D34" s="5">
        <v>765</v>
      </c>
      <c r="E34" s="5">
        <v>1.228</v>
      </c>
      <c r="G34" s="9"/>
      <c r="H34" s="5"/>
      <c r="I34" s="5"/>
      <c r="J34" s="5"/>
      <c r="K34" s="5"/>
      <c r="L34" s="5"/>
      <c r="M34" s="5"/>
      <c r="P34" s="5"/>
      <c r="Q34" s="5"/>
      <c r="R34" s="5"/>
      <c r="S34" s="5"/>
    </row>
    <row r="35" spans="2:19" x14ac:dyDescent="0.3">
      <c r="B35" s="5" t="s">
        <v>48</v>
      </c>
      <c r="C35" s="5" t="s">
        <v>43</v>
      </c>
      <c r="D35" s="5">
        <v>481</v>
      </c>
      <c r="E35" s="5">
        <v>0.77200000000000002</v>
      </c>
      <c r="G35" s="9"/>
      <c r="H35" s="5"/>
      <c r="I35" s="5"/>
      <c r="J35" s="5"/>
      <c r="K35" s="5"/>
      <c r="L35" s="5"/>
      <c r="M35" s="5"/>
      <c r="P35" s="5"/>
      <c r="Q35" s="5"/>
      <c r="R35" s="5"/>
      <c r="S35" s="5"/>
    </row>
    <row r="36" spans="2:19" x14ac:dyDescent="0.3">
      <c r="B36" s="5" t="s">
        <v>49</v>
      </c>
      <c r="C36" s="5" t="s">
        <v>50</v>
      </c>
      <c r="D36" s="5">
        <v>538</v>
      </c>
      <c r="E36" s="5">
        <v>1</v>
      </c>
      <c r="G36" s="9"/>
      <c r="H36" s="5"/>
      <c r="I36" s="5"/>
      <c r="J36" s="5"/>
      <c r="K36" s="5"/>
      <c r="L36" s="5"/>
      <c r="M36" s="5"/>
      <c r="P36" s="5"/>
      <c r="Q36" s="5"/>
      <c r="R36" s="5"/>
      <c r="S36" s="5"/>
    </row>
    <row r="37" spans="2:19" x14ac:dyDescent="0.3">
      <c r="B37" s="5" t="s">
        <v>51</v>
      </c>
      <c r="C37" s="5" t="s">
        <v>52</v>
      </c>
      <c r="D37" s="5">
        <v>271</v>
      </c>
      <c r="E37" s="5">
        <v>0.51900000000000002</v>
      </c>
      <c r="G37" s="9"/>
      <c r="H37" s="5"/>
      <c r="I37" s="5"/>
      <c r="J37" s="5"/>
      <c r="K37" s="5"/>
      <c r="L37" s="5"/>
      <c r="M37" s="5"/>
      <c r="P37" s="5"/>
      <c r="Q37" s="5"/>
      <c r="R37" s="5"/>
      <c r="S37" s="5"/>
    </row>
    <row r="38" spans="2:19" x14ac:dyDescent="0.3">
      <c r="B38" s="5" t="s">
        <v>53</v>
      </c>
      <c r="C38" s="5" t="s">
        <v>52</v>
      </c>
      <c r="D38" s="5">
        <v>773</v>
      </c>
      <c r="E38" s="5">
        <v>1.4810000000000001</v>
      </c>
      <c r="G38" s="9"/>
      <c r="H38" s="5"/>
      <c r="I38" s="5"/>
      <c r="J38" s="5"/>
      <c r="K38" s="5"/>
      <c r="L38" s="5"/>
      <c r="M38" s="5"/>
      <c r="P38" s="5"/>
      <c r="Q38" s="5"/>
      <c r="R38" s="5"/>
      <c r="S38" s="5"/>
    </row>
    <row r="39" spans="2:19" x14ac:dyDescent="0.3">
      <c r="B39" s="5" t="s">
        <v>54</v>
      </c>
      <c r="C39" s="5" t="s">
        <v>55</v>
      </c>
      <c r="D39" s="5">
        <v>258</v>
      </c>
      <c r="E39" s="5">
        <v>1.0980000000000001</v>
      </c>
      <c r="G39" s="9"/>
      <c r="H39" s="5"/>
      <c r="I39" s="5"/>
      <c r="J39" s="5"/>
      <c r="K39" s="5"/>
      <c r="L39" s="5"/>
      <c r="M39" s="5"/>
      <c r="P39" s="5"/>
      <c r="Q39" s="5"/>
      <c r="R39" s="5"/>
      <c r="S39" s="5"/>
    </row>
    <row r="40" spans="2:19" x14ac:dyDescent="0.3">
      <c r="B40" s="5" t="s">
        <v>56</v>
      </c>
      <c r="C40" s="5" t="s">
        <v>55</v>
      </c>
      <c r="D40" s="5">
        <v>197</v>
      </c>
      <c r="E40" s="5">
        <v>0.83799999999999997</v>
      </c>
      <c r="G40" s="9"/>
      <c r="H40" s="5"/>
      <c r="I40" s="5"/>
      <c r="J40" s="5"/>
      <c r="K40" s="5"/>
      <c r="L40" s="5"/>
      <c r="M40" s="5"/>
      <c r="P40" s="5"/>
      <c r="Q40" s="5"/>
      <c r="R40" s="5"/>
      <c r="S40" s="5"/>
    </row>
    <row r="41" spans="2:19" x14ac:dyDescent="0.3">
      <c r="B41" s="5" t="s">
        <v>57</v>
      </c>
      <c r="C41" s="5" t="s">
        <v>55</v>
      </c>
      <c r="D41" s="5">
        <v>121</v>
      </c>
      <c r="E41" s="5">
        <v>0.51500000000000001</v>
      </c>
      <c r="G41" s="9"/>
      <c r="H41" s="5"/>
      <c r="I41" s="5"/>
      <c r="J41" s="5"/>
      <c r="K41" s="5"/>
      <c r="L41" s="5"/>
      <c r="M41" s="5"/>
      <c r="P41" s="5"/>
      <c r="Q41" s="5"/>
      <c r="R41" s="5"/>
      <c r="S41" s="5"/>
    </row>
    <row r="42" spans="2:19" x14ac:dyDescent="0.3">
      <c r="B42" s="5" t="s">
        <v>58</v>
      </c>
      <c r="C42" s="5" t="s">
        <v>55</v>
      </c>
      <c r="D42" s="5">
        <v>364</v>
      </c>
      <c r="E42" s="5">
        <v>1.5489999999999999</v>
      </c>
      <c r="G42" s="9"/>
      <c r="H42" s="5"/>
      <c r="I42" s="5"/>
      <c r="J42" s="5"/>
      <c r="K42" s="5"/>
      <c r="L42" s="5"/>
      <c r="M42" s="5"/>
      <c r="P42" s="5"/>
      <c r="Q42" s="5"/>
      <c r="R42" s="5"/>
      <c r="S42" s="5"/>
    </row>
    <row r="43" spans="2:19" x14ac:dyDescent="0.3">
      <c r="B43" s="5" t="s">
        <v>59</v>
      </c>
      <c r="C43" s="5" t="s">
        <v>60</v>
      </c>
      <c r="D43" s="5">
        <v>611</v>
      </c>
      <c r="E43" s="5">
        <v>1.5109999999999999</v>
      </c>
      <c r="G43" s="9"/>
      <c r="H43" s="5"/>
      <c r="I43" s="5"/>
      <c r="J43" s="5"/>
      <c r="K43" s="5"/>
      <c r="L43" s="5"/>
      <c r="M43" s="5"/>
      <c r="P43" s="5"/>
      <c r="Q43" s="5"/>
      <c r="R43" s="5"/>
      <c r="S43" s="5"/>
    </row>
    <row r="44" spans="2:19" x14ac:dyDescent="0.3">
      <c r="B44" s="5" t="s">
        <v>61</v>
      </c>
      <c r="C44" s="5" t="s">
        <v>60</v>
      </c>
      <c r="D44" s="5">
        <v>198</v>
      </c>
      <c r="E44" s="5">
        <v>0.48899999999999999</v>
      </c>
      <c r="G44" s="9"/>
      <c r="H44" s="5"/>
      <c r="I44" s="5"/>
      <c r="J44" s="5"/>
      <c r="K44" s="5"/>
      <c r="L44" s="5"/>
      <c r="M44" s="5"/>
      <c r="P44" s="5"/>
      <c r="Q44" s="5"/>
      <c r="R44" s="5"/>
      <c r="S44" s="5"/>
    </row>
    <row r="45" spans="2:19" x14ac:dyDescent="0.3">
      <c r="B45" s="5" t="s">
        <v>62</v>
      </c>
      <c r="C45" s="5" t="s">
        <v>63</v>
      </c>
      <c r="D45" s="5">
        <v>417</v>
      </c>
      <c r="E45" s="5">
        <v>1.5189999999999999</v>
      </c>
      <c r="G45" s="9"/>
      <c r="H45" s="5"/>
      <c r="I45" s="5"/>
      <c r="J45" s="5"/>
      <c r="K45" s="5"/>
      <c r="L45" s="5"/>
      <c r="M45" s="5"/>
      <c r="P45" s="5"/>
      <c r="Q45" s="5"/>
      <c r="R45" s="5"/>
      <c r="S45" s="5"/>
    </row>
    <row r="46" spans="2:19" x14ac:dyDescent="0.3">
      <c r="B46" s="5" t="s">
        <v>64</v>
      </c>
      <c r="C46" s="5" t="s">
        <v>63</v>
      </c>
      <c r="D46" s="5">
        <v>132</v>
      </c>
      <c r="E46" s="5">
        <v>0.48099999999999998</v>
      </c>
      <c r="G46" s="9"/>
      <c r="H46" s="5"/>
      <c r="I46" s="5"/>
      <c r="J46" s="5"/>
      <c r="K46" s="5"/>
      <c r="L46" s="5"/>
      <c r="M46" s="5"/>
      <c r="P46" s="5"/>
      <c r="Q46" s="5"/>
      <c r="R46" s="5"/>
      <c r="S46" s="5"/>
    </row>
    <row r="47" spans="2:19" x14ac:dyDescent="0.3">
      <c r="B47" s="5" t="s">
        <v>65</v>
      </c>
      <c r="C47" s="5" t="s">
        <v>63</v>
      </c>
      <c r="D47" s="5">
        <v>293</v>
      </c>
      <c r="E47" s="5">
        <v>1.452</v>
      </c>
      <c r="P47" s="5"/>
      <c r="Q47" s="5"/>
      <c r="R47" s="5"/>
      <c r="S47" s="5"/>
    </row>
    <row r="48" spans="2:19" x14ac:dyDescent="0.3">
      <c r="B48" s="5" t="s">
        <v>66</v>
      </c>
      <c r="C48" s="5" t="s">
        <v>63</v>
      </c>
      <c r="D48" s="5">
        <v>100</v>
      </c>
      <c r="E48" s="5">
        <v>0.496</v>
      </c>
      <c r="P48" s="5"/>
      <c r="Q48" s="5"/>
      <c r="R48" s="5"/>
      <c r="S48" s="5"/>
    </row>
    <row r="49" spans="2:19" x14ac:dyDescent="0.3">
      <c r="B49" s="5" t="s">
        <v>67</v>
      </c>
      <c r="C49" s="5" t="s">
        <v>63</v>
      </c>
      <c r="D49" s="5">
        <v>97</v>
      </c>
      <c r="E49" s="5">
        <v>0.48099999999999998</v>
      </c>
      <c r="P49" s="5"/>
      <c r="Q49" s="5"/>
      <c r="R49" s="5"/>
      <c r="S49" s="5"/>
    </row>
    <row r="50" spans="2:19" x14ac:dyDescent="0.3">
      <c r="B50" s="5" t="s">
        <v>68</v>
      </c>
      <c r="C50" s="5" t="s">
        <v>63</v>
      </c>
      <c r="D50" s="5">
        <v>317</v>
      </c>
      <c r="E50" s="5">
        <v>1.571</v>
      </c>
      <c r="P50" s="5"/>
      <c r="Q50" s="5"/>
      <c r="R50" s="5"/>
      <c r="S50" s="5"/>
    </row>
    <row r="51" spans="2:19" x14ac:dyDescent="0.3">
      <c r="B51" s="5" t="s">
        <v>69</v>
      </c>
      <c r="C51" s="5" t="s">
        <v>70</v>
      </c>
      <c r="D51" s="5">
        <v>99</v>
      </c>
      <c r="E51" s="5">
        <v>0.46700000000000003</v>
      </c>
      <c r="P51" s="5"/>
      <c r="Q51" s="5"/>
      <c r="R51" s="5"/>
      <c r="S51" s="5"/>
    </row>
    <row r="52" spans="2:19" x14ac:dyDescent="0.3">
      <c r="B52" s="5" t="s">
        <v>71</v>
      </c>
      <c r="C52" s="5" t="s">
        <v>70</v>
      </c>
      <c r="D52" s="5">
        <v>325</v>
      </c>
      <c r="E52" s="5">
        <v>1.5329999999999999</v>
      </c>
      <c r="P52" s="5"/>
      <c r="Q52" s="5"/>
      <c r="R52" s="5"/>
      <c r="S52" s="5"/>
    </row>
    <row r="53" spans="2:19" x14ac:dyDescent="0.3">
      <c r="B53" s="5" t="s">
        <v>72</v>
      </c>
      <c r="C53" s="5" t="s">
        <v>70</v>
      </c>
      <c r="D53" s="5">
        <v>314</v>
      </c>
      <c r="E53" s="5">
        <v>0.999</v>
      </c>
      <c r="P53" s="5"/>
      <c r="Q53" s="5"/>
      <c r="R53" s="5"/>
      <c r="S53" s="5"/>
    </row>
    <row r="54" spans="2:19" x14ac:dyDescent="0.3">
      <c r="B54" s="5" t="s">
        <v>73</v>
      </c>
      <c r="C54" s="5" t="s">
        <v>70</v>
      </c>
      <c r="D54" s="5">
        <v>298</v>
      </c>
      <c r="E54" s="5">
        <v>0.94799999999999995</v>
      </c>
      <c r="P54" s="5"/>
      <c r="Q54" s="5"/>
      <c r="R54" s="5"/>
      <c r="S54" s="5"/>
    </row>
    <row r="55" spans="2:19" x14ac:dyDescent="0.3">
      <c r="B55" s="5" t="s">
        <v>74</v>
      </c>
      <c r="C55" s="5" t="s">
        <v>70</v>
      </c>
      <c r="D55" s="5">
        <v>158</v>
      </c>
      <c r="E55" s="5">
        <v>0.503</v>
      </c>
      <c r="P55" s="5"/>
      <c r="Q55" s="5"/>
      <c r="R55" s="5"/>
      <c r="S55" s="5"/>
    </row>
    <row r="56" spans="2:19" x14ac:dyDescent="0.3">
      <c r="B56" s="5" t="s">
        <v>75</v>
      </c>
      <c r="C56" s="5" t="s">
        <v>70</v>
      </c>
      <c r="D56" s="5">
        <v>487</v>
      </c>
      <c r="E56" s="5">
        <v>1.55</v>
      </c>
      <c r="P56" s="5"/>
      <c r="Q56" s="5"/>
      <c r="R56" s="5"/>
      <c r="S56" s="5"/>
    </row>
    <row r="57" spans="2:19" x14ac:dyDescent="0.3">
      <c r="B57" s="5" t="s">
        <v>76</v>
      </c>
      <c r="C57" s="5" t="s">
        <v>77</v>
      </c>
      <c r="D57" s="5">
        <v>349</v>
      </c>
      <c r="E57" s="5">
        <v>1.2190000000000001</v>
      </c>
      <c r="P57" s="5"/>
      <c r="Q57" s="5"/>
      <c r="R57" s="5"/>
      <c r="S57" s="5"/>
    </row>
    <row r="58" spans="2:19" x14ac:dyDescent="0.3">
      <c r="B58" s="5" t="s">
        <v>78</v>
      </c>
      <c r="C58" s="5" t="s">
        <v>77</v>
      </c>
      <c r="D58" s="5">
        <v>208</v>
      </c>
      <c r="E58" s="5">
        <v>0.72699999999999998</v>
      </c>
      <c r="P58" s="5"/>
      <c r="Q58" s="5"/>
      <c r="R58" s="5"/>
      <c r="S58" s="5"/>
    </row>
    <row r="59" spans="2:19" x14ac:dyDescent="0.3">
      <c r="B59" s="5" t="s">
        <v>79</v>
      </c>
      <c r="C59" s="5" t="s">
        <v>77</v>
      </c>
      <c r="D59" s="5">
        <v>137</v>
      </c>
      <c r="E59" s="5">
        <v>0.47899999999999998</v>
      </c>
      <c r="P59" s="5"/>
      <c r="Q59" s="5"/>
      <c r="R59" s="5"/>
      <c r="S59" s="5"/>
    </row>
    <row r="60" spans="2:19" x14ac:dyDescent="0.3">
      <c r="B60" s="5" t="s">
        <v>80</v>
      </c>
      <c r="C60" s="5" t="s">
        <v>77</v>
      </c>
      <c r="D60" s="5">
        <v>451</v>
      </c>
      <c r="E60" s="5">
        <v>1.5760000000000001</v>
      </c>
      <c r="P60" s="5"/>
      <c r="Q60" s="5"/>
      <c r="R60" s="5"/>
      <c r="S60" s="5"/>
    </row>
    <row r="61" spans="2:19" x14ac:dyDescent="0.3">
      <c r="B61" s="5" t="s">
        <v>81</v>
      </c>
      <c r="C61" s="5" t="s">
        <v>82</v>
      </c>
      <c r="D61" s="5">
        <v>474</v>
      </c>
      <c r="E61" s="5">
        <v>1.498</v>
      </c>
      <c r="P61" s="5"/>
      <c r="Q61" s="5"/>
      <c r="R61" s="5"/>
      <c r="S61" s="5"/>
    </row>
    <row r="62" spans="2:19" x14ac:dyDescent="0.3">
      <c r="B62" s="5" t="s">
        <v>83</v>
      </c>
      <c r="C62" s="5" t="s">
        <v>82</v>
      </c>
      <c r="D62" s="5">
        <v>168</v>
      </c>
      <c r="E62" s="5">
        <v>0.53100000000000003</v>
      </c>
      <c r="P62" s="5"/>
      <c r="Q62" s="5"/>
      <c r="R62" s="5"/>
      <c r="S62" s="5"/>
    </row>
    <row r="63" spans="2:19" x14ac:dyDescent="0.3">
      <c r="B63" s="5" t="s">
        <v>84</v>
      </c>
      <c r="C63" s="5" t="s">
        <v>82</v>
      </c>
      <c r="D63" s="5">
        <v>158</v>
      </c>
      <c r="E63" s="5">
        <v>0.499</v>
      </c>
      <c r="P63" s="5"/>
      <c r="Q63" s="5"/>
      <c r="R63" s="5"/>
      <c r="S63" s="5"/>
    </row>
    <row r="64" spans="2:19" x14ac:dyDescent="0.3">
      <c r="B64" s="5" t="s">
        <v>85</v>
      </c>
      <c r="C64" s="5" t="s">
        <v>82</v>
      </c>
      <c r="D64" s="5">
        <v>466</v>
      </c>
      <c r="E64" s="5">
        <v>1.472</v>
      </c>
      <c r="P64" s="5"/>
      <c r="Q64" s="5"/>
      <c r="R64" s="5"/>
      <c r="S64" s="5"/>
    </row>
    <row r="65" spans="2:19" x14ac:dyDescent="0.3">
      <c r="B65" s="5" t="s">
        <v>86</v>
      </c>
      <c r="C65" s="5" t="s">
        <v>87</v>
      </c>
      <c r="D65" s="5">
        <v>396</v>
      </c>
      <c r="E65" s="5">
        <v>1</v>
      </c>
      <c r="P65" s="5"/>
      <c r="Q65" s="5"/>
      <c r="R65" s="5"/>
      <c r="S65" s="5"/>
    </row>
    <row r="66" spans="2:19" x14ac:dyDescent="0.3">
      <c r="B66" s="5" t="s">
        <v>88</v>
      </c>
      <c r="C66" s="5" t="s">
        <v>89</v>
      </c>
      <c r="D66" s="5">
        <v>160</v>
      </c>
      <c r="E66" s="5">
        <v>0.38300000000000001</v>
      </c>
      <c r="P66" s="5"/>
      <c r="Q66" s="5"/>
      <c r="R66" s="5"/>
      <c r="S66" s="5"/>
    </row>
    <row r="67" spans="2:19" x14ac:dyDescent="0.3">
      <c r="B67" s="5" t="s">
        <v>90</v>
      </c>
      <c r="C67" s="5" t="s">
        <v>89</v>
      </c>
      <c r="D67" s="5">
        <v>675</v>
      </c>
      <c r="E67" s="5">
        <v>1.617</v>
      </c>
      <c r="P67" s="5"/>
      <c r="Q67" s="5"/>
      <c r="R67" s="5"/>
      <c r="S67" s="5"/>
    </row>
    <row r="68" spans="2:19" x14ac:dyDescent="0.3">
      <c r="B68" s="1"/>
      <c r="C68" s="1"/>
      <c r="D68" s="1"/>
      <c r="E68" s="10"/>
    </row>
  </sheetData>
  <autoFilter ref="G3:J3" xr:uid="{E6D7A0F5-AE85-4F83-9D1F-3FC945867806}"/>
  <mergeCells count="1">
    <mergeCell ref="B2:E2"/>
  </mergeCells>
  <phoneticPr fontId="2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10227-4AA7-40CA-806B-F4BFA2F523A5}">
  <dimension ref="B2:S68"/>
  <sheetViews>
    <sheetView zoomScale="70" zoomScaleNormal="70" workbookViewId="0">
      <selection activeCell="B2" sqref="B2:E2"/>
    </sheetView>
  </sheetViews>
  <sheetFormatPr defaultRowHeight="16.5" x14ac:dyDescent="0.3"/>
  <cols>
    <col min="2" max="2" width="8.375" bestFit="1" customWidth="1"/>
    <col min="3" max="3" width="7" bestFit="1" customWidth="1"/>
    <col min="4" max="5" width="18.875" bestFit="1" customWidth="1"/>
    <col min="7" max="14" width="13.125" customWidth="1"/>
  </cols>
  <sheetData>
    <row r="2" spans="2:19" x14ac:dyDescent="0.3">
      <c r="B2" s="13" t="s">
        <v>143</v>
      </c>
      <c r="C2" s="13"/>
      <c r="D2" s="13"/>
      <c r="E2" s="13"/>
    </row>
    <row r="3" spans="2:19" ht="17.25" thickBot="1" x14ac:dyDescent="0.35">
      <c r="B3" s="7" t="s">
        <v>0</v>
      </c>
      <c r="C3" s="7" t="s">
        <v>1</v>
      </c>
      <c r="D3" s="7" t="s">
        <v>2</v>
      </c>
      <c r="E3" s="7" t="s">
        <v>3</v>
      </c>
      <c r="G3" s="8" t="s">
        <v>131</v>
      </c>
      <c r="H3" s="8" t="s">
        <v>132</v>
      </c>
      <c r="I3" s="8" t="s">
        <v>133</v>
      </c>
      <c r="J3" s="8" t="s">
        <v>134</v>
      </c>
    </row>
    <row r="4" spans="2:19" ht="17.25" thickTop="1" x14ac:dyDescent="0.3">
      <c r="B4" s="2" t="s">
        <v>4</v>
      </c>
      <c r="C4" s="2" t="s">
        <v>5</v>
      </c>
      <c r="D4" s="5">
        <v>0</v>
      </c>
      <c r="E4" s="5" t="s">
        <v>7</v>
      </c>
      <c r="G4" s="6" t="s">
        <v>91</v>
      </c>
      <c r="H4" s="6" t="s">
        <v>111</v>
      </c>
      <c r="I4" s="5">
        <f>D7+D8+D9+D10</f>
        <v>1252</v>
      </c>
      <c r="J4" s="4">
        <f>I4/I24*100</f>
        <v>5.5674137317680543</v>
      </c>
      <c r="P4" s="5"/>
      <c r="Q4" s="5"/>
      <c r="R4" s="5"/>
      <c r="S4" s="5"/>
    </row>
    <row r="5" spans="2:19" x14ac:dyDescent="0.3">
      <c r="B5" s="2" t="s">
        <v>8</v>
      </c>
      <c r="C5" s="2" t="s">
        <v>5</v>
      </c>
      <c r="D5" s="5">
        <v>0</v>
      </c>
      <c r="E5" s="5" t="s">
        <v>7</v>
      </c>
      <c r="G5" s="6" t="s">
        <v>105</v>
      </c>
      <c r="H5" s="6" t="s">
        <v>125</v>
      </c>
      <c r="I5" s="5">
        <f>D45+D46+D47+D48+D49+D50</f>
        <v>1372</v>
      </c>
      <c r="J5" s="4">
        <f>I5/I24*100</f>
        <v>6.1010316613304871</v>
      </c>
      <c r="P5" s="5"/>
      <c r="Q5" s="5"/>
      <c r="R5" s="5"/>
      <c r="S5" s="5"/>
    </row>
    <row r="6" spans="2:19" x14ac:dyDescent="0.3">
      <c r="B6" s="2" t="s">
        <v>9</v>
      </c>
      <c r="C6" s="2" t="s">
        <v>5</v>
      </c>
      <c r="D6" s="5" t="s">
        <v>6</v>
      </c>
      <c r="E6" s="5" t="s">
        <v>7</v>
      </c>
      <c r="G6" s="6" t="s">
        <v>102</v>
      </c>
      <c r="H6" s="6" t="s">
        <v>122</v>
      </c>
      <c r="I6" s="5">
        <f>D37+D38</f>
        <v>1050</v>
      </c>
      <c r="J6" s="4">
        <f>I6/I24*100</f>
        <v>4.6691568836712918</v>
      </c>
      <c r="P6" s="5"/>
      <c r="Q6" s="5"/>
      <c r="R6" s="5"/>
      <c r="S6" s="5"/>
    </row>
    <row r="7" spans="2:19" x14ac:dyDescent="0.3">
      <c r="B7" s="5" t="s">
        <v>10</v>
      </c>
      <c r="C7" s="5" t="s">
        <v>11</v>
      </c>
      <c r="D7" s="5">
        <v>357</v>
      </c>
      <c r="E7" s="5">
        <v>1.141</v>
      </c>
      <c r="G7" s="6" t="s">
        <v>93</v>
      </c>
      <c r="H7" s="6" t="s">
        <v>113</v>
      </c>
      <c r="I7" s="5">
        <f>D13+D14</f>
        <v>886</v>
      </c>
      <c r="J7" s="4">
        <f>I7/I24*100</f>
        <v>3.9398790466026323</v>
      </c>
      <c r="P7" s="5"/>
      <c r="Q7" s="5"/>
      <c r="R7" s="5"/>
      <c r="S7" s="5"/>
    </row>
    <row r="8" spans="2:19" x14ac:dyDescent="0.3">
      <c r="B8" s="5" t="s">
        <v>12</v>
      </c>
      <c r="C8" s="5" t="s">
        <v>11</v>
      </c>
      <c r="D8" s="5">
        <v>180</v>
      </c>
      <c r="E8" s="5">
        <v>0.57499999999999996</v>
      </c>
      <c r="G8" s="6" t="s">
        <v>92</v>
      </c>
      <c r="H8" s="6" t="s">
        <v>112</v>
      </c>
      <c r="I8" s="5">
        <f>D11+D12</f>
        <v>261</v>
      </c>
      <c r="J8" s="4">
        <f>I8/I24*100</f>
        <v>1.1606189967982925</v>
      </c>
      <c r="P8" s="5"/>
      <c r="Q8" s="5"/>
      <c r="R8" s="5"/>
      <c r="S8" s="5"/>
    </row>
    <row r="9" spans="2:19" x14ac:dyDescent="0.3">
      <c r="B9" s="5" t="s">
        <v>13</v>
      </c>
      <c r="C9" s="5" t="s">
        <v>11</v>
      </c>
      <c r="D9" s="5">
        <v>143</v>
      </c>
      <c r="E9" s="5">
        <v>0.45700000000000002</v>
      </c>
      <c r="G9" s="6" t="s">
        <v>104</v>
      </c>
      <c r="H9" s="6" t="s">
        <v>124</v>
      </c>
      <c r="I9" s="5">
        <f>D43+D44</f>
        <v>791</v>
      </c>
      <c r="J9" s="4">
        <f>I9/I24*100</f>
        <v>3.5174315190323728</v>
      </c>
      <c r="P9" s="5"/>
      <c r="Q9" s="5"/>
      <c r="R9" s="5"/>
      <c r="S9" s="5"/>
    </row>
    <row r="10" spans="2:19" x14ac:dyDescent="0.3">
      <c r="B10" s="5" t="s">
        <v>14</v>
      </c>
      <c r="C10" s="5" t="s">
        <v>11</v>
      </c>
      <c r="D10" s="5">
        <v>572</v>
      </c>
      <c r="E10" s="5">
        <v>1.827</v>
      </c>
      <c r="G10" s="6" t="s">
        <v>94</v>
      </c>
      <c r="H10" s="6" t="s">
        <v>114</v>
      </c>
      <c r="I10" s="5">
        <f>D15+D16</f>
        <v>1207</v>
      </c>
      <c r="J10" s="4">
        <f>I10/I24*100</f>
        <v>5.3673070081821415</v>
      </c>
      <c r="P10" s="5"/>
      <c r="Q10" s="5"/>
      <c r="R10" s="5"/>
      <c r="S10" s="5"/>
    </row>
    <row r="11" spans="2:19" x14ac:dyDescent="0.3">
      <c r="B11" s="5" t="s">
        <v>15</v>
      </c>
      <c r="C11" s="5" t="s">
        <v>16</v>
      </c>
      <c r="D11" s="5">
        <v>75</v>
      </c>
      <c r="E11" s="5">
        <v>0.57499999999999996</v>
      </c>
      <c r="G11" s="6" t="s">
        <v>96</v>
      </c>
      <c r="H11" s="6" t="s">
        <v>116</v>
      </c>
      <c r="I11" s="5">
        <f>D19+D20+D21+D22</f>
        <v>1550</v>
      </c>
      <c r="J11" s="4">
        <f>I11/I24*100</f>
        <v>6.8925649235147626</v>
      </c>
      <c r="P11" s="5"/>
      <c r="Q11" s="5"/>
      <c r="R11" s="5"/>
      <c r="S11" s="5"/>
    </row>
    <row r="12" spans="2:19" x14ac:dyDescent="0.3">
      <c r="B12" s="5" t="s">
        <v>17</v>
      </c>
      <c r="C12" s="5" t="s">
        <v>16</v>
      </c>
      <c r="D12" s="5">
        <v>186</v>
      </c>
      <c r="E12" s="5">
        <v>1.425</v>
      </c>
      <c r="G12" s="6" t="s">
        <v>97</v>
      </c>
      <c r="H12" s="6" t="s">
        <v>117</v>
      </c>
      <c r="I12" s="5">
        <f>D23+D24</f>
        <v>533</v>
      </c>
      <c r="J12" s="4">
        <f>I12/I24*100</f>
        <v>2.370152970473141</v>
      </c>
      <c r="P12" s="5"/>
      <c r="Q12" s="5"/>
      <c r="R12" s="5"/>
      <c r="S12" s="5"/>
    </row>
    <row r="13" spans="2:19" x14ac:dyDescent="0.3">
      <c r="B13" s="5" t="s">
        <v>18</v>
      </c>
      <c r="C13" s="5" t="s">
        <v>19</v>
      </c>
      <c r="D13" s="5">
        <v>176</v>
      </c>
      <c r="E13" s="5">
        <v>0.39700000000000002</v>
      </c>
      <c r="G13" s="6" t="s">
        <v>98</v>
      </c>
      <c r="H13" s="6" t="s">
        <v>118</v>
      </c>
      <c r="I13" s="5">
        <f>D25+D26+D27</f>
        <v>1974</v>
      </c>
      <c r="J13" s="4">
        <f>I13/I24*100</f>
        <v>8.7780149413020272</v>
      </c>
      <c r="P13" s="5"/>
      <c r="Q13" s="5"/>
      <c r="R13" s="5"/>
      <c r="S13" s="5"/>
    </row>
    <row r="14" spans="2:19" x14ac:dyDescent="0.3">
      <c r="B14" s="5" t="s">
        <v>20</v>
      </c>
      <c r="C14" s="5" t="s">
        <v>19</v>
      </c>
      <c r="D14" s="5">
        <v>710</v>
      </c>
      <c r="E14" s="5">
        <v>1.603</v>
      </c>
      <c r="G14" s="6" t="s">
        <v>100</v>
      </c>
      <c r="H14" s="6" t="s">
        <v>120</v>
      </c>
      <c r="I14" s="5">
        <f>D30+D31+D32+D33+D34+D35</f>
        <v>2337</v>
      </c>
      <c r="J14" s="4">
        <f>I14/I24*100</f>
        <v>10.392209178228388</v>
      </c>
      <c r="P14" s="5"/>
      <c r="Q14" s="5"/>
      <c r="R14" s="5"/>
      <c r="S14" s="5"/>
    </row>
    <row r="15" spans="2:19" x14ac:dyDescent="0.3">
      <c r="B15" s="5" t="s">
        <v>21</v>
      </c>
      <c r="C15" s="5" t="s">
        <v>22</v>
      </c>
      <c r="D15" s="5">
        <v>887</v>
      </c>
      <c r="E15" s="5">
        <v>1.47</v>
      </c>
      <c r="G15" s="6" t="s">
        <v>99</v>
      </c>
      <c r="H15" s="6" t="s">
        <v>119</v>
      </c>
      <c r="I15" s="5">
        <f>D28+D29</f>
        <v>1169</v>
      </c>
      <c r="J15" s="4">
        <f>I15/I24*100</f>
        <v>5.1983279971540375</v>
      </c>
      <c r="P15" s="5"/>
      <c r="Q15" s="5"/>
      <c r="R15" s="5"/>
      <c r="S15" s="5"/>
    </row>
    <row r="16" spans="2:19" x14ac:dyDescent="0.3">
      <c r="B16" s="5" t="s">
        <v>23</v>
      </c>
      <c r="C16" s="5" t="s">
        <v>22</v>
      </c>
      <c r="D16" s="5">
        <v>320</v>
      </c>
      <c r="E16" s="5">
        <v>0.53</v>
      </c>
      <c r="G16" s="6" t="s">
        <v>101</v>
      </c>
      <c r="H16" s="6" t="s">
        <v>121</v>
      </c>
      <c r="I16" s="5">
        <f>D36</f>
        <v>539</v>
      </c>
      <c r="J16" s="4">
        <f>I16/I24*100</f>
        <v>2.3968338669512628</v>
      </c>
      <c r="P16" s="5"/>
      <c r="Q16" s="5"/>
      <c r="R16" s="5"/>
      <c r="S16" s="5"/>
    </row>
    <row r="17" spans="2:19" x14ac:dyDescent="0.3">
      <c r="B17" s="5" t="s">
        <v>24</v>
      </c>
      <c r="C17" s="5" t="s">
        <v>25</v>
      </c>
      <c r="D17" s="5">
        <v>438</v>
      </c>
      <c r="E17" s="5">
        <v>0.68500000000000005</v>
      </c>
      <c r="G17" s="6" t="s">
        <v>95</v>
      </c>
      <c r="H17" s="6" t="s">
        <v>115</v>
      </c>
      <c r="I17" s="5">
        <f>D17+D18</f>
        <v>1278</v>
      </c>
      <c r="J17" s="4">
        <f>I17/I24*100</f>
        <v>5.6830309498399147</v>
      </c>
      <c r="P17" s="5"/>
      <c r="Q17" s="5"/>
      <c r="R17" s="5"/>
      <c r="S17" s="5"/>
    </row>
    <row r="18" spans="2:19" x14ac:dyDescent="0.3">
      <c r="B18" s="5" t="s">
        <v>26</v>
      </c>
      <c r="C18" s="5" t="s">
        <v>25</v>
      </c>
      <c r="D18" s="5">
        <v>840</v>
      </c>
      <c r="E18" s="5">
        <v>1.3149999999999999</v>
      </c>
      <c r="G18" s="6" t="s">
        <v>103</v>
      </c>
      <c r="H18" s="6" t="s">
        <v>123</v>
      </c>
      <c r="I18" s="5">
        <f>D39+D40+D41+D42</f>
        <v>941</v>
      </c>
      <c r="J18" s="4">
        <f>I18/I24*100</f>
        <v>4.1844539309854145</v>
      </c>
      <c r="P18" s="5"/>
      <c r="Q18" s="5"/>
      <c r="R18" s="5"/>
      <c r="S18" s="5"/>
    </row>
    <row r="19" spans="2:19" x14ac:dyDescent="0.3">
      <c r="B19" s="5" t="s">
        <v>27</v>
      </c>
      <c r="C19" s="5" t="s">
        <v>28</v>
      </c>
      <c r="D19" s="5">
        <v>585</v>
      </c>
      <c r="E19" s="5">
        <v>1.51</v>
      </c>
      <c r="G19" s="6" t="s">
        <v>106</v>
      </c>
      <c r="H19" s="6" t="s">
        <v>126</v>
      </c>
      <c r="I19" s="5">
        <f>D51+D52+D53+D54+D55+D56</f>
        <v>1680</v>
      </c>
      <c r="J19" s="4">
        <f>I19/I24*100</f>
        <v>7.4706510138740665</v>
      </c>
      <c r="P19" s="5"/>
      <c r="Q19" s="5"/>
      <c r="R19" s="5"/>
      <c r="S19" s="5"/>
    </row>
    <row r="20" spans="2:19" x14ac:dyDescent="0.3">
      <c r="B20" s="5" t="s">
        <v>29</v>
      </c>
      <c r="C20" s="5" t="s">
        <v>28</v>
      </c>
      <c r="D20" s="5">
        <v>167</v>
      </c>
      <c r="E20" s="5">
        <v>0.43099999999999999</v>
      </c>
      <c r="G20" s="6" t="s">
        <v>107</v>
      </c>
      <c r="H20" s="6" t="s">
        <v>127</v>
      </c>
      <c r="I20" s="5">
        <f>D57+D58+D59+D60</f>
        <v>1151</v>
      </c>
      <c r="J20" s="4">
        <f>I20/I24*100</f>
        <v>5.118285307719673</v>
      </c>
      <c r="P20" s="5"/>
      <c r="Q20" s="5"/>
      <c r="R20" s="5"/>
      <c r="S20" s="5"/>
    </row>
    <row r="21" spans="2:19" x14ac:dyDescent="0.3">
      <c r="B21" s="5" t="s">
        <v>30</v>
      </c>
      <c r="C21" s="5" t="s">
        <v>28</v>
      </c>
      <c r="D21" s="5">
        <v>285</v>
      </c>
      <c r="E21" s="5">
        <v>0.73499999999999999</v>
      </c>
      <c r="G21" s="6" t="s">
        <v>109</v>
      </c>
      <c r="H21" s="6" t="s">
        <v>130</v>
      </c>
      <c r="I21" s="5">
        <f>D65</f>
        <v>401</v>
      </c>
      <c r="J21" s="4">
        <f>I21/I24*100</f>
        <v>1.7831732479544646</v>
      </c>
      <c r="P21" s="5"/>
      <c r="Q21" s="5"/>
      <c r="R21" s="5"/>
      <c r="S21" s="5"/>
    </row>
    <row r="22" spans="2:19" x14ac:dyDescent="0.3">
      <c r="B22" s="5" t="s">
        <v>31</v>
      </c>
      <c r="C22" s="5" t="s">
        <v>28</v>
      </c>
      <c r="D22" s="5">
        <v>513</v>
      </c>
      <c r="E22" s="5">
        <v>1.3240000000000001</v>
      </c>
      <c r="G22" s="6" t="s">
        <v>110</v>
      </c>
      <c r="H22" s="6" t="s">
        <v>129</v>
      </c>
      <c r="I22" s="5">
        <f>D66+D67</f>
        <v>856</v>
      </c>
      <c r="J22" s="4">
        <f>I22/I24*100</f>
        <v>3.8064745642120243</v>
      </c>
      <c r="P22" s="5"/>
      <c r="Q22" s="5"/>
      <c r="R22" s="5"/>
      <c r="S22" s="5"/>
    </row>
    <row r="23" spans="2:19" x14ac:dyDescent="0.3">
      <c r="B23" s="5" t="s">
        <v>32</v>
      </c>
      <c r="C23" s="5" t="s">
        <v>33</v>
      </c>
      <c r="D23" s="5">
        <v>134</v>
      </c>
      <c r="E23" s="5">
        <v>0.503</v>
      </c>
      <c r="G23" s="6" t="s">
        <v>108</v>
      </c>
      <c r="H23" s="6" t="s">
        <v>128</v>
      </c>
      <c r="I23" s="5">
        <f>D61+D62+D63+D64</f>
        <v>1260</v>
      </c>
      <c r="J23" s="4">
        <f>I23/I24*100</f>
        <v>5.6029882604055494</v>
      </c>
      <c r="P23" s="5"/>
      <c r="Q23" s="5"/>
      <c r="R23" s="5"/>
      <c r="S23" s="5"/>
    </row>
    <row r="24" spans="2:19" x14ac:dyDescent="0.3">
      <c r="B24" s="5" t="s">
        <v>34</v>
      </c>
      <c r="C24" s="5" t="s">
        <v>33</v>
      </c>
      <c r="D24" s="5">
        <v>399</v>
      </c>
      <c r="E24" s="5">
        <v>1.4970000000000001</v>
      </c>
      <c r="I24" s="3">
        <f>SUM(I4:I23)</f>
        <v>22488</v>
      </c>
      <c r="P24" s="5"/>
      <c r="Q24" s="5"/>
      <c r="R24" s="5"/>
      <c r="S24" s="5"/>
    </row>
    <row r="25" spans="2:19" x14ac:dyDescent="0.3">
      <c r="B25" s="5" t="s">
        <v>35</v>
      </c>
      <c r="C25" s="5" t="s">
        <v>36</v>
      </c>
      <c r="D25" s="5">
        <v>641</v>
      </c>
      <c r="E25" s="5">
        <v>0.97399999999999998</v>
      </c>
      <c r="P25" s="5"/>
      <c r="Q25" s="5"/>
      <c r="R25" s="5"/>
      <c r="S25" s="5"/>
    </row>
    <row r="26" spans="2:19" x14ac:dyDescent="0.3">
      <c r="B26" s="5" t="s">
        <v>37</v>
      </c>
      <c r="C26" s="5" t="s">
        <v>36</v>
      </c>
      <c r="D26" s="5">
        <v>380</v>
      </c>
      <c r="E26" s="5">
        <v>0.57799999999999996</v>
      </c>
      <c r="P26" s="5"/>
      <c r="Q26" s="5"/>
      <c r="R26" s="5"/>
      <c r="S26" s="5"/>
    </row>
    <row r="27" spans="2:19" x14ac:dyDescent="0.3">
      <c r="B27" s="5" t="s">
        <v>38</v>
      </c>
      <c r="C27" s="5" t="s">
        <v>36</v>
      </c>
      <c r="D27" s="5">
        <v>953</v>
      </c>
      <c r="E27" s="5">
        <v>1.448</v>
      </c>
      <c r="G27" s="9"/>
      <c r="H27" s="5"/>
      <c r="I27" s="5"/>
      <c r="J27" s="5"/>
      <c r="K27" s="5"/>
      <c r="L27" s="5"/>
      <c r="M27" s="5"/>
      <c r="P27" s="5"/>
      <c r="Q27" s="5"/>
      <c r="R27" s="5"/>
      <c r="S27" s="5"/>
    </row>
    <row r="28" spans="2:19" x14ac:dyDescent="0.3">
      <c r="B28" s="5" t="s">
        <v>39</v>
      </c>
      <c r="C28" s="5" t="s">
        <v>40</v>
      </c>
      <c r="D28" s="5">
        <v>868</v>
      </c>
      <c r="E28" s="5">
        <v>1.4850000000000001</v>
      </c>
      <c r="G28" s="9"/>
      <c r="H28" s="5"/>
      <c r="I28" s="5"/>
      <c r="J28" s="5"/>
      <c r="K28" s="5"/>
      <c r="L28" s="5"/>
      <c r="M28" s="5"/>
      <c r="P28" s="5"/>
      <c r="Q28" s="5"/>
      <c r="R28" s="5"/>
      <c r="S28" s="5"/>
    </row>
    <row r="29" spans="2:19" x14ac:dyDescent="0.3">
      <c r="B29" s="5" t="s">
        <v>41</v>
      </c>
      <c r="C29" s="5" t="s">
        <v>40</v>
      </c>
      <c r="D29" s="5">
        <v>301</v>
      </c>
      <c r="E29" s="5">
        <v>0.51500000000000001</v>
      </c>
      <c r="G29" s="9"/>
      <c r="H29" s="5"/>
      <c r="I29" s="5"/>
      <c r="J29" s="5"/>
      <c r="K29" s="5"/>
      <c r="L29" s="5"/>
      <c r="M29" s="5"/>
      <c r="P29" s="5"/>
      <c r="Q29" s="5"/>
      <c r="R29" s="5"/>
      <c r="S29" s="5"/>
    </row>
    <row r="30" spans="2:19" x14ac:dyDescent="0.3">
      <c r="B30" s="5" t="s">
        <v>42</v>
      </c>
      <c r="C30" s="5" t="s">
        <v>43</v>
      </c>
      <c r="D30" s="5">
        <v>309</v>
      </c>
      <c r="E30" s="5">
        <v>1.1319999999999999</v>
      </c>
      <c r="G30" s="9"/>
      <c r="H30" s="5"/>
      <c r="I30" s="5"/>
      <c r="J30" s="5"/>
      <c r="K30" s="5"/>
      <c r="L30" s="5"/>
      <c r="M30" s="5"/>
      <c r="P30" s="5"/>
      <c r="Q30" s="5"/>
      <c r="R30" s="5"/>
      <c r="S30" s="5"/>
    </row>
    <row r="31" spans="2:19" x14ac:dyDescent="0.3">
      <c r="B31" s="5" t="s">
        <v>44</v>
      </c>
      <c r="C31" s="5" t="s">
        <v>43</v>
      </c>
      <c r="D31" s="5">
        <v>153</v>
      </c>
      <c r="E31" s="5">
        <v>0.56000000000000005</v>
      </c>
      <c r="G31" s="9"/>
      <c r="H31" s="5"/>
      <c r="I31" s="5"/>
      <c r="J31" s="5"/>
      <c r="K31" s="5"/>
      <c r="L31" s="5"/>
      <c r="M31" s="5"/>
      <c r="P31" s="5"/>
      <c r="Q31" s="5"/>
      <c r="R31" s="5"/>
      <c r="S31" s="5"/>
    </row>
    <row r="32" spans="2:19" x14ac:dyDescent="0.3">
      <c r="B32" s="5" t="s">
        <v>45</v>
      </c>
      <c r="C32" s="5" t="s">
        <v>43</v>
      </c>
      <c r="D32" s="5">
        <v>141</v>
      </c>
      <c r="E32" s="5">
        <v>0.51600000000000001</v>
      </c>
      <c r="G32" s="9"/>
      <c r="H32" s="5"/>
      <c r="I32" s="5"/>
      <c r="J32" s="5"/>
      <c r="K32" s="5"/>
      <c r="L32" s="5"/>
      <c r="M32" s="5"/>
      <c r="P32" s="5"/>
      <c r="Q32" s="5"/>
      <c r="R32" s="5"/>
      <c r="S32" s="5"/>
    </row>
    <row r="33" spans="2:19" x14ac:dyDescent="0.3">
      <c r="B33" s="5" t="s">
        <v>46</v>
      </c>
      <c r="C33" s="5" t="s">
        <v>43</v>
      </c>
      <c r="D33" s="5">
        <v>489</v>
      </c>
      <c r="E33" s="5">
        <v>1.7909999999999999</v>
      </c>
      <c r="G33" s="9"/>
      <c r="H33" s="5"/>
      <c r="I33" s="5"/>
      <c r="J33" s="5"/>
      <c r="K33" s="5"/>
      <c r="L33" s="5"/>
      <c r="M33" s="5"/>
      <c r="P33" s="5"/>
      <c r="Q33" s="5"/>
      <c r="R33" s="5"/>
      <c r="S33" s="5"/>
    </row>
    <row r="34" spans="2:19" x14ac:dyDescent="0.3">
      <c r="B34" s="5" t="s">
        <v>47</v>
      </c>
      <c r="C34" s="5" t="s">
        <v>43</v>
      </c>
      <c r="D34" s="5">
        <v>748</v>
      </c>
      <c r="E34" s="5">
        <v>1.202</v>
      </c>
      <c r="G34" s="9"/>
      <c r="H34" s="5"/>
      <c r="I34" s="5"/>
      <c r="J34" s="5"/>
      <c r="K34" s="5"/>
      <c r="L34" s="5"/>
      <c r="M34" s="5"/>
      <c r="P34" s="5"/>
      <c r="Q34" s="5"/>
      <c r="R34" s="5"/>
      <c r="S34" s="5"/>
    </row>
    <row r="35" spans="2:19" x14ac:dyDescent="0.3">
      <c r="B35" s="5" t="s">
        <v>48</v>
      </c>
      <c r="C35" s="5" t="s">
        <v>43</v>
      </c>
      <c r="D35" s="5">
        <v>497</v>
      </c>
      <c r="E35" s="5">
        <v>0.79800000000000004</v>
      </c>
      <c r="G35" s="9"/>
      <c r="H35" s="5"/>
      <c r="I35" s="5"/>
      <c r="J35" s="5"/>
      <c r="K35" s="5"/>
      <c r="L35" s="5"/>
      <c r="M35" s="5"/>
      <c r="P35" s="5"/>
      <c r="Q35" s="5"/>
      <c r="R35" s="5"/>
      <c r="S35" s="5"/>
    </row>
    <row r="36" spans="2:19" x14ac:dyDescent="0.3">
      <c r="B36" s="5" t="s">
        <v>49</v>
      </c>
      <c r="C36" s="5" t="s">
        <v>50</v>
      </c>
      <c r="D36" s="5">
        <v>539</v>
      </c>
      <c r="E36" s="5">
        <v>1</v>
      </c>
      <c r="G36" s="9"/>
      <c r="H36" s="5"/>
      <c r="I36" s="5"/>
      <c r="J36" s="5"/>
      <c r="K36" s="5"/>
      <c r="L36" s="5"/>
      <c r="M36" s="5"/>
      <c r="P36" s="5"/>
      <c r="Q36" s="5"/>
      <c r="R36" s="5"/>
      <c r="S36" s="5"/>
    </row>
    <row r="37" spans="2:19" x14ac:dyDescent="0.3">
      <c r="B37" s="5" t="s">
        <v>51</v>
      </c>
      <c r="C37" s="5" t="s">
        <v>52</v>
      </c>
      <c r="D37" s="5">
        <v>270</v>
      </c>
      <c r="E37" s="5">
        <v>0.51400000000000001</v>
      </c>
      <c r="G37" s="9"/>
      <c r="H37" s="5"/>
      <c r="I37" s="5"/>
      <c r="J37" s="5"/>
      <c r="K37" s="5"/>
      <c r="L37" s="5"/>
      <c r="M37" s="5"/>
      <c r="P37" s="5"/>
      <c r="Q37" s="5"/>
      <c r="R37" s="5"/>
      <c r="S37" s="5"/>
    </row>
    <row r="38" spans="2:19" x14ac:dyDescent="0.3">
      <c r="B38" s="5" t="s">
        <v>53</v>
      </c>
      <c r="C38" s="5" t="s">
        <v>52</v>
      </c>
      <c r="D38" s="5">
        <v>780</v>
      </c>
      <c r="E38" s="5">
        <v>1.486</v>
      </c>
      <c r="G38" s="9"/>
      <c r="H38" s="5"/>
      <c r="I38" s="5"/>
      <c r="J38" s="5"/>
      <c r="K38" s="5"/>
      <c r="L38" s="5"/>
      <c r="M38" s="5"/>
      <c r="P38" s="5"/>
      <c r="Q38" s="5"/>
      <c r="R38" s="5"/>
      <c r="S38" s="5"/>
    </row>
    <row r="39" spans="2:19" x14ac:dyDescent="0.3">
      <c r="B39" s="5" t="s">
        <v>54</v>
      </c>
      <c r="C39" s="5" t="s">
        <v>55</v>
      </c>
      <c r="D39" s="5">
        <v>265</v>
      </c>
      <c r="E39" s="5">
        <v>1.1259999999999999</v>
      </c>
      <c r="G39" s="9"/>
      <c r="H39" s="5"/>
      <c r="I39" s="5"/>
      <c r="J39" s="5"/>
      <c r="K39" s="5"/>
      <c r="L39" s="5"/>
      <c r="M39" s="5"/>
      <c r="P39" s="5"/>
      <c r="Q39" s="5"/>
      <c r="R39" s="5"/>
      <c r="S39" s="5"/>
    </row>
    <row r="40" spans="2:19" x14ac:dyDescent="0.3">
      <c r="B40" s="5" t="s">
        <v>56</v>
      </c>
      <c r="C40" s="5" t="s">
        <v>55</v>
      </c>
      <c r="D40" s="5">
        <v>210</v>
      </c>
      <c r="E40" s="5">
        <v>0.89300000000000002</v>
      </c>
      <c r="G40" s="9"/>
      <c r="H40" s="5"/>
      <c r="I40" s="5"/>
      <c r="J40" s="5"/>
      <c r="K40" s="5"/>
      <c r="L40" s="5"/>
      <c r="M40" s="5"/>
      <c r="P40" s="5"/>
      <c r="Q40" s="5"/>
      <c r="R40" s="5"/>
      <c r="S40" s="5"/>
    </row>
    <row r="41" spans="2:19" x14ac:dyDescent="0.3">
      <c r="B41" s="5" t="s">
        <v>57</v>
      </c>
      <c r="C41" s="5" t="s">
        <v>55</v>
      </c>
      <c r="D41" s="5">
        <v>114</v>
      </c>
      <c r="E41" s="5">
        <v>0.48499999999999999</v>
      </c>
      <c r="G41" s="9"/>
      <c r="H41" s="5"/>
      <c r="I41" s="5"/>
      <c r="J41" s="5"/>
      <c r="K41" s="5"/>
      <c r="L41" s="5"/>
      <c r="M41" s="5"/>
      <c r="P41" s="5"/>
      <c r="Q41" s="5"/>
      <c r="R41" s="5"/>
      <c r="S41" s="5"/>
    </row>
    <row r="42" spans="2:19" x14ac:dyDescent="0.3">
      <c r="B42" s="5" t="s">
        <v>58</v>
      </c>
      <c r="C42" s="5" t="s">
        <v>55</v>
      </c>
      <c r="D42" s="5">
        <v>352</v>
      </c>
      <c r="E42" s="5">
        <v>1.496</v>
      </c>
      <c r="G42" s="9"/>
      <c r="H42" s="5"/>
      <c r="I42" s="5"/>
      <c r="J42" s="5"/>
      <c r="K42" s="5"/>
      <c r="L42" s="5"/>
      <c r="M42" s="5"/>
      <c r="P42" s="5"/>
      <c r="Q42" s="5"/>
      <c r="R42" s="5"/>
      <c r="S42" s="5"/>
    </row>
    <row r="43" spans="2:19" x14ac:dyDescent="0.3">
      <c r="B43" s="5" t="s">
        <v>59</v>
      </c>
      <c r="C43" s="5" t="s">
        <v>60</v>
      </c>
      <c r="D43" s="5">
        <v>606</v>
      </c>
      <c r="E43" s="5">
        <v>1.532</v>
      </c>
      <c r="G43" s="9"/>
      <c r="H43" s="5"/>
      <c r="I43" s="5"/>
      <c r="J43" s="5"/>
      <c r="K43" s="5"/>
      <c r="L43" s="5"/>
      <c r="M43" s="5"/>
      <c r="P43" s="5"/>
      <c r="Q43" s="5"/>
      <c r="R43" s="5"/>
      <c r="S43" s="5"/>
    </row>
    <row r="44" spans="2:19" x14ac:dyDescent="0.3">
      <c r="B44" s="5" t="s">
        <v>61</v>
      </c>
      <c r="C44" s="5" t="s">
        <v>60</v>
      </c>
      <c r="D44" s="5">
        <v>185</v>
      </c>
      <c r="E44" s="5">
        <v>0.46800000000000003</v>
      </c>
      <c r="G44" s="9"/>
      <c r="H44" s="5"/>
      <c r="I44" s="5"/>
      <c r="J44" s="5"/>
      <c r="K44" s="5"/>
      <c r="L44" s="5"/>
      <c r="M44" s="5"/>
      <c r="P44" s="5"/>
      <c r="Q44" s="5"/>
      <c r="R44" s="5"/>
      <c r="S44" s="5"/>
    </row>
    <row r="45" spans="2:19" x14ac:dyDescent="0.3">
      <c r="B45" s="5" t="s">
        <v>62</v>
      </c>
      <c r="C45" s="5" t="s">
        <v>63</v>
      </c>
      <c r="D45" s="5">
        <v>427</v>
      </c>
      <c r="E45" s="5">
        <v>1.536</v>
      </c>
      <c r="G45" s="9"/>
      <c r="H45" s="5"/>
      <c r="I45" s="5"/>
      <c r="J45" s="5"/>
      <c r="K45" s="5"/>
      <c r="L45" s="5"/>
      <c r="M45" s="5"/>
      <c r="P45" s="5"/>
      <c r="Q45" s="5"/>
      <c r="R45" s="5"/>
      <c r="S45" s="5"/>
    </row>
    <row r="46" spans="2:19" x14ac:dyDescent="0.3">
      <c r="B46" s="5" t="s">
        <v>64</v>
      </c>
      <c r="C46" s="5" t="s">
        <v>63</v>
      </c>
      <c r="D46" s="5">
        <v>129</v>
      </c>
      <c r="E46" s="5">
        <v>0.46400000000000002</v>
      </c>
      <c r="G46" s="9"/>
      <c r="H46" s="5"/>
      <c r="I46" s="5"/>
      <c r="J46" s="5"/>
      <c r="K46" s="5"/>
      <c r="L46" s="5"/>
      <c r="M46" s="5"/>
      <c r="P46" s="5"/>
      <c r="Q46" s="5"/>
      <c r="R46" s="5"/>
      <c r="S46" s="5"/>
    </row>
    <row r="47" spans="2:19" x14ac:dyDescent="0.3">
      <c r="B47" s="5" t="s">
        <v>65</v>
      </c>
      <c r="C47" s="5" t="s">
        <v>63</v>
      </c>
      <c r="D47" s="5">
        <v>304</v>
      </c>
      <c r="E47" s="5">
        <v>1.49</v>
      </c>
      <c r="P47" s="5"/>
      <c r="Q47" s="5"/>
      <c r="R47" s="5"/>
      <c r="S47" s="5"/>
    </row>
    <row r="48" spans="2:19" x14ac:dyDescent="0.3">
      <c r="B48" s="5" t="s">
        <v>66</v>
      </c>
      <c r="C48" s="5" t="s">
        <v>63</v>
      </c>
      <c r="D48" s="5">
        <v>91</v>
      </c>
      <c r="E48" s="5">
        <v>0.44600000000000001</v>
      </c>
      <c r="P48" s="5"/>
      <c r="Q48" s="5"/>
      <c r="R48" s="5"/>
      <c r="S48" s="5"/>
    </row>
    <row r="49" spans="2:19" x14ac:dyDescent="0.3">
      <c r="B49" s="5" t="s">
        <v>67</v>
      </c>
      <c r="C49" s="5" t="s">
        <v>63</v>
      </c>
      <c r="D49" s="5">
        <v>105</v>
      </c>
      <c r="E49" s="5">
        <v>0.51500000000000001</v>
      </c>
      <c r="P49" s="5"/>
      <c r="Q49" s="5"/>
      <c r="R49" s="5"/>
      <c r="S49" s="5"/>
    </row>
    <row r="50" spans="2:19" x14ac:dyDescent="0.3">
      <c r="B50" s="5" t="s">
        <v>68</v>
      </c>
      <c r="C50" s="5" t="s">
        <v>63</v>
      </c>
      <c r="D50" s="5">
        <v>316</v>
      </c>
      <c r="E50" s="5">
        <v>1.5489999999999999</v>
      </c>
      <c r="P50" s="5"/>
      <c r="Q50" s="5"/>
      <c r="R50" s="5"/>
      <c r="S50" s="5"/>
    </row>
    <row r="51" spans="2:19" x14ac:dyDescent="0.3">
      <c r="B51" s="5" t="s">
        <v>69</v>
      </c>
      <c r="C51" s="5" t="s">
        <v>70</v>
      </c>
      <c r="D51" s="5">
        <v>97</v>
      </c>
      <c r="E51" s="5">
        <v>0.45900000000000002</v>
      </c>
      <c r="P51" s="5"/>
      <c r="Q51" s="5"/>
      <c r="R51" s="5"/>
      <c r="S51" s="5"/>
    </row>
    <row r="52" spans="2:19" x14ac:dyDescent="0.3">
      <c r="B52" s="5" t="s">
        <v>71</v>
      </c>
      <c r="C52" s="5" t="s">
        <v>70</v>
      </c>
      <c r="D52" s="5">
        <v>326</v>
      </c>
      <c r="E52" s="5">
        <v>1.5409999999999999</v>
      </c>
      <c r="P52" s="5"/>
      <c r="Q52" s="5"/>
      <c r="R52" s="5"/>
      <c r="S52" s="5"/>
    </row>
    <row r="53" spans="2:19" x14ac:dyDescent="0.3">
      <c r="B53" s="5" t="s">
        <v>72</v>
      </c>
      <c r="C53" s="5" t="s">
        <v>70</v>
      </c>
      <c r="D53" s="5">
        <v>333</v>
      </c>
      <c r="E53" s="5">
        <v>1.06</v>
      </c>
      <c r="P53" s="5"/>
      <c r="Q53" s="5"/>
      <c r="R53" s="5"/>
      <c r="S53" s="5"/>
    </row>
    <row r="54" spans="2:19" x14ac:dyDescent="0.3">
      <c r="B54" s="5" t="s">
        <v>73</v>
      </c>
      <c r="C54" s="5" t="s">
        <v>70</v>
      </c>
      <c r="D54" s="5">
        <v>307</v>
      </c>
      <c r="E54" s="5">
        <v>0.97699999999999998</v>
      </c>
      <c r="P54" s="5"/>
      <c r="Q54" s="5"/>
      <c r="R54" s="5"/>
      <c r="S54" s="5"/>
    </row>
    <row r="55" spans="2:19" x14ac:dyDescent="0.3">
      <c r="B55" s="5" t="s">
        <v>74</v>
      </c>
      <c r="C55" s="5" t="s">
        <v>70</v>
      </c>
      <c r="D55" s="5">
        <v>145</v>
      </c>
      <c r="E55" s="5">
        <v>0.46100000000000002</v>
      </c>
      <c r="P55" s="5"/>
      <c r="Q55" s="5"/>
      <c r="R55" s="5"/>
      <c r="S55" s="5"/>
    </row>
    <row r="56" spans="2:19" x14ac:dyDescent="0.3">
      <c r="B56" s="5" t="s">
        <v>75</v>
      </c>
      <c r="C56" s="5" t="s">
        <v>70</v>
      </c>
      <c r="D56" s="5">
        <v>472</v>
      </c>
      <c r="E56" s="5">
        <v>1.502</v>
      </c>
      <c r="P56" s="5"/>
      <c r="Q56" s="5"/>
      <c r="R56" s="5"/>
      <c r="S56" s="5"/>
    </row>
    <row r="57" spans="2:19" x14ac:dyDescent="0.3">
      <c r="B57" s="5" t="s">
        <v>76</v>
      </c>
      <c r="C57" s="5" t="s">
        <v>77</v>
      </c>
      <c r="D57" s="5">
        <v>361</v>
      </c>
      <c r="E57" s="5">
        <v>1.2549999999999999</v>
      </c>
      <c r="P57" s="5"/>
      <c r="Q57" s="5"/>
      <c r="R57" s="5"/>
      <c r="S57" s="5"/>
    </row>
    <row r="58" spans="2:19" x14ac:dyDescent="0.3">
      <c r="B58" s="5" t="s">
        <v>78</v>
      </c>
      <c r="C58" s="5" t="s">
        <v>77</v>
      </c>
      <c r="D58" s="5">
        <v>221</v>
      </c>
      <c r="E58" s="5">
        <v>0.76800000000000002</v>
      </c>
      <c r="P58" s="5"/>
      <c r="Q58" s="5"/>
      <c r="R58" s="5"/>
      <c r="S58" s="5"/>
    </row>
    <row r="59" spans="2:19" x14ac:dyDescent="0.3">
      <c r="B59" s="5" t="s">
        <v>79</v>
      </c>
      <c r="C59" s="5" t="s">
        <v>77</v>
      </c>
      <c r="D59" s="5">
        <v>125</v>
      </c>
      <c r="E59" s="5">
        <v>0.434</v>
      </c>
      <c r="P59" s="5"/>
      <c r="Q59" s="5"/>
      <c r="R59" s="5"/>
      <c r="S59" s="5"/>
    </row>
    <row r="60" spans="2:19" x14ac:dyDescent="0.3">
      <c r="B60" s="5" t="s">
        <v>80</v>
      </c>
      <c r="C60" s="5" t="s">
        <v>77</v>
      </c>
      <c r="D60" s="5">
        <v>444</v>
      </c>
      <c r="E60" s="5">
        <v>1.5429999999999999</v>
      </c>
      <c r="P60" s="5"/>
      <c r="Q60" s="5"/>
      <c r="R60" s="5"/>
      <c r="S60" s="5"/>
    </row>
    <row r="61" spans="2:19" x14ac:dyDescent="0.3">
      <c r="B61" s="5" t="s">
        <v>81</v>
      </c>
      <c r="C61" s="5" t="s">
        <v>82</v>
      </c>
      <c r="D61" s="5">
        <v>462</v>
      </c>
      <c r="E61" s="5">
        <v>1.4670000000000001</v>
      </c>
      <c r="P61" s="5"/>
      <c r="Q61" s="5"/>
      <c r="R61" s="5"/>
      <c r="S61" s="5"/>
    </row>
    <row r="62" spans="2:19" x14ac:dyDescent="0.3">
      <c r="B62" s="5" t="s">
        <v>83</v>
      </c>
      <c r="C62" s="5" t="s">
        <v>82</v>
      </c>
      <c r="D62" s="5">
        <v>164</v>
      </c>
      <c r="E62" s="5">
        <v>0.52100000000000002</v>
      </c>
      <c r="P62" s="5"/>
      <c r="Q62" s="5"/>
      <c r="R62" s="5"/>
      <c r="S62" s="5"/>
    </row>
    <row r="63" spans="2:19" x14ac:dyDescent="0.3">
      <c r="B63" s="5" t="s">
        <v>84</v>
      </c>
      <c r="C63" s="5" t="s">
        <v>82</v>
      </c>
      <c r="D63" s="5">
        <v>173</v>
      </c>
      <c r="E63" s="5">
        <v>0.54900000000000004</v>
      </c>
      <c r="P63" s="5"/>
      <c r="Q63" s="5"/>
      <c r="R63" s="5"/>
      <c r="S63" s="5"/>
    </row>
    <row r="64" spans="2:19" x14ac:dyDescent="0.3">
      <c r="B64" s="5" t="s">
        <v>85</v>
      </c>
      <c r="C64" s="5" t="s">
        <v>82</v>
      </c>
      <c r="D64" s="5">
        <v>461</v>
      </c>
      <c r="E64" s="5">
        <v>1.4630000000000001</v>
      </c>
      <c r="P64" s="5"/>
      <c r="Q64" s="5"/>
      <c r="R64" s="5"/>
      <c r="S64" s="5"/>
    </row>
    <row r="65" spans="2:19" x14ac:dyDescent="0.3">
      <c r="B65" s="5" t="s">
        <v>86</v>
      </c>
      <c r="C65" s="5" t="s">
        <v>87</v>
      </c>
      <c r="D65" s="5">
        <v>401</v>
      </c>
      <c r="E65" s="5">
        <v>1</v>
      </c>
      <c r="P65" s="5"/>
      <c r="Q65" s="5"/>
      <c r="R65" s="5"/>
      <c r="S65" s="5"/>
    </row>
    <row r="66" spans="2:19" x14ac:dyDescent="0.3">
      <c r="B66" s="5" t="s">
        <v>88</v>
      </c>
      <c r="C66" s="5" t="s">
        <v>89</v>
      </c>
      <c r="D66" s="5">
        <v>174</v>
      </c>
      <c r="E66" s="5">
        <v>0.40699999999999997</v>
      </c>
      <c r="P66" s="5"/>
      <c r="Q66" s="5"/>
      <c r="R66" s="5"/>
      <c r="S66" s="5"/>
    </row>
    <row r="67" spans="2:19" x14ac:dyDescent="0.3">
      <c r="B67" s="5" t="s">
        <v>90</v>
      </c>
      <c r="C67" s="5" t="s">
        <v>89</v>
      </c>
      <c r="D67" s="5">
        <v>682</v>
      </c>
      <c r="E67" s="5">
        <v>1.593</v>
      </c>
      <c r="P67" s="5"/>
      <c r="Q67" s="5"/>
      <c r="R67" s="5"/>
      <c r="S67" s="5"/>
    </row>
    <row r="68" spans="2:19" x14ac:dyDescent="0.3">
      <c r="B68" s="1"/>
      <c r="C68" s="1"/>
      <c r="D68" s="1"/>
      <c r="E68" s="10"/>
    </row>
  </sheetData>
  <autoFilter ref="G3:J3" xr:uid="{E6D7A0F5-AE85-4F83-9D1F-3FC945867806}"/>
  <mergeCells count="1">
    <mergeCell ref="B2:E2"/>
  </mergeCells>
  <phoneticPr fontId="2" type="noConversion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BD598-6C38-4EB8-9E53-A2099518AF2E}">
  <dimension ref="B2:S68"/>
  <sheetViews>
    <sheetView zoomScale="70" zoomScaleNormal="70" workbookViewId="0">
      <selection activeCell="B2" sqref="B2:E2"/>
    </sheetView>
  </sheetViews>
  <sheetFormatPr defaultRowHeight="16.5" x14ac:dyDescent="0.3"/>
  <cols>
    <col min="2" max="2" width="8.375" bestFit="1" customWidth="1"/>
    <col min="3" max="3" width="7" bestFit="1" customWidth="1"/>
    <col min="4" max="5" width="18.875" bestFit="1" customWidth="1"/>
    <col min="7" max="14" width="13.125" customWidth="1"/>
  </cols>
  <sheetData>
    <row r="2" spans="2:19" x14ac:dyDescent="0.3">
      <c r="B2" s="13" t="s">
        <v>145</v>
      </c>
      <c r="C2" s="13"/>
      <c r="D2" s="13"/>
      <c r="E2" s="13"/>
    </row>
    <row r="3" spans="2:19" ht="17.25" thickBot="1" x14ac:dyDescent="0.35">
      <c r="B3" s="7" t="s">
        <v>0</v>
      </c>
      <c r="C3" s="7" t="s">
        <v>1</v>
      </c>
      <c r="D3" s="7" t="s">
        <v>2</v>
      </c>
      <c r="E3" s="7" t="s">
        <v>3</v>
      </c>
      <c r="G3" s="8" t="s">
        <v>131</v>
      </c>
      <c r="H3" s="8" t="s">
        <v>132</v>
      </c>
      <c r="I3" s="8" t="s">
        <v>133</v>
      </c>
      <c r="J3" s="8" t="s">
        <v>134</v>
      </c>
    </row>
    <row r="4" spans="2:19" ht="17.25" thickTop="1" x14ac:dyDescent="0.3">
      <c r="B4" s="2" t="s">
        <v>4</v>
      </c>
      <c r="C4" s="2" t="s">
        <v>5</v>
      </c>
      <c r="D4" s="5">
        <v>0</v>
      </c>
      <c r="E4" s="5" t="s">
        <v>7</v>
      </c>
      <c r="G4" s="6" t="s">
        <v>91</v>
      </c>
      <c r="H4" s="6" t="s">
        <v>111</v>
      </c>
      <c r="I4" s="5">
        <f>D7+D8+D9+D10</f>
        <v>1247</v>
      </c>
      <c r="J4" s="4">
        <f>I4/I24*100</f>
        <v>5.5225863596102744</v>
      </c>
      <c r="P4" s="5"/>
      <c r="Q4" s="5"/>
      <c r="R4" s="5"/>
      <c r="S4" s="5"/>
    </row>
    <row r="5" spans="2:19" x14ac:dyDescent="0.3">
      <c r="B5" s="2" t="s">
        <v>8</v>
      </c>
      <c r="C5" s="2" t="s">
        <v>5</v>
      </c>
      <c r="D5" s="5">
        <v>0</v>
      </c>
      <c r="E5" s="5" t="s">
        <v>7</v>
      </c>
      <c r="G5" s="6" t="s">
        <v>105</v>
      </c>
      <c r="H5" s="6" t="s">
        <v>125</v>
      </c>
      <c r="I5" s="5">
        <f>D45+D46+D47+D48+D49+D50</f>
        <v>1354</v>
      </c>
      <c r="J5" s="4">
        <f>I5/I24*100</f>
        <v>5.9964570416297613</v>
      </c>
      <c r="P5" s="5"/>
      <c r="Q5" s="5"/>
      <c r="R5" s="5"/>
      <c r="S5" s="5"/>
    </row>
    <row r="6" spans="2:19" x14ac:dyDescent="0.3">
      <c r="B6" s="2" t="s">
        <v>9</v>
      </c>
      <c r="C6" s="2" t="s">
        <v>5</v>
      </c>
      <c r="D6" s="5" t="s">
        <v>6</v>
      </c>
      <c r="E6" s="5" t="s">
        <v>7</v>
      </c>
      <c r="G6" s="6" t="s">
        <v>102</v>
      </c>
      <c r="H6" s="6" t="s">
        <v>122</v>
      </c>
      <c r="I6" s="5">
        <f>D37+D38</f>
        <v>1059</v>
      </c>
      <c r="J6" s="4">
        <f>I6/I24*100</f>
        <v>4.6899911426040743</v>
      </c>
      <c r="P6" s="5"/>
      <c r="Q6" s="5"/>
      <c r="R6" s="5"/>
      <c r="S6" s="5"/>
    </row>
    <row r="7" spans="2:19" x14ac:dyDescent="0.3">
      <c r="B7" s="5" t="s">
        <v>10</v>
      </c>
      <c r="C7" s="5" t="s">
        <v>11</v>
      </c>
      <c r="D7" s="5">
        <v>364</v>
      </c>
      <c r="E7" s="5">
        <v>1.1679999999999999</v>
      </c>
      <c r="G7" s="6" t="s">
        <v>93</v>
      </c>
      <c r="H7" s="6" t="s">
        <v>113</v>
      </c>
      <c r="I7" s="5">
        <f>D13+D14</f>
        <v>887</v>
      </c>
      <c r="J7" s="4">
        <f>I7/I24*100</f>
        <v>3.9282550930026567</v>
      </c>
      <c r="P7" s="5"/>
      <c r="Q7" s="5"/>
      <c r="R7" s="5"/>
      <c r="S7" s="5"/>
    </row>
    <row r="8" spans="2:19" x14ac:dyDescent="0.3">
      <c r="B8" s="5" t="s">
        <v>12</v>
      </c>
      <c r="C8" s="5" t="s">
        <v>11</v>
      </c>
      <c r="D8" s="5">
        <v>191</v>
      </c>
      <c r="E8" s="5">
        <v>0.61299999999999999</v>
      </c>
      <c r="G8" s="6" t="s">
        <v>92</v>
      </c>
      <c r="H8" s="6" t="s">
        <v>112</v>
      </c>
      <c r="I8" s="5">
        <f>D11+D12</f>
        <v>264</v>
      </c>
      <c r="J8" s="4">
        <f>I8/I24*100</f>
        <v>1.1691762621789195</v>
      </c>
      <c r="P8" s="5"/>
      <c r="Q8" s="5"/>
      <c r="R8" s="5"/>
      <c r="S8" s="5"/>
    </row>
    <row r="9" spans="2:19" x14ac:dyDescent="0.3">
      <c r="B9" s="5" t="s">
        <v>13</v>
      </c>
      <c r="C9" s="5" t="s">
        <v>11</v>
      </c>
      <c r="D9" s="5">
        <v>139</v>
      </c>
      <c r="E9" s="5">
        <v>0.44600000000000001</v>
      </c>
      <c r="G9" s="6" t="s">
        <v>104</v>
      </c>
      <c r="H9" s="6" t="s">
        <v>124</v>
      </c>
      <c r="I9" s="5">
        <f>D43+D44</f>
        <v>793</v>
      </c>
      <c r="J9" s="4">
        <f>I9/I24*100</f>
        <v>3.5119574844995576</v>
      </c>
      <c r="P9" s="5"/>
      <c r="Q9" s="5"/>
      <c r="R9" s="5"/>
      <c r="S9" s="5"/>
    </row>
    <row r="10" spans="2:19" x14ac:dyDescent="0.3">
      <c r="B10" s="5" t="s">
        <v>14</v>
      </c>
      <c r="C10" s="5" t="s">
        <v>11</v>
      </c>
      <c r="D10" s="5">
        <v>553</v>
      </c>
      <c r="E10" s="5">
        <v>1.774</v>
      </c>
      <c r="G10" s="6" t="s">
        <v>94</v>
      </c>
      <c r="H10" s="6" t="s">
        <v>114</v>
      </c>
      <c r="I10" s="5">
        <f>D15+D16</f>
        <v>1190</v>
      </c>
      <c r="J10" s="4">
        <f>I10/I24*100</f>
        <v>5.2701505757307352</v>
      </c>
      <c r="P10" s="5"/>
      <c r="Q10" s="5"/>
      <c r="R10" s="5"/>
      <c r="S10" s="5"/>
    </row>
    <row r="11" spans="2:19" x14ac:dyDescent="0.3">
      <c r="B11" s="5" t="s">
        <v>15</v>
      </c>
      <c r="C11" s="5" t="s">
        <v>16</v>
      </c>
      <c r="D11" s="5">
        <v>67</v>
      </c>
      <c r="E11" s="5">
        <v>0.50800000000000001</v>
      </c>
      <c r="G11" s="6" t="s">
        <v>96</v>
      </c>
      <c r="H11" s="6" t="s">
        <v>116</v>
      </c>
      <c r="I11" s="5">
        <f>D19+D20+D21+D22</f>
        <v>1557</v>
      </c>
      <c r="J11" s="4">
        <f>I11/I24*100</f>
        <v>6.8954827280779449</v>
      </c>
      <c r="P11" s="5"/>
      <c r="Q11" s="5"/>
      <c r="R11" s="5"/>
      <c r="S11" s="5"/>
    </row>
    <row r="12" spans="2:19" x14ac:dyDescent="0.3">
      <c r="B12" s="5" t="s">
        <v>17</v>
      </c>
      <c r="C12" s="5" t="s">
        <v>16</v>
      </c>
      <c r="D12" s="5">
        <v>197</v>
      </c>
      <c r="E12" s="5">
        <v>1.492</v>
      </c>
      <c r="G12" s="6" t="s">
        <v>97</v>
      </c>
      <c r="H12" s="6" t="s">
        <v>117</v>
      </c>
      <c r="I12" s="5">
        <f>D23+D24</f>
        <v>528</v>
      </c>
      <c r="J12" s="4">
        <f>I12/I24*100</f>
        <v>2.3383525243578389</v>
      </c>
      <c r="P12" s="5"/>
      <c r="Q12" s="5"/>
      <c r="R12" s="5"/>
      <c r="S12" s="5"/>
    </row>
    <row r="13" spans="2:19" x14ac:dyDescent="0.3">
      <c r="B13" s="5" t="s">
        <v>18</v>
      </c>
      <c r="C13" s="5" t="s">
        <v>19</v>
      </c>
      <c r="D13" s="5">
        <v>181</v>
      </c>
      <c r="E13" s="5">
        <v>0.40799999999999997</v>
      </c>
      <c r="G13" s="6" t="s">
        <v>98</v>
      </c>
      <c r="H13" s="6" t="s">
        <v>118</v>
      </c>
      <c r="I13" s="5">
        <f>D25+D26+D27</f>
        <v>1985</v>
      </c>
      <c r="J13" s="4">
        <f>I13/I24*100</f>
        <v>8.7909654561558899</v>
      </c>
      <c r="P13" s="5"/>
      <c r="Q13" s="5"/>
      <c r="R13" s="5"/>
      <c r="S13" s="5"/>
    </row>
    <row r="14" spans="2:19" x14ac:dyDescent="0.3">
      <c r="B14" s="5" t="s">
        <v>20</v>
      </c>
      <c r="C14" s="5" t="s">
        <v>19</v>
      </c>
      <c r="D14" s="5">
        <v>706</v>
      </c>
      <c r="E14" s="5">
        <v>1.5920000000000001</v>
      </c>
      <c r="G14" s="6" t="s">
        <v>100</v>
      </c>
      <c r="H14" s="6" t="s">
        <v>120</v>
      </c>
      <c r="I14" s="5">
        <f>D30+D31+D32+D33+D34+D35</f>
        <v>2357</v>
      </c>
      <c r="J14" s="4">
        <f>I14/I24*100</f>
        <v>10.438441098317094</v>
      </c>
      <c r="P14" s="5"/>
      <c r="Q14" s="5"/>
      <c r="R14" s="5"/>
      <c r="S14" s="5"/>
    </row>
    <row r="15" spans="2:19" x14ac:dyDescent="0.3">
      <c r="B15" s="5" t="s">
        <v>21</v>
      </c>
      <c r="C15" s="5" t="s">
        <v>22</v>
      </c>
      <c r="D15" s="5">
        <v>876</v>
      </c>
      <c r="E15" s="5">
        <v>1.472</v>
      </c>
      <c r="G15" s="6" t="s">
        <v>99</v>
      </c>
      <c r="H15" s="6" t="s">
        <v>119</v>
      </c>
      <c r="I15" s="5">
        <f>D28+D29</f>
        <v>1197</v>
      </c>
      <c r="J15" s="4">
        <f>I15/I24*100</f>
        <v>5.3011514614703277</v>
      </c>
      <c r="P15" s="5"/>
      <c r="Q15" s="5"/>
      <c r="R15" s="5"/>
      <c r="S15" s="5"/>
    </row>
    <row r="16" spans="2:19" x14ac:dyDescent="0.3">
      <c r="B16" s="5" t="s">
        <v>23</v>
      </c>
      <c r="C16" s="5" t="s">
        <v>22</v>
      </c>
      <c r="D16" s="5">
        <v>314</v>
      </c>
      <c r="E16" s="5">
        <v>0.52800000000000002</v>
      </c>
      <c r="G16" s="6" t="s">
        <v>101</v>
      </c>
      <c r="H16" s="6" t="s">
        <v>121</v>
      </c>
      <c r="I16" s="5">
        <f>D36</f>
        <v>540</v>
      </c>
      <c r="J16" s="4">
        <f>I16/I24*100</f>
        <v>2.3914968999114263</v>
      </c>
      <c r="P16" s="5"/>
      <c r="Q16" s="5"/>
      <c r="R16" s="5"/>
      <c r="S16" s="5"/>
    </row>
    <row r="17" spans="2:19" x14ac:dyDescent="0.3">
      <c r="B17" s="5" t="s">
        <v>24</v>
      </c>
      <c r="C17" s="5" t="s">
        <v>25</v>
      </c>
      <c r="D17" s="5">
        <v>438</v>
      </c>
      <c r="E17" s="5">
        <v>0.66200000000000003</v>
      </c>
      <c r="G17" s="6" t="s">
        <v>95</v>
      </c>
      <c r="H17" s="6" t="s">
        <v>115</v>
      </c>
      <c r="I17" s="5">
        <f>D17+D18</f>
        <v>1324</v>
      </c>
      <c r="J17" s="4">
        <f>I17/I24*100</f>
        <v>5.8635961027457926</v>
      </c>
      <c r="P17" s="5"/>
      <c r="Q17" s="5"/>
      <c r="R17" s="5"/>
      <c r="S17" s="5"/>
    </row>
    <row r="18" spans="2:19" x14ac:dyDescent="0.3">
      <c r="B18" s="5" t="s">
        <v>26</v>
      </c>
      <c r="C18" s="5" t="s">
        <v>25</v>
      </c>
      <c r="D18" s="5">
        <v>886</v>
      </c>
      <c r="E18" s="5">
        <v>1.3380000000000001</v>
      </c>
      <c r="G18" s="6" t="s">
        <v>103</v>
      </c>
      <c r="H18" s="6" t="s">
        <v>123</v>
      </c>
      <c r="I18" s="5">
        <f>D39+D40+D41+D42</f>
        <v>937</v>
      </c>
      <c r="J18" s="4">
        <f>I18/I24*100</f>
        <v>4.149689991142604</v>
      </c>
      <c r="P18" s="5"/>
      <c r="Q18" s="5"/>
      <c r="R18" s="5"/>
      <c r="S18" s="5"/>
    </row>
    <row r="19" spans="2:19" x14ac:dyDescent="0.3">
      <c r="B19" s="5" t="s">
        <v>27</v>
      </c>
      <c r="C19" s="5" t="s">
        <v>28</v>
      </c>
      <c r="D19" s="5">
        <v>600</v>
      </c>
      <c r="E19" s="5">
        <v>1.5409999999999999</v>
      </c>
      <c r="G19" s="6" t="s">
        <v>106</v>
      </c>
      <c r="H19" s="6" t="s">
        <v>126</v>
      </c>
      <c r="I19" s="5">
        <f>D51+D52+D53+D54+D55+D56</f>
        <v>1693</v>
      </c>
      <c r="J19" s="4">
        <f>I19/I24*100</f>
        <v>7.4977856510186003</v>
      </c>
      <c r="P19" s="5"/>
      <c r="Q19" s="5"/>
      <c r="R19" s="5"/>
      <c r="S19" s="5"/>
    </row>
    <row r="20" spans="2:19" x14ac:dyDescent="0.3">
      <c r="B20" s="5" t="s">
        <v>29</v>
      </c>
      <c r="C20" s="5" t="s">
        <v>28</v>
      </c>
      <c r="D20" s="5">
        <v>161</v>
      </c>
      <c r="E20" s="5">
        <v>0.41399999999999998</v>
      </c>
      <c r="G20" s="6" t="s">
        <v>107</v>
      </c>
      <c r="H20" s="6" t="s">
        <v>127</v>
      </c>
      <c r="I20" s="5">
        <f>D57+D58+D59+D60</f>
        <v>1144</v>
      </c>
      <c r="J20" s="4">
        <f>I20/I24*100</f>
        <v>5.0664304694419844</v>
      </c>
      <c r="P20" s="5"/>
      <c r="Q20" s="5"/>
      <c r="R20" s="5"/>
      <c r="S20" s="5"/>
    </row>
    <row r="21" spans="2:19" x14ac:dyDescent="0.3">
      <c r="B21" s="5" t="s">
        <v>30</v>
      </c>
      <c r="C21" s="5" t="s">
        <v>28</v>
      </c>
      <c r="D21" s="5">
        <v>259</v>
      </c>
      <c r="E21" s="5">
        <v>0.66500000000000004</v>
      </c>
      <c r="G21" s="6" t="s">
        <v>109</v>
      </c>
      <c r="H21" s="6" t="s">
        <v>130</v>
      </c>
      <c r="I21" s="5">
        <f>D65</f>
        <v>394</v>
      </c>
      <c r="J21" s="4">
        <f>I21/I24*100</f>
        <v>1.7449069973427811</v>
      </c>
      <c r="P21" s="5"/>
      <c r="Q21" s="5"/>
      <c r="R21" s="5"/>
      <c r="S21" s="5"/>
    </row>
    <row r="22" spans="2:19" x14ac:dyDescent="0.3">
      <c r="B22" s="5" t="s">
        <v>31</v>
      </c>
      <c r="C22" s="5" t="s">
        <v>28</v>
      </c>
      <c r="D22" s="5">
        <v>537</v>
      </c>
      <c r="E22" s="5">
        <v>1.38</v>
      </c>
      <c r="G22" s="6" t="s">
        <v>110</v>
      </c>
      <c r="H22" s="6" t="s">
        <v>129</v>
      </c>
      <c r="I22" s="5">
        <f>D66+D67</f>
        <v>867</v>
      </c>
      <c r="J22" s="4">
        <f>I22/I24*100</f>
        <v>3.8396811337466787</v>
      </c>
      <c r="P22" s="5"/>
      <c r="Q22" s="5"/>
      <c r="R22" s="5"/>
      <c r="S22" s="5"/>
    </row>
    <row r="23" spans="2:19" x14ac:dyDescent="0.3">
      <c r="B23" s="5" t="s">
        <v>32</v>
      </c>
      <c r="C23" s="5" t="s">
        <v>33</v>
      </c>
      <c r="D23" s="5">
        <v>130</v>
      </c>
      <c r="E23" s="5">
        <v>0.49199999999999999</v>
      </c>
      <c r="G23" s="6" t="s">
        <v>108</v>
      </c>
      <c r="H23" s="6" t="s">
        <v>128</v>
      </c>
      <c r="I23" s="5">
        <f>D61+D62+D63+D64</f>
        <v>1263</v>
      </c>
      <c r="J23" s="4">
        <f>I23/I24*100</f>
        <v>5.5934455270150574</v>
      </c>
      <c r="P23" s="5"/>
      <c r="Q23" s="5"/>
      <c r="R23" s="5"/>
      <c r="S23" s="5"/>
    </row>
    <row r="24" spans="2:19" x14ac:dyDescent="0.3">
      <c r="B24" s="5" t="s">
        <v>34</v>
      </c>
      <c r="C24" s="5" t="s">
        <v>33</v>
      </c>
      <c r="D24" s="5">
        <v>398</v>
      </c>
      <c r="E24" s="5">
        <v>1.508</v>
      </c>
      <c r="I24" s="3">
        <f>SUM(I4:I23)</f>
        <v>22580</v>
      </c>
      <c r="P24" s="5"/>
      <c r="Q24" s="5"/>
      <c r="R24" s="5"/>
      <c r="S24" s="5"/>
    </row>
    <row r="25" spans="2:19" x14ac:dyDescent="0.3">
      <c r="B25" s="5" t="s">
        <v>35</v>
      </c>
      <c r="C25" s="5" t="s">
        <v>36</v>
      </c>
      <c r="D25" s="5">
        <v>637</v>
      </c>
      <c r="E25" s="5">
        <v>0.96299999999999997</v>
      </c>
      <c r="P25" s="5"/>
      <c r="Q25" s="5"/>
      <c r="R25" s="5"/>
      <c r="S25" s="5"/>
    </row>
    <row r="26" spans="2:19" x14ac:dyDescent="0.3">
      <c r="B26" s="5" t="s">
        <v>37</v>
      </c>
      <c r="C26" s="5" t="s">
        <v>36</v>
      </c>
      <c r="D26" s="5">
        <v>382</v>
      </c>
      <c r="E26" s="5">
        <v>0.57699999999999996</v>
      </c>
      <c r="P26" s="5"/>
      <c r="Q26" s="5"/>
      <c r="R26" s="5"/>
      <c r="S26" s="5"/>
    </row>
    <row r="27" spans="2:19" x14ac:dyDescent="0.3">
      <c r="B27" s="5" t="s">
        <v>38</v>
      </c>
      <c r="C27" s="5" t="s">
        <v>36</v>
      </c>
      <c r="D27" s="5">
        <v>966</v>
      </c>
      <c r="E27" s="5">
        <v>1.46</v>
      </c>
      <c r="G27" s="9"/>
      <c r="H27" s="5"/>
      <c r="I27" s="5"/>
      <c r="J27" s="5"/>
      <c r="K27" s="5"/>
      <c r="L27" s="5"/>
      <c r="M27" s="5"/>
      <c r="P27" s="5"/>
      <c r="Q27" s="5"/>
      <c r="R27" s="5"/>
      <c r="S27" s="5"/>
    </row>
    <row r="28" spans="2:19" x14ac:dyDescent="0.3">
      <c r="B28" s="5" t="s">
        <v>39</v>
      </c>
      <c r="C28" s="5" t="s">
        <v>40</v>
      </c>
      <c r="D28" s="5">
        <v>916</v>
      </c>
      <c r="E28" s="5">
        <v>1.53</v>
      </c>
      <c r="G28" s="9"/>
      <c r="H28" s="5"/>
      <c r="I28" s="5"/>
      <c r="J28" s="5"/>
      <c r="K28" s="5"/>
      <c r="L28" s="5"/>
      <c r="M28" s="5"/>
      <c r="P28" s="5"/>
      <c r="Q28" s="5"/>
      <c r="R28" s="5"/>
      <c r="S28" s="5"/>
    </row>
    <row r="29" spans="2:19" x14ac:dyDescent="0.3">
      <c r="B29" s="5" t="s">
        <v>41</v>
      </c>
      <c r="C29" s="5" t="s">
        <v>40</v>
      </c>
      <c r="D29" s="5">
        <v>281</v>
      </c>
      <c r="E29" s="5">
        <v>0.47</v>
      </c>
      <c r="G29" s="9"/>
      <c r="H29" s="5"/>
      <c r="I29" s="5"/>
      <c r="J29" s="5"/>
      <c r="K29" s="5"/>
      <c r="L29" s="5"/>
      <c r="M29" s="5"/>
      <c r="P29" s="5"/>
      <c r="Q29" s="5"/>
      <c r="R29" s="5"/>
      <c r="S29" s="5"/>
    </row>
    <row r="30" spans="2:19" x14ac:dyDescent="0.3">
      <c r="B30" s="5" t="s">
        <v>42</v>
      </c>
      <c r="C30" s="5" t="s">
        <v>43</v>
      </c>
      <c r="D30" s="5">
        <v>306</v>
      </c>
      <c r="E30" s="5">
        <v>1.1180000000000001</v>
      </c>
      <c r="G30" s="9"/>
      <c r="H30" s="5"/>
      <c r="I30" s="5"/>
      <c r="J30" s="5"/>
      <c r="K30" s="5"/>
      <c r="L30" s="5"/>
      <c r="M30" s="5"/>
      <c r="P30" s="5"/>
      <c r="Q30" s="5"/>
      <c r="R30" s="5"/>
      <c r="S30" s="5"/>
    </row>
    <row r="31" spans="2:19" x14ac:dyDescent="0.3">
      <c r="B31" s="5" t="s">
        <v>44</v>
      </c>
      <c r="C31" s="5" t="s">
        <v>43</v>
      </c>
      <c r="D31" s="5">
        <v>152</v>
      </c>
      <c r="E31" s="5">
        <v>0.55500000000000005</v>
      </c>
      <c r="G31" s="9"/>
      <c r="H31" s="5"/>
      <c r="I31" s="5"/>
      <c r="J31" s="5"/>
      <c r="K31" s="5"/>
      <c r="L31" s="5"/>
      <c r="M31" s="5"/>
      <c r="P31" s="5"/>
      <c r="Q31" s="5"/>
      <c r="R31" s="5"/>
      <c r="S31" s="5"/>
    </row>
    <row r="32" spans="2:19" x14ac:dyDescent="0.3">
      <c r="B32" s="5" t="s">
        <v>45</v>
      </c>
      <c r="C32" s="5" t="s">
        <v>43</v>
      </c>
      <c r="D32" s="5">
        <v>148</v>
      </c>
      <c r="E32" s="5">
        <v>0.54100000000000004</v>
      </c>
      <c r="G32" s="9"/>
      <c r="H32" s="5"/>
      <c r="I32" s="5"/>
      <c r="J32" s="5"/>
      <c r="K32" s="5"/>
      <c r="L32" s="5"/>
      <c r="M32" s="5"/>
      <c r="P32" s="5"/>
      <c r="Q32" s="5"/>
      <c r="R32" s="5"/>
      <c r="S32" s="5"/>
    </row>
    <row r="33" spans="2:19" x14ac:dyDescent="0.3">
      <c r="B33" s="5" t="s">
        <v>46</v>
      </c>
      <c r="C33" s="5" t="s">
        <v>43</v>
      </c>
      <c r="D33" s="5">
        <v>489</v>
      </c>
      <c r="E33" s="5">
        <v>1.786</v>
      </c>
      <c r="G33" s="9"/>
      <c r="H33" s="5"/>
      <c r="I33" s="5"/>
      <c r="J33" s="5"/>
      <c r="K33" s="5"/>
      <c r="L33" s="5"/>
      <c r="M33" s="5"/>
      <c r="P33" s="5"/>
      <c r="Q33" s="5"/>
      <c r="R33" s="5"/>
      <c r="S33" s="5"/>
    </row>
    <row r="34" spans="2:19" x14ac:dyDescent="0.3">
      <c r="B34" s="5" t="s">
        <v>47</v>
      </c>
      <c r="C34" s="5" t="s">
        <v>43</v>
      </c>
      <c r="D34" s="5">
        <v>763</v>
      </c>
      <c r="E34" s="5">
        <v>1.2090000000000001</v>
      </c>
      <c r="G34" s="9"/>
      <c r="H34" s="5"/>
      <c r="I34" s="5"/>
      <c r="J34" s="5"/>
      <c r="K34" s="5"/>
      <c r="L34" s="5"/>
      <c r="M34" s="5"/>
      <c r="P34" s="5"/>
      <c r="Q34" s="5"/>
      <c r="R34" s="5"/>
      <c r="S34" s="5"/>
    </row>
    <row r="35" spans="2:19" x14ac:dyDescent="0.3">
      <c r="B35" s="5" t="s">
        <v>48</v>
      </c>
      <c r="C35" s="5" t="s">
        <v>43</v>
      </c>
      <c r="D35" s="5">
        <v>499</v>
      </c>
      <c r="E35" s="5">
        <v>0.79100000000000004</v>
      </c>
      <c r="G35" s="9"/>
      <c r="H35" s="5"/>
      <c r="I35" s="5"/>
      <c r="J35" s="5"/>
      <c r="K35" s="5"/>
      <c r="L35" s="5"/>
      <c r="M35" s="5"/>
      <c r="P35" s="5"/>
      <c r="Q35" s="5"/>
      <c r="R35" s="5"/>
      <c r="S35" s="5"/>
    </row>
    <row r="36" spans="2:19" x14ac:dyDescent="0.3">
      <c r="B36" s="5" t="s">
        <v>49</v>
      </c>
      <c r="C36" s="5" t="s">
        <v>50</v>
      </c>
      <c r="D36" s="5">
        <v>540</v>
      </c>
      <c r="E36" s="5">
        <v>1</v>
      </c>
      <c r="G36" s="9"/>
      <c r="H36" s="5"/>
      <c r="I36" s="5"/>
      <c r="J36" s="5"/>
      <c r="K36" s="5"/>
      <c r="L36" s="5"/>
      <c r="M36" s="5"/>
      <c r="P36" s="5"/>
      <c r="Q36" s="5"/>
      <c r="R36" s="5"/>
      <c r="S36" s="5"/>
    </row>
    <row r="37" spans="2:19" x14ac:dyDescent="0.3">
      <c r="B37" s="5" t="s">
        <v>51</v>
      </c>
      <c r="C37" s="5" t="s">
        <v>52</v>
      </c>
      <c r="D37" s="5">
        <v>267</v>
      </c>
      <c r="E37" s="5">
        <v>0.504</v>
      </c>
      <c r="G37" s="9"/>
      <c r="H37" s="5"/>
      <c r="I37" s="5"/>
      <c r="J37" s="5"/>
      <c r="K37" s="5"/>
      <c r="L37" s="5"/>
      <c r="M37" s="5"/>
      <c r="P37" s="5"/>
      <c r="Q37" s="5"/>
      <c r="R37" s="5"/>
      <c r="S37" s="5"/>
    </row>
    <row r="38" spans="2:19" x14ac:dyDescent="0.3">
      <c r="B38" s="5" t="s">
        <v>53</v>
      </c>
      <c r="C38" s="5" t="s">
        <v>52</v>
      </c>
      <c r="D38" s="5">
        <v>792</v>
      </c>
      <c r="E38" s="5">
        <v>1.496</v>
      </c>
      <c r="G38" s="9"/>
      <c r="H38" s="5"/>
      <c r="I38" s="5"/>
      <c r="J38" s="5"/>
      <c r="K38" s="5"/>
      <c r="L38" s="5"/>
      <c r="M38" s="5"/>
      <c r="P38" s="5"/>
      <c r="Q38" s="5"/>
      <c r="R38" s="5"/>
      <c r="S38" s="5"/>
    </row>
    <row r="39" spans="2:19" x14ac:dyDescent="0.3">
      <c r="B39" s="5" t="s">
        <v>54</v>
      </c>
      <c r="C39" s="5" t="s">
        <v>55</v>
      </c>
      <c r="D39" s="5">
        <v>270</v>
      </c>
      <c r="E39" s="5">
        <v>1.153</v>
      </c>
      <c r="G39" s="9"/>
      <c r="H39" s="5"/>
      <c r="I39" s="5"/>
      <c r="J39" s="5"/>
      <c r="K39" s="5"/>
      <c r="L39" s="5"/>
      <c r="M39" s="5"/>
      <c r="P39" s="5"/>
      <c r="Q39" s="5"/>
      <c r="R39" s="5"/>
      <c r="S39" s="5"/>
    </row>
    <row r="40" spans="2:19" x14ac:dyDescent="0.3">
      <c r="B40" s="5" t="s">
        <v>56</v>
      </c>
      <c r="C40" s="5" t="s">
        <v>55</v>
      </c>
      <c r="D40" s="5">
        <v>206</v>
      </c>
      <c r="E40" s="5">
        <v>0.879</v>
      </c>
      <c r="G40" s="9"/>
      <c r="H40" s="5"/>
      <c r="I40" s="5"/>
      <c r="J40" s="5"/>
      <c r="K40" s="5"/>
      <c r="L40" s="5"/>
      <c r="M40" s="5"/>
      <c r="P40" s="5"/>
      <c r="Q40" s="5"/>
      <c r="R40" s="5"/>
      <c r="S40" s="5"/>
    </row>
    <row r="41" spans="2:19" x14ac:dyDescent="0.3">
      <c r="B41" s="5" t="s">
        <v>57</v>
      </c>
      <c r="C41" s="5" t="s">
        <v>55</v>
      </c>
      <c r="D41" s="5">
        <v>119</v>
      </c>
      <c r="E41" s="5">
        <v>0.50800000000000001</v>
      </c>
      <c r="G41" s="9"/>
      <c r="H41" s="5"/>
      <c r="I41" s="5"/>
      <c r="J41" s="5"/>
      <c r="K41" s="5"/>
      <c r="L41" s="5"/>
      <c r="M41" s="5"/>
      <c r="P41" s="5"/>
      <c r="Q41" s="5"/>
      <c r="R41" s="5"/>
      <c r="S41" s="5"/>
    </row>
    <row r="42" spans="2:19" x14ac:dyDescent="0.3">
      <c r="B42" s="5" t="s">
        <v>58</v>
      </c>
      <c r="C42" s="5" t="s">
        <v>55</v>
      </c>
      <c r="D42" s="5">
        <v>342</v>
      </c>
      <c r="E42" s="5">
        <v>1.46</v>
      </c>
      <c r="G42" s="9"/>
      <c r="H42" s="5"/>
      <c r="I42" s="5"/>
      <c r="J42" s="5"/>
      <c r="K42" s="5"/>
      <c r="L42" s="5"/>
      <c r="M42" s="5"/>
      <c r="P42" s="5"/>
      <c r="Q42" s="5"/>
      <c r="R42" s="5"/>
      <c r="S42" s="5"/>
    </row>
    <row r="43" spans="2:19" x14ac:dyDescent="0.3">
      <c r="B43" s="5" t="s">
        <v>59</v>
      </c>
      <c r="C43" s="5" t="s">
        <v>60</v>
      </c>
      <c r="D43" s="5">
        <v>613</v>
      </c>
      <c r="E43" s="5">
        <v>1.546</v>
      </c>
      <c r="G43" s="9"/>
      <c r="H43" s="5"/>
      <c r="I43" s="5"/>
      <c r="J43" s="5"/>
      <c r="K43" s="5"/>
      <c r="L43" s="5"/>
      <c r="M43" s="5"/>
      <c r="P43" s="5"/>
      <c r="Q43" s="5"/>
      <c r="R43" s="5"/>
      <c r="S43" s="5"/>
    </row>
    <row r="44" spans="2:19" x14ac:dyDescent="0.3">
      <c r="B44" s="5" t="s">
        <v>61</v>
      </c>
      <c r="C44" s="5" t="s">
        <v>60</v>
      </c>
      <c r="D44" s="5">
        <v>180</v>
      </c>
      <c r="E44" s="5">
        <v>0.45400000000000001</v>
      </c>
      <c r="G44" s="9"/>
      <c r="H44" s="5"/>
      <c r="I44" s="5"/>
      <c r="J44" s="5"/>
      <c r="K44" s="5"/>
      <c r="L44" s="5"/>
      <c r="M44" s="5"/>
      <c r="P44" s="5"/>
      <c r="Q44" s="5"/>
      <c r="R44" s="5"/>
      <c r="S44" s="5"/>
    </row>
    <row r="45" spans="2:19" x14ac:dyDescent="0.3">
      <c r="B45" s="5" t="s">
        <v>62</v>
      </c>
      <c r="C45" s="5" t="s">
        <v>63</v>
      </c>
      <c r="D45" s="5">
        <v>412</v>
      </c>
      <c r="E45" s="5">
        <v>1.4850000000000001</v>
      </c>
      <c r="G45" s="9"/>
      <c r="H45" s="5"/>
      <c r="I45" s="5"/>
      <c r="J45" s="5"/>
      <c r="K45" s="5"/>
      <c r="L45" s="5"/>
      <c r="M45" s="5"/>
      <c r="P45" s="5"/>
      <c r="Q45" s="5"/>
      <c r="R45" s="5"/>
      <c r="S45" s="5"/>
    </row>
    <row r="46" spans="2:19" x14ac:dyDescent="0.3">
      <c r="B46" s="5" t="s">
        <v>64</v>
      </c>
      <c r="C46" s="5" t="s">
        <v>63</v>
      </c>
      <c r="D46" s="5">
        <v>143</v>
      </c>
      <c r="E46" s="5">
        <v>0.51500000000000001</v>
      </c>
      <c r="G46" s="9"/>
      <c r="H46" s="5"/>
      <c r="I46" s="5"/>
      <c r="J46" s="5"/>
      <c r="K46" s="5"/>
      <c r="L46" s="5"/>
      <c r="M46" s="5"/>
      <c r="P46" s="5"/>
      <c r="Q46" s="5"/>
      <c r="R46" s="5"/>
      <c r="S46" s="5"/>
    </row>
    <row r="47" spans="2:19" x14ac:dyDescent="0.3">
      <c r="B47" s="5" t="s">
        <v>65</v>
      </c>
      <c r="C47" s="5" t="s">
        <v>63</v>
      </c>
      <c r="D47" s="5">
        <v>296</v>
      </c>
      <c r="E47" s="5">
        <v>1.482</v>
      </c>
      <c r="P47" s="5"/>
      <c r="Q47" s="5"/>
      <c r="R47" s="5"/>
      <c r="S47" s="5"/>
    </row>
    <row r="48" spans="2:19" x14ac:dyDescent="0.3">
      <c r="B48" s="5" t="s">
        <v>66</v>
      </c>
      <c r="C48" s="5" t="s">
        <v>63</v>
      </c>
      <c r="D48" s="5">
        <v>99</v>
      </c>
      <c r="E48" s="5">
        <v>0.496</v>
      </c>
      <c r="P48" s="5"/>
      <c r="Q48" s="5"/>
      <c r="R48" s="5"/>
      <c r="S48" s="5"/>
    </row>
    <row r="49" spans="2:19" x14ac:dyDescent="0.3">
      <c r="B49" s="5" t="s">
        <v>67</v>
      </c>
      <c r="C49" s="5" t="s">
        <v>63</v>
      </c>
      <c r="D49" s="5">
        <v>88</v>
      </c>
      <c r="E49" s="5">
        <v>0.441</v>
      </c>
      <c r="P49" s="5"/>
      <c r="Q49" s="5"/>
      <c r="R49" s="5"/>
      <c r="S49" s="5"/>
    </row>
    <row r="50" spans="2:19" x14ac:dyDescent="0.3">
      <c r="B50" s="5" t="s">
        <v>68</v>
      </c>
      <c r="C50" s="5" t="s">
        <v>63</v>
      </c>
      <c r="D50" s="5">
        <v>316</v>
      </c>
      <c r="E50" s="5">
        <v>1.5820000000000001</v>
      </c>
      <c r="P50" s="5"/>
      <c r="Q50" s="5"/>
      <c r="R50" s="5"/>
      <c r="S50" s="5"/>
    </row>
    <row r="51" spans="2:19" x14ac:dyDescent="0.3">
      <c r="B51" s="5" t="s">
        <v>69</v>
      </c>
      <c r="C51" s="5" t="s">
        <v>70</v>
      </c>
      <c r="D51" s="5">
        <v>88</v>
      </c>
      <c r="E51" s="5">
        <v>0.40100000000000002</v>
      </c>
      <c r="P51" s="5"/>
      <c r="Q51" s="5"/>
      <c r="R51" s="5"/>
      <c r="S51" s="5"/>
    </row>
    <row r="52" spans="2:19" x14ac:dyDescent="0.3">
      <c r="B52" s="5" t="s">
        <v>71</v>
      </c>
      <c r="C52" s="5" t="s">
        <v>70</v>
      </c>
      <c r="D52" s="5">
        <v>351</v>
      </c>
      <c r="E52" s="5">
        <v>1.599</v>
      </c>
      <c r="P52" s="5"/>
      <c r="Q52" s="5"/>
      <c r="R52" s="5"/>
      <c r="S52" s="5"/>
    </row>
    <row r="53" spans="2:19" x14ac:dyDescent="0.3">
      <c r="B53" s="5" t="s">
        <v>72</v>
      </c>
      <c r="C53" s="5" t="s">
        <v>70</v>
      </c>
      <c r="D53" s="5">
        <v>329</v>
      </c>
      <c r="E53" s="5">
        <v>1.0489999999999999</v>
      </c>
      <c r="P53" s="5"/>
      <c r="Q53" s="5"/>
      <c r="R53" s="5"/>
      <c r="S53" s="5"/>
    </row>
    <row r="54" spans="2:19" x14ac:dyDescent="0.3">
      <c r="B54" s="5" t="s">
        <v>73</v>
      </c>
      <c r="C54" s="5" t="s">
        <v>70</v>
      </c>
      <c r="D54" s="5">
        <v>302</v>
      </c>
      <c r="E54" s="5">
        <v>0.96299999999999997</v>
      </c>
      <c r="P54" s="5"/>
      <c r="Q54" s="5"/>
      <c r="R54" s="5"/>
      <c r="S54" s="5"/>
    </row>
    <row r="55" spans="2:19" x14ac:dyDescent="0.3">
      <c r="B55" s="5" t="s">
        <v>74</v>
      </c>
      <c r="C55" s="5" t="s">
        <v>70</v>
      </c>
      <c r="D55" s="5">
        <v>142</v>
      </c>
      <c r="E55" s="5">
        <v>0.45300000000000001</v>
      </c>
      <c r="P55" s="5"/>
      <c r="Q55" s="5"/>
      <c r="R55" s="5"/>
      <c r="S55" s="5"/>
    </row>
    <row r="56" spans="2:19" x14ac:dyDescent="0.3">
      <c r="B56" s="5" t="s">
        <v>75</v>
      </c>
      <c r="C56" s="5" t="s">
        <v>70</v>
      </c>
      <c r="D56" s="5">
        <v>481</v>
      </c>
      <c r="E56" s="5">
        <v>1.534</v>
      </c>
      <c r="P56" s="5"/>
      <c r="Q56" s="5"/>
      <c r="R56" s="5"/>
      <c r="S56" s="5"/>
    </row>
    <row r="57" spans="2:19" x14ac:dyDescent="0.3">
      <c r="B57" s="5" t="s">
        <v>76</v>
      </c>
      <c r="C57" s="5" t="s">
        <v>77</v>
      </c>
      <c r="D57" s="5">
        <v>367</v>
      </c>
      <c r="E57" s="5">
        <v>1.2829999999999999</v>
      </c>
      <c r="P57" s="5"/>
      <c r="Q57" s="5"/>
      <c r="R57" s="5"/>
      <c r="S57" s="5"/>
    </row>
    <row r="58" spans="2:19" x14ac:dyDescent="0.3">
      <c r="B58" s="5" t="s">
        <v>78</v>
      </c>
      <c r="C58" s="5" t="s">
        <v>77</v>
      </c>
      <c r="D58" s="5">
        <v>214</v>
      </c>
      <c r="E58" s="5">
        <v>0.748</v>
      </c>
      <c r="P58" s="5"/>
      <c r="Q58" s="5"/>
      <c r="R58" s="5"/>
      <c r="S58" s="5"/>
    </row>
    <row r="59" spans="2:19" x14ac:dyDescent="0.3">
      <c r="B59" s="5" t="s">
        <v>79</v>
      </c>
      <c r="C59" s="5" t="s">
        <v>77</v>
      </c>
      <c r="D59" s="5">
        <v>117</v>
      </c>
      <c r="E59" s="5">
        <v>0.40899999999999997</v>
      </c>
      <c r="P59" s="5"/>
      <c r="Q59" s="5"/>
      <c r="R59" s="5"/>
      <c r="S59" s="5"/>
    </row>
    <row r="60" spans="2:19" x14ac:dyDescent="0.3">
      <c r="B60" s="5" t="s">
        <v>80</v>
      </c>
      <c r="C60" s="5" t="s">
        <v>77</v>
      </c>
      <c r="D60" s="5">
        <v>446</v>
      </c>
      <c r="E60" s="5">
        <v>1.5589999999999999</v>
      </c>
      <c r="P60" s="5"/>
      <c r="Q60" s="5"/>
      <c r="R60" s="5"/>
      <c r="S60" s="5"/>
    </row>
    <row r="61" spans="2:19" x14ac:dyDescent="0.3">
      <c r="B61" s="5" t="s">
        <v>81</v>
      </c>
      <c r="C61" s="5" t="s">
        <v>82</v>
      </c>
      <c r="D61" s="5">
        <v>473</v>
      </c>
      <c r="E61" s="5">
        <v>1.498</v>
      </c>
      <c r="P61" s="5"/>
      <c r="Q61" s="5"/>
      <c r="R61" s="5"/>
      <c r="S61" s="5"/>
    </row>
    <row r="62" spans="2:19" x14ac:dyDescent="0.3">
      <c r="B62" s="5" t="s">
        <v>83</v>
      </c>
      <c r="C62" s="5" t="s">
        <v>82</v>
      </c>
      <c r="D62" s="5">
        <v>153</v>
      </c>
      <c r="E62" s="5">
        <v>0.48499999999999999</v>
      </c>
      <c r="P62" s="5"/>
      <c r="Q62" s="5"/>
      <c r="R62" s="5"/>
      <c r="S62" s="5"/>
    </row>
    <row r="63" spans="2:19" x14ac:dyDescent="0.3">
      <c r="B63" s="5" t="s">
        <v>84</v>
      </c>
      <c r="C63" s="5" t="s">
        <v>82</v>
      </c>
      <c r="D63" s="5">
        <v>166</v>
      </c>
      <c r="E63" s="5">
        <v>0.52600000000000002</v>
      </c>
      <c r="P63" s="5"/>
      <c r="Q63" s="5"/>
      <c r="R63" s="5"/>
      <c r="S63" s="5"/>
    </row>
    <row r="64" spans="2:19" x14ac:dyDescent="0.3">
      <c r="B64" s="5" t="s">
        <v>85</v>
      </c>
      <c r="C64" s="5" t="s">
        <v>82</v>
      </c>
      <c r="D64" s="5">
        <v>471</v>
      </c>
      <c r="E64" s="5">
        <v>1.492</v>
      </c>
      <c r="P64" s="5"/>
      <c r="Q64" s="5"/>
      <c r="R64" s="5"/>
      <c r="S64" s="5"/>
    </row>
    <row r="65" spans="2:19" x14ac:dyDescent="0.3">
      <c r="B65" s="5" t="s">
        <v>86</v>
      </c>
      <c r="C65" s="5" t="s">
        <v>87</v>
      </c>
      <c r="D65" s="5">
        <v>394</v>
      </c>
      <c r="E65" s="5">
        <v>1</v>
      </c>
      <c r="P65" s="5"/>
      <c r="Q65" s="5"/>
      <c r="R65" s="5"/>
      <c r="S65" s="5"/>
    </row>
    <row r="66" spans="2:19" x14ac:dyDescent="0.3">
      <c r="B66" s="5" t="s">
        <v>88</v>
      </c>
      <c r="C66" s="5" t="s">
        <v>89</v>
      </c>
      <c r="D66" s="5">
        <v>171</v>
      </c>
      <c r="E66" s="5">
        <v>0.39400000000000002</v>
      </c>
      <c r="P66" s="5"/>
      <c r="Q66" s="5"/>
      <c r="R66" s="5"/>
      <c r="S66" s="5"/>
    </row>
    <row r="67" spans="2:19" x14ac:dyDescent="0.3">
      <c r="B67" s="5" t="s">
        <v>90</v>
      </c>
      <c r="C67" s="5" t="s">
        <v>89</v>
      </c>
      <c r="D67" s="5">
        <v>696</v>
      </c>
      <c r="E67" s="5">
        <v>1.6060000000000001</v>
      </c>
      <c r="P67" s="5"/>
      <c r="Q67" s="5"/>
      <c r="R67" s="5"/>
      <c r="S67" s="5"/>
    </row>
    <row r="68" spans="2:19" x14ac:dyDescent="0.3">
      <c r="B68" s="1"/>
      <c r="C68" s="1"/>
      <c r="D68" s="1"/>
      <c r="E68" s="10"/>
    </row>
  </sheetData>
  <autoFilter ref="G3:J3" xr:uid="{E6D7A0F5-AE85-4F83-9D1F-3FC945867806}"/>
  <mergeCells count="1">
    <mergeCell ref="B2:E2"/>
  </mergeCells>
  <phoneticPr fontId="2" type="noConversion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F5C0C-F561-4995-9C13-188B40B15BF2}">
  <dimension ref="B2:S68"/>
  <sheetViews>
    <sheetView zoomScale="70" zoomScaleNormal="70" workbookViewId="0">
      <selection activeCell="B2" sqref="B2:E2"/>
    </sheetView>
  </sheetViews>
  <sheetFormatPr defaultRowHeight="16.5" x14ac:dyDescent="0.3"/>
  <cols>
    <col min="2" max="2" width="8.375" bestFit="1" customWidth="1"/>
    <col min="3" max="3" width="7" bestFit="1" customWidth="1"/>
    <col min="4" max="5" width="18.875" bestFit="1" customWidth="1"/>
    <col min="7" max="14" width="13.125" customWidth="1"/>
  </cols>
  <sheetData>
    <row r="2" spans="2:19" x14ac:dyDescent="0.3">
      <c r="B2" s="13" t="s">
        <v>146</v>
      </c>
      <c r="C2" s="13"/>
      <c r="D2" s="13"/>
      <c r="E2" s="13"/>
    </row>
    <row r="3" spans="2:19" ht="17.25" thickBot="1" x14ac:dyDescent="0.35">
      <c r="B3" s="7" t="s">
        <v>0</v>
      </c>
      <c r="C3" s="7" t="s">
        <v>1</v>
      </c>
      <c r="D3" s="7" t="s">
        <v>2</v>
      </c>
      <c r="E3" s="7" t="s">
        <v>3</v>
      </c>
      <c r="G3" s="8" t="s">
        <v>131</v>
      </c>
      <c r="H3" s="8" t="s">
        <v>132</v>
      </c>
      <c r="I3" s="8" t="s">
        <v>133</v>
      </c>
      <c r="J3" s="8" t="s">
        <v>134</v>
      </c>
    </row>
    <row r="4" spans="2:19" ht="17.25" thickTop="1" x14ac:dyDescent="0.3">
      <c r="B4" s="2" t="s">
        <v>4</v>
      </c>
      <c r="C4" s="2" t="s">
        <v>5</v>
      </c>
      <c r="D4" s="5">
        <v>0</v>
      </c>
      <c r="E4" s="5" t="s">
        <v>7</v>
      </c>
      <c r="G4" s="6" t="s">
        <v>91</v>
      </c>
      <c r="H4" s="6" t="s">
        <v>111</v>
      </c>
      <c r="I4" s="5">
        <f>D7+D8+D9+D10</f>
        <v>1255</v>
      </c>
      <c r="J4" s="4">
        <f>I4/I24*100</f>
        <v>5.5691147104504104</v>
      </c>
      <c r="P4" s="5"/>
      <c r="Q4" s="5"/>
      <c r="R4" s="5"/>
      <c r="S4" s="5"/>
    </row>
    <row r="5" spans="2:19" x14ac:dyDescent="0.3">
      <c r="B5" s="2" t="s">
        <v>8</v>
      </c>
      <c r="C5" s="2" t="s">
        <v>5</v>
      </c>
      <c r="D5" s="5">
        <v>0</v>
      </c>
      <c r="E5" s="5" t="s">
        <v>7</v>
      </c>
      <c r="G5" s="6" t="s">
        <v>105</v>
      </c>
      <c r="H5" s="6" t="s">
        <v>125</v>
      </c>
      <c r="I5" s="5">
        <f>D45+D46+D47+D48+D49+D50</f>
        <v>1358</v>
      </c>
      <c r="J5" s="4">
        <f>I5/I24*100</f>
        <v>6.02618149545152</v>
      </c>
      <c r="P5" s="5"/>
      <c r="Q5" s="5"/>
      <c r="R5" s="5"/>
      <c r="S5" s="5"/>
    </row>
    <row r="6" spans="2:19" x14ac:dyDescent="0.3">
      <c r="B6" s="2" t="s">
        <v>9</v>
      </c>
      <c r="C6" s="2" t="s">
        <v>5</v>
      </c>
      <c r="D6" s="5" t="s">
        <v>6</v>
      </c>
      <c r="E6" s="5" t="s">
        <v>7</v>
      </c>
      <c r="G6" s="6" t="s">
        <v>102</v>
      </c>
      <c r="H6" s="6" t="s">
        <v>122</v>
      </c>
      <c r="I6" s="5">
        <f>D37+D38</f>
        <v>1066</v>
      </c>
      <c r="J6" s="4">
        <f>I6/I24*100</f>
        <v>4.7304193476813845</v>
      </c>
      <c r="P6" s="5"/>
      <c r="Q6" s="5"/>
      <c r="R6" s="5"/>
      <c r="S6" s="5"/>
    </row>
    <row r="7" spans="2:19" x14ac:dyDescent="0.3">
      <c r="B7" s="5" t="s">
        <v>10</v>
      </c>
      <c r="C7" s="5" t="s">
        <v>11</v>
      </c>
      <c r="D7" s="5">
        <v>355</v>
      </c>
      <c r="E7" s="5">
        <v>1.131</v>
      </c>
      <c r="G7" s="6" t="s">
        <v>93</v>
      </c>
      <c r="H7" s="6" t="s">
        <v>113</v>
      </c>
      <c r="I7" s="5">
        <f>D13+D14</f>
        <v>889</v>
      </c>
      <c r="J7" s="4">
        <f>I7/I24*100</f>
        <v>3.944974484135789</v>
      </c>
      <c r="P7" s="5"/>
      <c r="Q7" s="5"/>
      <c r="R7" s="5"/>
      <c r="S7" s="5"/>
    </row>
    <row r="8" spans="2:19" x14ac:dyDescent="0.3">
      <c r="B8" s="5" t="s">
        <v>12</v>
      </c>
      <c r="C8" s="5" t="s">
        <v>11</v>
      </c>
      <c r="D8" s="5">
        <v>181</v>
      </c>
      <c r="E8" s="5">
        <v>0.57699999999999996</v>
      </c>
      <c r="G8" s="6" t="s">
        <v>92</v>
      </c>
      <c r="H8" s="6" t="s">
        <v>112</v>
      </c>
      <c r="I8" s="5">
        <f>D11+D12</f>
        <v>260</v>
      </c>
      <c r="J8" s="4">
        <f>I8/I24*100</f>
        <v>1.1537608165076547</v>
      </c>
      <c r="P8" s="5"/>
      <c r="Q8" s="5"/>
      <c r="R8" s="5"/>
      <c r="S8" s="5"/>
    </row>
    <row r="9" spans="2:19" x14ac:dyDescent="0.3">
      <c r="B9" s="5" t="s">
        <v>13</v>
      </c>
      <c r="C9" s="5" t="s">
        <v>11</v>
      </c>
      <c r="D9" s="5">
        <v>142</v>
      </c>
      <c r="E9" s="5">
        <v>0.45300000000000001</v>
      </c>
      <c r="G9" s="6" t="s">
        <v>104</v>
      </c>
      <c r="H9" s="6" t="s">
        <v>124</v>
      </c>
      <c r="I9" s="5">
        <f>D43+D44</f>
        <v>806</v>
      </c>
      <c r="J9" s="4">
        <f>I9/I24*100</f>
        <v>3.57665853117373</v>
      </c>
      <c r="P9" s="5"/>
      <c r="Q9" s="5"/>
      <c r="R9" s="5"/>
      <c r="S9" s="5"/>
    </row>
    <row r="10" spans="2:19" x14ac:dyDescent="0.3">
      <c r="B10" s="5" t="s">
        <v>14</v>
      </c>
      <c r="C10" s="5" t="s">
        <v>11</v>
      </c>
      <c r="D10" s="5">
        <v>577</v>
      </c>
      <c r="E10" s="5">
        <v>1.839</v>
      </c>
      <c r="G10" s="6" t="s">
        <v>94</v>
      </c>
      <c r="H10" s="6" t="s">
        <v>114</v>
      </c>
      <c r="I10" s="5">
        <f>D15+D16</f>
        <v>1199</v>
      </c>
      <c r="J10" s="4">
        <f>I10/I24*100</f>
        <v>5.3206123807410695</v>
      </c>
      <c r="P10" s="5"/>
      <c r="Q10" s="5"/>
      <c r="R10" s="5"/>
      <c r="S10" s="5"/>
    </row>
    <row r="11" spans="2:19" x14ac:dyDescent="0.3">
      <c r="B11" s="5" t="s">
        <v>15</v>
      </c>
      <c r="C11" s="5" t="s">
        <v>16</v>
      </c>
      <c r="D11" s="5">
        <v>72</v>
      </c>
      <c r="E11" s="5">
        <v>0.55400000000000005</v>
      </c>
      <c r="G11" s="6" t="s">
        <v>96</v>
      </c>
      <c r="H11" s="6" t="s">
        <v>116</v>
      </c>
      <c r="I11" s="5">
        <f>D19+D20+D21+D22</f>
        <v>1548</v>
      </c>
      <c r="J11" s="4">
        <f>I11/I24*100</f>
        <v>6.8693143998224988</v>
      </c>
      <c r="P11" s="5"/>
      <c r="Q11" s="5"/>
      <c r="R11" s="5"/>
      <c r="S11" s="5"/>
    </row>
    <row r="12" spans="2:19" x14ac:dyDescent="0.3">
      <c r="B12" s="5" t="s">
        <v>17</v>
      </c>
      <c r="C12" s="5" t="s">
        <v>16</v>
      </c>
      <c r="D12" s="5">
        <v>188</v>
      </c>
      <c r="E12" s="5">
        <v>1.446</v>
      </c>
      <c r="G12" s="6" t="s">
        <v>97</v>
      </c>
      <c r="H12" s="6" t="s">
        <v>117</v>
      </c>
      <c r="I12" s="5">
        <f>D23+D24</f>
        <v>538</v>
      </c>
      <c r="J12" s="4">
        <f>I12/I24*100</f>
        <v>2.3873973818504548</v>
      </c>
      <c r="P12" s="5"/>
      <c r="Q12" s="5"/>
      <c r="R12" s="5"/>
      <c r="S12" s="5"/>
    </row>
    <row r="13" spans="2:19" x14ac:dyDescent="0.3">
      <c r="B13" s="5" t="s">
        <v>18</v>
      </c>
      <c r="C13" s="5" t="s">
        <v>19</v>
      </c>
      <c r="D13" s="5">
        <v>181</v>
      </c>
      <c r="E13" s="5">
        <v>0.40699999999999997</v>
      </c>
      <c r="G13" s="6" t="s">
        <v>98</v>
      </c>
      <c r="H13" s="6" t="s">
        <v>118</v>
      </c>
      <c r="I13" s="5">
        <f>D25+D26+D27</f>
        <v>1978</v>
      </c>
      <c r="J13" s="4">
        <f>I13/I24*100</f>
        <v>8.777457288662081</v>
      </c>
      <c r="P13" s="5"/>
      <c r="Q13" s="5"/>
      <c r="R13" s="5"/>
      <c r="S13" s="5"/>
    </row>
    <row r="14" spans="2:19" x14ac:dyDescent="0.3">
      <c r="B14" s="5" t="s">
        <v>20</v>
      </c>
      <c r="C14" s="5" t="s">
        <v>19</v>
      </c>
      <c r="D14" s="5">
        <v>708</v>
      </c>
      <c r="E14" s="5">
        <v>1.593</v>
      </c>
      <c r="G14" s="6" t="s">
        <v>100</v>
      </c>
      <c r="H14" s="6" t="s">
        <v>120</v>
      </c>
      <c r="I14" s="5">
        <f>D30+D31+D32+D33+D34+D35</f>
        <v>2348</v>
      </c>
      <c r="J14" s="4">
        <f>I14/I24*100</f>
        <v>10.419347681384512</v>
      </c>
      <c r="P14" s="5"/>
      <c r="Q14" s="5"/>
      <c r="R14" s="5"/>
      <c r="S14" s="5"/>
    </row>
    <row r="15" spans="2:19" x14ac:dyDescent="0.3">
      <c r="B15" s="5" t="s">
        <v>21</v>
      </c>
      <c r="C15" s="5" t="s">
        <v>22</v>
      </c>
      <c r="D15" s="5">
        <v>884</v>
      </c>
      <c r="E15" s="5">
        <v>1.4750000000000001</v>
      </c>
      <c r="G15" s="6" t="s">
        <v>99</v>
      </c>
      <c r="H15" s="6" t="s">
        <v>119</v>
      </c>
      <c r="I15" s="5">
        <f>D28+D29</f>
        <v>1178</v>
      </c>
      <c r="J15" s="4">
        <f>I15/I24*100</f>
        <v>5.2274240071000664</v>
      </c>
      <c r="P15" s="5"/>
      <c r="Q15" s="5"/>
      <c r="R15" s="5"/>
      <c r="S15" s="5"/>
    </row>
    <row r="16" spans="2:19" x14ac:dyDescent="0.3">
      <c r="B16" s="5" t="s">
        <v>23</v>
      </c>
      <c r="C16" s="5" t="s">
        <v>22</v>
      </c>
      <c r="D16" s="5">
        <v>315</v>
      </c>
      <c r="E16" s="5">
        <v>0.52500000000000002</v>
      </c>
      <c r="G16" s="6" t="s">
        <v>101</v>
      </c>
      <c r="H16" s="6" t="s">
        <v>121</v>
      </c>
      <c r="I16" s="5">
        <f>D36</f>
        <v>538</v>
      </c>
      <c r="J16" s="4">
        <f>I16/I24*100</f>
        <v>2.3873973818504548</v>
      </c>
      <c r="P16" s="5"/>
      <c r="Q16" s="5"/>
      <c r="R16" s="5"/>
      <c r="S16" s="5"/>
    </row>
    <row r="17" spans="2:19" x14ac:dyDescent="0.3">
      <c r="B17" s="5" t="s">
        <v>24</v>
      </c>
      <c r="C17" s="5" t="s">
        <v>25</v>
      </c>
      <c r="D17" s="5">
        <v>439</v>
      </c>
      <c r="E17" s="5">
        <v>0.68400000000000005</v>
      </c>
      <c r="G17" s="6" t="s">
        <v>95</v>
      </c>
      <c r="H17" s="6" t="s">
        <v>115</v>
      </c>
      <c r="I17" s="5">
        <f>D17+D18</f>
        <v>1283</v>
      </c>
      <c r="J17" s="4">
        <f>I17/I24*100</f>
        <v>5.6933658753050809</v>
      </c>
      <c r="P17" s="5"/>
      <c r="Q17" s="5"/>
      <c r="R17" s="5"/>
      <c r="S17" s="5"/>
    </row>
    <row r="18" spans="2:19" x14ac:dyDescent="0.3">
      <c r="B18" s="5" t="s">
        <v>26</v>
      </c>
      <c r="C18" s="5" t="s">
        <v>25</v>
      </c>
      <c r="D18" s="5">
        <v>844</v>
      </c>
      <c r="E18" s="5">
        <v>1.3160000000000001</v>
      </c>
      <c r="G18" s="6" t="s">
        <v>103</v>
      </c>
      <c r="H18" s="6" t="s">
        <v>123</v>
      </c>
      <c r="I18" s="5">
        <f>D39+D40+D41+D42</f>
        <v>933</v>
      </c>
      <c r="J18" s="4">
        <f>I18/I24*100</f>
        <v>4.1402263146216995</v>
      </c>
      <c r="P18" s="5"/>
      <c r="Q18" s="5"/>
      <c r="R18" s="5"/>
      <c r="S18" s="5"/>
    </row>
    <row r="19" spans="2:19" x14ac:dyDescent="0.3">
      <c r="B19" s="5" t="s">
        <v>27</v>
      </c>
      <c r="C19" s="5" t="s">
        <v>28</v>
      </c>
      <c r="D19" s="5">
        <v>592</v>
      </c>
      <c r="E19" s="5">
        <v>1.53</v>
      </c>
      <c r="G19" s="6" t="s">
        <v>106</v>
      </c>
      <c r="H19" s="6" t="s">
        <v>126</v>
      </c>
      <c r="I19" s="5">
        <f>D51+D52+D53+D54+D55+D56</f>
        <v>1689</v>
      </c>
      <c r="J19" s="4">
        <f>I19/I24*100</f>
        <v>7.4950077656978031</v>
      </c>
      <c r="P19" s="5"/>
      <c r="Q19" s="5"/>
      <c r="R19" s="5"/>
      <c r="S19" s="5"/>
    </row>
    <row r="20" spans="2:19" x14ac:dyDescent="0.3">
      <c r="B20" s="5" t="s">
        <v>29</v>
      </c>
      <c r="C20" s="5" t="s">
        <v>28</v>
      </c>
      <c r="D20" s="5">
        <v>173</v>
      </c>
      <c r="E20" s="5">
        <v>0.44700000000000001</v>
      </c>
      <c r="G20" s="6" t="s">
        <v>107</v>
      </c>
      <c r="H20" s="6" t="s">
        <v>127</v>
      </c>
      <c r="I20" s="5">
        <f>D57+D58+D59+D60</f>
        <v>1150</v>
      </c>
      <c r="J20" s="4">
        <f>I20/I24*100</f>
        <v>5.1031728422453959</v>
      </c>
      <c r="P20" s="5"/>
      <c r="Q20" s="5"/>
      <c r="R20" s="5"/>
      <c r="S20" s="5"/>
    </row>
    <row r="21" spans="2:19" x14ac:dyDescent="0.3">
      <c r="B21" s="5" t="s">
        <v>30</v>
      </c>
      <c r="C21" s="5" t="s">
        <v>28</v>
      </c>
      <c r="D21" s="5">
        <v>283</v>
      </c>
      <c r="E21" s="5">
        <v>0.73099999999999998</v>
      </c>
      <c r="G21" s="6" t="s">
        <v>109</v>
      </c>
      <c r="H21" s="6" t="s">
        <v>130</v>
      </c>
      <c r="I21" s="5">
        <f>D65</f>
        <v>398</v>
      </c>
      <c r="J21" s="4">
        <f>I21/I24*100</f>
        <v>1.7661415575771024</v>
      </c>
      <c r="P21" s="5"/>
      <c r="Q21" s="5"/>
      <c r="R21" s="5"/>
      <c r="S21" s="5"/>
    </row>
    <row r="22" spans="2:19" x14ac:dyDescent="0.3">
      <c r="B22" s="5" t="s">
        <v>31</v>
      </c>
      <c r="C22" s="5" t="s">
        <v>28</v>
      </c>
      <c r="D22" s="5">
        <v>500</v>
      </c>
      <c r="E22" s="5">
        <v>1.292</v>
      </c>
      <c r="G22" s="6" t="s">
        <v>110</v>
      </c>
      <c r="H22" s="6" t="s">
        <v>129</v>
      </c>
      <c r="I22" s="5">
        <f>D66+D67</f>
        <v>856</v>
      </c>
      <c r="J22" s="4">
        <f>I22/I24*100</f>
        <v>3.798535611271356</v>
      </c>
      <c r="P22" s="5"/>
      <c r="Q22" s="5"/>
      <c r="R22" s="5"/>
      <c r="S22" s="5"/>
    </row>
    <row r="23" spans="2:19" x14ac:dyDescent="0.3">
      <c r="B23" s="5" t="s">
        <v>32</v>
      </c>
      <c r="C23" s="5" t="s">
        <v>33</v>
      </c>
      <c r="D23" s="5">
        <v>141</v>
      </c>
      <c r="E23" s="5">
        <v>0.52400000000000002</v>
      </c>
      <c r="G23" s="6" t="s">
        <v>108</v>
      </c>
      <c r="H23" s="6" t="s">
        <v>128</v>
      </c>
      <c r="I23" s="5">
        <f>D61+D62+D63+D64</f>
        <v>1265</v>
      </c>
      <c r="J23" s="4">
        <f>I23/I24*100</f>
        <v>5.6134901264699355</v>
      </c>
      <c r="P23" s="5"/>
      <c r="Q23" s="5"/>
      <c r="R23" s="5"/>
      <c r="S23" s="5"/>
    </row>
    <row r="24" spans="2:19" x14ac:dyDescent="0.3">
      <c r="B24" s="5" t="s">
        <v>34</v>
      </c>
      <c r="C24" s="5" t="s">
        <v>33</v>
      </c>
      <c r="D24" s="5">
        <v>397</v>
      </c>
      <c r="E24" s="5">
        <v>1.476</v>
      </c>
      <c r="I24" s="3">
        <f>SUM(I4:I23)</f>
        <v>22535</v>
      </c>
      <c r="P24" s="5"/>
      <c r="Q24" s="5"/>
      <c r="R24" s="5"/>
      <c r="S24" s="5"/>
    </row>
    <row r="25" spans="2:19" x14ac:dyDescent="0.3">
      <c r="B25" s="5" t="s">
        <v>35</v>
      </c>
      <c r="C25" s="5" t="s">
        <v>36</v>
      </c>
      <c r="D25" s="5">
        <v>641</v>
      </c>
      <c r="E25" s="5">
        <v>0.97199999999999998</v>
      </c>
      <c r="P25" s="5"/>
      <c r="Q25" s="5"/>
      <c r="R25" s="5"/>
      <c r="S25" s="5"/>
    </row>
    <row r="26" spans="2:19" x14ac:dyDescent="0.3">
      <c r="B26" s="5" t="s">
        <v>37</v>
      </c>
      <c r="C26" s="5" t="s">
        <v>36</v>
      </c>
      <c r="D26" s="5">
        <v>375</v>
      </c>
      <c r="E26" s="5">
        <v>0.56899999999999995</v>
      </c>
      <c r="P26" s="5"/>
      <c r="Q26" s="5"/>
      <c r="R26" s="5"/>
      <c r="S26" s="5"/>
    </row>
    <row r="27" spans="2:19" x14ac:dyDescent="0.3">
      <c r="B27" s="5" t="s">
        <v>38</v>
      </c>
      <c r="C27" s="5" t="s">
        <v>36</v>
      </c>
      <c r="D27" s="5">
        <v>962</v>
      </c>
      <c r="E27" s="5">
        <v>1.4590000000000001</v>
      </c>
      <c r="G27" s="9"/>
      <c r="H27" s="5"/>
      <c r="I27" s="5"/>
      <c r="J27" s="5"/>
      <c r="K27" s="5"/>
      <c r="L27" s="5"/>
      <c r="M27" s="5"/>
      <c r="P27" s="5"/>
      <c r="Q27" s="5"/>
      <c r="R27" s="5"/>
      <c r="S27" s="5"/>
    </row>
    <row r="28" spans="2:19" x14ac:dyDescent="0.3">
      <c r="B28" s="5" t="s">
        <v>39</v>
      </c>
      <c r="C28" s="5" t="s">
        <v>40</v>
      </c>
      <c r="D28" s="5">
        <v>878</v>
      </c>
      <c r="E28" s="5">
        <v>1.4910000000000001</v>
      </c>
      <c r="G28" s="9"/>
      <c r="H28" s="5"/>
      <c r="I28" s="5"/>
      <c r="J28" s="5"/>
      <c r="K28" s="5"/>
      <c r="L28" s="5"/>
      <c r="M28" s="5"/>
      <c r="P28" s="5"/>
      <c r="Q28" s="5"/>
      <c r="R28" s="5"/>
      <c r="S28" s="5"/>
    </row>
    <row r="29" spans="2:19" x14ac:dyDescent="0.3">
      <c r="B29" s="5" t="s">
        <v>41</v>
      </c>
      <c r="C29" s="5" t="s">
        <v>40</v>
      </c>
      <c r="D29" s="5">
        <v>300</v>
      </c>
      <c r="E29" s="5">
        <v>0.50900000000000001</v>
      </c>
      <c r="G29" s="9"/>
      <c r="H29" s="5"/>
      <c r="I29" s="5"/>
      <c r="J29" s="5"/>
      <c r="K29" s="5"/>
      <c r="L29" s="5"/>
      <c r="M29" s="5"/>
      <c r="P29" s="5"/>
      <c r="Q29" s="5"/>
      <c r="R29" s="5"/>
      <c r="S29" s="5"/>
    </row>
    <row r="30" spans="2:19" x14ac:dyDescent="0.3">
      <c r="B30" s="5" t="s">
        <v>42</v>
      </c>
      <c r="C30" s="5" t="s">
        <v>43</v>
      </c>
      <c r="D30" s="5">
        <v>312</v>
      </c>
      <c r="E30" s="5">
        <v>1.1379999999999999</v>
      </c>
      <c r="G30" s="9"/>
      <c r="H30" s="5"/>
      <c r="I30" s="5"/>
      <c r="J30" s="5"/>
      <c r="K30" s="5"/>
      <c r="L30" s="5"/>
      <c r="M30" s="5"/>
      <c r="P30" s="5"/>
      <c r="Q30" s="5"/>
      <c r="R30" s="5"/>
      <c r="S30" s="5"/>
    </row>
    <row r="31" spans="2:19" x14ac:dyDescent="0.3">
      <c r="B31" s="5" t="s">
        <v>44</v>
      </c>
      <c r="C31" s="5" t="s">
        <v>43</v>
      </c>
      <c r="D31" s="5">
        <v>151</v>
      </c>
      <c r="E31" s="5">
        <v>0.55100000000000005</v>
      </c>
      <c r="G31" s="9"/>
      <c r="H31" s="5"/>
      <c r="I31" s="5"/>
      <c r="J31" s="5"/>
      <c r="K31" s="5"/>
      <c r="L31" s="5"/>
      <c r="M31" s="5"/>
      <c r="P31" s="5"/>
      <c r="Q31" s="5"/>
      <c r="R31" s="5"/>
      <c r="S31" s="5"/>
    </row>
    <row r="32" spans="2:19" x14ac:dyDescent="0.3">
      <c r="B32" s="5" t="s">
        <v>45</v>
      </c>
      <c r="C32" s="5" t="s">
        <v>43</v>
      </c>
      <c r="D32" s="5">
        <v>140</v>
      </c>
      <c r="E32" s="5">
        <v>0.51</v>
      </c>
      <c r="G32" s="9"/>
      <c r="H32" s="5"/>
      <c r="I32" s="5"/>
      <c r="J32" s="5"/>
      <c r="K32" s="5"/>
      <c r="L32" s="5"/>
      <c r="M32" s="5"/>
      <c r="P32" s="5"/>
      <c r="Q32" s="5"/>
      <c r="R32" s="5"/>
      <c r="S32" s="5"/>
    </row>
    <row r="33" spans="2:19" x14ac:dyDescent="0.3">
      <c r="B33" s="5" t="s">
        <v>46</v>
      </c>
      <c r="C33" s="5" t="s">
        <v>43</v>
      </c>
      <c r="D33" s="5">
        <v>494</v>
      </c>
      <c r="E33" s="5">
        <v>1.8009999999999999</v>
      </c>
      <c r="G33" s="9"/>
      <c r="H33" s="5"/>
      <c r="I33" s="5"/>
      <c r="J33" s="5"/>
      <c r="K33" s="5"/>
      <c r="L33" s="5"/>
      <c r="M33" s="5"/>
      <c r="P33" s="5"/>
      <c r="Q33" s="5"/>
      <c r="R33" s="5"/>
      <c r="S33" s="5"/>
    </row>
    <row r="34" spans="2:19" x14ac:dyDescent="0.3">
      <c r="B34" s="5" t="s">
        <v>47</v>
      </c>
      <c r="C34" s="5" t="s">
        <v>43</v>
      </c>
      <c r="D34" s="5">
        <v>752</v>
      </c>
      <c r="E34" s="5">
        <v>1.202</v>
      </c>
      <c r="G34" s="9"/>
      <c r="H34" s="5"/>
      <c r="I34" s="5"/>
      <c r="J34" s="5"/>
      <c r="K34" s="5"/>
      <c r="L34" s="5"/>
      <c r="M34" s="5"/>
      <c r="P34" s="5"/>
      <c r="Q34" s="5"/>
      <c r="R34" s="5"/>
      <c r="S34" s="5"/>
    </row>
    <row r="35" spans="2:19" x14ac:dyDescent="0.3">
      <c r="B35" s="5" t="s">
        <v>48</v>
      </c>
      <c r="C35" s="5" t="s">
        <v>43</v>
      </c>
      <c r="D35" s="5">
        <v>499</v>
      </c>
      <c r="E35" s="5">
        <v>0.79800000000000004</v>
      </c>
      <c r="G35" s="9"/>
      <c r="H35" s="5"/>
      <c r="I35" s="5"/>
      <c r="J35" s="5"/>
      <c r="K35" s="5"/>
      <c r="L35" s="5"/>
      <c r="M35" s="5"/>
      <c r="P35" s="5"/>
      <c r="Q35" s="5"/>
      <c r="R35" s="5"/>
      <c r="S35" s="5"/>
    </row>
    <row r="36" spans="2:19" x14ac:dyDescent="0.3">
      <c r="B36" s="5" t="s">
        <v>49</v>
      </c>
      <c r="C36" s="5" t="s">
        <v>50</v>
      </c>
      <c r="D36" s="5">
        <v>538</v>
      </c>
      <c r="E36" s="5">
        <v>1</v>
      </c>
      <c r="G36" s="9"/>
      <c r="H36" s="5"/>
      <c r="I36" s="5"/>
      <c r="J36" s="5"/>
      <c r="K36" s="5"/>
      <c r="L36" s="5"/>
      <c r="M36" s="5"/>
      <c r="P36" s="5"/>
      <c r="Q36" s="5"/>
      <c r="R36" s="5"/>
      <c r="S36" s="5"/>
    </row>
    <row r="37" spans="2:19" x14ac:dyDescent="0.3">
      <c r="B37" s="5" t="s">
        <v>51</v>
      </c>
      <c r="C37" s="5" t="s">
        <v>52</v>
      </c>
      <c r="D37" s="5">
        <v>275</v>
      </c>
      <c r="E37" s="5">
        <v>0.51600000000000001</v>
      </c>
      <c r="G37" s="9"/>
      <c r="H37" s="5"/>
      <c r="I37" s="5"/>
      <c r="J37" s="5"/>
      <c r="K37" s="5"/>
      <c r="L37" s="5"/>
      <c r="M37" s="5"/>
      <c r="P37" s="5"/>
      <c r="Q37" s="5"/>
      <c r="R37" s="5"/>
      <c r="S37" s="5"/>
    </row>
    <row r="38" spans="2:19" x14ac:dyDescent="0.3">
      <c r="B38" s="5" t="s">
        <v>53</v>
      </c>
      <c r="C38" s="5" t="s">
        <v>52</v>
      </c>
      <c r="D38" s="5">
        <v>791</v>
      </c>
      <c r="E38" s="5">
        <v>1.484</v>
      </c>
      <c r="G38" s="9"/>
      <c r="H38" s="5"/>
      <c r="I38" s="5"/>
      <c r="J38" s="5"/>
      <c r="K38" s="5"/>
      <c r="L38" s="5"/>
      <c r="M38" s="5"/>
      <c r="P38" s="5"/>
      <c r="Q38" s="5"/>
      <c r="R38" s="5"/>
      <c r="S38" s="5"/>
    </row>
    <row r="39" spans="2:19" x14ac:dyDescent="0.3">
      <c r="B39" s="5" t="s">
        <v>54</v>
      </c>
      <c r="C39" s="5" t="s">
        <v>55</v>
      </c>
      <c r="D39" s="5">
        <v>266</v>
      </c>
      <c r="E39" s="5">
        <v>1.1399999999999999</v>
      </c>
      <c r="G39" s="9"/>
      <c r="H39" s="5"/>
      <c r="I39" s="5"/>
      <c r="J39" s="5"/>
      <c r="K39" s="5"/>
      <c r="L39" s="5"/>
      <c r="M39" s="5"/>
      <c r="P39" s="5"/>
      <c r="Q39" s="5"/>
      <c r="R39" s="5"/>
      <c r="S39" s="5"/>
    </row>
    <row r="40" spans="2:19" x14ac:dyDescent="0.3">
      <c r="B40" s="5" t="s">
        <v>56</v>
      </c>
      <c r="C40" s="5" t="s">
        <v>55</v>
      </c>
      <c r="D40" s="5">
        <v>199</v>
      </c>
      <c r="E40" s="5">
        <v>0.85299999999999998</v>
      </c>
      <c r="G40" s="9"/>
      <c r="H40" s="5"/>
      <c r="I40" s="5"/>
      <c r="J40" s="5"/>
      <c r="K40" s="5"/>
      <c r="L40" s="5"/>
      <c r="M40" s="5"/>
      <c r="P40" s="5"/>
      <c r="Q40" s="5"/>
      <c r="R40" s="5"/>
      <c r="S40" s="5"/>
    </row>
    <row r="41" spans="2:19" x14ac:dyDescent="0.3">
      <c r="B41" s="5" t="s">
        <v>57</v>
      </c>
      <c r="C41" s="5" t="s">
        <v>55</v>
      </c>
      <c r="D41" s="5">
        <v>113</v>
      </c>
      <c r="E41" s="5">
        <v>0.48399999999999999</v>
      </c>
      <c r="G41" s="9"/>
      <c r="H41" s="5"/>
      <c r="I41" s="5"/>
      <c r="J41" s="5"/>
      <c r="K41" s="5"/>
      <c r="L41" s="5"/>
      <c r="M41" s="5"/>
      <c r="P41" s="5"/>
      <c r="Q41" s="5"/>
      <c r="R41" s="5"/>
      <c r="S41" s="5"/>
    </row>
    <row r="42" spans="2:19" x14ac:dyDescent="0.3">
      <c r="B42" s="5" t="s">
        <v>58</v>
      </c>
      <c r="C42" s="5" t="s">
        <v>55</v>
      </c>
      <c r="D42" s="5">
        <v>355</v>
      </c>
      <c r="E42" s="5">
        <v>1.522</v>
      </c>
      <c r="G42" s="9"/>
      <c r="H42" s="5"/>
      <c r="I42" s="5"/>
      <c r="J42" s="5"/>
      <c r="K42" s="5"/>
      <c r="L42" s="5"/>
      <c r="M42" s="5"/>
      <c r="P42" s="5"/>
      <c r="Q42" s="5"/>
      <c r="R42" s="5"/>
      <c r="S42" s="5"/>
    </row>
    <row r="43" spans="2:19" x14ac:dyDescent="0.3">
      <c r="B43" s="5" t="s">
        <v>59</v>
      </c>
      <c r="C43" s="5" t="s">
        <v>60</v>
      </c>
      <c r="D43" s="5">
        <v>618</v>
      </c>
      <c r="E43" s="5">
        <v>1.5329999999999999</v>
      </c>
      <c r="G43" s="9"/>
      <c r="H43" s="5"/>
      <c r="I43" s="5"/>
      <c r="J43" s="5"/>
      <c r="K43" s="5"/>
      <c r="L43" s="5"/>
      <c r="M43" s="5"/>
      <c r="P43" s="5"/>
      <c r="Q43" s="5"/>
      <c r="R43" s="5"/>
      <c r="S43" s="5"/>
    </row>
    <row r="44" spans="2:19" x14ac:dyDescent="0.3">
      <c r="B44" s="5" t="s">
        <v>61</v>
      </c>
      <c r="C44" s="5" t="s">
        <v>60</v>
      </c>
      <c r="D44" s="5">
        <v>188</v>
      </c>
      <c r="E44" s="5">
        <v>0.46700000000000003</v>
      </c>
      <c r="G44" s="9"/>
      <c r="H44" s="5"/>
      <c r="I44" s="5"/>
      <c r="J44" s="5"/>
      <c r="K44" s="5"/>
      <c r="L44" s="5"/>
      <c r="M44" s="5"/>
      <c r="P44" s="5"/>
      <c r="Q44" s="5"/>
      <c r="R44" s="5"/>
      <c r="S44" s="5"/>
    </row>
    <row r="45" spans="2:19" x14ac:dyDescent="0.3">
      <c r="B45" s="5" t="s">
        <v>62</v>
      </c>
      <c r="C45" s="5" t="s">
        <v>63</v>
      </c>
      <c r="D45" s="5">
        <v>421</v>
      </c>
      <c r="E45" s="5">
        <v>1.52</v>
      </c>
      <c r="G45" s="9"/>
      <c r="H45" s="5"/>
      <c r="I45" s="5"/>
      <c r="J45" s="5"/>
      <c r="K45" s="5"/>
      <c r="L45" s="5"/>
      <c r="M45" s="5"/>
      <c r="P45" s="5"/>
      <c r="Q45" s="5"/>
      <c r="R45" s="5"/>
      <c r="S45" s="5"/>
    </row>
    <row r="46" spans="2:19" x14ac:dyDescent="0.3">
      <c r="B46" s="5" t="s">
        <v>64</v>
      </c>
      <c r="C46" s="5" t="s">
        <v>63</v>
      </c>
      <c r="D46" s="5">
        <v>133</v>
      </c>
      <c r="E46" s="5">
        <v>0.48</v>
      </c>
      <c r="G46" s="9"/>
      <c r="H46" s="5"/>
      <c r="I46" s="5"/>
      <c r="J46" s="5"/>
      <c r="K46" s="5"/>
      <c r="L46" s="5"/>
      <c r="M46" s="5"/>
      <c r="P46" s="5"/>
      <c r="Q46" s="5"/>
      <c r="R46" s="5"/>
      <c r="S46" s="5"/>
    </row>
    <row r="47" spans="2:19" x14ac:dyDescent="0.3">
      <c r="B47" s="5" t="s">
        <v>65</v>
      </c>
      <c r="C47" s="5" t="s">
        <v>63</v>
      </c>
      <c r="D47" s="5">
        <v>301</v>
      </c>
      <c r="E47" s="5">
        <v>1.498</v>
      </c>
      <c r="P47" s="5"/>
      <c r="Q47" s="5"/>
      <c r="R47" s="5"/>
      <c r="S47" s="5"/>
    </row>
    <row r="48" spans="2:19" x14ac:dyDescent="0.3">
      <c r="B48" s="5" t="s">
        <v>66</v>
      </c>
      <c r="C48" s="5" t="s">
        <v>63</v>
      </c>
      <c r="D48" s="5">
        <v>93</v>
      </c>
      <c r="E48" s="5">
        <v>0.46300000000000002</v>
      </c>
      <c r="P48" s="5"/>
      <c r="Q48" s="5"/>
      <c r="R48" s="5"/>
      <c r="S48" s="5"/>
    </row>
    <row r="49" spans="2:19" x14ac:dyDescent="0.3">
      <c r="B49" s="5" t="s">
        <v>67</v>
      </c>
      <c r="C49" s="5" t="s">
        <v>63</v>
      </c>
      <c r="D49" s="5">
        <v>100</v>
      </c>
      <c r="E49" s="5">
        <v>0.498</v>
      </c>
      <c r="P49" s="5"/>
      <c r="Q49" s="5"/>
      <c r="R49" s="5"/>
      <c r="S49" s="5"/>
    </row>
    <row r="50" spans="2:19" x14ac:dyDescent="0.3">
      <c r="B50" s="5" t="s">
        <v>68</v>
      </c>
      <c r="C50" s="5" t="s">
        <v>63</v>
      </c>
      <c r="D50" s="5">
        <v>310</v>
      </c>
      <c r="E50" s="5">
        <v>1.542</v>
      </c>
      <c r="P50" s="5"/>
      <c r="Q50" s="5"/>
      <c r="R50" s="5"/>
      <c r="S50" s="5"/>
    </row>
    <row r="51" spans="2:19" x14ac:dyDescent="0.3">
      <c r="B51" s="5" t="s">
        <v>69</v>
      </c>
      <c r="C51" s="5" t="s">
        <v>70</v>
      </c>
      <c r="D51" s="5">
        <v>94</v>
      </c>
      <c r="E51" s="5">
        <v>0.44</v>
      </c>
      <c r="P51" s="5"/>
      <c r="Q51" s="5"/>
      <c r="R51" s="5"/>
      <c r="S51" s="5"/>
    </row>
    <row r="52" spans="2:19" x14ac:dyDescent="0.3">
      <c r="B52" s="5" t="s">
        <v>71</v>
      </c>
      <c r="C52" s="5" t="s">
        <v>70</v>
      </c>
      <c r="D52" s="5">
        <v>333</v>
      </c>
      <c r="E52" s="5">
        <v>1.56</v>
      </c>
      <c r="P52" s="5"/>
      <c r="Q52" s="5"/>
      <c r="R52" s="5"/>
      <c r="S52" s="5"/>
    </row>
    <row r="53" spans="2:19" x14ac:dyDescent="0.3">
      <c r="B53" s="5" t="s">
        <v>72</v>
      </c>
      <c r="C53" s="5" t="s">
        <v>70</v>
      </c>
      <c r="D53" s="5">
        <v>330</v>
      </c>
      <c r="E53" s="5">
        <v>1.046</v>
      </c>
      <c r="P53" s="5"/>
      <c r="Q53" s="5"/>
      <c r="R53" s="5"/>
      <c r="S53" s="5"/>
    </row>
    <row r="54" spans="2:19" x14ac:dyDescent="0.3">
      <c r="B54" s="5" t="s">
        <v>73</v>
      </c>
      <c r="C54" s="5" t="s">
        <v>70</v>
      </c>
      <c r="D54" s="5">
        <v>309</v>
      </c>
      <c r="E54" s="5">
        <v>0.97899999999999998</v>
      </c>
      <c r="P54" s="5"/>
      <c r="Q54" s="5"/>
      <c r="R54" s="5"/>
      <c r="S54" s="5"/>
    </row>
    <row r="55" spans="2:19" x14ac:dyDescent="0.3">
      <c r="B55" s="5" t="s">
        <v>74</v>
      </c>
      <c r="C55" s="5" t="s">
        <v>70</v>
      </c>
      <c r="D55" s="5">
        <v>156</v>
      </c>
      <c r="E55" s="5">
        <v>0.49399999999999999</v>
      </c>
      <c r="P55" s="5"/>
      <c r="Q55" s="5"/>
      <c r="R55" s="5"/>
      <c r="S55" s="5"/>
    </row>
    <row r="56" spans="2:19" x14ac:dyDescent="0.3">
      <c r="B56" s="5" t="s">
        <v>75</v>
      </c>
      <c r="C56" s="5" t="s">
        <v>70</v>
      </c>
      <c r="D56" s="5">
        <v>467</v>
      </c>
      <c r="E56" s="5">
        <v>1.48</v>
      </c>
      <c r="P56" s="5"/>
      <c r="Q56" s="5"/>
      <c r="R56" s="5"/>
      <c r="S56" s="5"/>
    </row>
    <row r="57" spans="2:19" x14ac:dyDescent="0.3">
      <c r="B57" s="5" t="s">
        <v>76</v>
      </c>
      <c r="C57" s="5" t="s">
        <v>77</v>
      </c>
      <c r="D57" s="5">
        <v>359</v>
      </c>
      <c r="E57" s="5">
        <v>1.2490000000000001</v>
      </c>
      <c r="P57" s="5"/>
      <c r="Q57" s="5"/>
      <c r="R57" s="5"/>
      <c r="S57" s="5"/>
    </row>
    <row r="58" spans="2:19" x14ac:dyDescent="0.3">
      <c r="B58" s="5" t="s">
        <v>78</v>
      </c>
      <c r="C58" s="5" t="s">
        <v>77</v>
      </c>
      <c r="D58" s="5">
        <v>226</v>
      </c>
      <c r="E58" s="5">
        <v>0.78600000000000003</v>
      </c>
      <c r="P58" s="5"/>
      <c r="Q58" s="5"/>
      <c r="R58" s="5"/>
      <c r="S58" s="5"/>
    </row>
    <row r="59" spans="2:19" x14ac:dyDescent="0.3">
      <c r="B59" s="5" t="s">
        <v>79</v>
      </c>
      <c r="C59" s="5" t="s">
        <v>77</v>
      </c>
      <c r="D59" s="5">
        <v>128</v>
      </c>
      <c r="E59" s="5">
        <v>0.44500000000000001</v>
      </c>
      <c r="P59" s="5"/>
      <c r="Q59" s="5"/>
      <c r="R59" s="5"/>
      <c r="S59" s="5"/>
    </row>
    <row r="60" spans="2:19" x14ac:dyDescent="0.3">
      <c r="B60" s="5" t="s">
        <v>80</v>
      </c>
      <c r="C60" s="5" t="s">
        <v>77</v>
      </c>
      <c r="D60" s="5">
        <v>437</v>
      </c>
      <c r="E60" s="5">
        <v>1.52</v>
      </c>
      <c r="P60" s="5"/>
      <c r="Q60" s="5"/>
      <c r="R60" s="5"/>
      <c r="S60" s="5"/>
    </row>
    <row r="61" spans="2:19" x14ac:dyDescent="0.3">
      <c r="B61" s="5" t="s">
        <v>81</v>
      </c>
      <c r="C61" s="5" t="s">
        <v>82</v>
      </c>
      <c r="D61" s="5">
        <v>471</v>
      </c>
      <c r="E61" s="5">
        <v>1.4890000000000001</v>
      </c>
      <c r="P61" s="5"/>
      <c r="Q61" s="5"/>
      <c r="R61" s="5"/>
      <c r="S61" s="5"/>
    </row>
    <row r="62" spans="2:19" x14ac:dyDescent="0.3">
      <c r="B62" s="5" t="s">
        <v>83</v>
      </c>
      <c r="C62" s="5" t="s">
        <v>82</v>
      </c>
      <c r="D62" s="5">
        <v>167</v>
      </c>
      <c r="E62" s="5">
        <v>0.52800000000000002</v>
      </c>
      <c r="P62" s="5"/>
      <c r="Q62" s="5"/>
      <c r="R62" s="5"/>
      <c r="S62" s="5"/>
    </row>
    <row r="63" spans="2:19" x14ac:dyDescent="0.3">
      <c r="B63" s="5" t="s">
        <v>84</v>
      </c>
      <c r="C63" s="5" t="s">
        <v>82</v>
      </c>
      <c r="D63" s="5">
        <v>168</v>
      </c>
      <c r="E63" s="5">
        <v>0.53100000000000003</v>
      </c>
      <c r="P63" s="5"/>
      <c r="Q63" s="5"/>
      <c r="R63" s="5"/>
      <c r="S63" s="5"/>
    </row>
    <row r="64" spans="2:19" x14ac:dyDescent="0.3">
      <c r="B64" s="5" t="s">
        <v>85</v>
      </c>
      <c r="C64" s="5" t="s">
        <v>82</v>
      </c>
      <c r="D64" s="5">
        <v>459</v>
      </c>
      <c r="E64" s="5">
        <v>1.4510000000000001</v>
      </c>
      <c r="P64" s="5"/>
      <c r="Q64" s="5"/>
      <c r="R64" s="5"/>
      <c r="S64" s="5"/>
    </row>
    <row r="65" spans="2:19" x14ac:dyDescent="0.3">
      <c r="B65" s="5" t="s">
        <v>86</v>
      </c>
      <c r="C65" s="5" t="s">
        <v>87</v>
      </c>
      <c r="D65" s="5">
        <v>398</v>
      </c>
      <c r="E65" s="5">
        <v>1</v>
      </c>
      <c r="P65" s="5"/>
      <c r="Q65" s="5"/>
      <c r="R65" s="5"/>
      <c r="S65" s="5"/>
    </row>
    <row r="66" spans="2:19" x14ac:dyDescent="0.3">
      <c r="B66" s="5" t="s">
        <v>88</v>
      </c>
      <c r="C66" s="5" t="s">
        <v>89</v>
      </c>
      <c r="D66" s="5">
        <v>166</v>
      </c>
      <c r="E66" s="5">
        <v>0.38800000000000001</v>
      </c>
      <c r="P66" s="5"/>
      <c r="Q66" s="5"/>
      <c r="R66" s="5"/>
      <c r="S66" s="5"/>
    </row>
    <row r="67" spans="2:19" x14ac:dyDescent="0.3">
      <c r="B67" s="5" t="s">
        <v>90</v>
      </c>
      <c r="C67" s="5" t="s">
        <v>89</v>
      </c>
      <c r="D67" s="5">
        <v>690</v>
      </c>
      <c r="E67" s="5">
        <v>1.6120000000000001</v>
      </c>
      <c r="P67" s="5"/>
      <c r="Q67" s="5"/>
      <c r="R67" s="5"/>
      <c r="S67" s="5"/>
    </row>
    <row r="68" spans="2:19" x14ac:dyDescent="0.3">
      <c r="B68" s="1"/>
      <c r="C68" s="1"/>
      <c r="D68" s="1"/>
      <c r="E68" s="10"/>
    </row>
  </sheetData>
  <autoFilter ref="G3:J3" xr:uid="{E6D7A0F5-AE85-4F83-9D1F-3FC945867806}"/>
  <mergeCells count="1">
    <mergeCell ref="B2:E2"/>
  </mergeCells>
  <phoneticPr fontId="2" type="noConversion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BAFE6-C609-4355-924E-36C292E0763D}">
  <dimension ref="B2:S68"/>
  <sheetViews>
    <sheetView zoomScale="70" zoomScaleNormal="70" workbookViewId="0">
      <selection activeCell="B2" sqref="B2:E2"/>
    </sheetView>
  </sheetViews>
  <sheetFormatPr defaultRowHeight="16.5" x14ac:dyDescent="0.3"/>
  <cols>
    <col min="2" max="2" width="8.375" bestFit="1" customWidth="1"/>
    <col min="3" max="3" width="7" bestFit="1" customWidth="1"/>
    <col min="4" max="5" width="18.875" bestFit="1" customWidth="1"/>
    <col min="7" max="14" width="13.125" customWidth="1"/>
  </cols>
  <sheetData>
    <row r="2" spans="2:19" x14ac:dyDescent="0.3">
      <c r="B2" s="13" t="s">
        <v>147</v>
      </c>
      <c r="C2" s="13"/>
      <c r="D2" s="13"/>
      <c r="E2" s="13"/>
    </row>
    <row r="3" spans="2:19" ht="17.25" thickBot="1" x14ac:dyDescent="0.35">
      <c r="B3" s="7" t="s">
        <v>0</v>
      </c>
      <c r="C3" s="7" t="s">
        <v>1</v>
      </c>
      <c r="D3" s="7" t="s">
        <v>2</v>
      </c>
      <c r="E3" s="7" t="s">
        <v>3</v>
      </c>
      <c r="G3" s="8" t="s">
        <v>131</v>
      </c>
      <c r="H3" s="8" t="s">
        <v>132</v>
      </c>
      <c r="I3" s="8" t="s">
        <v>133</v>
      </c>
      <c r="J3" s="8" t="s">
        <v>134</v>
      </c>
    </row>
    <row r="4" spans="2:19" ht="17.25" thickTop="1" x14ac:dyDescent="0.3">
      <c r="B4" s="2" t="s">
        <v>4</v>
      </c>
      <c r="C4" s="2" t="s">
        <v>5</v>
      </c>
      <c r="D4" s="5">
        <v>0</v>
      </c>
      <c r="E4" s="5" t="s">
        <v>7</v>
      </c>
      <c r="G4" s="6" t="s">
        <v>91</v>
      </c>
      <c r="H4" s="6" t="s">
        <v>111</v>
      </c>
      <c r="I4" s="5">
        <f>D7+D8+D9+D10</f>
        <v>1260</v>
      </c>
      <c r="J4" s="4">
        <f>I4/I24*100</f>
        <v>5.6164749933137204</v>
      </c>
      <c r="P4" s="5"/>
      <c r="Q4" s="5"/>
      <c r="R4" s="5"/>
      <c r="S4" s="5"/>
    </row>
    <row r="5" spans="2:19" x14ac:dyDescent="0.3">
      <c r="B5" s="2" t="s">
        <v>8</v>
      </c>
      <c r="C5" s="2" t="s">
        <v>5</v>
      </c>
      <c r="D5" s="5">
        <v>0</v>
      </c>
      <c r="E5" s="5" t="s">
        <v>7</v>
      </c>
      <c r="G5" s="6" t="s">
        <v>105</v>
      </c>
      <c r="H5" s="6" t="s">
        <v>125</v>
      </c>
      <c r="I5" s="5">
        <f>D45+D46+D47+D48+D49+D50</f>
        <v>1347</v>
      </c>
      <c r="J5" s="4">
        <f>I5/I24*100</f>
        <v>6.0042792190425249</v>
      </c>
      <c r="P5" s="5"/>
      <c r="Q5" s="5"/>
      <c r="R5" s="5"/>
      <c r="S5" s="5"/>
    </row>
    <row r="6" spans="2:19" x14ac:dyDescent="0.3">
      <c r="B6" s="2" t="s">
        <v>9</v>
      </c>
      <c r="C6" s="2" t="s">
        <v>5</v>
      </c>
      <c r="D6" s="5" t="s">
        <v>6</v>
      </c>
      <c r="E6" s="5" t="s">
        <v>7</v>
      </c>
      <c r="G6" s="6" t="s">
        <v>102</v>
      </c>
      <c r="H6" s="6" t="s">
        <v>122</v>
      </c>
      <c r="I6" s="5">
        <f>D37+D38</f>
        <v>1053</v>
      </c>
      <c r="J6" s="4">
        <f>I6/I24*100</f>
        <v>4.6937683872693228</v>
      </c>
      <c r="P6" s="5"/>
      <c r="Q6" s="5"/>
      <c r="R6" s="5"/>
      <c r="S6" s="5"/>
    </row>
    <row r="7" spans="2:19" x14ac:dyDescent="0.3">
      <c r="B7" s="5" t="s">
        <v>10</v>
      </c>
      <c r="C7" s="5" t="s">
        <v>11</v>
      </c>
      <c r="D7" s="5">
        <v>365</v>
      </c>
      <c r="E7" s="5">
        <v>1.159</v>
      </c>
      <c r="G7" s="6" t="s">
        <v>93</v>
      </c>
      <c r="H7" s="6" t="s">
        <v>113</v>
      </c>
      <c r="I7" s="5">
        <f>D13+D14</f>
        <v>878</v>
      </c>
      <c r="J7" s="4">
        <f>I7/I24*100</f>
        <v>3.9137024159757514</v>
      </c>
      <c r="P7" s="5"/>
      <c r="Q7" s="5"/>
      <c r="R7" s="5"/>
      <c r="S7" s="5"/>
    </row>
    <row r="8" spans="2:19" x14ac:dyDescent="0.3">
      <c r="B8" s="5" t="s">
        <v>12</v>
      </c>
      <c r="C8" s="5" t="s">
        <v>11</v>
      </c>
      <c r="D8" s="5">
        <v>171</v>
      </c>
      <c r="E8" s="5">
        <v>0.54300000000000004</v>
      </c>
      <c r="G8" s="6" t="s">
        <v>92</v>
      </c>
      <c r="H8" s="6" t="s">
        <v>112</v>
      </c>
      <c r="I8" s="5">
        <f>D11+D12</f>
        <v>252</v>
      </c>
      <c r="J8" s="4">
        <f>I8/I24*100</f>
        <v>1.1232949986627441</v>
      </c>
      <c r="P8" s="5"/>
      <c r="Q8" s="5"/>
      <c r="R8" s="5"/>
      <c r="S8" s="5"/>
    </row>
    <row r="9" spans="2:19" x14ac:dyDescent="0.3">
      <c r="B9" s="5" t="s">
        <v>13</v>
      </c>
      <c r="C9" s="5" t="s">
        <v>11</v>
      </c>
      <c r="D9" s="5">
        <v>148</v>
      </c>
      <c r="E9" s="5">
        <v>0.47</v>
      </c>
      <c r="G9" s="6" t="s">
        <v>104</v>
      </c>
      <c r="H9" s="6" t="s">
        <v>124</v>
      </c>
      <c r="I9" s="5">
        <f>D43+D44</f>
        <v>778</v>
      </c>
      <c r="J9" s="4">
        <f>I9/I24*100</f>
        <v>3.4679504323794239</v>
      </c>
      <c r="P9" s="5"/>
      <c r="Q9" s="5"/>
      <c r="R9" s="5"/>
      <c r="S9" s="5"/>
    </row>
    <row r="10" spans="2:19" x14ac:dyDescent="0.3">
      <c r="B10" s="5" t="s">
        <v>14</v>
      </c>
      <c r="C10" s="5" t="s">
        <v>11</v>
      </c>
      <c r="D10" s="5">
        <v>576</v>
      </c>
      <c r="E10" s="5">
        <v>1.829</v>
      </c>
      <c r="G10" s="6" t="s">
        <v>94</v>
      </c>
      <c r="H10" s="6" t="s">
        <v>114</v>
      </c>
      <c r="I10" s="5">
        <f>D15+D16</f>
        <v>1219</v>
      </c>
      <c r="J10" s="4">
        <f>I10/I24*100</f>
        <v>5.4337166800392263</v>
      </c>
      <c r="P10" s="5"/>
      <c r="Q10" s="5"/>
      <c r="R10" s="5"/>
      <c r="S10" s="5"/>
    </row>
    <row r="11" spans="2:19" x14ac:dyDescent="0.3">
      <c r="B11" s="5" t="s">
        <v>15</v>
      </c>
      <c r="C11" s="5" t="s">
        <v>16</v>
      </c>
      <c r="D11" s="5">
        <v>67</v>
      </c>
      <c r="E11" s="5">
        <v>0.53200000000000003</v>
      </c>
      <c r="G11" s="6" t="s">
        <v>96</v>
      </c>
      <c r="H11" s="6" t="s">
        <v>116</v>
      </c>
      <c r="I11" s="5">
        <f>D19+D20+D21+D22</f>
        <v>1539</v>
      </c>
      <c r="J11" s="4">
        <f>I11/I24*100</f>
        <v>6.8601230275474725</v>
      </c>
      <c r="P11" s="5"/>
      <c r="Q11" s="5"/>
      <c r="R11" s="5"/>
      <c r="S11" s="5"/>
    </row>
    <row r="12" spans="2:19" x14ac:dyDescent="0.3">
      <c r="B12" s="5" t="s">
        <v>17</v>
      </c>
      <c r="C12" s="5" t="s">
        <v>16</v>
      </c>
      <c r="D12" s="5">
        <v>185</v>
      </c>
      <c r="E12" s="5">
        <v>1.468</v>
      </c>
      <c r="G12" s="6" t="s">
        <v>97</v>
      </c>
      <c r="H12" s="6" t="s">
        <v>117</v>
      </c>
      <c r="I12" s="5">
        <f>D23+D24</f>
        <v>526</v>
      </c>
      <c r="J12" s="4">
        <f>I12/I24*100</f>
        <v>2.3446554337166798</v>
      </c>
      <c r="P12" s="5"/>
      <c r="Q12" s="5"/>
      <c r="R12" s="5"/>
      <c r="S12" s="5"/>
    </row>
    <row r="13" spans="2:19" x14ac:dyDescent="0.3">
      <c r="B13" s="5" t="s">
        <v>18</v>
      </c>
      <c r="C13" s="5" t="s">
        <v>19</v>
      </c>
      <c r="D13" s="5">
        <v>174</v>
      </c>
      <c r="E13" s="5">
        <v>0.39600000000000002</v>
      </c>
      <c r="G13" s="6" t="s">
        <v>98</v>
      </c>
      <c r="H13" s="6" t="s">
        <v>118</v>
      </c>
      <c r="I13" s="5">
        <f>D25+D26+D27</f>
        <v>1988</v>
      </c>
      <c r="J13" s="4">
        <f>I13/I24*100</f>
        <v>8.8615494338949805</v>
      </c>
      <c r="P13" s="5"/>
      <c r="Q13" s="5"/>
      <c r="R13" s="5"/>
      <c r="S13" s="5"/>
    </row>
    <row r="14" spans="2:19" x14ac:dyDescent="0.3">
      <c r="B14" s="5" t="s">
        <v>20</v>
      </c>
      <c r="C14" s="5" t="s">
        <v>19</v>
      </c>
      <c r="D14" s="5">
        <v>704</v>
      </c>
      <c r="E14" s="5">
        <v>1.6040000000000001</v>
      </c>
      <c r="G14" s="6" t="s">
        <v>100</v>
      </c>
      <c r="H14" s="6" t="s">
        <v>120</v>
      </c>
      <c r="I14" s="5">
        <f>D30+D31+D32+D33+D34+D35</f>
        <v>2329</v>
      </c>
      <c r="J14" s="4">
        <f>I14/I24*100</f>
        <v>10.381563697958455</v>
      </c>
      <c r="P14" s="5"/>
      <c r="Q14" s="5"/>
      <c r="R14" s="5"/>
      <c r="S14" s="5"/>
    </row>
    <row r="15" spans="2:19" x14ac:dyDescent="0.3">
      <c r="B15" s="5" t="s">
        <v>21</v>
      </c>
      <c r="C15" s="5" t="s">
        <v>22</v>
      </c>
      <c r="D15" s="5">
        <v>890</v>
      </c>
      <c r="E15" s="5">
        <v>1.46</v>
      </c>
      <c r="G15" s="6" t="s">
        <v>99</v>
      </c>
      <c r="H15" s="6" t="s">
        <v>119</v>
      </c>
      <c r="I15" s="5">
        <f>D28+D29</f>
        <v>1193</v>
      </c>
      <c r="J15" s="4">
        <f>I15/I24*100</f>
        <v>5.3178211643041813</v>
      </c>
      <c r="P15" s="5"/>
      <c r="Q15" s="5"/>
      <c r="R15" s="5"/>
      <c r="S15" s="5"/>
    </row>
    <row r="16" spans="2:19" x14ac:dyDescent="0.3">
      <c r="B16" s="5" t="s">
        <v>23</v>
      </c>
      <c r="C16" s="5" t="s">
        <v>22</v>
      </c>
      <c r="D16" s="5">
        <v>329</v>
      </c>
      <c r="E16" s="5">
        <v>0.54</v>
      </c>
      <c r="G16" s="6" t="s">
        <v>101</v>
      </c>
      <c r="H16" s="6" t="s">
        <v>121</v>
      </c>
      <c r="I16" s="5">
        <f>D36</f>
        <v>533</v>
      </c>
      <c r="J16" s="4">
        <f>I16/I24*100</f>
        <v>2.3758580725684229</v>
      </c>
      <c r="P16" s="5"/>
      <c r="Q16" s="5"/>
      <c r="R16" s="5"/>
      <c r="S16" s="5"/>
    </row>
    <row r="17" spans="2:19" x14ac:dyDescent="0.3">
      <c r="B17" s="5" t="s">
        <v>24</v>
      </c>
      <c r="C17" s="5" t="s">
        <v>25</v>
      </c>
      <c r="D17" s="5">
        <v>429</v>
      </c>
      <c r="E17" s="5">
        <v>0.65100000000000002</v>
      </c>
      <c r="G17" s="6" t="s">
        <v>95</v>
      </c>
      <c r="H17" s="6" t="s">
        <v>115</v>
      </c>
      <c r="I17" s="5">
        <f>D17+D18</f>
        <v>1317</v>
      </c>
      <c r="J17" s="4">
        <f>I17/I24*100</f>
        <v>5.8705536239636267</v>
      </c>
      <c r="P17" s="5"/>
      <c r="Q17" s="5"/>
      <c r="R17" s="5"/>
      <c r="S17" s="5"/>
    </row>
    <row r="18" spans="2:19" x14ac:dyDescent="0.3">
      <c r="B18" s="5" t="s">
        <v>26</v>
      </c>
      <c r="C18" s="5" t="s">
        <v>25</v>
      </c>
      <c r="D18" s="5">
        <v>888</v>
      </c>
      <c r="E18" s="5">
        <v>1.349</v>
      </c>
      <c r="G18" s="6" t="s">
        <v>103</v>
      </c>
      <c r="H18" s="6" t="s">
        <v>123</v>
      </c>
      <c r="I18" s="5">
        <f>D39+D40+D41+D42</f>
        <v>932</v>
      </c>
      <c r="J18" s="4">
        <f>I18/I24*100</f>
        <v>4.1544084871177676</v>
      </c>
      <c r="P18" s="5"/>
      <c r="Q18" s="5"/>
      <c r="R18" s="5"/>
      <c r="S18" s="5"/>
    </row>
    <row r="19" spans="2:19" x14ac:dyDescent="0.3">
      <c r="B19" s="5" t="s">
        <v>27</v>
      </c>
      <c r="C19" s="5" t="s">
        <v>28</v>
      </c>
      <c r="D19" s="5">
        <v>604</v>
      </c>
      <c r="E19" s="5">
        <v>1.57</v>
      </c>
      <c r="G19" s="6" t="s">
        <v>106</v>
      </c>
      <c r="H19" s="6" t="s">
        <v>126</v>
      </c>
      <c r="I19" s="5">
        <f>D51+D52+D53+D54+D55+D56</f>
        <v>1668</v>
      </c>
      <c r="J19" s="4">
        <f>I19/I24*100</f>
        <v>7.4351430863867352</v>
      </c>
      <c r="P19" s="5"/>
      <c r="Q19" s="5"/>
      <c r="R19" s="5"/>
      <c r="S19" s="5"/>
    </row>
    <row r="20" spans="2:19" x14ac:dyDescent="0.3">
      <c r="B20" s="5" t="s">
        <v>29</v>
      </c>
      <c r="C20" s="5" t="s">
        <v>28</v>
      </c>
      <c r="D20" s="5">
        <v>152</v>
      </c>
      <c r="E20" s="5">
        <v>0.39500000000000002</v>
      </c>
      <c r="G20" s="6" t="s">
        <v>107</v>
      </c>
      <c r="H20" s="6" t="s">
        <v>127</v>
      </c>
      <c r="I20" s="5">
        <f>D57+D58+D59+D60</f>
        <v>1120</v>
      </c>
      <c r="J20" s="4">
        <f>I20/I24*100</f>
        <v>4.9924222162788627</v>
      </c>
      <c r="P20" s="5"/>
      <c r="Q20" s="5"/>
      <c r="R20" s="5"/>
      <c r="S20" s="5"/>
    </row>
    <row r="21" spans="2:19" x14ac:dyDescent="0.3">
      <c r="B21" s="5" t="s">
        <v>30</v>
      </c>
      <c r="C21" s="5" t="s">
        <v>28</v>
      </c>
      <c r="D21" s="5">
        <v>267</v>
      </c>
      <c r="E21" s="5">
        <v>0.69399999999999995</v>
      </c>
      <c r="G21" s="6" t="s">
        <v>109</v>
      </c>
      <c r="H21" s="6" t="s">
        <v>130</v>
      </c>
      <c r="I21" s="5">
        <f>D65</f>
        <v>399</v>
      </c>
      <c r="J21" s="4">
        <f>I21/I24*100</f>
        <v>1.7785504145493447</v>
      </c>
      <c r="P21" s="5"/>
      <c r="Q21" s="5"/>
      <c r="R21" s="5"/>
      <c r="S21" s="5"/>
    </row>
    <row r="22" spans="2:19" x14ac:dyDescent="0.3">
      <c r="B22" s="5" t="s">
        <v>31</v>
      </c>
      <c r="C22" s="5" t="s">
        <v>28</v>
      </c>
      <c r="D22" s="5">
        <v>516</v>
      </c>
      <c r="E22" s="5">
        <v>1.341</v>
      </c>
      <c r="G22" s="6" t="s">
        <v>110</v>
      </c>
      <c r="H22" s="6" t="s">
        <v>129</v>
      </c>
      <c r="I22" s="5">
        <f>D66+D67</f>
        <v>848</v>
      </c>
      <c r="J22" s="4">
        <f>I22/I24*100</f>
        <v>3.7799768208968527</v>
      </c>
      <c r="P22" s="5"/>
      <c r="Q22" s="5"/>
      <c r="R22" s="5"/>
      <c r="S22" s="5"/>
    </row>
    <row r="23" spans="2:19" x14ac:dyDescent="0.3">
      <c r="B23" s="5" t="s">
        <v>32</v>
      </c>
      <c r="C23" s="5" t="s">
        <v>33</v>
      </c>
      <c r="D23" s="5">
        <v>131</v>
      </c>
      <c r="E23" s="5">
        <v>0.498</v>
      </c>
      <c r="G23" s="6" t="s">
        <v>108</v>
      </c>
      <c r="H23" s="6" t="s">
        <v>128</v>
      </c>
      <c r="I23" s="5">
        <f>D61+D62+D63+D64</f>
        <v>1255</v>
      </c>
      <c r="J23" s="4">
        <f>I23/I24*100</f>
        <v>5.594187394133904</v>
      </c>
      <c r="P23" s="5"/>
      <c r="Q23" s="5"/>
      <c r="R23" s="5"/>
      <c r="S23" s="5"/>
    </row>
    <row r="24" spans="2:19" x14ac:dyDescent="0.3">
      <c r="B24" s="5" t="s">
        <v>34</v>
      </c>
      <c r="C24" s="5" t="s">
        <v>33</v>
      </c>
      <c r="D24" s="5">
        <v>395</v>
      </c>
      <c r="E24" s="5">
        <v>1.502</v>
      </c>
      <c r="I24" s="3">
        <f>SUM(I4:I23)</f>
        <v>22434</v>
      </c>
      <c r="P24" s="5"/>
      <c r="Q24" s="5"/>
      <c r="R24" s="5"/>
      <c r="S24" s="5"/>
    </row>
    <row r="25" spans="2:19" x14ac:dyDescent="0.3">
      <c r="B25" s="5" t="s">
        <v>35</v>
      </c>
      <c r="C25" s="5" t="s">
        <v>36</v>
      </c>
      <c r="D25" s="5">
        <v>660</v>
      </c>
      <c r="E25" s="5">
        <v>0.996</v>
      </c>
      <c r="P25" s="5"/>
      <c r="Q25" s="5"/>
      <c r="R25" s="5"/>
      <c r="S25" s="5"/>
    </row>
    <row r="26" spans="2:19" x14ac:dyDescent="0.3">
      <c r="B26" s="5" t="s">
        <v>37</v>
      </c>
      <c r="C26" s="5" t="s">
        <v>36</v>
      </c>
      <c r="D26" s="5">
        <v>360</v>
      </c>
      <c r="E26" s="5">
        <v>0.54300000000000004</v>
      </c>
      <c r="P26" s="5"/>
      <c r="Q26" s="5"/>
      <c r="R26" s="5"/>
      <c r="S26" s="5"/>
    </row>
    <row r="27" spans="2:19" x14ac:dyDescent="0.3">
      <c r="B27" s="5" t="s">
        <v>38</v>
      </c>
      <c r="C27" s="5" t="s">
        <v>36</v>
      </c>
      <c r="D27" s="5">
        <v>968</v>
      </c>
      <c r="E27" s="5">
        <v>1.4610000000000001</v>
      </c>
      <c r="G27" s="9"/>
      <c r="H27" s="5"/>
      <c r="I27" s="5"/>
      <c r="J27" s="5"/>
      <c r="K27" s="5"/>
      <c r="L27" s="5"/>
      <c r="M27" s="5"/>
      <c r="P27" s="5"/>
      <c r="Q27" s="5"/>
      <c r="R27" s="5"/>
      <c r="S27" s="5"/>
    </row>
    <row r="28" spans="2:19" x14ac:dyDescent="0.3">
      <c r="B28" s="5" t="s">
        <v>39</v>
      </c>
      <c r="C28" s="5" t="s">
        <v>40</v>
      </c>
      <c r="D28" s="5">
        <v>913</v>
      </c>
      <c r="E28" s="5">
        <v>1.5309999999999999</v>
      </c>
      <c r="G28" s="9"/>
      <c r="H28" s="5"/>
      <c r="I28" s="5"/>
      <c r="J28" s="5"/>
      <c r="K28" s="5"/>
      <c r="L28" s="5"/>
      <c r="M28" s="5"/>
      <c r="P28" s="5"/>
      <c r="Q28" s="5"/>
      <c r="R28" s="5"/>
      <c r="S28" s="5"/>
    </row>
    <row r="29" spans="2:19" x14ac:dyDescent="0.3">
      <c r="B29" s="5" t="s">
        <v>41</v>
      </c>
      <c r="C29" s="5" t="s">
        <v>40</v>
      </c>
      <c r="D29" s="5">
        <v>280</v>
      </c>
      <c r="E29" s="5">
        <v>0.46899999999999997</v>
      </c>
      <c r="G29" s="9"/>
      <c r="H29" s="5"/>
      <c r="I29" s="5"/>
      <c r="J29" s="5"/>
      <c r="K29" s="5"/>
      <c r="L29" s="5"/>
      <c r="M29" s="5"/>
      <c r="P29" s="5"/>
      <c r="Q29" s="5"/>
      <c r="R29" s="5"/>
      <c r="S29" s="5"/>
    </row>
    <row r="30" spans="2:19" x14ac:dyDescent="0.3">
      <c r="B30" s="5" t="s">
        <v>42</v>
      </c>
      <c r="C30" s="5" t="s">
        <v>43</v>
      </c>
      <c r="D30" s="5">
        <v>313</v>
      </c>
      <c r="E30" s="5">
        <v>1.173</v>
      </c>
      <c r="G30" s="9"/>
      <c r="H30" s="5"/>
      <c r="I30" s="5"/>
      <c r="J30" s="5"/>
      <c r="K30" s="5"/>
      <c r="L30" s="5"/>
      <c r="M30" s="5"/>
      <c r="P30" s="5"/>
      <c r="Q30" s="5"/>
      <c r="R30" s="5"/>
      <c r="S30" s="5"/>
    </row>
    <row r="31" spans="2:19" x14ac:dyDescent="0.3">
      <c r="B31" s="5" t="s">
        <v>44</v>
      </c>
      <c r="C31" s="5" t="s">
        <v>43</v>
      </c>
      <c r="D31" s="5">
        <v>147</v>
      </c>
      <c r="E31" s="5">
        <v>0.55100000000000005</v>
      </c>
      <c r="G31" s="9"/>
      <c r="H31" s="5"/>
      <c r="I31" s="5"/>
      <c r="J31" s="5"/>
      <c r="K31" s="5"/>
      <c r="L31" s="5"/>
      <c r="M31" s="5"/>
      <c r="P31" s="5"/>
      <c r="Q31" s="5"/>
      <c r="R31" s="5"/>
      <c r="S31" s="5"/>
    </row>
    <row r="32" spans="2:19" x14ac:dyDescent="0.3">
      <c r="B32" s="5" t="s">
        <v>45</v>
      </c>
      <c r="C32" s="5" t="s">
        <v>43</v>
      </c>
      <c r="D32" s="5">
        <v>122</v>
      </c>
      <c r="E32" s="5">
        <v>0.45700000000000002</v>
      </c>
      <c r="G32" s="9"/>
      <c r="H32" s="5"/>
      <c r="I32" s="5"/>
      <c r="J32" s="5"/>
      <c r="K32" s="5"/>
      <c r="L32" s="5"/>
      <c r="M32" s="5"/>
      <c r="P32" s="5"/>
      <c r="Q32" s="5"/>
      <c r="R32" s="5"/>
      <c r="S32" s="5"/>
    </row>
    <row r="33" spans="2:19" x14ac:dyDescent="0.3">
      <c r="B33" s="5" t="s">
        <v>46</v>
      </c>
      <c r="C33" s="5" t="s">
        <v>43</v>
      </c>
      <c r="D33" s="5">
        <v>485</v>
      </c>
      <c r="E33" s="5">
        <v>1.8180000000000001</v>
      </c>
      <c r="G33" s="9"/>
      <c r="H33" s="5"/>
      <c r="I33" s="5"/>
      <c r="J33" s="5"/>
      <c r="K33" s="5"/>
      <c r="L33" s="5"/>
      <c r="M33" s="5"/>
      <c r="P33" s="5"/>
      <c r="Q33" s="5"/>
      <c r="R33" s="5"/>
      <c r="S33" s="5"/>
    </row>
    <row r="34" spans="2:19" x14ac:dyDescent="0.3">
      <c r="B34" s="5" t="s">
        <v>47</v>
      </c>
      <c r="C34" s="5" t="s">
        <v>43</v>
      </c>
      <c r="D34" s="5">
        <v>768</v>
      </c>
      <c r="E34" s="5">
        <v>1.2170000000000001</v>
      </c>
      <c r="G34" s="9"/>
      <c r="H34" s="5"/>
      <c r="I34" s="5"/>
      <c r="J34" s="5"/>
      <c r="K34" s="5"/>
      <c r="L34" s="5"/>
      <c r="M34" s="5"/>
      <c r="P34" s="5"/>
      <c r="Q34" s="5"/>
      <c r="R34" s="5"/>
      <c r="S34" s="5"/>
    </row>
    <row r="35" spans="2:19" x14ac:dyDescent="0.3">
      <c r="B35" s="5" t="s">
        <v>48</v>
      </c>
      <c r="C35" s="5" t="s">
        <v>43</v>
      </c>
      <c r="D35" s="5">
        <v>494</v>
      </c>
      <c r="E35" s="5">
        <v>0.78300000000000003</v>
      </c>
      <c r="G35" s="9"/>
      <c r="H35" s="5"/>
      <c r="I35" s="5"/>
      <c r="J35" s="5"/>
      <c r="K35" s="5"/>
      <c r="L35" s="5"/>
      <c r="M35" s="5"/>
      <c r="P35" s="5"/>
      <c r="Q35" s="5"/>
      <c r="R35" s="5"/>
      <c r="S35" s="5"/>
    </row>
    <row r="36" spans="2:19" x14ac:dyDescent="0.3">
      <c r="B36" s="5" t="s">
        <v>49</v>
      </c>
      <c r="C36" s="5" t="s">
        <v>50</v>
      </c>
      <c r="D36" s="5">
        <v>533</v>
      </c>
      <c r="E36" s="5">
        <v>1</v>
      </c>
      <c r="G36" s="9"/>
      <c r="H36" s="5"/>
      <c r="I36" s="5"/>
      <c r="J36" s="5"/>
      <c r="K36" s="5"/>
      <c r="L36" s="5"/>
      <c r="M36" s="5"/>
      <c r="P36" s="5"/>
      <c r="Q36" s="5"/>
      <c r="R36" s="5"/>
      <c r="S36" s="5"/>
    </row>
    <row r="37" spans="2:19" x14ac:dyDescent="0.3">
      <c r="B37" s="5" t="s">
        <v>51</v>
      </c>
      <c r="C37" s="5" t="s">
        <v>52</v>
      </c>
      <c r="D37" s="5">
        <v>256</v>
      </c>
      <c r="E37" s="5">
        <v>0.48599999999999999</v>
      </c>
      <c r="G37" s="9"/>
      <c r="H37" s="5"/>
      <c r="I37" s="5"/>
      <c r="J37" s="5"/>
      <c r="K37" s="5"/>
      <c r="L37" s="5"/>
      <c r="M37" s="5"/>
      <c r="P37" s="5"/>
      <c r="Q37" s="5"/>
      <c r="R37" s="5"/>
      <c r="S37" s="5"/>
    </row>
    <row r="38" spans="2:19" x14ac:dyDescent="0.3">
      <c r="B38" s="5" t="s">
        <v>53</v>
      </c>
      <c r="C38" s="5" t="s">
        <v>52</v>
      </c>
      <c r="D38" s="5">
        <v>797</v>
      </c>
      <c r="E38" s="5">
        <v>1.514</v>
      </c>
      <c r="G38" s="9"/>
      <c r="H38" s="5"/>
      <c r="I38" s="5"/>
      <c r="J38" s="5"/>
      <c r="K38" s="5"/>
      <c r="L38" s="5"/>
      <c r="M38" s="5"/>
      <c r="P38" s="5"/>
      <c r="Q38" s="5"/>
      <c r="R38" s="5"/>
      <c r="S38" s="5"/>
    </row>
    <row r="39" spans="2:19" x14ac:dyDescent="0.3">
      <c r="B39" s="5" t="s">
        <v>54</v>
      </c>
      <c r="C39" s="5" t="s">
        <v>55</v>
      </c>
      <c r="D39" s="5">
        <v>266</v>
      </c>
      <c r="E39" s="5">
        <v>1.1419999999999999</v>
      </c>
      <c r="G39" s="9"/>
      <c r="H39" s="5"/>
      <c r="I39" s="5"/>
      <c r="J39" s="5"/>
      <c r="K39" s="5"/>
      <c r="L39" s="5"/>
      <c r="M39" s="5"/>
      <c r="P39" s="5"/>
      <c r="Q39" s="5"/>
      <c r="R39" s="5"/>
      <c r="S39" s="5"/>
    </row>
    <row r="40" spans="2:19" x14ac:dyDescent="0.3">
      <c r="B40" s="5" t="s">
        <v>56</v>
      </c>
      <c r="C40" s="5" t="s">
        <v>55</v>
      </c>
      <c r="D40" s="5">
        <v>188</v>
      </c>
      <c r="E40" s="5">
        <v>0.80700000000000005</v>
      </c>
      <c r="G40" s="9"/>
      <c r="H40" s="5"/>
      <c r="I40" s="5"/>
      <c r="J40" s="5"/>
      <c r="K40" s="5"/>
      <c r="L40" s="5"/>
      <c r="M40" s="5"/>
      <c r="P40" s="5"/>
      <c r="Q40" s="5"/>
      <c r="R40" s="5"/>
      <c r="S40" s="5"/>
    </row>
    <row r="41" spans="2:19" x14ac:dyDescent="0.3">
      <c r="B41" s="5" t="s">
        <v>57</v>
      </c>
      <c r="C41" s="5" t="s">
        <v>55</v>
      </c>
      <c r="D41" s="5">
        <v>113</v>
      </c>
      <c r="E41" s="5">
        <v>0.48499999999999999</v>
      </c>
      <c r="G41" s="9"/>
      <c r="H41" s="5"/>
      <c r="I41" s="5"/>
      <c r="J41" s="5"/>
      <c r="K41" s="5"/>
      <c r="L41" s="5"/>
      <c r="M41" s="5"/>
      <c r="P41" s="5"/>
      <c r="Q41" s="5"/>
      <c r="R41" s="5"/>
      <c r="S41" s="5"/>
    </row>
    <row r="42" spans="2:19" x14ac:dyDescent="0.3">
      <c r="B42" s="5" t="s">
        <v>58</v>
      </c>
      <c r="C42" s="5" t="s">
        <v>55</v>
      </c>
      <c r="D42" s="5">
        <v>365</v>
      </c>
      <c r="E42" s="5">
        <v>1.5669999999999999</v>
      </c>
      <c r="G42" s="9"/>
      <c r="H42" s="5"/>
      <c r="I42" s="5"/>
      <c r="J42" s="5"/>
      <c r="K42" s="5"/>
      <c r="L42" s="5"/>
      <c r="M42" s="5"/>
      <c r="P42" s="5"/>
      <c r="Q42" s="5"/>
      <c r="R42" s="5"/>
      <c r="S42" s="5"/>
    </row>
    <row r="43" spans="2:19" x14ac:dyDescent="0.3">
      <c r="B43" s="5" t="s">
        <v>59</v>
      </c>
      <c r="C43" s="5" t="s">
        <v>60</v>
      </c>
      <c r="D43" s="5">
        <v>588</v>
      </c>
      <c r="E43" s="5">
        <v>1.512</v>
      </c>
      <c r="G43" s="9"/>
      <c r="H43" s="5"/>
      <c r="I43" s="5"/>
      <c r="J43" s="5"/>
      <c r="K43" s="5"/>
      <c r="L43" s="5"/>
      <c r="M43" s="5"/>
      <c r="P43" s="5"/>
      <c r="Q43" s="5"/>
      <c r="R43" s="5"/>
      <c r="S43" s="5"/>
    </row>
    <row r="44" spans="2:19" x14ac:dyDescent="0.3">
      <c r="B44" s="5" t="s">
        <v>61</v>
      </c>
      <c r="C44" s="5" t="s">
        <v>60</v>
      </c>
      <c r="D44" s="5">
        <v>190</v>
      </c>
      <c r="E44" s="5">
        <v>0.48799999999999999</v>
      </c>
      <c r="G44" s="9"/>
      <c r="H44" s="5"/>
      <c r="I44" s="5"/>
      <c r="J44" s="5"/>
      <c r="K44" s="5"/>
      <c r="L44" s="5"/>
      <c r="M44" s="5"/>
      <c r="P44" s="5"/>
      <c r="Q44" s="5"/>
      <c r="R44" s="5"/>
      <c r="S44" s="5"/>
    </row>
    <row r="45" spans="2:19" x14ac:dyDescent="0.3">
      <c r="B45" s="5" t="s">
        <v>62</v>
      </c>
      <c r="C45" s="5" t="s">
        <v>63</v>
      </c>
      <c r="D45" s="5">
        <v>418</v>
      </c>
      <c r="E45" s="5">
        <v>1.514</v>
      </c>
      <c r="G45" s="9"/>
      <c r="H45" s="5"/>
      <c r="I45" s="5"/>
      <c r="J45" s="5"/>
      <c r="K45" s="5"/>
      <c r="L45" s="5"/>
      <c r="M45" s="5"/>
      <c r="P45" s="5"/>
      <c r="Q45" s="5"/>
      <c r="R45" s="5"/>
      <c r="S45" s="5"/>
    </row>
    <row r="46" spans="2:19" x14ac:dyDescent="0.3">
      <c r="B46" s="5" t="s">
        <v>64</v>
      </c>
      <c r="C46" s="5" t="s">
        <v>63</v>
      </c>
      <c r="D46" s="5">
        <v>134</v>
      </c>
      <c r="E46" s="5">
        <v>0.48599999999999999</v>
      </c>
      <c r="G46" s="9"/>
      <c r="H46" s="5"/>
      <c r="I46" s="5"/>
      <c r="J46" s="5"/>
      <c r="K46" s="5"/>
      <c r="L46" s="5"/>
      <c r="M46" s="5"/>
      <c r="P46" s="5"/>
      <c r="Q46" s="5"/>
      <c r="R46" s="5"/>
      <c r="S46" s="5"/>
    </row>
    <row r="47" spans="2:19" x14ac:dyDescent="0.3">
      <c r="B47" s="5" t="s">
        <v>65</v>
      </c>
      <c r="C47" s="5" t="s">
        <v>63</v>
      </c>
      <c r="D47" s="5">
        <v>299</v>
      </c>
      <c r="E47" s="5">
        <v>1.504</v>
      </c>
      <c r="P47" s="5"/>
      <c r="Q47" s="5"/>
      <c r="R47" s="5"/>
      <c r="S47" s="5"/>
    </row>
    <row r="48" spans="2:19" x14ac:dyDescent="0.3">
      <c r="B48" s="5" t="s">
        <v>66</v>
      </c>
      <c r="C48" s="5" t="s">
        <v>63</v>
      </c>
      <c r="D48" s="5">
        <v>97</v>
      </c>
      <c r="E48" s="5">
        <v>0.48799999999999999</v>
      </c>
      <c r="P48" s="5"/>
      <c r="Q48" s="5"/>
      <c r="R48" s="5"/>
      <c r="S48" s="5"/>
    </row>
    <row r="49" spans="2:19" x14ac:dyDescent="0.3">
      <c r="B49" s="5" t="s">
        <v>67</v>
      </c>
      <c r="C49" s="5" t="s">
        <v>63</v>
      </c>
      <c r="D49" s="5">
        <v>86</v>
      </c>
      <c r="E49" s="5">
        <v>0.433</v>
      </c>
      <c r="P49" s="5"/>
      <c r="Q49" s="5"/>
      <c r="R49" s="5"/>
      <c r="S49" s="5"/>
    </row>
    <row r="50" spans="2:19" x14ac:dyDescent="0.3">
      <c r="B50" s="5" t="s">
        <v>68</v>
      </c>
      <c r="C50" s="5" t="s">
        <v>63</v>
      </c>
      <c r="D50" s="5">
        <v>313</v>
      </c>
      <c r="E50" s="5">
        <v>1.575</v>
      </c>
      <c r="P50" s="5"/>
      <c r="Q50" s="5"/>
      <c r="R50" s="5"/>
      <c r="S50" s="5"/>
    </row>
    <row r="51" spans="2:19" x14ac:dyDescent="0.3">
      <c r="B51" s="5" t="s">
        <v>69</v>
      </c>
      <c r="C51" s="5" t="s">
        <v>70</v>
      </c>
      <c r="D51" s="5">
        <v>96</v>
      </c>
      <c r="E51" s="5">
        <v>0.442</v>
      </c>
      <c r="P51" s="5"/>
      <c r="Q51" s="5"/>
      <c r="R51" s="5"/>
      <c r="S51" s="5"/>
    </row>
    <row r="52" spans="2:19" x14ac:dyDescent="0.3">
      <c r="B52" s="5" t="s">
        <v>71</v>
      </c>
      <c r="C52" s="5" t="s">
        <v>70</v>
      </c>
      <c r="D52" s="5">
        <v>338</v>
      </c>
      <c r="E52" s="5">
        <v>1.5580000000000001</v>
      </c>
      <c r="P52" s="5"/>
      <c r="Q52" s="5"/>
      <c r="R52" s="5"/>
      <c r="S52" s="5"/>
    </row>
    <row r="53" spans="2:19" x14ac:dyDescent="0.3">
      <c r="B53" s="5" t="s">
        <v>72</v>
      </c>
      <c r="C53" s="5" t="s">
        <v>70</v>
      </c>
      <c r="D53" s="5">
        <v>315</v>
      </c>
      <c r="E53" s="5">
        <v>1.0209999999999999</v>
      </c>
      <c r="P53" s="5"/>
      <c r="Q53" s="5"/>
      <c r="R53" s="5"/>
      <c r="S53" s="5"/>
    </row>
    <row r="54" spans="2:19" x14ac:dyDescent="0.3">
      <c r="B54" s="5" t="s">
        <v>73</v>
      </c>
      <c r="C54" s="5" t="s">
        <v>70</v>
      </c>
      <c r="D54" s="5">
        <v>297</v>
      </c>
      <c r="E54" s="5">
        <v>0.96299999999999997</v>
      </c>
      <c r="P54" s="5"/>
      <c r="Q54" s="5"/>
      <c r="R54" s="5"/>
      <c r="S54" s="5"/>
    </row>
    <row r="55" spans="2:19" x14ac:dyDescent="0.3">
      <c r="B55" s="5" t="s">
        <v>74</v>
      </c>
      <c r="C55" s="5" t="s">
        <v>70</v>
      </c>
      <c r="D55" s="5">
        <v>142</v>
      </c>
      <c r="E55" s="5">
        <v>0.46</v>
      </c>
      <c r="P55" s="5"/>
      <c r="Q55" s="5"/>
      <c r="R55" s="5"/>
      <c r="S55" s="5"/>
    </row>
    <row r="56" spans="2:19" x14ac:dyDescent="0.3">
      <c r="B56" s="5" t="s">
        <v>75</v>
      </c>
      <c r="C56" s="5" t="s">
        <v>70</v>
      </c>
      <c r="D56" s="5">
        <v>480</v>
      </c>
      <c r="E56" s="5">
        <v>1.556</v>
      </c>
      <c r="P56" s="5"/>
      <c r="Q56" s="5"/>
      <c r="R56" s="5"/>
      <c r="S56" s="5"/>
    </row>
    <row r="57" spans="2:19" x14ac:dyDescent="0.3">
      <c r="B57" s="5" t="s">
        <v>76</v>
      </c>
      <c r="C57" s="5" t="s">
        <v>77</v>
      </c>
      <c r="D57" s="5">
        <v>338</v>
      </c>
      <c r="E57" s="5">
        <v>1.2070000000000001</v>
      </c>
      <c r="P57" s="5"/>
      <c r="Q57" s="5"/>
      <c r="R57" s="5"/>
      <c r="S57" s="5"/>
    </row>
    <row r="58" spans="2:19" x14ac:dyDescent="0.3">
      <c r="B58" s="5" t="s">
        <v>78</v>
      </c>
      <c r="C58" s="5" t="s">
        <v>77</v>
      </c>
      <c r="D58" s="5">
        <v>212</v>
      </c>
      <c r="E58" s="5">
        <v>0.75700000000000001</v>
      </c>
      <c r="P58" s="5"/>
      <c r="Q58" s="5"/>
      <c r="R58" s="5"/>
      <c r="S58" s="5"/>
    </row>
    <row r="59" spans="2:19" x14ac:dyDescent="0.3">
      <c r="B59" s="5" t="s">
        <v>79</v>
      </c>
      <c r="C59" s="5" t="s">
        <v>77</v>
      </c>
      <c r="D59" s="5">
        <v>123</v>
      </c>
      <c r="E59" s="5">
        <v>0.439</v>
      </c>
      <c r="P59" s="5"/>
      <c r="Q59" s="5"/>
      <c r="R59" s="5"/>
      <c r="S59" s="5"/>
    </row>
    <row r="60" spans="2:19" x14ac:dyDescent="0.3">
      <c r="B60" s="5" t="s">
        <v>80</v>
      </c>
      <c r="C60" s="5" t="s">
        <v>77</v>
      </c>
      <c r="D60" s="5">
        <v>447</v>
      </c>
      <c r="E60" s="5">
        <v>1.5960000000000001</v>
      </c>
      <c r="P60" s="5"/>
      <c r="Q60" s="5"/>
      <c r="R60" s="5"/>
      <c r="S60" s="5"/>
    </row>
    <row r="61" spans="2:19" x14ac:dyDescent="0.3">
      <c r="B61" s="5" t="s">
        <v>81</v>
      </c>
      <c r="C61" s="5" t="s">
        <v>82</v>
      </c>
      <c r="D61" s="5">
        <v>470</v>
      </c>
      <c r="E61" s="5">
        <v>1.498</v>
      </c>
      <c r="P61" s="5"/>
      <c r="Q61" s="5"/>
      <c r="R61" s="5"/>
      <c r="S61" s="5"/>
    </row>
    <row r="62" spans="2:19" x14ac:dyDescent="0.3">
      <c r="B62" s="5" t="s">
        <v>83</v>
      </c>
      <c r="C62" s="5" t="s">
        <v>82</v>
      </c>
      <c r="D62" s="5">
        <v>153</v>
      </c>
      <c r="E62" s="5">
        <v>0.48799999999999999</v>
      </c>
      <c r="P62" s="5"/>
      <c r="Q62" s="5"/>
      <c r="R62" s="5"/>
      <c r="S62" s="5"/>
    </row>
    <row r="63" spans="2:19" x14ac:dyDescent="0.3">
      <c r="B63" s="5" t="s">
        <v>84</v>
      </c>
      <c r="C63" s="5" t="s">
        <v>82</v>
      </c>
      <c r="D63" s="5">
        <v>165</v>
      </c>
      <c r="E63" s="5">
        <v>0.52600000000000002</v>
      </c>
      <c r="P63" s="5"/>
      <c r="Q63" s="5"/>
      <c r="R63" s="5"/>
      <c r="S63" s="5"/>
    </row>
    <row r="64" spans="2:19" x14ac:dyDescent="0.3">
      <c r="B64" s="5" t="s">
        <v>85</v>
      </c>
      <c r="C64" s="5" t="s">
        <v>82</v>
      </c>
      <c r="D64" s="5">
        <v>467</v>
      </c>
      <c r="E64" s="5">
        <v>1.488</v>
      </c>
      <c r="P64" s="5"/>
      <c r="Q64" s="5"/>
      <c r="R64" s="5"/>
      <c r="S64" s="5"/>
    </row>
    <row r="65" spans="2:19" x14ac:dyDescent="0.3">
      <c r="B65" s="5" t="s">
        <v>86</v>
      </c>
      <c r="C65" s="5" t="s">
        <v>87</v>
      </c>
      <c r="D65" s="5">
        <v>399</v>
      </c>
      <c r="E65" s="5">
        <v>1</v>
      </c>
      <c r="P65" s="5"/>
      <c r="Q65" s="5"/>
      <c r="R65" s="5"/>
      <c r="S65" s="5"/>
    </row>
    <row r="66" spans="2:19" x14ac:dyDescent="0.3">
      <c r="B66" s="5" t="s">
        <v>88</v>
      </c>
      <c r="C66" s="5" t="s">
        <v>89</v>
      </c>
      <c r="D66" s="5">
        <v>173</v>
      </c>
      <c r="E66" s="5">
        <v>0.40799999999999997</v>
      </c>
      <c r="P66" s="5"/>
      <c r="Q66" s="5"/>
      <c r="R66" s="5"/>
      <c r="S66" s="5"/>
    </row>
    <row r="67" spans="2:19" x14ac:dyDescent="0.3">
      <c r="B67" s="5" t="s">
        <v>90</v>
      </c>
      <c r="C67" s="5" t="s">
        <v>89</v>
      </c>
      <c r="D67" s="5">
        <v>675</v>
      </c>
      <c r="E67" s="5">
        <v>1.5920000000000001</v>
      </c>
      <c r="P67" s="5"/>
      <c r="Q67" s="5"/>
      <c r="R67" s="5"/>
      <c r="S67" s="5"/>
    </row>
    <row r="68" spans="2:19" x14ac:dyDescent="0.3">
      <c r="B68" s="1"/>
      <c r="C68" s="2"/>
      <c r="D68" s="2"/>
      <c r="E68" s="3"/>
    </row>
  </sheetData>
  <autoFilter ref="G3:J3" xr:uid="{E6D7A0F5-AE85-4F83-9D1F-3FC945867806}"/>
  <mergeCells count="1">
    <mergeCell ref="B2:E2"/>
  </mergeCells>
  <phoneticPr fontId="2" type="noConversion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DDD15-DAE3-4AA1-B9BA-35082F3D36A6}">
  <dimension ref="B2:S68"/>
  <sheetViews>
    <sheetView zoomScale="70" zoomScaleNormal="70" workbookViewId="0">
      <selection activeCell="B2" sqref="B2:E2"/>
    </sheetView>
  </sheetViews>
  <sheetFormatPr defaultRowHeight="16.5" x14ac:dyDescent="0.3"/>
  <cols>
    <col min="2" max="2" width="8.375" bestFit="1" customWidth="1"/>
    <col min="3" max="3" width="7" bestFit="1" customWidth="1"/>
    <col min="4" max="5" width="18.875" bestFit="1" customWidth="1"/>
    <col min="7" max="14" width="13.125" customWidth="1"/>
  </cols>
  <sheetData>
    <row r="2" spans="2:19" x14ac:dyDescent="0.3">
      <c r="B2" s="13" t="s">
        <v>148</v>
      </c>
      <c r="C2" s="13"/>
      <c r="D2" s="13"/>
      <c r="E2" s="13"/>
    </row>
    <row r="3" spans="2:19" ht="17.25" thickBot="1" x14ac:dyDescent="0.35">
      <c r="B3" s="7" t="s">
        <v>0</v>
      </c>
      <c r="C3" s="7" t="s">
        <v>1</v>
      </c>
      <c r="D3" s="7" t="s">
        <v>2</v>
      </c>
      <c r="E3" s="7" t="s">
        <v>3</v>
      </c>
      <c r="G3" s="8" t="s">
        <v>131</v>
      </c>
      <c r="H3" s="8" t="s">
        <v>132</v>
      </c>
      <c r="I3" s="8" t="s">
        <v>133</v>
      </c>
      <c r="J3" s="8" t="s">
        <v>134</v>
      </c>
    </row>
    <row r="4" spans="2:19" ht="17.25" thickTop="1" x14ac:dyDescent="0.3">
      <c r="B4" s="2" t="s">
        <v>4</v>
      </c>
      <c r="C4" s="2" t="s">
        <v>5</v>
      </c>
      <c r="D4" s="5">
        <v>0</v>
      </c>
      <c r="E4" s="5" t="s">
        <v>7</v>
      </c>
      <c r="G4" s="6" t="s">
        <v>91</v>
      </c>
      <c r="H4" s="6" t="s">
        <v>111</v>
      </c>
      <c r="I4" s="5">
        <f>D7+D8+D9+D10</f>
        <v>1251</v>
      </c>
      <c r="J4" s="4">
        <f>I4/I24*100</f>
        <v>5.5471798510109966</v>
      </c>
      <c r="P4" s="5"/>
      <c r="Q4" s="5"/>
      <c r="R4" s="5"/>
      <c r="S4" s="5"/>
    </row>
    <row r="5" spans="2:19" x14ac:dyDescent="0.3">
      <c r="B5" s="2" t="s">
        <v>8</v>
      </c>
      <c r="C5" s="2" t="s">
        <v>5</v>
      </c>
      <c r="D5" s="5">
        <v>0</v>
      </c>
      <c r="E5" s="5" t="s">
        <v>7</v>
      </c>
      <c r="G5" s="6" t="s">
        <v>105</v>
      </c>
      <c r="H5" s="6" t="s">
        <v>125</v>
      </c>
      <c r="I5" s="5">
        <f>D45+D46+D47+D48+D49+D50</f>
        <v>1346</v>
      </c>
      <c r="J5" s="4">
        <f>I5/I24*100</f>
        <v>5.96842852075204</v>
      </c>
      <c r="P5" s="5"/>
      <c r="Q5" s="5"/>
      <c r="R5" s="5"/>
      <c r="S5" s="5"/>
    </row>
    <row r="6" spans="2:19" x14ac:dyDescent="0.3">
      <c r="B6" s="2" t="s">
        <v>9</v>
      </c>
      <c r="C6" s="2" t="s">
        <v>5</v>
      </c>
      <c r="D6" s="5" t="s">
        <v>6</v>
      </c>
      <c r="E6" s="5" t="s">
        <v>7</v>
      </c>
      <c r="G6" s="6" t="s">
        <v>102</v>
      </c>
      <c r="H6" s="6" t="s">
        <v>122</v>
      </c>
      <c r="I6" s="5">
        <f>D37+D38</f>
        <v>1063</v>
      </c>
      <c r="J6" s="4">
        <f>I6/I24*100</f>
        <v>4.713550904576091</v>
      </c>
      <c r="P6" s="5"/>
      <c r="Q6" s="5"/>
      <c r="R6" s="5"/>
      <c r="S6" s="5"/>
    </row>
    <row r="7" spans="2:19" x14ac:dyDescent="0.3">
      <c r="B7" s="5" t="s">
        <v>10</v>
      </c>
      <c r="C7" s="5" t="s">
        <v>11</v>
      </c>
      <c r="D7" s="5">
        <v>366</v>
      </c>
      <c r="E7" s="5">
        <v>1.17</v>
      </c>
      <c r="G7" s="6" t="s">
        <v>93</v>
      </c>
      <c r="H7" s="6" t="s">
        <v>113</v>
      </c>
      <c r="I7" s="5">
        <f>D13+D14</f>
        <v>875</v>
      </c>
      <c r="J7" s="4">
        <f>I7/I24*100</f>
        <v>3.8799219581411846</v>
      </c>
      <c r="P7" s="5"/>
      <c r="Q7" s="5"/>
      <c r="R7" s="5"/>
      <c r="S7" s="5"/>
    </row>
    <row r="8" spans="2:19" x14ac:dyDescent="0.3">
      <c r="B8" s="5" t="s">
        <v>12</v>
      </c>
      <c r="C8" s="5" t="s">
        <v>11</v>
      </c>
      <c r="D8" s="5">
        <v>194</v>
      </c>
      <c r="E8" s="5">
        <v>0.62</v>
      </c>
      <c r="G8" s="6" t="s">
        <v>92</v>
      </c>
      <c r="H8" s="6" t="s">
        <v>112</v>
      </c>
      <c r="I8" s="5">
        <f>D11+D12</f>
        <v>260</v>
      </c>
      <c r="J8" s="4">
        <f>I8/I24*100</f>
        <v>1.1528910961333805</v>
      </c>
      <c r="P8" s="5"/>
      <c r="Q8" s="5"/>
      <c r="R8" s="5"/>
      <c r="S8" s="5"/>
    </row>
    <row r="9" spans="2:19" x14ac:dyDescent="0.3">
      <c r="B9" s="5" t="s">
        <v>13</v>
      </c>
      <c r="C9" s="5" t="s">
        <v>11</v>
      </c>
      <c r="D9" s="5">
        <v>139</v>
      </c>
      <c r="E9" s="5">
        <v>0.44400000000000001</v>
      </c>
      <c r="G9" s="6" t="s">
        <v>104</v>
      </c>
      <c r="H9" s="6" t="s">
        <v>124</v>
      </c>
      <c r="I9" s="5">
        <f>D43+D44</f>
        <v>806</v>
      </c>
      <c r="J9" s="4">
        <f>I9/I24*100</f>
        <v>3.5739623980134798</v>
      </c>
      <c r="P9" s="5"/>
      <c r="Q9" s="5"/>
      <c r="R9" s="5"/>
      <c r="S9" s="5"/>
    </row>
    <row r="10" spans="2:19" x14ac:dyDescent="0.3">
      <c r="B10" s="5" t="s">
        <v>14</v>
      </c>
      <c r="C10" s="5" t="s">
        <v>11</v>
      </c>
      <c r="D10" s="5">
        <v>552</v>
      </c>
      <c r="E10" s="5">
        <v>1.7649999999999999</v>
      </c>
      <c r="G10" s="6" t="s">
        <v>94</v>
      </c>
      <c r="H10" s="6" t="s">
        <v>114</v>
      </c>
      <c r="I10" s="5">
        <f>D15+D16</f>
        <v>1192</v>
      </c>
      <c r="J10" s="4">
        <f>I10/I24*100</f>
        <v>5.2855622561191913</v>
      </c>
      <c r="P10" s="5"/>
      <c r="Q10" s="5"/>
      <c r="R10" s="5"/>
      <c r="S10" s="5"/>
    </row>
    <row r="11" spans="2:19" x14ac:dyDescent="0.3">
      <c r="B11" s="5" t="s">
        <v>15</v>
      </c>
      <c r="C11" s="5" t="s">
        <v>16</v>
      </c>
      <c r="D11" s="5">
        <v>69</v>
      </c>
      <c r="E11" s="5">
        <v>0.53100000000000003</v>
      </c>
      <c r="G11" s="6" t="s">
        <v>96</v>
      </c>
      <c r="H11" s="6" t="s">
        <v>116</v>
      </c>
      <c r="I11" s="5">
        <f>D19+D20+D21+D22</f>
        <v>1547</v>
      </c>
      <c r="J11" s="4">
        <f>I11/I24*100</f>
        <v>6.8597020219936145</v>
      </c>
      <c r="P11" s="5"/>
      <c r="Q11" s="5"/>
      <c r="R11" s="5"/>
      <c r="S11" s="5"/>
    </row>
    <row r="12" spans="2:19" x14ac:dyDescent="0.3">
      <c r="B12" s="5" t="s">
        <v>17</v>
      </c>
      <c r="C12" s="5" t="s">
        <v>16</v>
      </c>
      <c r="D12" s="5">
        <v>191</v>
      </c>
      <c r="E12" s="5">
        <v>1.4690000000000001</v>
      </c>
      <c r="G12" s="6" t="s">
        <v>97</v>
      </c>
      <c r="H12" s="6" t="s">
        <v>117</v>
      </c>
      <c r="I12" s="5">
        <f>D23+D24</f>
        <v>533</v>
      </c>
      <c r="J12" s="4">
        <f>I12/I24*100</f>
        <v>2.3634267470734303</v>
      </c>
      <c r="P12" s="5"/>
      <c r="Q12" s="5"/>
      <c r="R12" s="5"/>
      <c r="S12" s="5"/>
    </row>
    <row r="13" spans="2:19" x14ac:dyDescent="0.3">
      <c r="B13" s="5" t="s">
        <v>18</v>
      </c>
      <c r="C13" s="5" t="s">
        <v>19</v>
      </c>
      <c r="D13" s="5">
        <v>178</v>
      </c>
      <c r="E13" s="5">
        <v>0.40699999999999997</v>
      </c>
      <c r="G13" s="6" t="s">
        <v>98</v>
      </c>
      <c r="H13" s="6" t="s">
        <v>118</v>
      </c>
      <c r="I13" s="5">
        <f>D25+D26+D27</f>
        <v>1993</v>
      </c>
      <c r="J13" s="4">
        <f>I13/I24*100</f>
        <v>8.8373536715147214</v>
      </c>
      <c r="P13" s="5"/>
      <c r="Q13" s="5"/>
      <c r="R13" s="5"/>
      <c r="S13" s="5"/>
    </row>
    <row r="14" spans="2:19" x14ac:dyDescent="0.3">
      <c r="B14" s="5" t="s">
        <v>20</v>
      </c>
      <c r="C14" s="5" t="s">
        <v>19</v>
      </c>
      <c r="D14" s="5">
        <v>697</v>
      </c>
      <c r="E14" s="5">
        <v>1.593</v>
      </c>
      <c r="G14" s="6" t="s">
        <v>100</v>
      </c>
      <c r="H14" s="6" t="s">
        <v>120</v>
      </c>
      <c r="I14" s="5">
        <f>D30+D31+D32+D33+D34+D35</f>
        <v>2371</v>
      </c>
      <c r="J14" s="4">
        <f>I14/I24*100</f>
        <v>10.513479957431713</v>
      </c>
      <c r="P14" s="5"/>
      <c r="Q14" s="5"/>
      <c r="R14" s="5"/>
      <c r="S14" s="5"/>
    </row>
    <row r="15" spans="2:19" x14ac:dyDescent="0.3">
      <c r="B15" s="5" t="s">
        <v>21</v>
      </c>
      <c r="C15" s="5" t="s">
        <v>22</v>
      </c>
      <c r="D15" s="5">
        <v>879</v>
      </c>
      <c r="E15" s="5">
        <v>1.4750000000000001</v>
      </c>
      <c r="G15" s="6" t="s">
        <v>99</v>
      </c>
      <c r="H15" s="6" t="s">
        <v>119</v>
      </c>
      <c r="I15" s="5">
        <f>D28+D29</f>
        <v>1202</v>
      </c>
      <c r="J15" s="4">
        <f>I15/I24*100</f>
        <v>5.3299042213550907</v>
      </c>
      <c r="P15" s="5"/>
      <c r="Q15" s="5"/>
      <c r="R15" s="5"/>
      <c r="S15" s="5"/>
    </row>
    <row r="16" spans="2:19" x14ac:dyDescent="0.3">
      <c r="B16" s="5" t="s">
        <v>23</v>
      </c>
      <c r="C16" s="5" t="s">
        <v>22</v>
      </c>
      <c r="D16" s="5">
        <v>313</v>
      </c>
      <c r="E16" s="5">
        <v>0.52500000000000002</v>
      </c>
      <c r="G16" s="6" t="s">
        <v>101</v>
      </c>
      <c r="H16" s="6" t="s">
        <v>121</v>
      </c>
      <c r="I16" s="5">
        <f>D36</f>
        <v>535</v>
      </c>
      <c r="J16" s="4">
        <f>I16/I24*100</f>
        <v>2.37229514012061</v>
      </c>
      <c r="P16" s="5"/>
      <c r="Q16" s="5"/>
      <c r="R16" s="5"/>
      <c r="S16" s="5"/>
    </row>
    <row r="17" spans="2:19" x14ac:dyDescent="0.3">
      <c r="B17" s="5" t="s">
        <v>24</v>
      </c>
      <c r="C17" s="5" t="s">
        <v>25</v>
      </c>
      <c r="D17" s="5">
        <v>415</v>
      </c>
      <c r="E17" s="5">
        <v>0.64400000000000002</v>
      </c>
      <c r="G17" s="6" t="s">
        <v>95</v>
      </c>
      <c r="H17" s="6" t="s">
        <v>115</v>
      </c>
      <c r="I17" s="5">
        <f>D17+D18</f>
        <v>1288</v>
      </c>
      <c r="J17" s="4">
        <f>I17/I24*100</f>
        <v>5.7112451223838239</v>
      </c>
      <c r="P17" s="5"/>
      <c r="Q17" s="5"/>
      <c r="R17" s="5"/>
      <c r="S17" s="5"/>
    </row>
    <row r="18" spans="2:19" x14ac:dyDescent="0.3">
      <c r="B18" s="5" t="s">
        <v>26</v>
      </c>
      <c r="C18" s="5" t="s">
        <v>25</v>
      </c>
      <c r="D18" s="5">
        <v>873</v>
      </c>
      <c r="E18" s="5">
        <v>1.3560000000000001</v>
      </c>
      <c r="G18" s="6" t="s">
        <v>103</v>
      </c>
      <c r="H18" s="6" t="s">
        <v>123</v>
      </c>
      <c r="I18" s="5">
        <f>D39+D40+D41+D42</f>
        <v>940</v>
      </c>
      <c r="J18" s="4">
        <f>I18/I24*100</f>
        <v>4.1681447321745297</v>
      </c>
      <c r="P18" s="5"/>
      <c r="Q18" s="5"/>
      <c r="R18" s="5"/>
      <c r="S18" s="5"/>
    </row>
    <row r="19" spans="2:19" x14ac:dyDescent="0.3">
      <c r="B19" s="5" t="s">
        <v>27</v>
      </c>
      <c r="C19" s="5" t="s">
        <v>28</v>
      </c>
      <c r="D19" s="5">
        <v>604</v>
      </c>
      <c r="E19" s="5">
        <v>1.5620000000000001</v>
      </c>
      <c r="G19" s="6" t="s">
        <v>106</v>
      </c>
      <c r="H19" s="6" t="s">
        <v>126</v>
      </c>
      <c r="I19" s="5">
        <f>D51+D52+D53+D54+D55+D56</f>
        <v>1707</v>
      </c>
      <c r="J19" s="4">
        <f>I19/I24*100</f>
        <v>7.569173465768003</v>
      </c>
      <c r="P19" s="5"/>
      <c r="Q19" s="5"/>
      <c r="R19" s="5"/>
      <c r="S19" s="5"/>
    </row>
    <row r="20" spans="2:19" x14ac:dyDescent="0.3">
      <c r="B20" s="5" t="s">
        <v>29</v>
      </c>
      <c r="C20" s="5" t="s">
        <v>28</v>
      </c>
      <c r="D20" s="5">
        <v>151</v>
      </c>
      <c r="E20" s="5">
        <v>0.39</v>
      </c>
      <c r="G20" s="6" t="s">
        <v>107</v>
      </c>
      <c r="H20" s="6" t="s">
        <v>127</v>
      </c>
      <c r="I20" s="5">
        <f>D57+D58+D59+D60</f>
        <v>1140</v>
      </c>
      <c r="J20" s="4">
        <f>I20/I24*100</f>
        <v>5.054984036892515</v>
      </c>
      <c r="P20" s="5"/>
      <c r="Q20" s="5"/>
      <c r="R20" s="5"/>
      <c r="S20" s="5"/>
    </row>
    <row r="21" spans="2:19" x14ac:dyDescent="0.3">
      <c r="B21" s="5" t="s">
        <v>30</v>
      </c>
      <c r="C21" s="5" t="s">
        <v>28</v>
      </c>
      <c r="D21" s="5">
        <v>265</v>
      </c>
      <c r="E21" s="5">
        <v>0.68500000000000005</v>
      </c>
      <c r="G21" s="6" t="s">
        <v>109</v>
      </c>
      <c r="H21" s="6" t="s">
        <v>130</v>
      </c>
      <c r="I21" s="5">
        <f>D65</f>
        <v>394</v>
      </c>
      <c r="J21" s="4">
        <f>I21/I24*100</f>
        <v>1.7470734302944306</v>
      </c>
      <c r="P21" s="5"/>
      <c r="Q21" s="5"/>
      <c r="R21" s="5"/>
      <c r="S21" s="5"/>
    </row>
    <row r="22" spans="2:19" x14ac:dyDescent="0.3">
      <c r="B22" s="5" t="s">
        <v>31</v>
      </c>
      <c r="C22" s="5" t="s">
        <v>28</v>
      </c>
      <c r="D22" s="5">
        <v>527</v>
      </c>
      <c r="E22" s="5">
        <v>1.363</v>
      </c>
      <c r="G22" s="6" t="s">
        <v>110</v>
      </c>
      <c r="H22" s="6" t="s">
        <v>129</v>
      </c>
      <c r="I22" s="5">
        <f>D66+D67</f>
        <v>852</v>
      </c>
      <c r="J22" s="4">
        <f>I22/I24*100</f>
        <v>3.7779354380986168</v>
      </c>
      <c r="P22" s="5"/>
      <c r="Q22" s="5"/>
      <c r="R22" s="5"/>
      <c r="S22" s="5"/>
    </row>
    <row r="23" spans="2:19" x14ac:dyDescent="0.3">
      <c r="B23" s="5" t="s">
        <v>32</v>
      </c>
      <c r="C23" s="5" t="s">
        <v>33</v>
      </c>
      <c r="D23" s="5">
        <v>125</v>
      </c>
      <c r="E23" s="5">
        <v>0.46899999999999997</v>
      </c>
      <c r="G23" s="6" t="s">
        <v>108</v>
      </c>
      <c r="H23" s="6" t="s">
        <v>128</v>
      </c>
      <c r="I23" s="5">
        <f>D61+D62+D63+D64</f>
        <v>1257</v>
      </c>
      <c r="J23" s="4">
        <f>I23/I24*100</f>
        <v>5.5737850301525365</v>
      </c>
      <c r="P23" s="5"/>
      <c r="Q23" s="5"/>
      <c r="R23" s="5"/>
      <c r="S23" s="5"/>
    </row>
    <row r="24" spans="2:19" x14ac:dyDescent="0.3">
      <c r="B24" s="5" t="s">
        <v>34</v>
      </c>
      <c r="C24" s="5" t="s">
        <v>33</v>
      </c>
      <c r="D24" s="5">
        <v>408</v>
      </c>
      <c r="E24" s="5">
        <v>1.5309999999999999</v>
      </c>
      <c r="I24" s="3">
        <f>SUM(I4:I23)</f>
        <v>22552</v>
      </c>
      <c r="P24" s="5"/>
      <c r="Q24" s="5"/>
      <c r="R24" s="5"/>
      <c r="S24" s="5"/>
    </row>
    <row r="25" spans="2:19" x14ac:dyDescent="0.3">
      <c r="B25" s="5" t="s">
        <v>35</v>
      </c>
      <c r="C25" s="5" t="s">
        <v>36</v>
      </c>
      <c r="D25" s="5">
        <v>647</v>
      </c>
      <c r="E25" s="5">
        <v>0.97399999999999998</v>
      </c>
      <c r="P25" s="5"/>
      <c r="Q25" s="5"/>
      <c r="R25" s="5"/>
      <c r="S25" s="5"/>
    </row>
    <row r="26" spans="2:19" x14ac:dyDescent="0.3">
      <c r="B26" s="5" t="s">
        <v>37</v>
      </c>
      <c r="C26" s="5" t="s">
        <v>36</v>
      </c>
      <c r="D26" s="5">
        <v>382</v>
      </c>
      <c r="E26" s="5">
        <v>0.57499999999999996</v>
      </c>
      <c r="P26" s="5"/>
      <c r="Q26" s="5"/>
      <c r="R26" s="5"/>
      <c r="S26" s="5"/>
    </row>
    <row r="27" spans="2:19" x14ac:dyDescent="0.3">
      <c r="B27" s="5" t="s">
        <v>38</v>
      </c>
      <c r="C27" s="5" t="s">
        <v>36</v>
      </c>
      <c r="D27" s="5">
        <v>964</v>
      </c>
      <c r="E27" s="5">
        <v>1.4510000000000001</v>
      </c>
      <c r="G27" s="9"/>
      <c r="H27" s="5"/>
      <c r="I27" s="5"/>
      <c r="J27" s="5"/>
      <c r="K27" s="5"/>
      <c r="L27" s="5"/>
      <c r="M27" s="5"/>
      <c r="P27" s="5"/>
      <c r="Q27" s="5"/>
      <c r="R27" s="5"/>
      <c r="S27" s="5"/>
    </row>
    <row r="28" spans="2:19" x14ac:dyDescent="0.3">
      <c r="B28" s="5" t="s">
        <v>39</v>
      </c>
      <c r="C28" s="5" t="s">
        <v>40</v>
      </c>
      <c r="D28" s="5">
        <v>911</v>
      </c>
      <c r="E28" s="5">
        <v>1.516</v>
      </c>
      <c r="G28" s="9"/>
      <c r="H28" s="5"/>
      <c r="I28" s="5"/>
      <c r="J28" s="5"/>
      <c r="K28" s="5"/>
      <c r="L28" s="5"/>
      <c r="M28" s="5"/>
      <c r="P28" s="5"/>
      <c r="Q28" s="5"/>
      <c r="R28" s="5"/>
      <c r="S28" s="5"/>
    </row>
    <row r="29" spans="2:19" x14ac:dyDescent="0.3">
      <c r="B29" s="5" t="s">
        <v>41</v>
      </c>
      <c r="C29" s="5" t="s">
        <v>40</v>
      </c>
      <c r="D29" s="5">
        <v>291</v>
      </c>
      <c r="E29" s="5">
        <v>0.48399999999999999</v>
      </c>
      <c r="G29" s="9"/>
      <c r="H29" s="5"/>
      <c r="I29" s="5"/>
      <c r="J29" s="5"/>
      <c r="K29" s="5"/>
      <c r="L29" s="5"/>
      <c r="M29" s="5"/>
      <c r="P29" s="5"/>
      <c r="Q29" s="5"/>
      <c r="R29" s="5"/>
      <c r="S29" s="5"/>
    </row>
    <row r="30" spans="2:19" x14ac:dyDescent="0.3">
      <c r="B30" s="5" t="s">
        <v>42</v>
      </c>
      <c r="C30" s="5" t="s">
        <v>43</v>
      </c>
      <c r="D30" s="5">
        <v>310</v>
      </c>
      <c r="E30" s="5">
        <v>1.137</v>
      </c>
      <c r="G30" s="9"/>
      <c r="H30" s="5"/>
      <c r="I30" s="5"/>
      <c r="J30" s="5"/>
      <c r="K30" s="5"/>
      <c r="L30" s="5"/>
      <c r="M30" s="5"/>
      <c r="P30" s="5"/>
      <c r="Q30" s="5"/>
      <c r="R30" s="5"/>
      <c r="S30" s="5"/>
    </row>
    <row r="31" spans="2:19" x14ac:dyDescent="0.3">
      <c r="B31" s="5" t="s">
        <v>44</v>
      </c>
      <c r="C31" s="5" t="s">
        <v>43</v>
      </c>
      <c r="D31" s="5">
        <v>144</v>
      </c>
      <c r="E31" s="5">
        <v>0.52800000000000002</v>
      </c>
      <c r="G31" s="9"/>
      <c r="H31" s="5"/>
      <c r="I31" s="5"/>
      <c r="J31" s="5"/>
      <c r="K31" s="5"/>
      <c r="L31" s="5"/>
      <c r="M31" s="5"/>
      <c r="P31" s="5"/>
      <c r="Q31" s="5"/>
      <c r="R31" s="5"/>
      <c r="S31" s="5"/>
    </row>
    <row r="32" spans="2:19" x14ac:dyDescent="0.3">
      <c r="B32" s="5" t="s">
        <v>45</v>
      </c>
      <c r="C32" s="5" t="s">
        <v>43</v>
      </c>
      <c r="D32" s="5">
        <v>145</v>
      </c>
      <c r="E32" s="5">
        <v>0.53200000000000003</v>
      </c>
      <c r="G32" s="9"/>
      <c r="H32" s="5"/>
      <c r="I32" s="5"/>
      <c r="J32" s="5"/>
      <c r="K32" s="5"/>
      <c r="L32" s="5"/>
      <c r="M32" s="5"/>
      <c r="P32" s="5"/>
      <c r="Q32" s="5"/>
      <c r="R32" s="5"/>
      <c r="S32" s="5"/>
    </row>
    <row r="33" spans="2:19" x14ac:dyDescent="0.3">
      <c r="B33" s="5" t="s">
        <v>46</v>
      </c>
      <c r="C33" s="5" t="s">
        <v>43</v>
      </c>
      <c r="D33" s="5">
        <v>492</v>
      </c>
      <c r="E33" s="5">
        <v>1.804</v>
      </c>
      <c r="G33" s="9"/>
      <c r="H33" s="5"/>
      <c r="I33" s="5"/>
      <c r="J33" s="5"/>
      <c r="K33" s="5"/>
      <c r="L33" s="5"/>
      <c r="M33" s="5"/>
      <c r="P33" s="5"/>
      <c r="Q33" s="5"/>
      <c r="R33" s="5"/>
      <c r="S33" s="5"/>
    </row>
    <row r="34" spans="2:19" x14ac:dyDescent="0.3">
      <c r="B34" s="5" t="s">
        <v>47</v>
      </c>
      <c r="C34" s="5" t="s">
        <v>43</v>
      </c>
      <c r="D34" s="5">
        <v>775</v>
      </c>
      <c r="E34" s="5">
        <v>1.2110000000000001</v>
      </c>
      <c r="G34" s="9"/>
      <c r="H34" s="5"/>
      <c r="I34" s="5"/>
      <c r="J34" s="5"/>
      <c r="K34" s="5"/>
      <c r="L34" s="5"/>
      <c r="M34" s="5"/>
      <c r="P34" s="5"/>
      <c r="Q34" s="5"/>
      <c r="R34" s="5"/>
      <c r="S34" s="5"/>
    </row>
    <row r="35" spans="2:19" x14ac:dyDescent="0.3">
      <c r="B35" s="5" t="s">
        <v>48</v>
      </c>
      <c r="C35" s="5" t="s">
        <v>43</v>
      </c>
      <c r="D35" s="5">
        <v>505</v>
      </c>
      <c r="E35" s="5">
        <v>0.78900000000000003</v>
      </c>
      <c r="G35" s="9"/>
      <c r="H35" s="5"/>
      <c r="I35" s="5"/>
      <c r="J35" s="5"/>
      <c r="K35" s="5"/>
      <c r="L35" s="5"/>
      <c r="M35" s="5"/>
      <c r="P35" s="5"/>
      <c r="Q35" s="5"/>
      <c r="R35" s="5"/>
      <c r="S35" s="5"/>
    </row>
    <row r="36" spans="2:19" x14ac:dyDescent="0.3">
      <c r="B36" s="5" t="s">
        <v>49</v>
      </c>
      <c r="C36" s="5" t="s">
        <v>50</v>
      </c>
      <c r="D36" s="5">
        <v>535</v>
      </c>
      <c r="E36" s="5">
        <v>1</v>
      </c>
      <c r="G36" s="9"/>
      <c r="H36" s="5"/>
      <c r="I36" s="5"/>
      <c r="J36" s="5"/>
      <c r="K36" s="5"/>
      <c r="L36" s="5"/>
      <c r="M36" s="5"/>
      <c r="P36" s="5"/>
      <c r="Q36" s="5"/>
      <c r="R36" s="5"/>
      <c r="S36" s="5"/>
    </row>
    <row r="37" spans="2:19" x14ac:dyDescent="0.3">
      <c r="B37" s="5" t="s">
        <v>51</v>
      </c>
      <c r="C37" s="5" t="s">
        <v>52</v>
      </c>
      <c r="D37" s="5">
        <v>255</v>
      </c>
      <c r="E37" s="5">
        <v>0.48</v>
      </c>
      <c r="G37" s="9"/>
      <c r="H37" s="5"/>
      <c r="I37" s="5"/>
      <c r="J37" s="5"/>
      <c r="K37" s="5"/>
      <c r="L37" s="5"/>
      <c r="M37" s="5"/>
      <c r="P37" s="5"/>
      <c r="Q37" s="5"/>
      <c r="R37" s="5"/>
      <c r="S37" s="5"/>
    </row>
    <row r="38" spans="2:19" x14ac:dyDescent="0.3">
      <c r="B38" s="5" t="s">
        <v>53</v>
      </c>
      <c r="C38" s="5" t="s">
        <v>52</v>
      </c>
      <c r="D38" s="5">
        <v>808</v>
      </c>
      <c r="E38" s="5">
        <v>1.52</v>
      </c>
      <c r="G38" s="9"/>
      <c r="H38" s="5"/>
      <c r="I38" s="5"/>
      <c r="J38" s="5"/>
      <c r="K38" s="5"/>
      <c r="L38" s="5"/>
      <c r="M38" s="5"/>
      <c r="P38" s="5"/>
      <c r="Q38" s="5"/>
      <c r="R38" s="5"/>
      <c r="S38" s="5"/>
    </row>
    <row r="39" spans="2:19" x14ac:dyDescent="0.3">
      <c r="B39" s="5" t="s">
        <v>54</v>
      </c>
      <c r="C39" s="5" t="s">
        <v>55</v>
      </c>
      <c r="D39" s="5">
        <v>270</v>
      </c>
      <c r="E39" s="5">
        <v>1.149</v>
      </c>
      <c r="G39" s="9"/>
      <c r="H39" s="5"/>
      <c r="I39" s="5"/>
      <c r="J39" s="5"/>
      <c r="K39" s="5"/>
      <c r="L39" s="5"/>
      <c r="M39" s="5"/>
      <c r="P39" s="5"/>
      <c r="Q39" s="5"/>
      <c r="R39" s="5"/>
      <c r="S39" s="5"/>
    </row>
    <row r="40" spans="2:19" x14ac:dyDescent="0.3">
      <c r="B40" s="5" t="s">
        <v>56</v>
      </c>
      <c r="C40" s="5" t="s">
        <v>55</v>
      </c>
      <c r="D40" s="5">
        <v>194</v>
      </c>
      <c r="E40" s="5">
        <v>0.82599999999999996</v>
      </c>
      <c r="G40" s="9"/>
      <c r="H40" s="5"/>
      <c r="I40" s="5"/>
      <c r="J40" s="5"/>
      <c r="K40" s="5"/>
      <c r="L40" s="5"/>
      <c r="M40" s="5"/>
      <c r="P40" s="5"/>
      <c r="Q40" s="5"/>
      <c r="R40" s="5"/>
      <c r="S40" s="5"/>
    </row>
    <row r="41" spans="2:19" x14ac:dyDescent="0.3">
      <c r="B41" s="5" t="s">
        <v>57</v>
      </c>
      <c r="C41" s="5" t="s">
        <v>55</v>
      </c>
      <c r="D41" s="5">
        <v>113</v>
      </c>
      <c r="E41" s="5">
        <v>0.48099999999999998</v>
      </c>
      <c r="G41" s="9"/>
      <c r="H41" s="5"/>
      <c r="I41" s="5"/>
      <c r="J41" s="5"/>
      <c r="K41" s="5"/>
      <c r="L41" s="5"/>
      <c r="M41" s="5"/>
      <c r="P41" s="5"/>
      <c r="Q41" s="5"/>
      <c r="R41" s="5"/>
      <c r="S41" s="5"/>
    </row>
    <row r="42" spans="2:19" x14ac:dyDescent="0.3">
      <c r="B42" s="5" t="s">
        <v>58</v>
      </c>
      <c r="C42" s="5" t="s">
        <v>55</v>
      </c>
      <c r="D42" s="5">
        <v>363</v>
      </c>
      <c r="E42" s="5">
        <v>1.5449999999999999</v>
      </c>
      <c r="G42" s="9"/>
      <c r="H42" s="5"/>
      <c r="I42" s="5"/>
      <c r="J42" s="5"/>
      <c r="K42" s="5"/>
      <c r="L42" s="5"/>
      <c r="M42" s="5"/>
      <c r="P42" s="5"/>
      <c r="Q42" s="5"/>
      <c r="R42" s="5"/>
      <c r="S42" s="5"/>
    </row>
    <row r="43" spans="2:19" x14ac:dyDescent="0.3">
      <c r="B43" s="5" t="s">
        <v>59</v>
      </c>
      <c r="C43" s="5" t="s">
        <v>60</v>
      </c>
      <c r="D43" s="5">
        <v>634</v>
      </c>
      <c r="E43" s="5">
        <v>1.573</v>
      </c>
      <c r="G43" s="9"/>
      <c r="H43" s="5"/>
      <c r="I43" s="5"/>
      <c r="J43" s="5"/>
      <c r="K43" s="5"/>
      <c r="L43" s="5"/>
      <c r="M43" s="5"/>
      <c r="P43" s="5"/>
      <c r="Q43" s="5"/>
      <c r="R43" s="5"/>
      <c r="S43" s="5"/>
    </row>
    <row r="44" spans="2:19" x14ac:dyDescent="0.3">
      <c r="B44" s="5" t="s">
        <v>61</v>
      </c>
      <c r="C44" s="5" t="s">
        <v>60</v>
      </c>
      <c r="D44" s="5">
        <v>172</v>
      </c>
      <c r="E44" s="5">
        <v>0.42699999999999999</v>
      </c>
      <c r="G44" s="9"/>
      <c r="H44" s="5"/>
      <c r="I44" s="5"/>
      <c r="J44" s="5"/>
      <c r="K44" s="5"/>
      <c r="L44" s="5"/>
      <c r="M44" s="5"/>
      <c r="P44" s="5"/>
      <c r="Q44" s="5"/>
      <c r="R44" s="5"/>
      <c r="S44" s="5"/>
    </row>
    <row r="45" spans="2:19" x14ac:dyDescent="0.3">
      <c r="B45" s="5" t="s">
        <v>62</v>
      </c>
      <c r="C45" s="5" t="s">
        <v>63</v>
      </c>
      <c r="D45" s="5">
        <v>426</v>
      </c>
      <c r="E45" s="5">
        <v>1.5549999999999999</v>
      </c>
      <c r="G45" s="9"/>
      <c r="H45" s="5"/>
      <c r="I45" s="5"/>
      <c r="J45" s="5"/>
      <c r="K45" s="5"/>
      <c r="L45" s="5"/>
      <c r="M45" s="5"/>
      <c r="P45" s="5"/>
      <c r="Q45" s="5"/>
      <c r="R45" s="5"/>
      <c r="S45" s="5"/>
    </row>
    <row r="46" spans="2:19" x14ac:dyDescent="0.3">
      <c r="B46" s="5" t="s">
        <v>64</v>
      </c>
      <c r="C46" s="5" t="s">
        <v>63</v>
      </c>
      <c r="D46" s="5">
        <v>122</v>
      </c>
      <c r="E46" s="5">
        <v>0.44500000000000001</v>
      </c>
      <c r="G46" s="9"/>
      <c r="H46" s="5"/>
      <c r="I46" s="5"/>
      <c r="J46" s="5"/>
      <c r="K46" s="5"/>
      <c r="L46" s="5"/>
      <c r="M46" s="5"/>
      <c r="P46" s="5"/>
      <c r="Q46" s="5"/>
      <c r="R46" s="5"/>
      <c r="S46" s="5"/>
    </row>
    <row r="47" spans="2:19" x14ac:dyDescent="0.3">
      <c r="B47" s="5" t="s">
        <v>65</v>
      </c>
      <c r="C47" s="5" t="s">
        <v>63</v>
      </c>
      <c r="D47" s="5">
        <v>297</v>
      </c>
      <c r="E47" s="5">
        <v>1.4890000000000001</v>
      </c>
      <c r="P47" s="5"/>
      <c r="Q47" s="5"/>
      <c r="R47" s="5"/>
      <c r="S47" s="5"/>
    </row>
    <row r="48" spans="2:19" x14ac:dyDescent="0.3">
      <c r="B48" s="5" t="s">
        <v>66</v>
      </c>
      <c r="C48" s="5" t="s">
        <v>63</v>
      </c>
      <c r="D48" s="5">
        <v>92</v>
      </c>
      <c r="E48" s="5">
        <v>0.46100000000000002</v>
      </c>
      <c r="P48" s="5"/>
      <c r="Q48" s="5"/>
      <c r="R48" s="5"/>
      <c r="S48" s="5"/>
    </row>
    <row r="49" spans="2:19" x14ac:dyDescent="0.3">
      <c r="B49" s="5" t="s">
        <v>67</v>
      </c>
      <c r="C49" s="5" t="s">
        <v>63</v>
      </c>
      <c r="D49" s="5">
        <v>92</v>
      </c>
      <c r="E49" s="5">
        <v>0.46100000000000002</v>
      </c>
      <c r="P49" s="5"/>
      <c r="Q49" s="5"/>
      <c r="R49" s="5"/>
      <c r="S49" s="5"/>
    </row>
    <row r="50" spans="2:19" x14ac:dyDescent="0.3">
      <c r="B50" s="5" t="s">
        <v>68</v>
      </c>
      <c r="C50" s="5" t="s">
        <v>63</v>
      </c>
      <c r="D50" s="5">
        <v>317</v>
      </c>
      <c r="E50" s="5">
        <v>1.589</v>
      </c>
      <c r="P50" s="5"/>
      <c r="Q50" s="5"/>
      <c r="R50" s="5"/>
      <c r="S50" s="5"/>
    </row>
    <row r="51" spans="2:19" x14ac:dyDescent="0.3">
      <c r="B51" s="5" t="s">
        <v>69</v>
      </c>
      <c r="C51" s="5" t="s">
        <v>70</v>
      </c>
      <c r="D51" s="5">
        <v>98</v>
      </c>
      <c r="E51" s="5">
        <v>0.443</v>
      </c>
      <c r="P51" s="5"/>
      <c r="Q51" s="5"/>
      <c r="R51" s="5"/>
      <c r="S51" s="5"/>
    </row>
    <row r="52" spans="2:19" x14ac:dyDescent="0.3">
      <c r="B52" s="5" t="s">
        <v>71</v>
      </c>
      <c r="C52" s="5" t="s">
        <v>70</v>
      </c>
      <c r="D52" s="5">
        <v>344</v>
      </c>
      <c r="E52" s="5">
        <v>1.5569999999999999</v>
      </c>
      <c r="P52" s="5"/>
      <c r="Q52" s="5"/>
      <c r="R52" s="5"/>
      <c r="S52" s="5"/>
    </row>
    <row r="53" spans="2:19" x14ac:dyDescent="0.3">
      <c r="B53" s="5" t="s">
        <v>72</v>
      </c>
      <c r="C53" s="5" t="s">
        <v>70</v>
      </c>
      <c r="D53" s="5">
        <v>331</v>
      </c>
      <c r="E53" s="5">
        <v>1.0469999999999999</v>
      </c>
      <c r="P53" s="5"/>
      <c r="Q53" s="5"/>
      <c r="R53" s="5"/>
      <c r="S53" s="5"/>
    </row>
    <row r="54" spans="2:19" x14ac:dyDescent="0.3">
      <c r="B54" s="5" t="s">
        <v>73</v>
      </c>
      <c r="C54" s="5" t="s">
        <v>70</v>
      </c>
      <c r="D54" s="5">
        <v>303</v>
      </c>
      <c r="E54" s="5">
        <v>0.95799999999999996</v>
      </c>
      <c r="P54" s="5"/>
      <c r="Q54" s="5"/>
      <c r="R54" s="5"/>
      <c r="S54" s="5"/>
    </row>
    <row r="55" spans="2:19" x14ac:dyDescent="0.3">
      <c r="B55" s="5" t="s">
        <v>74</v>
      </c>
      <c r="C55" s="5" t="s">
        <v>70</v>
      </c>
      <c r="D55" s="5">
        <v>142</v>
      </c>
      <c r="E55" s="5">
        <v>0.44900000000000001</v>
      </c>
      <c r="P55" s="5"/>
      <c r="Q55" s="5"/>
      <c r="R55" s="5"/>
      <c r="S55" s="5"/>
    </row>
    <row r="56" spans="2:19" x14ac:dyDescent="0.3">
      <c r="B56" s="5" t="s">
        <v>75</v>
      </c>
      <c r="C56" s="5" t="s">
        <v>70</v>
      </c>
      <c r="D56" s="5">
        <v>489</v>
      </c>
      <c r="E56" s="5">
        <v>1.546</v>
      </c>
      <c r="P56" s="5"/>
      <c r="Q56" s="5"/>
      <c r="R56" s="5"/>
      <c r="S56" s="5"/>
    </row>
    <row r="57" spans="2:19" x14ac:dyDescent="0.3">
      <c r="B57" s="5" t="s">
        <v>76</v>
      </c>
      <c r="C57" s="5" t="s">
        <v>77</v>
      </c>
      <c r="D57" s="5">
        <v>360</v>
      </c>
      <c r="E57" s="5">
        <v>1.2629999999999999</v>
      </c>
      <c r="P57" s="5"/>
      <c r="Q57" s="5"/>
      <c r="R57" s="5"/>
      <c r="S57" s="5"/>
    </row>
    <row r="58" spans="2:19" x14ac:dyDescent="0.3">
      <c r="B58" s="5" t="s">
        <v>78</v>
      </c>
      <c r="C58" s="5" t="s">
        <v>77</v>
      </c>
      <c r="D58" s="5">
        <v>207</v>
      </c>
      <c r="E58" s="5">
        <v>0.72599999999999998</v>
      </c>
      <c r="P58" s="5"/>
      <c r="Q58" s="5"/>
      <c r="R58" s="5"/>
      <c r="S58" s="5"/>
    </row>
    <row r="59" spans="2:19" x14ac:dyDescent="0.3">
      <c r="B59" s="5" t="s">
        <v>79</v>
      </c>
      <c r="C59" s="5" t="s">
        <v>77</v>
      </c>
      <c r="D59" s="5">
        <v>120</v>
      </c>
      <c r="E59" s="5">
        <v>0.42099999999999999</v>
      </c>
      <c r="P59" s="5"/>
      <c r="Q59" s="5"/>
      <c r="R59" s="5"/>
      <c r="S59" s="5"/>
    </row>
    <row r="60" spans="2:19" x14ac:dyDescent="0.3">
      <c r="B60" s="5" t="s">
        <v>80</v>
      </c>
      <c r="C60" s="5" t="s">
        <v>77</v>
      </c>
      <c r="D60" s="5">
        <v>453</v>
      </c>
      <c r="E60" s="5">
        <v>1.589</v>
      </c>
      <c r="P60" s="5"/>
      <c r="Q60" s="5"/>
      <c r="R60" s="5"/>
      <c r="S60" s="5"/>
    </row>
    <row r="61" spans="2:19" x14ac:dyDescent="0.3">
      <c r="B61" s="5" t="s">
        <v>81</v>
      </c>
      <c r="C61" s="5" t="s">
        <v>82</v>
      </c>
      <c r="D61" s="5">
        <v>473</v>
      </c>
      <c r="E61" s="5">
        <v>1.5049999999999999</v>
      </c>
      <c r="P61" s="5"/>
      <c r="Q61" s="5"/>
      <c r="R61" s="5"/>
      <c r="S61" s="5"/>
    </row>
    <row r="62" spans="2:19" x14ac:dyDescent="0.3">
      <c r="B62" s="5" t="s">
        <v>83</v>
      </c>
      <c r="C62" s="5" t="s">
        <v>82</v>
      </c>
      <c r="D62" s="5">
        <v>152</v>
      </c>
      <c r="E62" s="5">
        <v>0.48399999999999999</v>
      </c>
      <c r="P62" s="5"/>
      <c r="Q62" s="5"/>
      <c r="R62" s="5"/>
      <c r="S62" s="5"/>
    </row>
    <row r="63" spans="2:19" x14ac:dyDescent="0.3">
      <c r="B63" s="5" t="s">
        <v>84</v>
      </c>
      <c r="C63" s="5" t="s">
        <v>82</v>
      </c>
      <c r="D63" s="5">
        <v>168</v>
      </c>
      <c r="E63" s="5">
        <v>0.53500000000000003</v>
      </c>
      <c r="P63" s="5"/>
      <c r="Q63" s="5"/>
      <c r="R63" s="5"/>
      <c r="S63" s="5"/>
    </row>
    <row r="64" spans="2:19" x14ac:dyDescent="0.3">
      <c r="B64" s="5" t="s">
        <v>85</v>
      </c>
      <c r="C64" s="5" t="s">
        <v>82</v>
      </c>
      <c r="D64" s="5">
        <v>464</v>
      </c>
      <c r="E64" s="5">
        <v>1.4770000000000001</v>
      </c>
      <c r="P64" s="5"/>
      <c r="Q64" s="5"/>
      <c r="R64" s="5"/>
      <c r="S64" s="5"/>
    </row>
    <row r="65" spans="2:19" x14ac:dyDescent="0.3">
      <c r="B65" s="5" t="s">
        <v>86</v>
      </c>
      <c r="C65" s="5" t="s">
        <v>87</v>
      </c>
      <c r="D65" s="5">
        <v>394</v>
      </c>
      <c r="E65" s="5">
        <v>1</v>
      </c>
      <c r="P65" s="5"/>
      <c r="Q65" s="5"/>
      <c r="R65" s="5"/>
      <c r="S65" s="5"/>
    </row>
    <row r="66" spans="2:19" x14ac:dyDescent="0.3">
      <c r="B66" s="5" t="s">
        <v>88</v>
      </c>
      <c r="C66" s="5" t="s">
        <v>89</v>
      </c>
      <c r="D66" s="5">
        <v>155</v>
      </c>
      <c r="E66" s="5">
        <v>0.36399999999999999</v>
      </c>
      <c r="P66" s="5"/>
      <c r="Q66" s="5"/>
      <c r="R66" s="5"/>
      <c r="S66" s="5"/>
    </row>
    <row r="67" spans="2:19" x14ac:dyDescent="0.3">
      <c r="B67" s="5" t="s">
        <v>90</v>
      </c>
      <c r="C67" s="5" t="s">
        <v>89</v>
      </c>
      <c r="D67" s="5">
        <v>697</v>
      </c>
      <c r="E67" s="5">
        <v>1.6359999999999999</v>
      </c>
      <c r="P67" s="5"/>
      <c r="Q67" s="5"/>
      <c r="R67" s="5"/>
      <c r="S67" s="5"/>
    </row>
    <row r="68" spans="2:19" x14ac:dyDescent="0.3">
      <c r="B68" s="1"/>
      <c r="C68" s="1"/>
      <c r="D68" s="1"/>
      <c r="E68" s="10"/>
    </row>
  </sheetData>
  <autoFilter ref="G3:J3" xr:uid="{E6D7A0F5-AE85-4F83-9D1F-3FC945867806}"/>
  <mergeCells count="1">
    <mergeCell ref="B2:E2"/>
  </mergeCells>
  <phoneticPr fontId="2" type="noConversion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7EABC-2F8F-4310-B08F-764050D9C8B9}">
  <dimension ref="B2:S68"/>
  <sheetViews>
    <sheetView zoomScale="70" zoomScaleNormal="70" workbookViewId="0">
      <selection activeCell="B2" sqref="B2:E2"/>
    </sheetView>
  </sheetViews>
  <sheetFormatPr defaultRowHeight="16.5" x14ac:dyDescent="0.3"/>
  <cols>
    <col min="2" max="2" width="8.375" bestFit="1" customWidth="1"/>
    <col min="3" max="3" width="7" bestFit="1" customWidth="1"/>
    <col min="4" max="5" width="18.875" bestFit="1" customWidth="1"/>
    <col min="7" max="14" width="13.125" customWidth="1"/>
  </cols>
  <sheetData>
    <row r="2" spans="2:19" x14ac:dyDescent="0.3">
      <c r="B2" s="13" t="s">
        <v>149</v>
      </c>
      <c r="C2" s="13"/>
      <c r="D2" s="13"/>
      <c r="E2" s="13"/>
    </row>
    <row r="3" spans="2:19" ht="17.25" thickBot="1" x14ac:dyDescent="0.35">
      <c r="B3" s="7" t="s">
        <v>0</v>
      </c>
      <c r="C3" s="7" t="s">
        <v>1</v>
      </c>
      <c r="D3" s="7" t="s">
        <v>2</v>
      </c>
      <c r="E3" s="7" t="s">
        <v>3</v>
      </c>
      <c r="G3" s="8" t="s">
        <v>131</v>
      </c>
      <c r="H3" s="8" t="s">
        <v>132</v>
      </c>
      <c r="I3" s="8" t="s">
        <v>133</v>
      </c>
      <c r="J3" s="8" t="s">
        <v>134</v>
      </c>
    </row>
    <row r="4" spans="2:19" ht="17.25" thickTop="1" x14ac:dyDescent="0.3">
      <c r="B4" s="2" t="s">
        <v>4</v>
      </c>
      <c r="C4" s="2" t="s">
        <v>5</v>
      </c>
      <c r="D4" s="5">
        <v>0</v>
      </c>
      <c r="E4" s="5" t="s">
        <v>7</v>
      </c>
      <c r="G4" s="6" t="s">
        <v>91</v>
      </c>
      <c r="H4" s="6" t="s">
        <v>111</v>
      </c>
      <c r="I4" s="5">
        <f>D7+D8+D9+D10</f>
        <v>1266</v>
      </c>
      <c r="J4" s="4">
        <f>I4/I24*100</f>
        <v>5.6139417320739655</v>
      </c>
      <c r="P4" s="5"/>
      <c r="Q4" s="5"/>
      <c r="R4" s="5"/>
      <c r="S4" s="5"/>
    </row>
    <row r="5" spans="2:19" x14ac:dyDescent="0.3">
      <c r="B5" s="2" t="s">
        <v>8</v>
      </c>
      <c r="C5" s="2" t="s">
        <v>5</v>
      </c>
      <c r="D5" s="5">
        <v>0</v>
      </c>
      <c r="E5" s="5" t="s">
        <v>7</v>
      </c>
      <c r="G5" s="6" t="s">
        <v>105</v>
      </c>
      <c r="H5" s="6" t="s">
        <v>125</v>
      </c>
      <c r="I5" s="5">
        <f>D45+D46+D47+D48+D49+D50</f>
        <v>1358</v>
      </c>
      <c r="J5" s="4">
        <f>I5/I24*100</f>
        <v>6.0219059021772869</v>
      </c>
      <c r="P5" s="5"/>
      <c r="Q5" s="5"/>
      <c r="R5" s="5"/>
      <c r="S5" s="5"/>
    </row>
    <row r="6" spans="2:19" x14ac:dyDescent="0.3">
      <c r="B6" s="2" t="s">
        <v>9</v>
      </c>
      <c r="C6" s="2" t="s">
        <v>5</v>
      </c>
      <c r="D6" s="5" t="s">
        <v>6</v>
      </c>
      <c r="E6" s="5" t="s">
        <v>7</v>
      </c>
      <c r="G6" s="6" t="s">
        <v>102</v>
      </c>
      <c r="H6" s="6" t="s">
        <v>122</v>
      </c>
      <c r="I6" s="5">
        <f>D37+D38</f>
        <v>1039</v>
      </c>
      <c r="J6" s="4">
        <f>I6/I24*100</f>
        <v>4.607334486275553</v>
      </c>
      <c r="P6" s="5"/>
      <c r="Q6" s="5"/>
      <c r="R6" s="5"/>
      <c r="S6" s="5"/>
    </row>
    <row r="7" spans="2:19" x14ac:dyDescent="0.3">
      <c r="B7" s="5" t="s">
        <v>10</v>
      </c>
      <c r="C7" s="5" t="s">
        <v>11</v>
      </c>
      <c r="D7" s="5">
        <v>362</v>
      </c>
      <c r="E7" s="5">
        <v>1.1439999999999999</v>
      </c>
      <c r="G7" s="6" t="s">
        <v>93</v>
      </c>
      <c r="H7" s="6" t="s">
        <v>113</v>
      </c>
      <c r="I7" s="5">
        <f>D13+D14</f>
        <v>883</v>
      </c>
      <c r="J7" s="4">
        <f>I7/I24*100</f>
        <v>3.9155691543612257</v>
      </c>
      <c r="P7" s="5"/>
      <c r="Q7" s="5"/>
      <c r="R7" s="5"/>
      <c r="S7" s="5"/>
    </row>
    <row r="8" spans="2:19" x14ac:dyDescent="0.3">
      <c r="B8" s="5" t="s">
        <v>12</v>
      </c>
      <c r="C8" s="5" t="s">
        <v>11</v>
      </c>
      <c r="D8" s="5">
        <v>202</v>
      </c>
      <c r="E8" s="5">
        <v>0.63800000000000001</v>
      </c>
      <c r="G8" s="6" t="s">
        <v>92</v>
      </c>
      <c r="H8" s="6" t="s">
        <v>112</v>
      </c>
      <c r="I8" s="5">
        <f>D11+D12</f>
        <v>257</v>
      </c>
      <c r="J8" s="4">
        <f>I8/I24*100</f>
        <v>1.1396390403973218</v>
      </c>
      <c r="P8" s="5"/>
      <c r="Q8" s="5"/>
      <c r="R8" s="5"/>
      <c r="S8" s="5"/>
    </row>
    <row r="9" spans="2:19" x14ac:dyDescent="0.3">
      <c r="B9" s="5" t="s">
        <v>13</v>
      </c>
      <c r="C9" s="5" t="s">
        <v>11</v>
      </c>
      <c r="D9" s="5">
        <v>142</v>
      </c>
      <c r="E9" s="5">
        <v>0.44900000000000001</v>
      </c>
      <c r="G9" s="6" t="s">
        <v>104</v>
      </c>
      <c r="H9" s="6" t="s">
        <v>124</v>
      </c>
      <c r="I9" s="5">
        <f>D43+D44</f>
        <v>798</v>
      </c>
      <c r="J9" s="4">
        <f>I9/I24*100</f>
        <v>3.5386457363309831</v>
      </c>
      <c r="P9" s="5"/>
      <c r="Q9" s="5"/>
      <c r="R9" s="5"/>
      <c r="S9" s="5"/>
    </row>
    <row r="10" spans="2:19" x14ac:dyDescent="0.3">
      <c r="B10" s="5" t="s">
        <v>14</v>
      </c>
      <c r="C10" s="5" t="s">
        <v>11</v>
      </c>
      <c r="D10" s="5">
        <v>560</v>
      </c>
      <c r="E10" s="5">
        <v>1.7689999999999999</v>
      </c>
      <c r="G10" s="6" t="s">
        <v>94</v>
      </c>
      <c r="H10" s="6" t="s">
        <v>114</v>
      </c>
      <c r="I10" s="5">
        <f>D15+D16</f>
        <v>1208</v>
      </c>
      <c r="J10" s="4">
        <f>I10/I24*100</f>
        <v>5.3567469291827416</v>
      </c>
      <c r="P10" s="5"/>
      <c r="Q10" s="5"/>
      <c r="R10" s="5"/>
      <c r="S10" s="5"/>
    </row>
    <row r="11" spans="2:19" x14ac:dyDescent="0.3">
      <c r="B11" s="5" t="s">
        <v>15</v>
      </c>
      <c r="C11" s="5" t="s">
        <v>16</v>
      </c>
      <c r="D11" s="5">
        <v>64</v>
      </c>
      <c r="E11" s="5">
        <v>0.498</v>
      </c>
      <c r="G11" s="6" t="s">
        <v>96</v>
      </c>
      <c r="H11" s="6" t="s">
        <v>116</v>
      </c>
      <c r="I11" s="5">
        <f>D19+D20+D21+D22</f>
        <v>1550</v>
      </c>
      <c r="J11" s="4">
        <f>I11/I24*100</f>
        <v>6.8733093876103064</v>
      </c>
      <c r="P11" s="5"/>
      <c r="Q11" s="5"/>
      <c r="R11" s="5"/>
      <c r="S11" s="5"/>
    </row>
    <row r="12" spans="2:19" x14ac:dyDescent="0.3">
      <c r="B12" s="5" t="s">
        <v>17</v>
      </c>
      <c r="C12" s="5" t="s">
        <v>16</v>
      </c>
      <c r="D12" s="5">
        <v>193</v>
      </c>
      <c r="E12" s="5">
        <v>1.502</v>
      </c>
      <c r="G12" s="6" t="s">
        <v>97</v>
      </c>
      <c r="H12" s="6" t="s">
        <v>117</v>
      </c>
      <c r="I12" s="5">
        <f>D23+D24</f>
        <v>545</v>
      </c>
      <c r="J12" s="4">
        <f>I12/I24*100</f>
        <v>2.4167442685468496</v>
      </c>
      <c r="P12" s="5"/>
      <c r="Q12" s="5"/>
      <c r="R12" s="5"/>
      <c r="S12" s="5"/>
    </row>
    <row r="13" spans="2:19" x14ac:dyDescent="0.3">
      <c r="B13" s="5" t="s">
        <v>18</v>
      </c>
      <c r="C13" s="5" t="s">
        <v>19</v>
      </c>
      <c r="D13" s="5">
        <v>180</v>
      </c>
      <c r="E13" s="5">
        <v>0.40799999999999997</v>
      </c>
      <c r="G13" s="6" t="s">
        <v>98</v>
      </c>
      <c r="H13" s="6" t="s">
        <v>118</v>
      </c>
      <c r="I13" s="5">
        <f>D25+D26+D27</f>
        <v>1969</v>
      </c>
      <c r="J13" s="4">
        <f>I13/I24*100</f>
        <v>8.7313201188417366</v>
      </c>
      <c r="P13" s="5"/>
      <c r="Q13" s="5"/>
      <c r="R13" s="5"/>
      <c r="S13" s="5"/>
    </row>
    <row r="14" spans="2:19" x14ac:dyDescent="0.3">
      <c r="B14" s="5" t="s">
        <v>20</v>
      </c>
      <c r="C14" s="5" t="s">
        <v>19</v>
      </c>
      <c r="D14" s="5">
        <v>703</v>
      </c>
      <c r="E14" s="5">
        <v>1.5920000000000001</v>
      </c>
      <c r="G14" s="6" t="s">
        <v>100</v>
      </c>
      <c r="H14" s="6" t="s">
        <v>120</v>
      </c>
      <c r="I14" s="5">
        <f>D30+D31+D32+D33+D34+D35</f>
        <v>2359</v>
      </c>
      <c r="J14" s="4">
        <f>I14/I24*100</f>
        <v>10.460733448627556</v>
      </c>
      <c r="P14" s="5"/>
      <c r="Q14" s="5"/>
      <c r="R14" s="5"/>
      <c r="S14" s="5"/>
    </row>
    <row r="15" spans="2:19" x14ac:dyDescent="0.3">
      <c r="B15" s="5" t="s">
        <v>21</v>
      </c>
      <c r="C15" s="5" t="s">
        <v>22</v>
      </c>
      <c r="D15" s="5">
        <v>883</v>
      </c>
      <c r="E15" s="5">
        <v>1.462</v>
      </c>
      <c r="G15" s="6" t="s">
        <v>99</v>
      </c>
      <c r="H15" s="6" t="s">
        <v>119</v>
      </c>
      <c r="I15" s="5">
        <f>D28+D29</f>
        <v>1215</v>
      </c>
      <c r="J15" s="4">
        <f>I15/I24*100</f>
        <v>5.3877876812558201</v>
      </c>
      <c r="P15" s="5"/>
      <c r="Q15" s="5"/>
      <c r="R15" s="5"/>
      <c r="S15" s="5"/>
    </row>
    <row r="16" spans="2:19" x14ac:dyDescent="0.3">
      <c r="B16" s="5" t="s">
        <v>23</v>
      </c>
      <c r="C16" s="5" t="s">
        <v>22</v>
      </c>
      <c r="D16" s="5">
        <v>325</v>
      </c>
      <c r="E16" s="5">
        <v>0.53800000000000003</v>
      </c>
      <c r="G16" s="6" t="s">
        <v>101</v>
      </c>
      <c r="H16" s="6" t="s">
        <v>121</v>
      </c>
      <c r="I16" s="5">
        <f>D36</f>
        <v>546</v>
      </c>
      <c r="J16" s="4">
        <f>I16/I24*100</f>
        <v>2.4211786617001465</v>
      </c>
      <c r="P16" s="5"/>
      <c r="Q16" s="5"/>
      <c r="R16" s="5"/>
      <c r="S16" s="5"/>
    </row>
    <row r="17" spans="2:19" x14ac:dyDescent="0.3">
      <c r="B17" s="5" t="s">
        <v>24</v>
      </c>
      <c r="C17" s="5" t="s">
        <v>25</v>
      </c>
      <c r="D17" s="5">
        <v>432</v>
      </c>
      <c r="E17" s="5">
        <v>0.67600000000000005</v>
      </c>
      <c r="G17" s="6" t="s">
        <v>95</v>
      </c>
      <c r="H17" s="6" t="s">
        <v>115</v>
      </c>
      <c r="I17" s="5">
        <f>D17+D18</f>
        <v>1278</v>
      </c>
      <c r="J17" s="4">
        <f>I17/I24*100</f>
        <v>5.6671544499135296</v>
      </c>
      <c r="P17" s="5"/>
      <c r="Q17" s="5"/>
      <c r="R17" s="5"/>
      <c r="S17" s="5"/>
    </row>
    <row r="18" spans="2:19" x14ac:dyDescent="0.3">
      <c r="B18" s="5" t="s">
        <v>26</v>
      </c>
      <c r="C18" s="5" t="s">
        <v>25</v>
      </c>
      <c r="D18" s="5">
        <v>846</v>
      </c>
      <c r="E18" s="5">
        <v>1.3240000000000001</v>
      </c>
      <c r="G18" s="6" t="s">
        <v>103</v>
      </c>
      <c r="H18" s="6" t="s">
        <v>123</v>
      </c>
      <c r="I18" s="5">
        <f>D39+D40+D41+D42</f>
        <v>938</v>
      </c>
      <c r="J18" s="4">
        <f>I18/I24*100</f>
        <v>4.1594607777925594</v>
      </c>
      <c r="P18" s="5"/>
      <c r="Q18" s="5"/>
      <c r="R18" s="5"/>
      <c r="S18" s="5"/>
    </row>
    <row r="19" spans="2:19" x14ac:dyDescent="0.3">
      <c r="B19" s="5" t="s">
        <v>27</v>
      </c>
      <c r="C19" s="5" t="s">
        <v>28</v>
      </c>
      <c r="D19" s="5">
        <v>612</v>
      </c>
      <c r="E19" s="5">
        <v>1.579</v>
      </c>
      <c r="G19" s="6" t="s">
        <v>106</v>
      </c>
      <c r="H19" s="6" t="s">
        <v>126</v>
      </c>
      <c r="I19" s="5">
        <f>D51+D52+D53+D54+D55+D56</f>
        <v>1686</v>
      </c>
      <c r="J19" s="4">
        <f>I19/I24*100</f>
        <v>7.4763868564586931</v>
      </c>
      <c r="P19" s="5"/>
      <c r="Q19" s="5"/>
      <c r="R19" s="5"/>
      <c r="S19" s="5"/>
    </row>
    <row r="20" spans="2:19" x14ac:dyDescent="0.3">
      <c r="B20" s="5" t="s">
        <v>29</v>
      </c>
      <c r="C20" s="5" t="s">
        <v>28</v>
      </c>
      <c r="D20" s="5">
        <v>157</v>
      </c>
      <c r="E20" s="5">
        <v>0.40500000000000003</v>
      </c>
      <c r="G20" s="6" t="s">
        <v>107</v>
      </c>
      <c r="H20" s="6" t="s">
        <v>127</v>
      </c>
      <c r="I20" s="5">
        <f>D57+D58+D59+D60</f>
        <v>1159</v>
      </c>
      <c r="J20" s="4">
        <f>I20/I24*100</f>
        <v>5.1394616646711899</v>
      </c>
      <c r="P20" s="5"/>
      <c r="Q20" s="5"/>
      <c r="R20" s="5"/>
      <c r="S20" s="5"/>
    </row>
    <row r="21" spans="2:19" x14ac:dyDescent="0.3">
      <c r="B21" s="5" t="s">
        <v>30</v>
      </c>
      <c r="C21" s="5" t="s">
        <v>28</v>
      </c>
      <c r="D21" s="5">
        <v>267</v>
      </c>
      <c r="E21" s="5">
        <v>0.68899999999999995</v>
      </c>
      <c r="G21" s="6" t="s">
        <v>109</v>
      </c>
      <c r="H21" s="6" t="s">
        <v>130</v>
      </c>
      <c r="I21" s="5">
        <f>D65</f>
        <v>396</v>
      </c>
      <c r="J21" s="4">
        <f>I21/I24*100</f>
        <v>1.7560196887056005</v>
      </c>
      <c r="P21" s="5"/>
      <c r="Q21" s="5"/>
      <c r="R21" s="5"/>
      <c r="S21" s="5"/>
    </row>
    <row r="22" spans="2:19" x14ac:dyDescent="0.3">
      <c r="B22" s="5" t="s">
        <v>31</v>
      </c>
      <c r="C22" s="5" t="s">
        <v>28</v>
      </c>
      <c r="D22" s="5">
        <v>514</v>
      </c>
      <c r="E22" s="5">
        <v>1.3260000000000001</v>
      </c>
      <c r="G22" s="6" t="s">
        <v>110</v>
      </c>
      <c r="H22" s="6" t="s">
        <v>129</v>
      </c>
      <c r="I22" s="5">
        <f>D66+D67</f>
        <v>849</v>
      </c>
      <c r="J22" s="4">
        <f>I22/I24*100</f>
        <v>3.7647997871491286</v>
      </c>
      <c r="P22" s="5"/>
      <c r="Q22" s="5"/>
      <c r="R22" s="5"/>
      <c r="S22" s="5"/>
    </row>
    <row r="23" spans="2:19" x14ac:dyDescent="0.3">
      <c r="B23" s="5" t="s">
        <v>32</v>
      </c>
      <c r="C23" s="5" t="s">
        <v>33</v>
      </c>
      <c r="D23" s="5">
        <v>146</v>
      </c>
      <c r="E23" s="5">
        <v>0.53600000000000003</v>
      </c>
      <c r="G23" s="6" t="s">
        <v>108</v>
      </c>
      <c r="H23" s="6" t="s">
        <v>128</v>
      </c>
      <c r="I23" s="5">
        <f>D61+D62+D63+D64</f>
        <v>1252</v>
      </c>
      <c r="J23" s="4">
        <f>I23/I24*100</f>
        <v>5.5518602279278078</v>
      </c>
      <c r="P23" s="5"/>
      <c r="Q23" s="5"/>
      <c r="R23" s="5"/>
      <c r="S23" s="5"/>
    </row>
    <row r="24" spans="2:19" x14ac:dyDescent="0.3">
      <c r="B24" s="5" t="s">
        <v>34</v>
      </c>
      <c r="C24" s="5" t="s">
        <v>33</v>
      </c>
      <c r="D24" s="5">
        <v>399</v>
      </c>
      <c r="E24" s="5">
        <v>1.464</v>
      </c>
      <c r="I24" s="3">
        <f>SUM(I4:I23)</f>
        <v>22551</v>
      </c>
      <c r="P24" s="5"/>
      <c r="Q24" s="5"/>
      <c r="R24" s="5"/>
      <c r="S24" s="5"/>
    </row>
    <row r="25" spans="2:19" x14ac:dyDescent="0.3">
      <c r="B25" s="5" t="s">
        <v>35</v>
      </c>
      <c r="C25" s="5" t="s">
        <v>36</v>
      </c>
      <c r="D25" s="5">
        <v>644</v>
      </c>
      <c r="E25" s="5">
        <v>0.98099999999999998</v>
      </c>
      <c r="P25" s="5"/>
      <c r="Q25" s="5"/>
      <c r="R25" s="5"/>
      <c r="S25" s="5"/>
    </row>
    <row r="26" spans="2:19" x14ac:dyDescent="0.3">
      <c r="B26" s="5" t="s">
        <v>37</v>
      </c>
      <c r="C26" s="5" t="s">
        <v>36</v>
      </c>
      <c r="D26" s="5">
        <v>366</v>
      </c>
      <c r="E26" s="5">
        <v>0.55800000000000005</v>
      </c>
      <c r="P26" s="5"/>
      <c r="Q26" s="5"/>
      <c r="R26" s="5"/>
      <c r="S26" s="5"/>
    </row>
    <row r="27" spans="2:19" x14ac:dyDescent="0.3">
      <c r="B27" s="5" t="s">
        <v>38</v>
      </c>
      <c r="C27" s="5" t="s">
        <v>36</v>
      </c>
      <c r="D27" s="5">
        <v>959</v>
      </c>
      <c r="E27" s="5">
        <v>1.4610000000000001</v>
      </c>
      <c r="G27" s="9"/>
      <c r="H27" s="5"/>
      <c r="I27" s="5"/>
      <c r="J27" s="5"/>
      <c r="K27" s="5"/>
      <c r="L27" s="5"/>
      <c r="M27" s="5"/>
      <c r="P27" s="5"/>
      <c r="Q27" s="5"/>
      <c r="R27" s="5"/>
      <c r="S27" s="5"/>
    </row>
    <row r="28" spans="2:19" x14ac:dyDescent="0.3">
      <c r="B28" s="5" t="s">
        <v>39</v>
      </c>
      <c r="C28" s="5" t="s">
        <v>40</v>
      </c>
      <c r="D28" s="5">
        <v>925</v>
      </c>
      <c r="E28" s="5">
        <v>1.5229999999999999</v>
      </c>
      <c r="G28" s="9"/>
      <c r="H28" s="5"/>
      <c r="I28" s="5"/>
      <c r="J28" s="5"/>
      <c r="K28" s="5"/>
      <c r="L28" s="5"/>
      <c r="M28" s="5"/>
      <c r="P28" s="5"/>
      <c r="Q28" s="5"/>
      <c r="R28" s="5"/>
      <c r="S28" s="5"/>
    </row>
    <row r="29" spans="2:19" x14ac:dyDescent="0.3">
      <c r="B29" s="5" t="s">
        <v>41</v>
      </c>
      <c r="C29" s="5" t="s">
        <v>40</v>
      </c>
      <c r="D29" s="5">
        <v>290</v>
      </c>
      <c r="E29" s="5">
        <v>0.47699999999999998</v>
      </c>
      <c r="G29" s="9"/>
      <c r="H29" s="5"/>
      <c r="I29" s="5"/>
      <c r="J29" s="5"/>
      <c r="K29" s="5"/>
      <c r="L29" s="5"/>
      <c r="M29" s="5"/>
      <c r="P29" s="5"/>
      <c r="Q29" s="5"/>
      <c r="R29" s="5"/>
      <c r="S29" s="5"/>
    </row>
    <row r="30" spans="2:19" x14ac:dyDescent="0.3">
      <c r="B30" s="5" t="s">
        <v>42</v>
      </c>
      <c r="C30" s="5" t="s">
        <v>43</v>
      </c>
      <c r="D30" s="5">
        <v>317</v>
      </c>
      <c r="E30" s="5">
        <v>1.1459999999999999</v>
      </c>
      <c r="G30" s="9"/>
      <c r="H30" s="5"/>
      <c r="I30" s="5"/>
      <c r="J30" s="5"/>
      <c r="K30" s="5"/>
      <c r="L30" s="5"/>
      <c r="M30" s="5"/>
      <c r="P30" s="5"/>
      <c r="Q30" s="5"/>
      <c r="R30" s="5"/>
      <c r="S30" s="5"/>
    </row>
    <row r="31" spans="2:19" x14ac:dyDescent="0.3">
      <c r="B31" s="5" t="s">
        <v>44</v>
      </c>
      <c r="C31" s="5" t="s">
        <v>43</v>
      </c>
      <c r="D31" s="5">
        <v>161</v>
      </c>
      <c r="E31" s="5">
        <v>0.58199999999999996</v>
      </c>
      <c r="G31" s="9"/>
      <c r="H31" s="5"/>
      <c r="I31" s="5"/>
      <c r="J31" s="5"/>
      <c r="K31" s="5"/>
      <c r="L31" s="5"/>
      <c r="M31" s="5"/>
      <c r="P31" s="5"/>
      <c r="Q31" s="5"/>
      <c r="R31" s="5"/>
      <c r="S31" s="5"/>
    </row>
    <row r="32" spans="2:19" x14ac:dyDescent="0.3">
      <c r="B32" s="5" t="s">
        <v>45</v>
      </c>
      <c r="C32" s="5" t="s">
        <v>43</v>
      </c>
      <c r="D32" s="5">
        <v>142</v>
      </c>
      <c r="E32" s="5">
        <v>0.51400000000000001</v>
      </c>
      <c r="G32" s="9"/>
      <c r="H32" s="5"/>
      <c r="I32" s="5"/>
      <c r="J32" s="5"/>
      <c r="K32" s="5"/>
      <c r="L32" s="5"/>
      <c r="M32" s="5"/>
      <c r="P32" s="5"/>
      <c r="Q32" s="5"/>
      <c r="R32" s="5"/>
      <c r="S32" s="5"/>
    </row>
    <row r="33" spans="2:19" x14ac:dyDescent="0.3">
      <c r="B33" s="5" t="s">
        <v>46</v>
      </c>
      <c r="C33" s="5" t="s">
        <v>43</v>
      </c>
      <c r="D33" s="5">
        <v>486</v>
      </c>
      <c r="E33" s="5">
        <v>1.758</v>
      </c>
      <c r="G33" s="9"/>
      <c r="H33" s="5"/>
      <c r="I33" s="5"/>
      <c r="J33" s="5"/>
      <c r="K33" s="5"/>
      <c r="L33" s="5"/>
      <c r="M33" s="5"/>
      <c r="P33" s="5"/>
      <c r="Q33" s="5"/>
      <c r="R33" s="5"/>
      <c r="S33" s="5"/>
    </row>
    <row r="34" spans="2:19" x14ac:dyDescent="0.3">
      <c r="B34" s="5" t="s">
        <v>47</v>
      </c>
      <c r="C34" s="5" t="s">
        <v>43</v>
      </c>
      <c r="D34" s="5">
        <v>751</v>
      </c>
      <c r="E34" s="5">
        <v>1.1990000000000001</v>
      </c>
      <c r="G34" s="9"/>
      <c r="H34" s="5"/>
      <c r="I34" s="5"/>
      <c r="J34" s="5"/>
      <c r="K34" s="5"/>
      <c r="L34" s="5"/>
      <c r="M34" s="5"/>
      <c r="P34" s="5"/>
      <c r="Q34" s="5"/>
      <c r="R34" s="5"/>
      <c r="S34" s="5"/>
    </row>
    <row r="35" spans="2:19" x14ac:dyDescent="0.3">
      <c r="B35" s="5" t="s">
        <v>48</v>
      </c>
      <c r="C35" s="5" t="s">
        <v>43</v>
      </c>
      <c r="D35" s="5">
        <v>502</v>
      </c>
      <c r="E35" s="5">
        <v>0.80100000000000005</v>
      </c>
      <c r="G35" s="9"/>
      <c r="H35" s="5"/>
      <c r="I35" s="5"/>
      <c r="J35" s="5"/>
      <c r="K35" s="5"/>
      <c r="L35" s="5"/>
      <c r="M35" s="5"/>
      <c r="P35" s="5"/>
      <c r="Q35" s="5"/>
      <c r="R35" s="5"/>
      <c r="S35" s="5"/>
    </row>
    <row r="36" spans="2:19" x14ac:dyDescent="0.3">
      <c r="B36" s="5" t="s">
        <v>49</v>
      </c>
      <c r="C36" s="5" t="s">
        <v>50</v>
      </c>
      <c r="D36" s="5">
        <v>546</v>
      </c>
      <c r="E36" s="5">
        <v>1</v>
      </c>
      <c r="G36" s="9"/>
      <c r="H36" s="5"/>
      <c r="I36" s="5"/>
      <c r="J36" s="5"/>
      <c r="K36" s="5"/>
      <c r="L36" s="5"/>
      <c r="M36" s="5"/>
      <c r="P36" s="5"/>
      <c r="Q36" s="5"/>
      <c r="R36" s="5"/>
      <c r="S36" s="5"/>
    </row>
    <row r="37" spans="2:19" x14ac:dyDescent="0.3">
      <c r="B37" s="5" t="s">
        <v>51</v>
      </c>
      <c r="C37" s="5" t="s">
        <v>52</v>
      </c>
      <c r="D37" s="5">
        <v>270</v>
      </c>
      <c r="E37" s="5">
        <v>0.52</v>
      </c>
      <c r="G37" s="9"/>
      <c r="H37" s="5"/>
      <c r="I37" s="5"/>
      <c r="J37" s="5"/>
      <c r="K37" s="5"/>
      <c r="L37" s="5"/>
      <c r="M37" s="5"/>
      <c r="P37" s="5"/>
      <c r="Q37" s="5"/>
      <c r="R37" s="5"/>
      <c r="S37" s="5"/>
    </row>
    <row r="38" spans="2:19" x14ac:dyDescent="0.3">
      <c r="B38" s="5" t="s">
        <v>53</v>
      </c>
      <c r="C38" s="5" t="s">
        <v>52</v>
      </c>
      <c r="D38" s="5">
        <v>769</v>
      </c>
      <c r="E38" s="5">
        <v>1.48</v>
      </c>
      <c r="G38" s="9"/>
      <c r="H38" s="5"/>
      <c r="I38" s="5"/>
      <c r="J38" s="5"/>
      <c r="K38" s="5"/>
      <c r="L38" s="5"/>
      <c r="M38" s="5"/>
      <c r="P38" s="5"/>
      <c r="Q38" s="5"/>
      <c r="R38" s="5"/>
      <c r="S38" s="5"/>
    </row>
    <row r="39" spans="2:19" x14ac:dyDescent="0.3">
      <c r="B39" s="5" t="s">
        <v>54</v>
      </c>
      <c r="C39" s="5" t="s">
        <v>55</v>
      </c>
      <c r="D39" s="5">
        <v>268</v>
      </c>
      <c r="E39" s="5">
        <v>1.143</v>
      </c>
      <c r="G39" s="9"/>
      <c r="H39" s="5"/>
      <c r="I39" s="5"/>
      <c r="J39" s="5"/>
      <c r="K39" s="5"/>
      <c r="L39" s="5"/>
      <c r="M39" s="5"/>
      <c r="P39" s="5"/>
      <c r="Q39" s="5"/>
      <c r="R39" s="5"/>
      <c r="S39" s="5"/>
    </row>
    <row r="40" spans="2:19" x14ac:dyDescent="0.3">
      <c r="B40" s="5" t="s">
        <v>56</v>
      </c>
      <c r="C40" s="5" t="s">
        <v>55</v>
      </c>
      <c r="D40" s="5">
        <v>202</v>
      </c>
      <c r="E40" s="5">
        <v>0.86099999999999999</v>
      </c>
      <c r="G40" s="9"/>
      <c r="H40" s="5"/>
      <c r="I40" s="5"/>
      <c r="J40" s="5"/>
      <c r="K40" s="5"/>
      <c r="L40" s="5"/>
      <c r="M40" s="5"/>
      <c r="P40" s="5"/>
      <c r="Q40" s="5"/>
      <c r="R40" s="5"/>
      <c r="S40" s="5"/>
    </row>
    <row r="41" spans="2:19" x14ac:dyDescent="0.3">
      <c r="B41" s="5" t="s">
        <v>57</v>
      </c>
      <c r="C41" s="5" t="s">
        <v>55</v>
      </c>
      <c r="D41" s="5">
        <v>117</v>
      </c>
      <c r="E41" s="5">
        <v>0.499</v>
      </c>
      <c r="G41" s="9"/>
      <c r="H41" s="5"/>
      <c r="I41" s="5"/>
      <c r="J41" s="5"/>
      <c r="K41" s="5"/>
      <c r="L41" s="5"/>
      <c r="M41" s="5"/>
      <c r="P41" s="5"/>
      <c r="Q41" s="5"/>
      <c r="R41" s="5"/>
      <c r="S41" s="5"/>
    </row>
    <row r="42" spans="2:19" x14ac:dyDescent="0.3">
      <c r="B42" s="5" t="s">
        <v>58</v>
      </c>
      <c r="C42" s="5" t="s">
        <v>55</v>
      </c>
      <c r="D42" s="5">
        <v>351</v>
      </c>
      <c r="E42" s="5">
        <v>1.4970000000000001</v>
      </c>
      <c r="G42" s="9"/>
      <c r="H42" s="5"/>
      <c r="I42" s="5"/>
      <c r="J42" s="5"/>
      <c r="K42" s="5"/>
      <c r="L42" s="5"/>
      <c r="M42" s="5"/>
      <c r="P42" s="5"/>
      <c r="Q42" s="5"/>
      <c r="R42" s="5"/>
      <c r="S42" s="5"/>
    </row>
    <row r="43" spans="2:19" x14ac:dyDescent="0.3">
      <c r="B43" s="5" t="s">
        <v>59</v>
      </c>
      <c r="C43" s="5" t="s">
        <v>60</v>
      </c>
      <c r="D43" s="5">
        <v>607</v>
      </c>
      <c r="E43" s="5">
        <v>1.5209999999999999</v>
      </c>
      <c r="G43" s="9"/>
      <c r="H43" s="5"/>
      <c r="I43" s="5"/>
      <c r="J43" s="5"/>
      <c r="K43" s="5"/>
      <c r="L43" s="5"/>
      <c r="M43" s="5"/>
      <c r="P43" s="5"/>
      <c r="Q43" s="5"/>
      <c r="R43" s="5"/>
      <c r="S43" s="5"/>
    </row>
    <row r="44" spans="2:19" x14ac:dyDescent="0.3">
      <c r="B44" s="5" t="s">
        <v>61</v>
      </c>
      <c r="C44" s="5" t="s">
        <v>60</v>
      </c>
      <c r="D44" s="5">
        <v>191</v>
      </c>
      <c r="E44" s="5">
        <v>0.47899999999999998</v>
      </c>
      <c r="G44" s="9"/>
      <c r="H44" s="5"/>
      <c r="I44" s="5"/>
      <c r="J44" s="5"/>
      <c r="K44" s="5"/>
      <c r="L44" s="5"/>
      <c r="M44" s="5"/>
      <c r="P44" s="5"/>
      <c r="Q44" s="5"/>
      <c r="R44" s="5"/>
      <c r="S44" s="5"/>
    </row>
    <row r="45" spans="2:19" x14ac:dyDescent="0.3">
      <c r="B45" s="5" t="s">
        <v>62</v>
      </c>
      <c r="C45" s="5" t="s">
        <v>63</v>
      </c>
      <c r="D45" s="5">
        <v>413</v>
      </c>
      <c r="E45" s="5">
        <v>1.4910000000000001</v>
      </c>
      <c r="G45" s="9"/>
      <c r="H45" s="5"/>
      <c r="I45" s="5"/>
      <c r="J45" s="5"/>
      <c r="K45" s="5"/>
      <c r="L45" s="5"/>
      <c r="M45" s="5"/>
      <c r="P45" s="5"/>
      <c r="Q45" s="5"/>
      <c r="R45" s="5"/>
      <c r="S45" s="5"/>
    </row>
    <row r="46" spans="2:19" x14ac:dyDescent="0.3">
      <c r="B46" s="5" t="s">
        <v>64</v>
      </c>
      <c r="C46" s="5" t="s">
        <v>63</v>
      </c>
      <c r="D46" s="5">
        <v>141</v>
      </c>
      <c r="E46" s="5">
        <v>0.50900000000000001</v>
      </c>
      <c r="G46" s="9"/>
      <c r="H46" s="5"/>
      <c r="I46" s="5"/>
      <c r="J46" s="5"/>
      <c r="K46" s="5"/>
      <c r="L46" s="5"/>
      <c r="M46" s="5"/>
      <c r="P46" s="5"/>
      <c r="Q46" s="5"/>
      <c r="R46" s="5"/>
      <c r="S46" s="5"/>
    </row>
    <row r="47" spans="2:19" x14ac:dyDescent="0.3">
      <c r="B47" s="5" t="s">
        <v>65</v>
      </c>
      <c r="C47" s="5" t="s">
        <v>63</v>
      </c>
      <c r="D47" s="5">
        <v>292</v>
      </c>
      <c r="E47" s="5">
        <v>1.4530000000000001</v>
      </c>
      <c r="P47" s="5"/>
      <c r="Q47" s="5"/>
      <c r="R47" s="5"/>
      <c r="S47" s="5"/>
    </row>
    <row r="48" spans="2:19" x14ac:dyDescent="0.3">
      <c r="B48" s="5" t="s">
        <v>66</v>
      </c>
      <c r="C48" s="5" t="s">
        <v>63</v>
      </c>
      <c r="D48" s="5">
        <v>95</v>
      </c>
      <c r="E48" s="5">
        <v>0.47299999999999998</v>
      </c>
      <c r="P48" s="5"/>
      <c r="Q48" s="5"/>
      <c r="R48" s="5"/>
      <c r="S48" s="5"/>
    </row>
    <row r="49" spans="2:19" x14ac:dyDescent="0.3">
      <c r="B49" s="5" t="s">
        <v>67</v>
      </c>
      <c r="C49" s="5" t="s">
        <v>63</v>
      </c>
      <c r="D49" s="5">
        <v>95</v>
      </c>
      <c r="E49" s="5">
        <v>0.47299999999999998</v>
      </c>
      <c r="P49" s="5"/>
      <c r="Q49" s="5"/>
      <c r="R49" s="5"/>
      <c r="S49" s="5"/>
    </row>
    <row r="50" spans="2:19" x14ac:dyDescent="0.3">
      <c r="B50" s="5" t="s">
        <v>68</v>
      </c>
      <c r="C50" s="5" t="s">
        <v>63</v>
      </c>
      <c r="D50" s="5">
        <v>322</v>
      </c>
      <c r="E50" s="5">
        <v>1.6020000000000001</v>
      </c>
      <c r="P50" s="5"/>
      <c r="Q50" s="5"/>
      <c r="R50" s="5"/>
      <c r="S50" s="5"/>
    </row>
    <row r="51" spans="2:19" x14ac:dyDescent="0.3">
      <c r="B51" s="5" t="s">
        <v>69</v>
      </c>
      <c r="C51" s="5" t="s">
        <v>70</v>
      </c>
      <c r="D51" s="5">
        <v>88</v>
      </c>
      <c r="E51" s="5">
        <v>0.40600000000000003</v>
      </c>
      <c r="P51" s="5"/>
      <c r="Q51" s="5"/>
      <c r="R51" s="5"/>
      <c r="S51" s="5"/>
    </row>
    <row r="52" spans="2:19" x14ac:dyDescent="0.3">
      <c r="B52" s="5" t="s">
        <v>71</v>
      </c>
      <c r="C52" s="5" t="s">
        <v>70</v>
      </c>
      <c r="D52" s="5">
        <v>345</v>
      </c>
      <c r="E52" s="5">
        <v>1.5940000000000001</v>
      </c>
      <c r="P52" s="5"/>
      <c r="Q52" s="5"/>
      <c r="R52" s="5"/>
      <c r="S52" s="5"/>
    </row>
    <row r="53" spans="2:19" x14ac:dyDescent="0.3">
      <c r="B53" s="5" t="s">
        <v>72</v>
      </c>
      <c r="C53" s="5" t="s">
        <v>70</v>
      </c>
      <c r="D53" s="5">
        <v>334</v>
      </c>
      <c r="E53" s="5">
        <v>1.0660000000000001</v>
      </c>
      <c r="P53" s="5"/>
      <c r="Q53" s="5"/>
      <c r="R53" s="5"/>
      <c r="S53" s="5"/>
    </row>
    <row r="54" spans="2:19" x14ac:dyDescent="0.3">
      <c r="B54" s="5" t="s">
        <v>73</v>
      </c>
      <c r="C54" s="5" t="s">
        <v>70</v>
      </c>
      <c r="D54" s="5">
        <v>308</v>
      </c>
      <c r="E54" s="5">
        <v>0.98299999999999998</v>
      </c>
      <c r="P54" s="5"/>
      <c r="Q54" s="5"/>
      <c r="R54" s="5"/>
      <c r="S54" s="5"/>
    </row>
    <row r="55" spans="2:19" x14ac:dyDescent="0.3">
      <c r="B55" s="5" t="s">
        <v>74</v>
      </c>
      <c r="C55" s="5" t="s">
        <v>70</v>
      </c>
      <c r="D55" s="5">
        <v>143</v>
      </c>
      <c r="E55" s="5">
        <v>0.45700000000000002</v>
      </c>
      <c r="P55" s="5"/>
      <c r="Q55" s="5"/>
      <c r="R55" s="5"/>
      <c r="S55" s="5"/>
    </row>
    <row r="56" spans="2:19" x14ac:dyDescent="0.3">
      <c r="B56" s="5" t="s">
        <v>75</v>
      </c>
      <c r="C56" s="5" t="s">
        <v>70</v>
      </c>
      <c r="D56" s="5">
        <v>468</v>
      </c>
      <c r="E56" s="5">
        <v>1.494</v>
      </c>
      <c r="P56" s="5"/>
      <c r="Q56" s="5"/>
      <c r="R56" s="5"/>
      <c r="S56" s="5"/>
    </row>
    <row r="57" spans="2:19" x14ac:dyDescent="0.3">
      <c r="B57" s="5" t="s">
        <v>76</v>
      </c>
      <c r="C57" s="5" t="s">
        <v>77</v>
      </c>
      <c r="D57" s="5">
        <v>358</v>
      </c>
      <c r="E57" s="5">
        <v>1.236</v>
      </c>
      <c r="P57" s="5"/>
      <c r="Q57" s="5"/>
      <c r="R57" s="5"/>
      <c r="S57" s="5"/>
    </row>
    <row r="58" spans="2:19" x14ac:dyDescent="0.3">
      <c r="B58" s="5" t="s">
        <v>78</v>
      </c>
      <c r="C58" s="5" t="s">
        <v>77</v>
      </c>
      <c r="D58" s="5">
        <v>219</v>
      </c>
      <c r="E58" s="5">
        <v>0.75600000000000001</v>
      </c>
      <c r="P58" s="5"/>
      <c r="Q58" s="5"/>
      <c r="R58" s="5"/>
      <c r="S58" s="5"/>
    </row>
    <row r="59" spans="2:19" x14ac:dyDescent="0.3">
      <c r="B59" s="5" t="s">
        <v>79</v>
      </c>
      <c r="C59" s="5" t="s">
        <v>77</v>
      </c>
      <c r="D59" s="5">
        <v>132</v>
      </c>
      <c r="E59" s="5">
        <v>0.45600000000000002</v>
      </c>
      <c r="P59" s="5"/>
      <c r="Q59" s="5"/>
      <c r="R59" s="5"/>
      <c r="S59" s="5"/>
    </row>
    <row r="60" spans="2:19" x14ac:dyDescent="0.3">
      <c r="B60" s="5" t="s">
        <v>80</v>
      </c>
      <c r="C60" s="5" t="s">
        <v>77</v>
      </c>
      <c r="D60" s="5">
        <v>450</v>
      </c>
      <c r="E60" s="5">
        <v>1.5529999999999999</v>
      </c>
      <c r="P60" s="5"/>
      <c r="Q60" s="5"/>
      <c r="R60" s="5"/>
      <c r="S60" s="5"/>
    </row>
    <row r="61" spans="2:19" x14ac:dyDescent="0.3">
      <c r="B61" s="5" t="s">
        <v>81</v>
      </c>
      <c r="C61" s="5" t="s">
        <v>82</v>
      </c>
      <c r="D61" s="5">
        <v>457</v>
      </c>
      <c r="E61" s="5">
        <v>1.46</v>
      </c>
      <c r="P61" s="5"/>
      <c r="Q61" s="5"/>
      <c r="R61" s="5"/>
      <c r="S61" s="5"/>
    </row>
    <row r="62" spans="2:19" x14ac:dyDescent="0.3">
      <c r="B62" s="5" t="s">
        <v>83</v>
      </c>
      <c r="C62" s="5" t="s">
        <v>82</v>
      </c>
      <c r="D62" s="5">
        <v>162</v>
      </c>
      <c r="E62" s="5">
        <v>0.51800000000000002</v>
      </c>
      <c r="P62" s="5"/>
      <c r="Q62" s="5"/>
      <c r="R62" s="5"/>
      <c r="S62" s="5"/>
    </row>
    <row r="63" spans="2:19" x14ac:dyDescent="0.3">
      <c r="B63" s="5" t="s">
        <v>84</v>
      </c>
      <c r="C63" s="5" t="s">
        <v>82</v>
      </c>
      <c r="D63" s="5">
        <v>171</v>
      </c>
      <c r="E63" s="5">
        <v>0.54600000000000004</v>
      </c>
      <c r="P63" s="5"/>
      <c r="Q63" s="5"/>
      <c r="R63" s="5"/>
      <c r="S63" s="5"/>
    </row>
    <row r="64" spans="2:19" x14ac:dyDescent="0.3">
      <c r="B64" s="5" t="s">
        <v>85</v>
      </c>
      <c r="C64" s="5" t="s">
        <v>82</v>
      </c>
      <c r="D64" s="5">
        <v>462</v>
      </c>
      <c r="E64" s="5">
        <v>1.476</v>
      </c>
      <c r="P64" s="5"/>
      <c r="Q64" s="5"/>
      <c r="R64" s="5"/>
      <c r="S64" s="5"/>
    </row>
    <row r="65" spans="2:19" x14ac:dyDescent="0.3">
      <c r="B65" s="5" t="s">
        <v>86</v>
      </c>
      <c r="C65" s="5" t="s">
        <v>87</v>
      </c>
      <c r="D65" s="5">
        <v>396</v>
      </c>
      <c r="E65" s="5">
        <v>1</v>
      </c>
      <c r="P65" s="5"/>
      <c r="Q65" s="5"/>
      <c r="R65" s="5"/>
      <c r="S65" s="5"/>
    </row>
    <row r="66" spans="2:19" x14ac:dyDescent="0.3">
      <c r="B66" s="5" t="s">
        <v>88</v>
      </c>
      <c r="C66" s="5" t="s">
        <v>89</v>
      </c>
      <c r="D66" s="5">
        <v>164</v>
      </c>
      <c r="E66" s="5">
        <v>0.38600000000000001</v>
      </c>
      <c r="P66" s="5"/>
      <c r="Q66" s="5"/>
      <c r="R66" s="5"/>
      <c r="S66" s="5"/>
    </row>
    <row r="67" spans="2:19" x14ac:dyDescent="0.3">
      <c r="B67" s="5" t="s">
        <v>90</v>
      </c>
      <c r="C67" s="5" t="s">
        <v>89</v>
      </c>
      <c r="D67" s="5">
        <v>685</v>
      </c>
      <c r="E67" s="5">
        <v>1.6140000000000001</v>
      </c>
      <c r="P67" s="5"/>
      <c r="Q67" s="5"/>
      <c r="R67" s="5"/>
      <c r="S67" s="5"/>
    </row>
    <row r="68" spans="2:19" x14ac:dyDescent="0.3">
      <c r="B68" s="1"/>
      <c r="C68" s="1"/>
      <c r="D68" s="1"/>
      <c r="E68" s="10"/>
    </row>
  </sheetData>
  <autoFilter ref="G3:J3" xr:uid="{E6D7A0F5-AE85-4F83-9D1F-3FC945867806}"/>
  <mergeCells count="1">
    <mergeCell ref="B2:E2"/>
  </mergeCells>
  <phoneticPr fontId="2" type="noConversion"/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D9A5D-F8CF-4FC6-ADA8-A438011FE5DF}">
  <dimension ref="B2:S68"/>
  <sheetViews>
    <sheetView zoomScale="70" zoomScaleNormal="70" workbookViewId="0">
      <selection activeCell="L4" sqref="L4:O65"/>
    </sheetView>
  </sheetViews>
  <sheetFormatPr defaultRowHeight="16.5" x14ac:dyDescent="0.3"/>
  <cols>
    <col min="2" max="2" width="8.375" bestFit="1" customWidth="1"/>
    <col min="3" max="3" width="7" bestFit="1" customWidth="1"/>
    <col min="4" max="5" width="18.875" bestFit="1" customWidth="1"/>
    <col min="7" max="14" width="13.125" customWidth="1"/>
  </cols>
  <sheetData>
    <row r="2" spans="2:19" x14ac:dyDescent="0.3">
      <c r="B2" s="13" t="s">
        <v>150</v>
      </c>
      <c r="C2" s="13"/>
      <c r="D2" s="13"/>
      <c r="E2" s="13"/>
    </row>
    <row r="3" spans="2:19" ht="17.25" thickBot="1" x14ac:dyDescent="0.35">
      <c r="B3" s="7" t="s">
        <v>0</v>
      </c>
      <c r="C3" s="7" t="s">
        <v>1</v>
      </c>
      <c r="D3" s="7" t="s">
        <v>2</v>
      </c>
      <c r="E3" s="7" t="s">
        <v>3</v>
      </c>
      <c r="G3" s="8" t="s">
        <v>131</v>
      </c>
      <c r="H3" s="8" t="s">
        <v>132</v>
      </c>
      <c r="I3" s="8" t="s">
        <v>133</v>
      </c>
      <c r="J3" s="8" t="s">
        <v>134</v>
      </c>
    </row>
    <row r="4" spans="2:19" ht="17.25" thickTop="1" x14ac:dyDescent="0.3">
      <c r="B4" s="2" t="s">
        <v>4</v>
      </c>
      <c r="C4" s="2" t="s">
        <v>5</v>
      </c>
      <c r="D4" s="5">
        <v>0</v>
      </c>
      <c r="E4" s="5" t="s">
        <v>7</v>
      </c>
      <c r="G4" s="6" t="s">
        <v>91</v>
      </c>
      <c r="H4" s="6" t="s">
        <v>111</v>
      </c>
      <c r="I4" s="5">
        <f>D7+D8+D9+D10</f>
        <v>1242</v>
      </c>
      <c r="J4" s="4">
        <f>I4/I24*100</f>
        <v>5.5214723926380369</v>
      </c>
      <c r="P4" s="5"/>
      <c r="Q4" s="5"/>
      <c r="R4" s="5"/>
      <c r="S4" s="5"/>
    </row>
    <row r="5" spans="2:19" x14ac:dyDescent="0.3">
      <c r="B5" s="2" t="s">
        <v>8</v>
      </c>
      <c r="C5" s="2" t="s">
        <v>5</v>
      </c>
      <c r="D5" s="6">
        <v>0</v>
      </c>
      <c r="E5" s="6" t="s">
        <v>7</v>
      </c>
      <c r="G5" s="6" t="s">
        <v>105</v>
      </c>
      <c r="H5" s="6" t="s">
        <v>125</v>
      </c>
      <c r="I5" s="5">
        <f>D45+D46+D47+D48+D49+D50</f>
        <v>1350</v>
      </c>
      <c r="J5" s="4">
        <f>I5/I24*100</f>
        <v>6.0016004267804748</v>
      </c>
      <c r="P5" s="5"/>
      <c r="Q5" s="5"/>
      <c r="R5" s="5"/>
      <c r="S5" s="5"/>
    </row>
    <row r="6" spans="2:19" x14ac:dyDescent="0.3">
      <c r="B6" s="2" t="s">
        <v>9</v>
      </c>
      <c r="C6" s="2" t="s">
        <v>5</v>
      </c>
      <c r="D6" s="6" t="s">
        <v>6</v>
      </c>
      <c r="E6" s="6" t="s">
        <v>7</v>
      </c>
      <c r="G6" s="6" t="s">
        <v>102</v>
      </c>
      <c r="H6" s="6" t="s">
        <v>122</v>
      </c>
      <c r="I6" s="5">
        <f>D37+D38</f>
        <v>1069</v>
      </c>
      <c r="J6" s="4">
        <f>I6/I24*100</f>
        <v>4.7523784120209838</v>
      </c>
      <c r="P6" s="5"/>
      <c r="Q6" s="5"/>
      <c r="R6" s="5"/>
      <c r="S6" s="5"/>
    </row>
    <row r="7" spans="2:19" x14ac:dyDescent="0.3">
      <c r="B7" s="5" t="s">
        <v>10</v>
      </c>
      <c r="C7" s="5" t="s">
        <v>11</v>
      </c>
      <c r="D7" s="5">
        <v>365</v>
      </c>
      <c r="E7" s="5">
        <v>1.1759999999999999</v>
      </c>
      <c r="G7" s="6" t="s">
        <v>93</v>
      </c>
      <c r="H7" s="6" t="s">
        <v>113</v>
      </c>
      <c r="I7" s="5">
        <f>D13+D14</f>
        <v>870</v>
      </c>
      <c r="J7" s="4">
        <f>I7/I24*100</f>
        <v>3.8676980528140836</v>
      </c>
      <c r="P7" s="5"/>
      <c r="Q7" s="5"/>
      <c r="R7" s="5"/>
      <c r="S7" s="5"/>
    </row>
    <row r="8" spans="2:19" x14ac:dyDescent="0.3">
      <c r="B8" s="5" t="s">
        <v>12</v>
      </c>
      <c r="C8" s="5" t="s">
        <v>11</v>
      </c>
      <c r="D8" s="5">
        <v>190</v>
      </c>
      <c r="E8" s="5">
        <v>0.61199999999999999</v>
      </c>
      <c r="G8" s="6" t="s">
        <v>92</v>
      </c>
      <c r="H8" s="6" t="s">
        <v>112</v>
      </c>
      <c r="I8" s="5">
        <f>D11+D12</f>
        <v>262</v>
      </c>
      <c r="J8" s="4">
        <f>I8/I24*100</f>
        <v>1.1647550457899885</v>
      </c>
      <c r="P8" s="5"/>
      <c r="Q8" s="5"/>
      <c r="R8" s="5"/>
      <c r="S8" s="5"/>
    </row>
    <row r="9" spans="2:19" x14ac:dyDescent="0.3">
      <c r="B9" s="5" t="s">
        <v>13</v>
      </c>
      <c r="C9" s="5" t="s">
        <v>11</v>
      </c>
      <c r="D9" s="5">
        <v>129</v>
      </c>
      <c r="E9" s="5">
        <v>0.41499999999999998</v>
      </c>
      <c r="G9" s="6" t="s">
        <v>104</v>
      </c>
      <c r="H9" s="6" t="s">
        <v>124</v>
      </c>
      <c r="I9" s="5">
        <f>D43+D44</f>
        <v>788</v>
      </c>
      <c r="J9" s="4">
        <f>I9/I24*100</f>
        <v>3.5031563972614919</v>
      </c>
      <c r="P9" s="5"/>
      <c r="Q9" s="5"/>
      <c r="R9" s="5"/>
      <c r="S9" s="5"/>
    </row>
    <row r="10" spans="2:19" x14ac:dyDescent="0.3">
      <c r="B10" s="5" t="s">
        <v>14</v>
      </c>
      <c r="C10" s="5" t="s">
        <v>11</v>
      </c>
      <c r="D10" s="5">
        <v>558</v>
      </c>
      <c r="E10" s="5">
        <v>1.7969999999999999</v>
      </c>
      <c r="G10" s="6" t="s">
        <v>94</v>
      </c>
      <c r="H10" s="6" t="s">
        <v>114</v>
      </c>
      <c r="I10" s="5">
        <f>D15+D16</f>
        <v>1178</v>
      </c>
      <c r="J10" s="4">
        <f>I10/I24*100</f>
        <v>5.2369520761091843</v>
      </c>
      <c r="P10" s="5"/>
      <c r="Q10" s="5"/>
      <c r="R10" s="5"/>
      <c r="S10" s="5"/>
    </row>
    <row r="11" spans="2:19" x14ac:dyDescent="0.3">
      <c r="B11" s="5" t="s">
        <v>15</v>
      </c>
      <c r="C11" s="5" t="s">
        <v>16</v>
      </c>
      <c r="D11" s="5">
        <v>69</v>
      </c>
      <c r="E11" s="5">
        <v>0.52700000000000002</v>
      </c>
      <c r="G11" s="6" t="s">
        <v>96</v>
      </c>
      <c r="H11" s="6" t="s">
        <v>116</v>
      </c>
      <c r="I11" s="5">
        <f>D19+D20+D21+D22</f>
        <v>1544</v>
      </c>
      <c r="J11" s="4">
        <f>I11/I24*100</f>
        <v>6.8640526362585579</v>
      </c>
      <c r="P11" s="5"/>
      <c r="Q11" s="5"/>
      <c r="R11" s="5"/>
      <c r="S11" s="5"/>
    </row>
    <row r="12" spans="2:19" x14ac:dyDescent="0.3">
      <c r="B12" s="5" t="s">
        <v>17</v>
      </c>
      <c r="C12" s="5" t="s">
        <v>16</v>
      </c>
      <c r="D12" s="5">
        <v>193</v>
      </c>
      <c r="E12" s="5">
        <v>1.4730000000000001</v>
      </c>
      <c r="G12" s="6" t="s">
        <v>97</v>
      </c>
      <c r="H12" s="6" t="s">
        <v>117</v>
      </c>
      <c r="I12" s="5">
        <f>D23+D24</f>
        <v>537</v>
      </c>
      <c r="J12" s="4">
        <f>I12/I24*100</f>
        <v>2.3873032808749</v>
      </c>
      <c r="P12" s="5"/>
      <c r="Q12" s="5"/>
      <c r="R12" s="5"/>
      <c r="S12" s="5"/>
    </row>
    <row r="13" spans="2:19" x14ac:dyDescent="0.3">
      <c r="B13" s="5" t="s">
        <v>18</v>
      </c>
      <c r="C13" s="5" t="s">
        <v>19</v>
      </c>
      <c r="D13" s="5">
        <v>181</v>
      </c>
      <c r="E13" s="5">
        <v>0.41599999999999998</v>
      </c>
      <c r="G13" s="6" t="s">
        <v>98</v>
      </c>
      <c r="H13" s="6" t="s">
        <v>118</v>
      </c>
      <c r="I13" s="5">
        <f>D25+D26+D27</f>
        <v>1977</v>
      </c>
      <c r="J13" s="4">
        <f>I13/I24*100</f>
        <v>8.789010402774073</v>
      </c>
      <c r="P13" s="5"/>
      <c r="Q13" s="5"/>
      <c r="R13" s="5"/>
      <c r="S13" s="5"/>
    </row>
    <row r="14" spans="2:19" x14ac:dyDescent="0.3">
      <c r="B14" s="5" t="s">
        <v>20</v>
      </c>
      <c r="C14" s="5" t="s">
        <v>19</v>
      </c>
      <c r="D14" s="5">
        <v>689</v>
      </c>
      <c r="E14" s="5">
        <v>1.5840000000000001</v>
      </c>
      <c r="G14" s="6" t="s">
        <v>100</v>
      </c>
      <c r="H14" s="6" t="s">
        <v>120</v>
      </c>
      <c r="I14" s="5">
        <f>D30+D31+D32+D33+D34+D35</f>
        <v>2362</v>
      </c>
      <c r="J14" s="4">
        <f>I14/I24*100</f>
        <v>10.500577931892948</v>
      </c>
      <c r="P14" s="5"/>
      <c r="Q14" s="5"/>
      <c r="R14" s="5"/>
      <c r="S14" s="5"/>
    </row>
    <row r="15" spans="2:19" x14ac:dyDescent="0.3">
      <c r="B15" s="5" t="s">
        <v>21</v>
      </c>
      <c r="C15" s="5" t="s">
        <v>22</v>
      </c>
      <c r="D15" s="5">
        <v>872</v>
      </c>
      <c r="E15" s="5">
        <v>1.48</v>
      </c>
      <c r="G15" s="6" t="s">
        <v>99</v>
      </c>
      <c r="H15" s="6" t="s">
        <v>119</v>
      </c>
      <c r="I15" s="5">
        <f>D28+D29</f>
        <v>1210</v>
      </c>
      <c r="J15" s="4">
        <f>I15/I24*100</f>
        <v>5.3792122343736111</v>
      </c>
      <c r="P15" s="5"/>
      <c r="Q15" s="5"/>
      <c r="R15" s="5"/>
      <c r="S15" s="5"/>
    </row>
    <row r="16" spans="2:19" x14ac:dyDescent="0.3">
      <c r="B16" s="5" t="s">
        <v>23</v>
      </c>
      <c r="C16" s="5" t="s">
        <v>22</v>
      </c>
      <c r="D16" s="5">
        <v>306</v>
      </c>
      <c r="E16" s="5">
        <v>0.52</v>
      </c>
      <c r="G16" s="6" t="s">
        <v>101</v>
      </c>
      <c r="H16" s="6" t="s">
        <v>121</v>
      </c>
      <c r="I16" s="5">
        <f>D36</f>
        <v>529</v>
      </c>
      <c r="J16" s="4">
        <f>I16/I24*100</f>
        <v>2.3517382413087935</v>
      </c>
      <c r="P16" s="5"/>
      <c r="Q16" s="5"/>
      <c r="R16" s="5"/>
      <c r="S16" s="5"/>
    </row>
    <row r="17" spans="2:19" x14ac:dyDescent="0.3">
      <c r="B17" s="5" t="s">
        <v>24</v>
      </c>
      <c r="C17" s="5" t="s">
        <v>25</v>
      </c>
      <c r="D17" s="5">
        <v>408</v>
      </c>
      <c r="E17" s="5">
        <v>0.63700000000000001</v>
      </c>
      <c r="G17" s="6" t="s">
        <v>95</v>
      </c>
      <c r="H17" s="6" t="s">
        <v>115</v>
      </c>
      <c r="I17" s="5">
        <f>D17+D18</f>
        <v>1282</v>
      </c>
      <c r="J17" s="4">
        <f>I17/I24*100</f>
        <v>5.6992975904685697</v>
      </c>
      <c r="P17" s="5"/>
      <c r="Q17" s="5"/>
      <c r="R17" s="5"/>
      <c r="S17" s="5"/>
    </row>
    <row r="18" spans="2:19" x14ac:dyDescent="0.3">
      <c r="B18" s="5" t="s">
        <v>26</v>
      </c>
      <c r="C18" s="5" t="s">
        <v>25</v>
      </c>
      <c r="D18" s="5">
        <v>874</v>
      </c>
      <c r="E18" s="5">
        <v>1.363</v>
      </c>
      <c r="G18" s="6" t="s">
        <v>103</v>
      </c>
      <c r="H18" s="6" t="s">
        <v>123</v>
      </c>
      <c r="I18" s="5">
        <f>D39+D40+D41+D42</f>
        <v>941</v>
      </c>
      <c r="J18" s="4">
        <f>I18/I24*100</f>
        <v>4.1833377789632786</v>
      </c>
      <c r="P18" s="5"/>
      <c r="Q18" s="5"/>
      <c r="R18" s="5"/>
      <c r="S18" s="5"/>
    </row>
    <row r="19" spans="2:19" x14ac:dyDescent="0.3">
      <c r="B19" s="5" t="s">
        <v>27</v>
      </c>
      <c r="C19" s="5" t="s">
        <v>28</v>
      </c>
      <c r="D19" s="5">
        <v>593</v>
      </c>
      <c r="E19" s="5">
        <v>1.536</v>
      </c>
      <c r="G19" s="6" t="s">
        <v>106</v>
      </c>
      <c r="H19" s="6" t="s">
        <v>126</v>
      </c>
      <c r="I19" s="5">
        <f>D51+D52+D53+D54+D55+D56</f>
        <v>1686</v>
      </c>
      <c r="J19" s="4">
        <f>I19/I24*100</f>
        <v>7.4953320885569479</v>
      </c>
      <c r="P19" s="5"/>
      <c r="Q19" s="5"/>
      <c r="R19" s="5"/>
      <c r="S19" s="5"/>
    </row>
    <row r="20" spans="2:19" x14ac:dyDescent="0.3">
      <c r="B20" s="5" t="s">
        <v>29</v>
      </c>
      <c r="C20" s="5" t="s">
        <v>28</v>
      </c>
      <c r="D20" s="5">
        <v>168</v>
      </c>
      <c r="E20" s="5">
        <v>0.435</v>
      </c>
      <c r="G20" s="6" t="s">
        <v>107</v>
      </c>
      <c r="H20" s="6" t="s">
        <v>127</v>
      </c>
      <c r="I20" s="5">
        <f>D57+D58+D59+D60</f>
        <v>1150</v>
      </c>
      <c r="J20" s="4">
        <f>I20/I24*100</f>
        <v>5.112474437627812</v>
      </c>
      <c r="P20" s="5"/>
      <c r="Q20" s="5"/>
      <c r="R20" s="5"/>
      <c r="S20" s="5"/>
    </row>
    <row r="21" spans="2:19" x14ac:dyDescent="0.3">
      <c r="B21" s="5" t="s">
        <v>30</v>
      </c>
      <c r="C21" s="5" t="s">
        <v>28</v>
      </c>
      <c r="D21" s="5">
        <v>267</v>
      </c>
      <c r="E21" s="5">
        <v>0.69199999999999995</v>
      </c>
      <c r="G21" s="6" t="s">
        <v>109</v>
      </c>
      <c r="H21" s="6" t="s">
        <v>130</v>
      </c>
      <c r="I21" s="5">
        <f>D65</f>
        <v>393</v>
      </c>
      <c r="J21" s="4">
        <f>I21/I24*100</f>
        <v>1.7471325686849826</v>
      </c>
      <c r="P21" s="5"/>
      <c r="Q21" s="5"/>
      <c r="R21" s="5"/>
      <c r="S21" s="5"/>
    </row>
    <row r="22" spans="2:19" x14ac:dyDescent="0.3">
      <c r="B22" s="5" t="s">
        <v>31</v>
      </c>
      <c r="C22" s="5" t="s">
        <v>28</v>
      </c>
      <c r="D22" s="5">
        <v>516</v>
      </c>
      <c r="E22" s="5">
        <v>1.337</v>
      </c>
      <c r="G22" s="6" t="s">
        <v>110</v>
      </c>
      <c r="H22" s="6" t="s">
        <v>129</v>
      </c>
      <c r="I22" s="5">
        <f>D66+D67</f>
        <v>849</v>
      </c>
      <c r="J22" s="4">
        <f>I22/I24*100</f>
        <v>3.7743398239530537</v>
      </c>
      <c r="P22" s="5"/>
      <c r="Q22" s="5"/>
      <c r="R22" s="5"/>
      <c r="S22" s="5"/>
    </row>
    <row r="23" spans="2:19" x14ac:dyDescent="0.3">
      <c r="B23" s="5" t="s">
        <v>32</v>
      </c>
      <c r="C23" s="5" t="s">
        <v>33</v>
      </c>
      <c r="D23" s="5">
        <v>137</v>
      </c>
      <c r="E23" s="5">
        <v>0.51</v>
      </c>
      <c r="G23" s="6" t="s">
        <v>108</v>
      </c>
      <c r="H23" s="6" t="s">
        <v>128</v>
      </c>
      <c r="I23" s="5">
        <f>D61+D62+D63+D64</f>
        <v>1275</v>
      </c>
      <c r="J23" s="4">
        <f>I23/I24*100</f>
        <v>5.6681781808482263</v>
      </c>
      <c r="P23" s="5"/>
      <c r="Q23" s="5"/>
      <c r="R23" s="5"/>
      <c r="S23" s="5"/>
    </row>
    <row r="24" spans="2:19" x14ac:dyDescent="0.3">
      <c r="B24" s="5" t="s">
        <v>34</v>
      </c>
      <c r="C24" s="5" t="s">
        <v>33</v>
      </c>
      <c r="D24" s="5">
        <v>400</v>
      </c>
      <c r="E24" s="5">
        <v>1.49</v>
      </c>
      <c r="I24" s="3">
        <f>SUM(I4:I23)</f>
        <v>22494</v>
      </c>
      <c r="P24" s="5"/>
      <c r="Q24" s="5"/>
      <c r="R24" s="5"/>
      <c r="S24" s="5"/>
    </row>
    <row r="25" spans="2:19" x14ac:dyDescent="0.3">
      <c r="B25" s="5" t="s">
        <v>35</v>
      </c>
      <c r="C25" s="5" t="s">
        <v>36</v>
      </c>
      <c r="D25" s="5">
        <v>647</v>
      </c>
      <c r="E25" s="5">
        <v>0.98199999999999998</v>
      </c>
      <c r="P25" s="5"/>
      <c r="Q25" s="5"/>
      <c r="R25" s="5"/>
      <c r="S25" s="5"/>
    </row>
    <row r="26" spans="2:19" x14ac:dyDescent="0.3">
      <c r="B26" s="5" t="s">
        <v>37</v>
      </c>
      <c r="C26" s="5" t="s">
        <v>36</v>
      </c>
      <c r="D26" s="5">
        <v>372</v>
      </c>
      <c r="E26" s="5">
        <v>0.56399999999999995</v>
      </c>
      <c r="P26" s="5"/>
      <c r="Q26" s="5"/>
      <c r="R26" s="5"/>
      <c r="S26" s="5"/>
    </row>
    <row r="27" spans="2:19" x14ac:dyDescent="0.3">
      <c r="B27" s="5" t="s">
        <v>38</v>
      </c>
      <c r="C27" s="5" t="s">
        <v>36</v>
      </c>
      <c r="D27" s="5">
        <v>958</v>
      </c>
      <c r="E27" s="5">
        <v>1.454</v>
      </c>
      <c r="G27" s="9"/>
      <c r="H27" s="5"/>
      <c r="I27" s="5"/>
      <c r="J27" s="5"/>
      <c r="K27" s="5"/>
      <c r="L27" s="5"/>
      <c r="M27" s="5"/>
      <c r="P27" s="5"/>
      <c r="Q27" s="5"/>
      <c r="R27" s="5"/>
      <c r="S27" s="5"/>
    </row>
    <row r="28" spans="2:19" x14ac:dyDescent="0.3">
      <c r="B28" s="5" t="s">
        <v>39</v>
      </c>
      <c r="C28" s="5" t="s">
        <v>40</v>
      </c>
      <c r="D28" s="5">
        <v>925</v>
      </c>
      <c r="E28" s="5">
        <v>1.5289999999999999</v>
      </c>
      <c r="G28" s="9"/>
      <c r="H28" s="5"/>
      <c r="I28" s="5"/>
      <c r="J28" s="5"/>
      <c r="K28" s="5"/>
      <c r="L28" s="5"/>
      <c r="M28" s="5"/>
      <c r="P28" s="5"/>
      <c r="Q28" s="5"/>
      <c r="R28" s="5"/>
      <c r="S28" s="5"/>
    </row>
    <row r="29" spans="2:19" x14ac:dyDescent="0.3">
      <c r="B29" s="5" t="s">
        <v>41</v>
      </c>
      <c r="C29" s="5" t="s">
        <v>40</v>
      </c>
      <c r="D29" s="5">
        <v>285</v>
      </c>
      <c r="E29" s="5">
        <v>0.47099999999999997</v>
      </c>
      <c r="G29" s="9"/>
      <c r="H29" s="5"/>
      <c r="I29" s="5"/>
      <c r="J29" s="5"/>
      <c r="K29" s="5"/>
      <c r="L29" s="5"/>
      <c r="M29" s="5"/>
      <c r="P29" s="5"/>
      <c r="Q29" s="5"/>
      <c r="R29" s="5"/>
      <c r="S29" s="5"/>
    </row>
    <row r="30" spans="2:19" x14ac:dyDescent="0.3">
      <c r="B30" s="5" t="s">
        <v>42</v>
      </c>
      <c r="C30" s="5" t="s">
        <v>43</v>
      </c>
      <c r="D30" s="5">
        <v>312</v>
      </c>
      <c r="E30" s="5">
        <v>1.137</v>
      </c>
      <c r="G30" s="9"/>
      <c r="H30" s="5"/>
      <c r="I30" s="5"/>
      <c r="J30" s="5"/>
      <c r="K30" s="5"/>
      <c r="L30" s="5"/>
      <c r="M30" s="5"/>
      <c r="P30" s="5"/>
      <c r="Q30" s="5"/>
      <c r="R30" s="5"/>
      <c r="S30" s="5"/>
    </row>
    <row r="31" spans="2:19" x14ac:dyDescent="0.3">
      <c r="B31" s="5" t="s">
        <v>44</v>
      </c>
      <c r="C31" s="5" t="s">
        <v>43</v>
      </c>
      <c r="D31" s="5">
        <v>148</v>
      </c>
      <c r="E31" s="5">
        <v>0.53900000000000003</v>
      </c>
      <c r="G31" s="9"/>
      <c r="H31" s="5"/>
      <c r="I31" s="5"/>
      <c r="J31" s="5"/>
      <c r="K31" s="5"/>
      <c r="L31" s="5"/>
      <c r="M31" s="5"/>
      <c r="P31" s="5"/>
      <c r="Q31" s="5"/>
      <c r="R31" s="5"/>
      <c r="S31" s="5"/>
    </row>
    <row r="32" spans="2:19" x14ac:dyDescent="0.3">
      <c r="B32" s="5" t="s">
        <v>45</v>
      </c>
      <c r="C32" s="5" t="s">
        <v>43</v>
      </c>
      <c r="D32" s="5">
        <v>148</v>
      </c>
      <c r="E32" s="5">
        <v>0.53900000000000003</v>
      </c>
      <c r="G32" s="9"/>
      <c r="H32" s="5"/>
      <c r="I32" s="5"/>
      <c r="J32" s="5"/>
      <c r="K32" s="5"/>
      <c r="L32" s="5"/>
      <c r="M32" s="5"/>
      <c r="P32" s="5"/>
      <c r="Q32" s="5"/>
      <c r="R32" s="5"/>
      <c r="S32" s="5"/>
    </row>
    <row r="33" spans="2:19" x14ac:dyDescent="0.3">
      <c r="B33" s="5" t="s">
        <v>46</v>
      </c>
      <c r="C33" s="5" t="s">
        <v>43</v>
      </c>
      <c r="D33" s="5">
        <v>490</v>
      </c>
      <c r="E33" s="5">
        <v>1.7849999999999999</v>
      </c>
      <c r="G33" s="9"/>
      <c r="H33" s="5"/>
      <c r="I33" s="5"/>
      <c r="J33" s="5"/>
      <c r="K33" s="5"/>
      <c r="L33" s="5"/>
      <c r="M33" s="5"/>
      <c r="P33" s="5"/>
      <c r="Q33" s="5"/>
      <c r="R33" s="5"/>
      <c r="S33" s="5"/>
    </row>
    <row r="34" spans="2:19" x14ac:dyDescent="0.3">
      <c r="B34" s="5" t="s">
        <v>47</v>
      </c>
      <c r="C34" s="5" t="s">
        <v>43</v>
      </c>
      <c r="D34" s="5">
        <v>772</v>
      </c>
      <c r="E34" s="5">
        <v>1.222</v>
      </c>
      <c r="G34" s="9"/>
      <c r="H34" s="5"/>
      <c r="I34" s="5"/>
      <c r="J34" s="5"/>
      <c r="K34" s="5"/>
      <c r="L34" s="5"/>
      <c r="M34" s="5"/>
      <c r="P34" s="5"/>
      <c r="Q34" s="5"/>
      <c r="R34" s="5"/>
      <c r="S34" s="5"/>
    </row>
    <row r="35" spans="2:19" x14ac:dyDescent="0.3">
      <c r="B35" s="5" t="s">
        <v>48</v>
      </c>
      <c r="C35" s="5" t="s">
        <v>43</v>
      </c>
      <c r="D35" s="5">
        <v>492</v>
      </c>
      <c r="E35" s="5">
        <v>0.77800000000000002</v>
      </c>
      <c r="G35" s="9"/>
      <c r="H35" s="5"/>
      <c r="I35" s="5"/>
      <c r="J35" s="5"/>
      <c r="K35" s="5"/>
      <c r="L35" s="5"/>
      <c r="M35" s="5"/>
      <c r="P35" s="5"/>
      <c r="Q35" s="5"/>
      <c r="R35" s="5"/>
      <c r="S35" s="5"/>
    </row>
    <row r="36" spans="2:19" x14ac:dyDescent="0.3">
      <c r="B36" s="5" t="s">
        <v>49</v>
      </c>
      <c r="C36" s="5" t="s">
        <v>50</v>
      </c>
      <c r="D36" s="5">
        <v>529</v>
      </c>
      <c r="E36" s="5">
        <v>1</v>
      </c>
      <c r="G36" s="9"/>
      <c r="H36" s="5"/>
      <c r="I36" s="5"/>
      <c r="J36" s="5"/>
      <c r="K36" s="5"/>
      <c r="L36" s="5"/>
      <c r="M36" s="5"/>
      <c r="P36" s="5"/>
      <c r="Q36" s="5"/>
      <c r="R36" s="5"/>
      <c r="S36" s="5"/>
    </row>
    <row r="37" spans="2:19" x14ac:dyDescent="0.3">
      <c r="B37" s="5" t="s">
        <v>51</v>
      </c>
      <c r="C37" s="5" t="s">
        <v>52</v>
      </c>
      <c r="D37" s="5">
        <v>277</v>
      </c>
      <c r="E37" s="5">
        <v>0.51800000000000002</v>
      </c>
      <c r="G37" s="9"/>
      <c r="H37" s="5"/>
      <c r="I37" s="5"/>
      <c r="J37" s="5"/>
      <c r="K37" s="5"/>
      <c r="L37" s="5"/>
      <c r="M37" s="5"/>
      <c r="P37" s="5"/>
      <c r="Q37" s="5"/>
      <c r="R37" s="5"/>
      <c r="S37" s="5"/>
    </row>
    <row r="38" spans="2:19" x14ac:dyDescent="0.3">
      <c r="B38" s="5" t="s">
        <v>53</v>
      </c>
      <c r="C38" s="5" t="s">
        <v>52</v>
      </c>
      <c r="D38" s="5">
        <v>792</v>
      </c>
      <c r="E38" s="5">
        <v>1.482</v>
      </c>
      <c r="G38" s="9"/>
      <c r="H38" s="5"/>
      <c r="I38" s="5"/>
      <c r="J38" s="5"/>
      <c r="K38" s="5"/>
      <c r="L38" s="5"/>
      <c r="M38" s="5"/>
      <c r="P38" s="5"/>
      <c r="Q38" s="5"/>
      <c r="R38" s="5"/>
      <c r="S38" s="5"/>
    </row>
    <row r="39" spans="2:19" x14ac:dyDescent="0.3">
      <c r="B39" s="5" t="s">
        <v>54</v>
      </c>
      <c r="C39" s="5" t="s">
        <v>55</v>
      </c>
      <c r="D39" s="5">
        <v>271</v>
      </c>
      <c r="E39" s="5">
        <v>1.1519999999999999</v>
      </c>
      <c r="G39" s="9"/>
      <c r="H39" s="5"/>
      <c r="I39" s="5"/>
      <c r="J39" s="5"/>
      <c r="K39" s="5"/>
      <c r="L39" s="5"/>
      <c r="M39" s="5"/>
      <c r="P39" s="5"/>
      <c r="Q39" s="5"/>
      <c r="R39" s="5"/>
      <c r="S39" s="5"/>
    </row>
    <row r="40" spans="2:19" x14ac:dyDescent="0.3">
      <c r="B40" s="5" t="s">
        <v>56</v>
      </c>
      <c r="C40" s="5" t="s">
        <v>55</v>
      </c>
      <c r="D40" s="5">
        <v>198</v>
      </c>
      <c r="E40" s="5">
        <v>0.84199999999999997</v>
      </c>
      <c r="G40" s="9"/>
      <c r="H40" s="5"/>
      <c r="I40" s="5"/>
      <c r="J40" s="5"/>
      <c r="K40" s="5"/>
      <c r="L40" s="5"/>
      <c r="M40" s="5"/>
      <c r="P40" s="5"/>
      <c r="Q40" s="5"/>
      <c r="R40" s="5"/>
      <c r="S40" s="5"/>
    </row>
    <row r="41" spans="2:19" x14ac:dyDescent="0.3">
      <c r="B41" s="5" t="s">
        <v>57</v>
      </c>
      <c r="C41" s="5" t="s">
        <v>55</v>
      </c>
      <c r="D41" s="5">
        <v>119</v>
      </c>
      <c r="E41" s="5">
        <v>0.50600000000000001</v>
      </c>
      <c r="G41" s="9"/>
      <c r="H41" s="5"/>
      <c r="I41" s="5"/>
      <c r="J41" s="5"/>
      <c r="K41" s="5"/>
      <c r="L41" s="5"/>
      <c r="M41" s="5"/>
      <c r="P41" s="5"/>
      <c r="Q41" s="5"/>
      <c r="R41" s="5"/>
      <c r="S41" s="5"/>
    </row>
    <row r="42" spans="2:19" x14ac:dyDescent="0.3">
      <c r="B42" s="5" t="s">
        <v>58</v>
      </c>
      <c r="C42" s="5" t="s">
        <v>55</v>
      </c>
      <c r="D42" s="5">
        <v>353</v>
      </c>
      <c r="E42" s="5">
        <v>1.5009999999999999</v>
      </c>
      <c r="G42" s="9"/>
      <c r="H42" s="5"/>
      <c r="I42" s="5"/>
      <c r="J42" s="5"/>
      <c r="K42" s="5"/>
      <c r="L42" s="5"/>
      <c r="M42" s="5"/>
      <c r="P42" s="5"/>
      <c r="Q42" s="5"/>
      <c r="R42" s="5"/>
      <c r="S42" s="5"/>
    </row>
    <row r="43" spans="2:19" x14ac:dyDescent="0.3">
      <c r="B43" s="5" t="s">
        <v>59</v>
      </c>
      <c r="C43" s="5" t="s">
        <v>60</v>
      </c>
      <c r="D43" s="5">
        <v>609</v>
      </c>
      <c r="E43" s="5">
        <v>1.546</v>
      </c>
      <c r="G43" s="9"/>
      <c r="H43" s="5"/>
      <c r="I43" s="5"/>
      <c r="J43" s="5"/>
      <c r="K43" s="5"/>
      <c r="L43" s="5"/>
      <c r="M43" s="5"/>
      <c r="P43" s="5"/>
      <c r="Q43" s="5"/>
      <c r="R43" s="5"/>
      <c r="S43" s="5"/>
    </row>
    <row r="44" spans="2:19" x14ac:dyDescent="0.3">
      <c r="B44" s="5" t="s">
        <v>61</v>
      </c>
      <c r="C44" s="5" t="s">
        <v>60</v>
      </c>
      <c r="D44" s="5">
        <v>179</v>
      </c>
      <c r="E44" s="5">
        <v>0.45400000000000001</v>
      </c>
      <c r="G44" s="9"/>
      <c r="H44" s="5"/>
      <c r="I44" s="5"/>
      <c r="J44" s="5"/>
      <c r="K44" s="5"/>
      <c r="L44" s="5"/>
      <c r="M44" s="5"/>
      <c r="P44" s="5"/>
      <c r="Q44" s="5"/>
      <c r="R44" s="5"/>
      <c r="S44" s="5"/>
    </row>
    <row r="45" spans="2:19" x14ac:dyDescent="0.3">
      <c r="B45" s="5" t="s">
        <v>62</v>
      </c>
      <c r="C45" s="5" t="s">
        <v>63</v>
      </c>
      <c r="D45" s="5">
        <v>416</v>
      </c>
      <c r="E45" s="5">
        <v>1.5269999999999999</v>
      </c>
      <c r="G45" s="9"/>
      <c r="H45" s="5"/>
      <c r="I45" s="5"/>
      <c r="J45" s="5"/>
      <c r="K45" s="5"/>
      <c r="L45" s="5"/>
      <c r="M45" s="5"/>
      <c r="P45" s="5"/>
      <c r="Q45" s="5"/>
      <c r="R45" s="5"/>
      <c r="S45" s="5"/>
    </row>
    <row r="46" spans="2:19" x14ac:dyDescent="0.3">
      <c r="B46" s="5" t="s">
        <v>64</v>
      </c>
      <c r="C46" s="5" t="s">
        <v>63</v>
      </c>
      <c r="D46" s="5">
        <v>129</v>
      </c>
      <c r="E46" s="5">
        <v>0.47299999999999998</v>
      </c>
      <c r="G46" s="9"/>
      <c r="H46" s="5"/>
      <c r="I46" s="5"/>
      <c r="J46" s="5"/>
      <c r="K46" s="5"/>
      <c r="L46" s="5"/>
      <c r="M46" s="5"/>
      <c r="P46" s="5"/>
      <c r="Q46" s="5"/>
      <c r="R46" s="5"/>
      <c r="S46" s="5"/>
    </row>
    <row r="47" spans="2:19" x14ac:dyDescent="0.3">
      <c r="B47" s="5" t="s">
        <v>65</v>
      </c>
      <c r="C47" s="5" t="s">
        <v>63</v>
      </c>
      <c r="D47" s="5">
        <v>296</v>
      </c>
      <c r="E47" s="5">
        <v>1.4710000000000001</v>
      </c>
      <c r="P47" s="5"/>
      <c r="Q47" s="5"/>
      <c r="R47" s="5"/>
      <c r="S47" s="5"/>
    </row>
    <row r="48" spans="2:19" x14ac:dyDescent="0.3">
      <c r="B48" s="5" t="s">
        <v>66</v>
      </c>
      <c r="C48" s="5" t="s">
        <v>63</v>
      </c>
      <c r="D48" s="5">
        <v>100</v>
      </c>
      <c r="E48" s="5">
        <v>0.497</v>
      </c>
      <c r="P48" s="5"/>
      <c r="Q48" s="5"/>
      <c r="R48" s="5"/>
      <c r="S48" s="5"/>
    </row>
    <row r="49" spans="2:19" x14ac:dyDescent="0.3">
      <c r="B49" s="5" t="s">
        <v>67</v>
      </c>
      <c r="C49" s="5" t="s">
        <v>63</v>
      </c>
      <c r="D49" s="5">
        <v>96</v>
      </c>
      <c r="E49" s="5">
        <v>0.47699999999999998</v>
      </c>
      <c r="P49" s="5"/>
      <c r="Q49" s="5"/>
      <c r="R49" s="5"/>
      <c r="S49" s="5"/>
    </row>
    <row r="50" spans="2:19" x14ac:dyDescent="0.3">
      <c r="B50" s="5" t="s">
        <v>68</v>
      </c>
      <c r="C50" s="5" t="s">
        <v>63</v>
      </c>
      <c r="D50" s="5">
        <v>313</v>
      </c>
      <c r="E50" s="5">
        <v>1.5549999999999999</v>
      </c>
      <c r="P50" s="5"/>
      <c r="Q50" s="5"/>
      <c r="R50" s="5"/>
      <c r="S50" s="5"/>
    </row>
    <row r="51" spans="2:19" x14ac:dyDescent="0.3">
      <c r="B51" s="5" t="s">
        <v>69</v>
      </c>
      <c r="C51" s="5" t="s">
        <v>70</v>
      </c>
      <c r="D51" s="5">
        <v>86</v>
      </c>
      <c r="E51" s="5">
        <v>0.4</v>
      </c>
      <c r="P51" s="5"/>
      <c r="Q51" s="5"/>
      <c r="R51" s="5"/>
      <c r="S51" s="5"/>
    </row>
    <row r="52" spans="2:19" x14ac:dyDescent="0.3">
      <c r="B52" s="5" t="s">
        <v>71</v>
      </c>
      <c r="C52" s="5" t="s">
        <v>70</v>
      </c>
      <c r="D52" s="5">
        <v>344</v>
      </c>
      <c r="E52" s="5">
        <v>1.6</v>
      </c>
      <c r="P52" s="5"/>
      <c r="Q52" s="5"/>
      <c r="R52" s="5"/>
      <c r="S52" s="5"/>
    </row>
    <row r="53" spans="2:19" x14ac:dyDescent="0.3">
      <c r="B53" s="5" t="s">
        <v>72</v>
      </c>
      <c r="C53" s="5" t="s">
        <v>70</v>
      </c>
      <c r="D53" s="5">
        <v>320</v>
      </c>
      <c r="E53" s="5">
        <v>1.0189999999999999</v>
      </c>
      <c r="P53" s="5"/>
      <c r="Q53" s="5"/>
      <c r="R53" s="5"/>
      <c r="S53" s="5"/>
    </row>
    <row r="54" spans="2:19" x14ac:dyDescent="0.3">
      <c r="B54" s="5" t="s">
        <v>73</v>
      </c>
      <c r="C54" s="5" t="s">
        <v>70</v>
      </c>
      <c r="D54" s="5">
        <v>309</v>
      </c>
      <c r="E54" s="5">
        <v>0.98399999999999999</v>
      </c>
      <c r="P54" s="5"/>
      <c r="Q54" s="5"/>
      <c r="R54" s="5"/>
      <c r="S54" s="5"/>
    </row>
    <row r="55" spans="2:19" x14ac:dyDescent="0.3">
      <c r="B55" s="5" t="s">
        <v>74</v>
      </c>
      <c r="C55" s="5" t="s">
        <v>70</v>
      </c>
      <c r="D55" s="5">
        <v>149</v>
      </c>
      <c r="E55" s="5">
        <v>0.47499999999999998</v>
      </c>
      <c r="P55" s="5"/>
      <c r="Q55" s="5"/>
      <c r="R55" s="5"/>
      <c r="S55" s="5"/>
    </row>
    <row r="56" spans="2:19" x14ac:dyDescent="0.3">
      <c r="B56" s="5" t="s">
        <v>75</v>
      </c>
      <c r="C56" s="5" t="s">
        <v>70</v>
      </c>
      <c r="D56" s="5">
        <v>478</v>
      </c>
      <c r="E56" s="5">
        <v>1.522</v>
      </c>
      <c r="P56" s="5"/>
      <c r="Q56" s="5"/>
      <c r="R56" s="5"/>
      <c r="S56" s="5"/>
    </row>
    <row r="57" spans="2:19" x14ac:dyDescent="0.3">
      <c r="B57" s="5" t="s">
        <v>76</v>
      </c>
      <c r="C57" s="5" t="s">
        <v>77</v>
      </c>
      <c r="D57" s="5">
        <v>369</v>
      </c>
      <c r="E57" s="5">
        <v>1.2829999999999999</v>
      </c>
      <c r="P57" s="5"/>
      <c r="Q57" s="5"/>
      <c r="R57" s="5"/>
      <c r="S57" s="5"/>
    </row>
    <row r="58" spans="2:19" x14ac:dyDescent="0.3">
      <c r="B58" s="5" t="s">
        <v>78</v>
      </c>
      <c r="C58" s="5" t="s">
        <v>77</v>
      </c>
      <c r="D58" s="5">
        <v>201</v>
      </c>
      <c r="E58" s="5">
        <v>0.69899999999999995</v>
      </c>
      <c r="P58" s="5"/>
      <c r="Q58" s="5"/>
      <c r="R58" s="5"/>
      <c r="S58" s="5"/>
    </row>
    <row r="59" spans="2:19" x14ac:dyDescent="0.3">
      <c r="B59" s="5" t="s">
        <v>79</v>
      </c>
      <c r="C59" s="5" t="s">
        <v>77</v>
      </c>
      <c r="D59" s="5">
        <v>122</v>
      </c>
      <c r="E59" s="5">
        <v>0.42399999999999999</v>
      </c>
      <c r="P59" s="5"/>
      <c r="Q59" s="5"/>
      <c r="R59" s="5"/>
      <c r="S59" s="5"/>
    </row>
    <row r="60" spans="2:19" x14ac:dyDescent="0.3">
      <c r="B60" s="5" t="s">
        <v>80</v>
      </c>
      <c r="C60" s="5" t="s">
        <v>77</v>
      </c>
      <c r="D60" s="5">
        <v>458</v>
      </c>
      <c r="E60" s="5">
        <v>1.593</v>
      </c>
      <c r="P60" s="5"/>
      <c r="Q60" s="5"/>
      <c r="R60" s="5"/>
      <c r="S60" s="5"/>
    </row>
    <row r="61" spans="2:19" x14ac:dyDescent="0.3">
      <c r="B61" s="5" t="s">
        <v>81</v>
      </c>
      <c r="C61" s="5" t="s">
        <v>82</v>
      </c>
      <c r="D61" s="5">
        <v>480</v>
      </c>
      <c r="E61" s="5">
        <v>1.506</v>
      </c>
      <c r="P61" s="5"/>
      <c r="Q61" s="5"/>
      <c r="R61" s="5"/>
      <c r="S61" s="5"/>
    </row>
    <row r="62" spans="2:19" x14ac:dyDescent="0.3">
      <c r="B62" s="5" t="s">
        <v>83</v>
      </c>
      <c r="C62" s="5" t="s">
        <v>82</v>
      </c>
      <c r="D62" s="5">
        <v>159</v>
      </c>
      <c r="E62" s="5">
        <v>0.499</v>
      </c>
      <c r="P62" s="5"/>
      <c r="Q62" s="5"/>
      <c r="R62" s="5"/>
      <c r="S62" s="5"/>
    </row>
    <row r="63" spans="2:19" x14ac:dyDescent="0.3">
      <c r="B63" s="5" t="s">
        <v>84</v>
      </c>
      <c r="C63" s="5" t="s">
        <v>82</v>
      </c>
      <c r="D63" s="5">
        <v>163</v>
      </c>
      <c r="E63" s="5">
        <v>0.51100000000000001</v>
      </c>
      <c r="P63" s="5"/>
      <c r="Q63" s="5"/>
      <c r="R63" s="5"/>
      <c r="S63" s="5"/>
    </row>
    <row r="64" spans="2:19" x14ac:dyDescent="0.3">
      <c r="B64" s="5" t="s">
        <v>85</v>
      </c>
      <c r="C64" s="5" t="s">
        <v>82</v>
      </c>
      <c r="D64" s="5">
        <v>473</v>
      </c>
      <c r="E64" s="5">
        <v>1.484</v>
      </c>
      <c r="P64" s="5"/>
      <c r="Q64" s="5"/>
      <c r="R64" s="5"/>
      <c r="S64" s="5"/>
    </row>
    <row r="65" spans="2:19" x14ac:dyDescent="0.3">
      <c r="B65" s="5" t="s">
        <v>86</v>
      </c>
      <c r="C65" s="5" t="s">
        <v>87</v>
      </c>
      <c r="D65" s="5">
        <v>393</v>
      </c>
      <c r="E65" s="5">
        <v>1</v>
      </c>
      <c r="P65" s="5"/>
      <c r="Q65" s="5"/>
      <c r="R65" s="5"/>
      <c r="S65" s="5"/>
    </row>
    <row r="66" spans="2:19" x14ac:dyDescent="0.3">
      <c r="B66" s="5" t="s">
        <v>88</v>
      </c>
      <c r="C66" s="5" t="s">
        <v>89</v>
      </c>
      <c r="D66" s="5">
        <v>151</v>
      </c>
      <c r="E66" s="5">
        <v>0.35599999999999998</v>
      </c>
      <c r="P66" s="5"/>
      <c r="Q66" s="5"/>
      <c r="R66" s="5"/>
      <c r="S66" s="5"/>
    </row>
    <row r="67" spans="2:19" x14ac:dyDescent="0.3">
      <c r="B67" s="5" t="s">
        <v>90</v>
      </c>
      <c r="C67" s="5" t="s">
        <v>89</v>
      </c>
      <c r="D67" s="5">
        <v>698</v>
      </c>
      <c r="E67" s="5">
        <v>1.6439999999999999</v>
      </c>
      <c r="P67" s="5"/>
      <c r="Q67" s="5"/>
      <c r="R67" s="5"/>
      <c r="S67" s="5"/>
    </row>
    <row r="68" spans="2:19" x14ac:dyDescent="0.3">
      <c r="B68" s="1"/>
      <c r="C68" s="1"/>
      <c r="D68" s="1"/>
      <c r="E68" s="10"/>
    </row>
  </sheetData>
  <autoFilter ref="G3:J3" xr:uid="{E6D7A0F5-AE85-4F83-9D1F-3FC945867806}"/>
  <mergeCells count="1">
    <mergeCell ref="B2:E2"/>
  </mergeCells>
  <phoneticPr fontId="2" type="noConversion"/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0C8C9-157C-4E52-A287-7408824C147A}">
  <dimension ref="B2:S68"/>
  <sheetViews>
    <sheetView zoomScale="70" zoomScaleNormal="70" workbookViewId="0">
      <selection activeCell="L4" sqref="L4:O64"/>
    </sheetView>
  </sheetViews>
  <sheetFormatPr defaultRowHeight="16.5" x14ac:dyDescent="0.3"/>
  <cols>
    <col min="2" max="2" width="8.375" bestFit="1" customWidth="1"/>
    <col min="3" max="3" width="7" bestFit="1" customWidth="1"/>
    <col min="4" max="5" width="18.875" bestFit="1" customWidth="1"/>
    <col min="7" max="14" width="13.125" customWidth="1"/>
  </cols>
  <sheetData>
    <row r="2" spans="2:19" x14ac:dyDescent="0.3">
      <c r="B2" s="13" t="s">
        <v>151</v>
      </c>
      <c r="C2" s="13"/>
      <c r="D2" s="13"/>
      <c r="E2" s="13"/>
    </row>
    <row r="3" spans="2:19" ht="17.25" thickBot="1" x14ac:dyDescent="0.35">
      <c r="B3" s="7" t="s">
        <v>0</v>
      </c>
      <c r="C3" s="7" t="s">
        <v>1</v>
      </c>
      <c r="D3" s="7" t="s">
        <v>2</v>
      </c>
      <c r="E3" s="7" t="s">
        <v>3</v>
      </c>
      <c r="G3" s="8" t="s">
        <v>131</v>
      </c>
      <c r="H3" s="8" t="s">
        <v>132</v>
      </c>
      <c r="I3" s="8" t="s">
        <v>133</v>
      </c>
      <c r="J3" s="8" t="s">
        <v>134</v>
      </c>
    </row>
    <row r="4" spans="2:19" ht="17.25" thickTop="1" x14ac:dyDescent="0.3">
      <c r="B4" s="2" t="s">
        <v>4</v>
      </c>
      <c r="C4" s="2" t="s">
        <v>5</v>
      </c>
      <c r="D4" s="5">
        <v>0</v>
      </c>
      <c r="E4" s="5" t="s">
        <v>7</v>
      </c>
      <c r="G4" s="6" t="s">
        <v>91</v>
      </c>
      <c r="H4" s="6" t="s">
        <v>111</v>
      </c>
      <c r="I4" s="5">
        <f>D7+D8+D9+D10</f>
        <v>1249</v>
      </c>
      <c r="J4" s="4">
        <f>I4/I24*100</f>
        <v>5.5518513579588387</v>
      </c>
      <c r="P4" s="5"/>
      <c r="Q4" s="5"/>
      <c r="R4" s="5"/>
      <c r="S4" s="5"/>
    </row>
    <row r="5" spans="2:19" x14ac:dyDescent="0.3">
      <c r="B5" s="2" t="s">
        <v>8</v>
      </c>
      <c r="C5" s="2" t="s">
        <v>5</v>
      </c>
      <c r="D5" s="5">
        <v>0</v>
      </c>
      <c r="E5" s="5" t="s">
        <v>7</v>
      </c>
      <c r="G5" s="6" t="s">
        <v>105</v>
      </c>
      <c r="H5" s="6" t="s">
        <v>125</v>
      </c>
      <c r="I5" s="5">
        <f>D45+D46+D47+D48+D49+D50</f>
        <v>1348</v>
      </c>
      <c r="J5" s="4">
        <f>I5/I24*100</f>
        <v>5.9919100324487706</v>
      </c>
      <c r="P5" s="5"/>
      <c r="Q5" s="5"/>
      <c r="R5" s="5"/>
      <c r="S5" s="5"/>
    </row>
    <row r="6" spans="2:19" x14ac:dyDescent="0.3">
      <c r="B6" s="2" t="s">
        <v>9</v>
      </c>
      <c r="C6" s="2" t="s">
        <v>5</v>
      </c>
      <c r="D6" s="6" t="s">
        <v>6</v>
      </c>
      <c r="E6" s="6" t="s">
        <v>7</v>
      </c>
      <c r="G6" s="6" t="s">
        <v>102</v>
      </c>
      <c r="H6" s="6" t="s">
        <v>122</v>
      </c>
      <c r="I6" s="5">
        <f>D37+D38</f>
        <v>1067</v>
      </c>
      <c r="J6" s="4">
        <f>I6/I24*100</f>
        <v>4.7428546028359335</v>
      </c>
      <c r="P6" s="5"/>
      <c r="Q6" s="5"/>
      <c r="R6" s="5"/>
      <c r="S6" s="5"/>
    </row>
    <row r="7" spans="2:19" x14ac:dyDescent="0.3">
      <c r="B7" s="5" t="s">
        <v>10</v>
      </c>
      <c r="C7" s="5" t="s">
        <v>11</v>
      </c>
      <c r="D7" s="5">
        <v>369</v>
      </c>
      <c r="E7" s="5">
        <v>1.1819999999999999</v>
      </c>
      <c r="G7" s="6" t="s">
        <v>93</v>
      </c>
      <c r="H7" s="6" t="s">
        <v>113</v>
      </c>
      <c r="I7" s="5">
        <f>D13+D14</f>
        <v>868</v>
      </c>
      <c r="J7" s="4">
        <f>I7/I24*100</f>
        <v>3.85829221674001</v>
      </c>
      <c r="P7" s="5"/>
      <c r="Q7" s="5"/>
      <c r="R7" s="5"/>
      <c r="S7" s="5"/>
    </row>
    <row r="8" spans="2:19" x14ac:dyDescent="0.3">
      <c r="B8" s="5" t="s">
        <v>12</v>
      </c>
      <c r="C8" s="5" t="s">
        <v>11</v>
      </c>
      <c r="D8" s="5">
        <v>189</v>
      </c>
      <c r="E8" s="5">
        <v>0.60499999999999998</v>
      </c>
      <c r="G8" s="6" t="s">
        <v>92</v>
      </c>
      <c r="H8" s="6" t="s">
        <v>112</v>
      </c>
      <c r="I8" s="5">
        <f>D11+D12</f>
        <v>261</v>
      </c>
      <c r="J8" s="4">
        <f>I8/I24*100</f>
        <v>1.1601546872916388</v>
      </c>
      <c r="P8" s="5"/>
      <c r="Q8" s="5"/>
      <c r="R8" s="5"/>
      <c r="S8" s="5"/>
    </row>
    <row r="9" spans="2:19" x14ac:dyDescent="0.3">
      <c r="B9" s="5" t="s">
        <v>13</v>
      </c>
      <c r="C9" s="5" t="s">
        <v>11</v>
      </c>
      <c r="D9" s="5">
        <v>129</v>
      </c>
      <c r="E9" s="5">
        <v>0.41299999999999998</v>
      </c>
      <c r="G9" s="6" t="s">
        <v>104</v>
      </c>
      <c r="H9" s="6" t="s">
        <v>124</v>
      </c>
      <c r="I9" s="5">
        <f>D43+D44</f>
        <v>790</v>
      </c>
      <c r="J9" s="4">
        <f>I9/I24*100</f>
        <v>3.5115793216873357</v>
      </c>
      <c r="P9" s="5"/>
      <c r="Q9" s="5"/>
      <c r="R9" s="5"/>
      <c r="S9" s="5"/>
    </row>
    <row r="10" spans="2:19" x14ac:dyDescent="0.3">
      <c r="B10" s="5" t="s">
        <v>14</v>
      </c>
      <c r="C10" s="5" t="s">
        <v>11</v>
      </c>
      <c r="D10" s="5">
        <v>562</v>
      </c>
      <c r="E10" s="5">
        <v>1.8</v>
      </c>
      <c r="G10" s="6" t="s">
        <v>94</v>
      </c>
      <c r="H10" s="6" t="s">
        <v>114</v>
      </c>
      <c r="I10" s="5">
        <f>D15+D16</f>
        <v>1175</v>
      </c>
      <c r="J10" s="4">
        <f>I10/I24*100</f>
        <v>5.2229186113704049</v>
      </c>
      <c r="P10" s="5"/>
      <c r="Q10" s="5"/>
      <c r="R10" s="5"/>
      <c r="S10" s="5"/>
    </row>
    <row r="11" spans="2:19" x14ac:dyDescent="0.3">
      <c r="B11" s="5" t="s">
        <v>15</v>
      </c>
      <c r="C11" s="5" t="s">
        <v>16</v>
      </c>
      <c r="D11" s="5">
        <v>69</v>
      </c>
      <c r="E11" s="5">
        <v>0.52900000000000003</v>
      </c>
      <c r="G11" s="6" t="s">
        <v>96</v>
      </c>
      <c r="H11" s="6" t="s">
        <v>116</v>
      </c>
      <c r="I11" s="5">
        <f>D19+D20+D21+D22</f>
        <v>1538</v>
      </c>
      <c r="J11" s="4">
        <f>I11/I24*100</f>
        <v>6.8364670845001561</v>
      </c>
      <c r="P11" s="5"/>
      <c r="Q11" s="5"/>
      <c r="R11" s="5"/>
      <c r="S11" s="5"/>
    </row>
    <row r="12" spans="2:19" x14ac:dyDescent="0.3">
      <c r="B12" s="5" t="s">
        <v>17</v>
      </c>
      <c r="C12" s="5" t="s">
        <v>16</v>
      </c>
      <c r="D12" s="5">
        <v>192</v>
      </c>
      <c r="E12" s="5">
        <v>1.4710000000000001</v>
      </c>
      <c r="G12" s="6" t="s">
        <v>97</v>
      </c>
      <c r="H12" s="6" t="s">
        <v>117</v>
      </c>
      <c r="I12" s="5">
        <f>D23+D24</f>
        <v>538</v>
      </c>
      <c r="J12" s="4">
        <f>I12/I24*100</f>
        <v>2.3914299684402365</v>
      </c>
      <c r="P12" s="5"/>
      <c r="Q12" s="5"/>
      <c r="R12" s="5"/>
      <c r="S12" s="5"/>
    </row>
    <row r="13" spans="2:19" x14ac:dyDescent="0.3">
      <c r="B13" s="5" t="s">
        <v>18</v>
      </c>
      <c r="C13" s="5" t="s">
        <v>19</v>
      </c>
      <c r="D13" s="5">
        <v>181</v>
      </c>
      <c r="E13" s="5">
        <v>0.41699999999999998</v>
      </c>
      <c r="G13" s="6" t="s">
        <v>98</v>
      </c>
      <c r="H13" s="6" t="s">
        <v>118</v>
      </c>
      <c r="I13" s="5">
        <f>D25+D26+D27</f>
        <v>1977</v>
      </c>
      <c r="J13" s="4">
        <f>I13/I24*100</f>
        <v>8.787838378450461</v>
      </c>
      <c r="P13" s="5"/>
      <c r="Q13" s="5"/>
      <c r="R13" s="5"/>
      <c r="S13" s="5"/>
    </row>
    <row r="14" spans="2:19" x14ac:dyDescent="0.3">
      <c r="B14" s="5" t="s">
        <v>20</v>
      </c>
      <c r="C14" s="5" t="s">
        <v>19</v>
      </c>
      <c r="D14" s="5">
        <v>687</v>
      </c>
      <c r="E14" s="5">
        <v>1.583</v>
      </c>
      <c r="G14" s="6" t="s">
        <v>100</v>
      </c>
      <c r="H14" s="6" t="s">
        <v>120</v>
      </c>
      <c r="I14" s="5">
        <f>D30+D31+D32+D33+D34+D35</f>
        <v>2360</v>
      </c>
      <c r="J14" s="4">
        <f>I14/I24*100</f>
        <v>10.49028759390141</v>
      </c>
      <c r="P14" s="5"/>
      <c r="Q14" s="5"/>
      <c r="R14" s="5"/>
      <c r="S14" s="5"/>
    </row>
    <row r="15" spans="2:19" x14ac:dyDescent="0.3">
      <c r="B15" s="5" t="s">
        <v>21</v>
      </c>
      <c r="C15" s="5" t="s">
        <v>22</v>
      </c>
      <c r="D15" s="5">
        <v>868</v>
      </c>
      <c r="E15" s="5">
        <v>1.4770000000000001</v>
      </c>
      <c r="G15" s="6" t="s">
        <v>99</v>
      </c>
      <c r="H15" s="6" t="s">
        <v>119</v>
      </c>
      <c r="I15" s="5">
        <f>D28+D29</f>
        <v>1217</v>
      </c>
      <c r="J15" s="4">
        <f>I15/I24*100</f>
        <v>5.409610170244922</v>
      </c>
      <c r="P15" s="5"/>
      <c r="Q15" s="5"/>
      <c r="R15" s="5"/>
      <c r="S15" s="5"/>
    </row>
    <row r="16" spans="2:19" x14ac:dyDescent="0.3">
      <c r="B16" s="5" t="s">
        <v>23</v>
      </c>
      <c r="C16" s="5" t="s">
        <v>22</v>
      </c>
      <c r="D16" s="5">
        <v>307</v>
      </c>
      <c r="E16" s="5">
        <v>0.52300000000000002</v>
      </c>
      <c r="G16" s="6" t="s">
        <v>101</v>
      </c>
      <c r="H16" s="6" t="s">
        <v>121</v>
      </c>
      <c r="I16" s="5">
        <f>D36</f>
        <v>530</v>
      </c>
      <c r="J16" s="4">
        <f>I16/I24*100</f>
        <v>2.3558696715117571</v>
      </c>
      <c r="P16" s="5"/>
      <c r="Q16" s="5"/>
      <c r="R16" s="5"/>
      <c r="S16" s="5"/>
    </row>
    <row r="17" spans="2:19" x14ac:dyDescent="0.3">
      <c r="B17" s="5" t="s">
        <v>24</v>
      </c>
      <c r="C17" s="5" t="s">
        <v>25</v>
      </c>
      <c r="D17" s="5">
        <v>407</v>
      </c>
      <c r="E17" s="5">
        <v>0.63600000000000001</v>
      </c>
      <c r="G17" s="6" t="s">
        <v>95</v>
      </c>
      <c r="H17" s="6" t="s">
        <v>115</v>
      </c>
      <c r="I17" s="5">
        <f>D17+D18</f>
        <v>1279</v>
      </c>
      <c r="J17" s="4">
        <f>I17/I24*100</f>
        <v>5.6852024714406371</v>
      </c>
      <c r="P17" s="5"/>
      <c r="Q17" s="5"/>
      <c r="R17" s="5"/>
      <c r="S17" s="5"/>
    </row>
    <row r="18" spans="2:19" x14ac:dyDescent="0.3">
      <c r="B18" s="5" t="s">
        <v>26</v>
      </c>
      <c r="C18" s="5" t="s">
        <v>25</v>
      </c>
      <c r="D18" s="5">
        <v>872</v>
      </c>
      <c r="E18" s="5">
        <v>1.3640000000000001</v>
      </c>
      <c r="G18" s="6" t="s">
        <v>103</v>
      </c>
      <c r="H18" s="6" t="s">
        <v>123</v>
      </c>
      <c r="I18" s="5">
        <f>D39+D40+D41+D42</f>
        <v>940</v>
      </c>
      <c r="J18" s="4">
        <f>I18/I24*100</f>
        <v>4.1783348890963241</v>
      </c>
      <c r="P18" s="5"/>
      <c r="Q18" s="5"/>
      <c r="R18" s="5"/>
      <c r="S18" s="5"/>
    </row>
    <row r="19" spans="2:19" x14ac:dyDescent="0.3">
      <c r="B19" s="5" t="s">
        <v>27</v>
      </c>
      <c r="C19" s="5" t="s">
        <v>28</v>
      </c>
      <c r="D19" s="5">
        <v>590</v>
      </c>
      <c r="E19" s="5">
        <v>1.534</v>
      </c>
      <c r="G19" s="6" t="s">
        <v>106</v>
      </c>
      <c r="H19" s="6" t="s">
        <v>126</v>
      </c>
      <c r="I19" s="5">
        <f>D51+D52+D53+D54+D55+D56</f>
        <v>1690</v>
      </c>
      <c r="J19" s="4">
        <f>I19/I24*100</f>
        <v>7.5121127261412637</v>
      </c>
      <c r="P19" s="5"/>
      <c r="Q19" s="5"/>
      <c r="R19" s="5"/>
      <c r="S19" s="5"/>
    </row>
    <row r="20" spans="2:19" x14ac:dyDescent="0.3">
      <c r="B20" s="5" t="s">
        <v>29</v>
      </c>
      <c r="C20" s="5" t="s">
        <v>28</v>
      </c>
      <c r="D20" s="5">
        <v>169</v>
      </c>
      <c r="E20" s="5">
        <v>0.44</v>
      </c>
      <c r="G20" s="6" t="s">
        <v>107</v>
      </c>
      <c r="H20" s="6" t="s">
        <v>127</v>
      </c>
      <c r="I20" s="5">
        <f>D57+D58+D59+D60</f>
        <v>1149</v>
      </c>
      <c r="J20" s="4">
        <f>I20/I24*100</f>
        <v>5.1073476463528475</v>
      </c>
      <c r="P20" s="5"/>
      <c r="Q20" s="5"/>
      <c r="R20" s="5"/>
      <c r="S20" s="5"/>
    </row>
    <row r="21" spans="2:19" x14ac:dyDescent="0.3">
      <c r="B21" s="5" t="s">
        <v>30</v>
      </c>
      <c r="C21" s="5" t="s">
        <v>28</v>
      </c>
      <c r="D21" s="5">
        <v>266</v>
      </c>
      <c r="E21" s="5">
        <v>0.69199999999999995</v>
      </c>
      <c r="G21" s="6" t="s">
        <v>109</v>
      </c>
      <c r="H21" s="6" t="s">
        <v>130</v>
      </c>
      <c r="I21" s="5">
        <f>D65</f>
        <v>392</v>
      </c>
      <c r="J21" s="4">
        <f>I21/I24*100</f>
        <v>1.7424545494954882</v>
      </c>
      <c r="P21" s="5"/>
      <c r="Q21" s="5"/>
      <c r="R21" s="5"/>
      <c r="S21" s="5"/>
    </row>
    <row r="22" spans="2:19" x14ac:dyDescent="0.3">
      <c r="B22" s="5" t="s">
        <v>31</v>
      </c>
      <c r="C22" s="5" t="s">
        <v>28</v>
      </c>
      <c r="D22" s="5">
        <v>513</v>
      </c>
      <c r="E22" s="5">
        <v>1.3340000000000001</v>
      </c>
      <c r="G22" s="6" t="s">
        <v>110</v>
      </c>
      <c r="H22" s="6" t="s">
        <v>129</v>
      </c>
      <c r="I22" s="5">
        <f>D66+D67</f>
        <v>850</v>
      </c>
      <c r="J22" s="4">
        <f>I22/I24*100</f>
        <v>3.7782815486509311</v>
      </c>
      <c r="P22" s="5"/>
      <c r="Q22" s="5"/>
      <c r="R22" s="5"/>
      <c r="S22" s="5"/>
    </row>
    <row r="23" spans="2:19" x14ac:dyDescent="0.3">
      <c r="B23" s="5" t="s">
        <v>32</v>
      </c>
      <c r="C23" s="5" t="s">
        <v>33</v>
      </c>
      <c r="D23" s="5">
        <v>141</v>
      </c>
      <c r="E23" s="5">
        <v>0.52400000000000002</v>
      </c>
      <c r="G23" s="6" t="s">
        <v>108</v>
      </c>
      <c r="H23" s="6" t="s">
        <v>128</v>
      </c>
      <c r="I23" s="5">
        <f>D61+D62+D63+D64</f>
        <v>1279</v>
      </c>
      <c r="J23" s="4">
        <f>I23/I24*100</f>
        <v>5.6852024714406371</v>
      </c>
      <c r="P23" s="5"/>
      <c r="Q23" s="5"/>
      <c r="R23" s="5"/>
      <c r="S23" s="5"/>
    </row>
    <row r="24" spans="2:19" x14ac:dyDescent="0.3">
      <c r="B24" s="5" t="s">
        <v>34</v>
      </c>
      <c r="C24" s="5" t="s">
        <v>33</v>
      </c>
      <c r="D24" s="5">
        <v>397</v>
      </c>
      <c r="E24" s="5">
        <v>1.476</v>
      </c>
      <c r="I24" s="3">
        <f>SUM(I4:I23)</f>
        <v>22497</v>
      </c>
      <c r="P24" s="5"/>
      <c r="Q24" s="5"/>
      <c r="R24" s="5"/>
      <c r="S24" s="5"/>
    </row>
    <row r="25" spans="2:19" x14ac:dyDescent="0.3">
      <c r="B25" s="5" t="s">
        <v>35</v>
      </c>
      <c r="C25" s="5" t="s">
        <v>36</v>
      </c>
      <c r="D25" s="5">
        <v>642</v>
      </c>
      <c r="E25" s="5">
        <v>0.97399999999999998</v>
      </c>
      <c r="P25" s="5"/>
      <c r="Q25" s="5"/>
      <c r="R25" s="5"/>
      <c r="S25" s="5"/>
    </row>
    <row r="26" spans="2:19" x14ac:dyDescent="0.3">
      <c r="B26" s="5" t="s">
        <v>37</v>
      </c>
      <c r="C26" s="5" t="s">
        <v>36</v>
      </c>
      <c r="D26" s="5">
        <v>374</v>
      </c>
      <c r="E26" s="5">
        <v>0.56799999999999995</v>
      </c>
      <c r="P26" s="5"/>
      <c r="Q26" s="5"/>
      <c r="R26" s="5"/>
      <c r="S26" s="5"/>
    </row>
    <row r="27" spans="2:19" x14ac:dyDescent="0.3">
      <c r="B27" s="5" t="s">
        <v>38</v>
      </c>
      <c r="C27" s="5" t="s">
        <v>36</v>
      </c>
      <c r="D27" s="5">
        <v>961</v>
      </c>
      <c r="E27" s="5">
        <v>1.458</v>
      </c>
      <c r="G27" s="9"/>
      <c r="H27" s="5"/>
      <c r="I27" s="5"/>
      <c r="J27" s="5"/>
      <c r="K27" s="5"/>
      <c r="L27" s="5"/>
      <c r="M27" s="5"/>
      <c r="P27" s="5"/>
      <c r="Q27" s="5"/>
      <c r="R27" s="5"/>
      <c r="S27" s="5"/>
    </row>
    <row r="28" spans="2:19" x14ac:dyDescent="0.3">
      <c r="B28" s="5" t="s">
        <v>39</v>
      </c>
      <c r="C28" s="5" t="s">
        <v>40</v>
      </c>
      <c r="D28" s="5">
        <v>932</v>
      </c>
      <c r="E28" s="5">
        <v>1.532</v>
      </c>
      <c r="G28" s="9"/>
      <c r="H28" s="5"/>
      <c r="I28" s="5"/>
      <c r="J28" s="5"/>
      <c r="K28" s="5"/>
      <c r="L28" s="5"/>
      <c r="M28" s="5"/>
      <c r="P28" s="5"/>
      <c r="Q28" s="5"/>
      <c r="R28" s="5"/>
      <c r="S28" s="5"/>
    </row>
    <row r="29" spans="2:19" x14ac:dyDescent="0.3">
      <c r="B29" s="5" t="s">
        <v>41</v>
      </c>
      <c r="C29" s="5" t="s">
        <v>40</v>
      </c>
      <c r="D29" s="5">
        <v>285</v>
      </c>
      <c r="E29" s="5">
        <v>0.46800000000000003</v>
      </c>
      <c r="G29" s="9"/>
      <c r="H29" s="5"/>
      <c r="I29" s="5"/>
      <c r="J29" s="5"/>
      <c r="K29" s="5"/>
      <c r="L29" s="5"/>
      <c r="M29" s="5"/>
      <c r="P29" s="5"/>
      <c r="Q29" s="5"/>
      <c r="R29" s="5"/>
      <c r="S29" s="5"/>
    </row>
    <row r="30" spans="2:19" x14ac:dyDescent="0.3">
      <c r="B30" s="5" t="s">
        <v>42</v>
      </c>
      <c r="C30" s="5" t="s">
        <v>43</v>
      </c>
      <c r="D30" s="5">
        <v>307</v>
      </c>
      <c r="E30" s="5">
        <v>1.121</v>
      </c>
      <c r="G30" s="9"/>
      <c r="H30" s="5"/>
      <c r="I30" s="5"/>
      <c r="J30" s="5"/>
      <c r="K30" s="5"/>
      <c r="L30" s="5"/>
      <c r="M30" s="5"/>
      <c r="P30" s="5"/>
      <c r="Q30" s="5"/>
      <c r="R30" s="5"/>
      <c r="S30" s="5"/>
    </row>
    <row r="31" spans="2:19" x14ac:dyDescent="0.3">
      <c r="B31" s="5" t="s">
        <v>44</v>
      </c>
      <c r="C31" s="5" t="s">
        <v>43</v>
      </c>
      <c r="D31" s="5">
        <v>147</v>
      </c>
      <c r="E31" s="5">
        <v>0.53700000000000003</v>
      </c>
      <c r="G31" s="9"/>
      <c r="H31" s="5"/>
      <c r="I31" s="5"/>
      <c r="J31" s="5"/>
      <c r="K31" s="5"/>
      <c r="L31" s="5"/>
      <c r="M31" s="5"/>
      <c r="P31" s="5"/>
      <c r="Q31" s="5"/>
      <c r="R31" s="5"/>
      <c r="S31" s="5"/>
    </row>
    <row r="32" spans="2:19" x14ac:dyDescent="0.3">
      <c r="B32" s="5" t="s">
        <v>45</v>
      </c>
      <c r="C32" s="5" t="s">
        <v>43</v>
      </c>
      <c r="D32" s="5">
        <v>150</v>
      </c>
      <c r="E32" s="5">
        <v>0.54800000000000004</v>
      </c>
      <c r="G32" s="9"/>
      <c r="H32" s="5"/>
      <c r="I32" s="5"/>
      <c r="J32" s="5"/>
      <c r="K32" s="5"/>
      <c r="L32" s="5"/>
      <c r="M32" s="5"/>
      <c r="P32" s="5"/>
      <c r="Q32" s="5"/>
      <c r="R32" s="5"/>
      <c r="S32" s="5"/>
    </row>
    <row r="33" spans="2:19" x14ac:dyDescent="0.3">
      <c r="B33" s="5" t="s">
        <v>46</v>
      </c>
      <c r="C33" s="5" t="s">
        <v>43</v>
      </c>
      <c r="D33" s="5">
        <v>491</v>
      </c>
      <c r="E33" s="5">
        <v>1.794</v>
      </c>
      <c r="G33" s="9"/>
      <c r="H33" s="5"/>
      <c r="I33" s="5"/>
      <c r="J33" s="5"/>
      <c r="K33" s="5"/>
      <c r="L33" s="5"/>
      <c r="M33" s="5"/>
      <c r="P33" s="5"/>
      <c r="Q33" s="5"/>
      <c r="R33" s="5"/>
      <c r="S33" s="5"/>
    </row>
    <row r="34" spans="2:19" x14ac:dyDescent="0.3">
      <c r="B34" s="5" t="s">
        <v>47</v>
      </c>
      <c r="C34" s="5" t="s">
        <v>43</v>
      </c>
      <c r="D34" s="5">
        <v>771</v>
      </c>
      <c r="E34" s="5">
        <v>1.2190000000000001</v>
      </c>
      <c r="G34" s="9"/>
      <c r="H34" s="5"/>
      <c r="I34" s="5"/>
      <c r="J34" s="5"/>
      <c r="K34" s="5"/>
      <c r="L34" s="5"/>
      <c r="M34" s="5"/>
      <c r="P34" s="5"/>
      <c r="Q34" s="5"/>
      <c r="R34" s="5"/>
      <c r="S34" s="5"/>
    </row>
    <row r="35" spans="2:19" x14ac:dyDescent="0.3">
      <c r="B35" s="5" t="s">
        <v>48</v>
      </c>
      <c r="C35" s="5" t="s">
        <v>43</v>
      </c>
      <c r="D35" s="5">
        <v>494</v>
      </c>
      <c r="E35" s="5">
        <v>0.78100000000000003</v>
      </c>
      <c r="G35" s="9"/>
      <c r="H35" s="5"/>
      <c r="I35" s="5"/>
      <c r="J35" s="5"/>
      <c r="K35" s="5"/>
      <c r="L35" s="5"/>
      <c r="M35" s="5"/>
      <c r="P35" s="5"/>
      <c r="Q35" s="5"/>
      <c r="R35" s="5"/>
      <c r="S35" s="5"/>
    </row>
    <row r="36" spans="2:19" x14ac:dyDescent="0.3">
      <c r="B36" s="5" t="s">
        <v>49</v>
      </c>
      <c r="C36" s="5" t="s">
        <v>50</v>
      </c>
      <c r="D36" s="5">
        <v>530</v>
      </c>
      <c r="E36" s="5">
        <v>1</v>
      </c>
      <c r="G36" s="9"/>
      <c r="H36" s="5"/>
      <c r="I36" s="5"/>
      <c r="J36" s="5"/>
      <c r="K36" s="5"/>
      <c r="L36" s="5"/>
      <c r="M36" s="5"/>
      <c r="P36" s="5"/>
      <c r="Q36" s="5"/>
      <c r="R36" s="5"/>
      <c r="S36" s="5"/>
    </row>
    <row r="37" spans="2:19" x14ac:dyDescent="0.3">
      <c r="B37" s="5" t="s">
        <v>51</v>
      </c>
      <c r="C37" s="5" t="s">
        <v>52</v>
      </c>
      <c r="D37" s="5">
        <v>270</v>
      </c>
      <c r="E37" s="5">
        <v>0.50600000000000001</v>
      </c>
      <c r="G37" s="9"/>
      <c r="H37" s="5"/>
      <c r="I37" s="5"/>
      <c r="J37" s="5"/>
      <c r="K37" s="5"/>
      <c r="L37" s="5"/>
      <c r="M37" s="5"/>
      <c r="P37" s="5"/>
      <c r="Q37" s="5"/>
      <c r="R37" s="5"/>
      <c r="S37" s="5"/>
    </row>
    <row r="38" spans="2:19" x14ac:dyDescent="0.3">
      <c r="B38" s="5" t="s">
        <v>53</v>
      </c>
      <c r="C38" s="5" t="s">
        <v>52</v>
      </c>
      <c r="D38" s="5">
        <v>797</v>
      </c>
      <c r="E38" s="5">
        <v>1.494</v>
      </c>
      <c r="G38" s="9"/>
      <c r="H38" s="5"/>
      <c r="I38" s="5"/>
      <c r="J38" s="5"/>
      <c r="K38" s="5"/>
      <c r="L38" s="5"/>
      <c r="M38" s="5"/>
      <c r="P38" s="5"/>
      <c r="Q38" s="5"/>
      <c r="R38" s="5"/>
      <c r="S38" s="5"/>
    </row>
    <row r="39" spans="2:19" x14ac:dyDescent="0.3">
      <c r="B39" s="5" t="s">
        <v>54</v>
      </c>
      <c r="C39" s="5" t="s">
        <v>55</v>
      </c>
      <c r="D39" s="5">
        <v>270</v>
      </c>
      <c r="E39" s="5">
        <v>1.149</v>
      </c>
      <c r="G39" s="9"/>
      <c r="H39" s="5"/>
      <c r="I39" s="5"/>
      <c r="J39" s="5"/>
      <c r="K39" s="5"/>
      <c r="L39" s="5"/>
      <c r="M39" s="5"/>
      <c r="P39" s="5"/>
      <c r="Q39" s="5"/>
      <c r="R39" s="5"/>
      <c r="S39" s="5"/>
    </row>
    <row r="40" spans="2:19" x14ac:dyDescent="0.3">
      <c r="B40" s="5" t="s">
        <v>56</v>
      </c>
      <c r="C40" s="5" t="s">
        <v>55</v>
      </c>
      <c r="D40" s="5">
        <v>197</v>
      </c>
      <c r="E40" s="5">
        <v>0.83799999999999997</v>
      </c>
      <c r="G40" s="9"/>
      <c r="H40" s="5"/>
      <c r="I40" s="5"/>
      <c r="J40" s="5"/>
      <c r="K40" s="5"/>
      <c r="L40" s="5"/>
      <c r="M40" s="5"/>
      <c r="P40" s="5"/>
      <c r="Q40" s="5"/>
      <c r="R40" s="5"/>
      <c r="S40" s="5"/>
    </row>
    <row r="41" spans="2:19" x14ac:dyDescent="0.3">
      <c r="B41" s="5" t="s">
        <v>57</v>
      </c>
      <c r="C41" s="5" t="s">
        <v>55</v>
      </c>
      <c r="D41" s="5">
        <v>119</v>
      </c>
      <c r="E41" s="5">
        <v>0.50600000000000001</v>
      </c>
      <c r="G41" s="9"/>
      <c r="H41" s="5"/>
      <c r="I41" s="5"/>
      <c r="J41" s="5"/>
      <c r="K41" s="5"/>
      <c r="L41" s="5"/>
      <c r="M41" s="5"/>
      <c r="P41" s="5"/>
      <c r="Q41" s="5"/>
      <c r="R41" s="5"/>
      <c r="S41" s="5"/>
    </row>
    <row r="42" spans="2:19" x14ac:dyDescent="0.3">
      <c r="B42" s="5" t="s">
        <v>58</v>
      </c>
      <c r="C42" s="5" t="s">
        <v>55</v>
      </c>
      <c r="D42" s="5">
        <v>354</v>
      </c>
      <c r="E42" s="5">
        <v>1.506</v>
      </c>
      <c r="G42" s="9"/>
      <c r="H42" s="5"/>
      <c r="I42" s="5"/>
      <c r="J42" s="5"/>
      <c r="K42" s="5"/>
      <c r="L42" s="5"/>
      <c r="M42" s="5"/>
      <c r="P42" s="5"/>
      <c r="Q42" s="5"/>
      <c r="R42" s="5"/>
      <c r="S42" s="5"/>
    </row>
    <row r="43" spans="2:19" x14ac:dyDescent="0.3">
      <c r="B43" s="5" t="s">
        <v>59</v>
      </c>
      <c r="C43" s="5" t="s">
        <v>60</v>
      </c>
      <c r="D43" s="5">
        <v>614</v>
      </c>
      <c r="E43" s="5">
        <v>1.554</v>
      </c>
      <c r="G43" s="9"/>
      <c r="H43" s="5"/>
      <c r="I43" s="5"/>
      <c r="J43" s="5"/>
      <c r="K43" s="5"/>
      <c r="L43" s="5"/>
      <c r="M43" s="5"/>
      <c r="P43" s="5"/>
      <c r="Q43" s="5"/>
      <c r="R43" s="5"/>
      <c r="S43" s="5"/>
    </row>
    <row r="44" spans="2:19" x14ac:dyDescent="0.3">
      <c r="B44" s="5" t="s">
        <v>61</v>
      </c>
      <c r="C44" s="5" t="s">
        <v>60</v>
      </c>
      <c r="D44" s="5">
        <v>176</v>
      </c>
      <c r="E44" s="5">
        <v>0.44600000000000001</v>
      </c>
      <c r="G44" s="9"/>
      <c r="H44" s="5"/>
      <c r="I44" s="5"/>
      <c r="J44" s="5"/>
      <c r="K44" s="5"/>
      <c r="L44" s="5"/>
      <c r="M44" s="5"/>
      <c r="P44" s="5"/>
      <c r="Q44" s="5"/>
      <c r="R44" s="5"/>
      <c r="S44" s="5"/>
    </row>
    <row r="45" spans="2:19" x14ac:dyDescent="0.3">
      <c r="B45" s="5" t="s">
        <v>62</v>
      </c>
      <c r="C45" s="5" t="s">
        <v>63</v>
      </c>
      <c r="D45" s="5">
        <v>415</v>
      </c>
      <c r="E45" s="5">
        <v>1.5309999999999999</v>
      </c>
      <c r="G45" s="9"/>
      <c r="H45" s="5"/>
      <c r="I45" s="5"/>
      <c r="J45" s="5"/>
      <c r="K45" s="5"/>
      <c r="L45" s="5"/>
      <c r="M45" s="5"/>
      <c r="P45" s="5"/>
      <c r="Q45" s="5"/>
      <c r="R45" s="5"/>
      <c r="S45" s="5"/>
    </row>
    <row r="46" spans="2:19" x14ac:dyDescent="0.3">
      <c r="B46" s="5" t="s">
        <v>64</v>
      </c>
      <c r="C46" s="5" t="s">
        <v>63</v>
      </c>
      <c r="D46" s="5">
        <v>127</v>
      </c>
      <c r="E46" s="5">
        <v>0.46899999999999997</v>
      </c>
      <c r="G46" s="9"/>
      <c r="H46" s="5"/>
      <c r="I46" s="5"/>
      <c r="J46" s="5"/>
      <c r="K46" s="5"/>
      <c r="L46" s="5"/>
      <c r="M46" s="5"/>
      <c r="P46" s="5"/>
      <c r="Q46" s="5"/>
      <c r="R46" s="5"/>
      <c r="S46" s="5"/>
    </row>
    <row r="47" spans="2:19" x14ac:dyDescent="0.3">
      <c r="B47" s="5" t="s">
        <v>65</v>
      </c>
      <c r="C47" s="5" t="s">
        <v>63</v>
      </c>
      <c r="D47" s="5">
        <v>298</v>
      </c>
      <c r="E47" s="5">
        <v>1.4790000000000001</v>
      </c>
      <c r="P47" s="5"/>
      <c r="Q47" s="5"/>
      <c r="R47" s="5"/>
      <c r="S47" s="5"/>
    </row>
    <row r="48" spans="2:19" x14ac:dyDescent="0.3">
      <c r="B48" s="5" t="s">
        <v>66</v>
      </c>
      <c r="C48" s="5" t="s">
        <v>63</v>
      </c>
      <c r="D48" s="5">
        <v>99</v>
      </c>
      <c r="E48" s="5">
        <v>0.49099999999999999</v>
      </c>
      <c r="P48" s="5"/>
      <c r="Q48" s="5"/>
      <c r="R48" s="5"/>
      <c r="S48" s="5"/>
    </row>
    <row r="49" spans="2:19" x14ac:dyDescent="0.3">
      <c r="B49" s="5" t="s">
        <v>67</v>
      </c>
      <c r="C49" s="5" t="s">
        <v>63</v>
      </c>
      <c r="D49" s="5">
        <v>96</v>
      </c>
      <c r="E49" s="5">
        <v>0.47599999999999998</v>
      </c>
      <c r="P49" s="5"/>
      <c r="Q49" s="5"/>
      <c r="R49" s="5"/>
      <c r="S49" s="5"/>
    </row>
    <row r="50" spans="2:19" x14ac:dyDescent="0.3">
      <c r="B50" s="5" t="s">
        <v>68</v>
      </c>
      <c r="C50" s="5" t="s">
        <v>63</v>
      </c>
      <c r="D50" s="5">
        <v>313</v>
      </c>
      <c r="E50" s="5">
        <v>1.5529999999999999</v>
      </c>
      <c r="P50" s="5"/>
      <c r="Q50" s="5"/>
      <c r="R50" s="5"/>
      <c r="S50" s="5"/>
    </row>
    <row r="51" spans="2:19" x14ac:dyDescent="0.3">
      <c r="B51" s="5" t="s">
        <v>69</v>
      </c>
      <c r="C51" s="5" t="s">
        <v>70</v>
      </c>
      <c r="D51" s="5">
        <v>89</v>
      </c>
      <c r="E51" s="5">
        <v>0.41099999999999998</v>
      </c>
      <c r="P51" s="5"/>
      <c r="Q51" s="5"/>
      <c r="R51" s="5"/>
      <c r="S51" s="5"/>
    </row>
    <row r="52" spans="2:19" x14ac:dyDescent="0.3">
      <c r="B52" s="5" t="s">
        <v>71</v>
      </c>
      <c r="C52" s="5" t="s">
        <v>70</v>
      </c>
      <c r="D52" s="5">
        <v>344</v>
      </c>
      <c r="E52" s="5">
        <v>1.589</v>
      </c>
      <c r="P52" s="5"/>
      <c r="Q52" s="5"/>
      <c r="R52" s="5"/>
      <c r="S52" s="5"/>
    </row>
    <row r="53" spans="2:19" x14ac:dyDescent="0.3">
      <c r="B53" s="5" t="s">
        <v>72</v>
      </c>
      <c r="C53" s="5" t="s">
        <v>70</v>
      </c>
      <c r="D53" s="5">
        <v>320</v>
      </c>
      <c r="E53" s="5">
        <v>1.018</v>
      </c>
      <c r="P53" s="5"/>
      <c r="Q53" s="5"/>
      <c r="R53" s="5"/>
      <c r="S53" s="5"/>
    </row>
    <row r="54" spans="2:19" x14ac:dyDescent="0.3">
      <c r="B54" s="5" t="s">
        <v>73</v>
      </c>
      <c r="C54" s="5" t="s">
        <v>70</v>
      </c>
      <c r="D54" s="5">
        <v>310</v>
      </c>
      <c r="E54" s="5">
        <v>0.98599999999999999</v>
      </c>
      <c r="P54" s="5"/>
      <c r="Q54" s="5"/>
      <c r="R54" s="5"/>
      <c r="S54" s="5"/>
    </row>
    <row r="55" spans="2:19" x14ac:dyDescent="0.3">
      <c r="B55" s="5" t="s">
        <v>74</v>
      </c>
      <c r="C55" s="5" t="s">
        <v>70</v>
      </c>
      <c r="D55" s="5">
        <v>149</v>
      </c>
      <c r="E55" s="5">
        <v>0.47399999999999998</v>
      </c>
      <c r="P55" s="5"/>
      <c r="Q55" s="5"/>
      <c r="R55" s="5"/>
      <c r="S55" s="5"/>
    </row>
    <row r="56" spans="2:19" x14ac:dyDescent="0.3">
      <c r="B56" s="5" t="s">
        <v>75</v>
      </c>
      <c r="C56" s="5" t="s">
        <v>70</v>
      </c>
      <c r="D56" s="5">
        <v>478</v>
      </c>
      <c r="E56" s="5">
        <v>1.5209999999999999</v>
      </c>
      <c r="P56" s="5"/>
      <c r="Q56" s="5"/>
      <c r="R56" s="5"/>
      <c r="S56" s="5"/>
    </row>
    <row r="57" spans="2:19" x14ac:dyDescent="0.3">
      <c r="B57" s="5" t="s">
        <v>76</v>
      </c>
      <c r="C57" s="5" t="s">
        <v>77</v>
      </c>
      <c r="D57" s="5">
        <v>367</v>
      </c>
      <c r="E57" s="5">
        <v>1.278</v>
      </c>
      <c r="P57" s="5"/>
      <c r="Q57" s="5"/>
      <c r="R57" s="5"/>
      <c r="S57" s="5"/>
    </row>
    <row r="58" spans="2:19" x14ac:dyDescent="0.3">
      <c r="B58" s="5" t="s">
        <v>78</v>
      </c>
      <c r="C58" s="5" t="s">
        <v>77</v>
      </c>
      <c r="D58" s="5">
        <v>203</v>
      </c>
      <c r="E58" s="5">
        <v>0.70699999999999996</v>
      </c>
      <c r="P58" s="5"/>
      <c r="Q58" s="5"/>
      <c r="R58" s="5"/>
      <c r="S58" s="5"/>
    </row>
    <row r="59" spans="2:19" x14ac:dyDescent="0.3">
      <c r="B59" s="5" t="s">
        <v>79</v>
      </c>
      <c r="C59" s="5" t="s">
        <v>77</v>
      </c>
      <c r="D59" s="5">
        <v>122</v>
      </c>
      <c r="E59" s="5">
        <v>0.42499999999999999</v>
      </c>
      <c r="P59" s="5"/>
      <c r="Q59" s="5"/>
      <c r="R59" s="5"/>
      <c r="S59" s="5"/>
    </row>
    <row r="60" spans="2:19" x14ac:dyDescent="0.3">
      <c r="B60" s="5" t="s">
        <v>80</v>
      </c>
      <c r="C60" s="5" t="s">
        <v>77</v>
      </c>
      <c r="D60" s="5">
        <v>457</v>
      </c>
      <c r="E60" s="5">
        <v>1.591</v>
      </c>
      <c r="P60" s="5"/>
      <c r="Q60" s="5"/>
      <c r="R60" s="5"/>
      <c r="S60" s="5"/>
    </row>
    <row r="61" spans="2:19" x14ac:dyDescent="0.3">
      <c r="B61" s="5" t="s">
        <v>81</v>
      </c>
      <c r="C61" s="5" t="s">
        <v>82</v>
      </c>
      <c r="D61" s="5">
        <v>482</v>
      </c>
      <c r="E61" s="5">
        <v>1.5069999999999999</v>
      </c>
      <c r="P61" s="5"/>
      <c r="Q61" s="5"/>
      <c r="R61" s="5"/>
      <c r="S61" s="5"/>
    </row>
    <row r="62" spans="2:19" x14ac:dyDescent="0.3">
      <c r="B62" s="5" t="s">
        <v>83</v>
      </c>
      <c r="C62" s="5" t="s">
        <v>82</v>
      </c>
      <c r="D62" s="5">
        <v>162</v>
      </c>
      <c r="E62" s="5">
        <v>0.50700000000000001</v>
      </c>
      <c r="P62" s="5"/>
      <c r="Q62" s="5"/>
      <c r="R62" s="5"/>
      <c r="S62" s="5"/>
    </row>
    <row r="63" spans="2:19" x14ac:dyDescent="0.3">
      <c r="B63" s="5" t="s">
        <v>84</v>
      </c>
      <c r="C63" s="5" t="s">
        <v>82</v>
      </c>
      <c r="D63" s="5">
        <v>163</v>
      </c>
      <c r="E63" s="5">
        <v>0.51</v>
      </c>
      <c r="P63" s="5"/>
      <c r="Q63" s="5"/>
      <c r="R63" s="5"/>
      <c r="S63" s="5"/>
    </row>
    <row r="64" spans="2:19" x14ac:dyDescent="0.3">
      <c r="B64" s="5" t="s">
        <v>85</v>
      </c>
      <c r="C64" s="5" t="s">
        <v>82</v>
      </c>
      <c r="D64" s="5">
        <v>472</v>
      </c>
      <c r="E64" s="5">
        <v>1.476</v>
      </c>
      <c r="P64" s="5"/>
      <c r="Q64" s="5"/>
      <c r="R64" s="5"/>
      <c r="S64" s="5"/>
    </row>
    <row r="65" spans="2:19" x14ac:dyDescent="0.3">
      <c r="B65" s="5" t="s">
        <v>86</v>
      </c>
      <c r="C65" s="5" t="s">
        <v>87</v>
      </c>
      <c r="D65" s="5">
        <v>392</v>
      </c>
      <c r="E65" s="5">
        <v>1</v>
      </c>
      <c r="P65" s="5"/>
      <c r="Q65" s="5"/>
      <c r="R65" s="5"/>
      <c r="S65" s="5"/>
    </row>
    <row r="66" spans="2:19" x14ac:dyDescent="0.3">
      <c r="B66" s="5" t="s">
        <v>88</v>
      </c>
      <c r="C66" s="5" t="s">
        <v>89</v>
      </c>
      <c r="D66" s="5">
        <v>151</v>
      </c>
      <c r="E66" s="5">
        <v>0.35499999999999998</v>
      </c>
      <c r="P66" s="5"/>
      <c r="Q66" s="5"/>
      <c r="R66" s="5"/>
      <c r="S66" s="5"/>
    </row>
    <row r="67" spans="2:19" x14ac:dyDescent="0.3">
      <c r="B67" s="5" t="s">
        <v>90</v>
      </c>
      <c r="C67" s="5" t="s">
        <v>89</v>
      </c>
      <c r="D67" s="5">
        <v>699</v>
      </c>
      <c r="E67" s="5">
        <v>1.645</v>
      </c>
      <c r="P67" s="5"/>
      <c r="Q67" s="5"/>
      <c r="R67" s="5"/>
      <c r="S67" s="5"/>
    </row>
    <row r="68" spans="2:19" x14ac:dyDescent="0.3">
      <c r="B68" s="1"/>
      <c r="C68" s="1"/>
      <c r="D68" s="1"/>
      <c r="E68" s="10"/>
    </row>
  </sheetData>
  <autoFilter ref="G3:J3" xr:uid="{E6D7A0F5-AE85-4F83-9D1F-3FC945867806}"/>
  <mergeCells count="1">
    <mergeCell ref="B2:E2"/>
  </mergeCells>
  <phoneticPr fontId="2" type="noConversion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4ECE9-4A98-4E54-9038-198D5A7E3D72}">
  <dimension ref="B2:S68"/>
  <sheetViews>
    <sheetView zoomScale="70" zoomScaleNormal="70" workbookViewId="0">
      <selection activeCell="L4" sqref="L4:O64"/>
    </sheetView>
  </sheetViews>
  <sheetFormatPr defaultRowHeight="16.5" x14ac:dyDescent="0.3"/>
  <cols>
    <col min="2" max="2" width="8.375" bestFit="1" customWidth="1"/>
    <col min="3" max="3" width="7" bestFit="1" customWidth="1"/>
    <col min="4" max="5" width="18.875" bestFit="1" customWidth="1"/>
    <col min="7" max="14" width="13.125" customWidth="1"/>
  </cols>
  <sheetData>
    <row r="2" spans="2:19" x14ac:dyDescent="0.3">
      <c r="B2" s="13" t="s">
        <v>152</v>
      </c>
      <c r="C2" s="13"/>
      <c r="D2" s="13"/>
      <c r="E2" s="13"/>
    </row>
    <row r="3" spans="2:19" ht="17.25" thickBot="1" x14ac:dyDescent="0.35">
      <c r="B3" s="7" t="s">
        <v>0</v>
      </c>
      <c r="C3" s="7" t="s">
        <v>1</v>
      </c>
      <c r="D3" s="7" t="s">
        <v>2</v>
      </c>
      <c r="E3" s="7" t="s">
        <v>3</v>
      </c>
      <c r="G3" s="8" t="s">
        <v>131</v>
      </c>
      <c r="H3" s="8" t="s">
        <v>132</v>
      </c>
      <c r="I3" s="8" t="s">
        <v>133</v>
      </c>
      <c r="J3" s="8" t="s">
        <v>134</v>
      </c>
    </row>
    <row r="4" spans="2:19" ht="17.25" thickTop="1" x14ac:dyDescent="0.3">
      <c r="B4" s="2" t="s">
        <v>4</v>
      </c>
      <c r="C4" s="2" t="s">
        <v>5</v>
      </c>
      <c r="D4" s="5">
        <v>0</v>
      </c>
      <c r="E4" s="5" t="s">
        <v>7</v>
      </c>
      <c r="G4" s="6" t="s">
        <v>91</v>
      </c>
      <c r="H4" s="6" t="s">
        <v>111</v>
      </c>
      <c r="I4" s="5">
        <f>D7+D8+D9+D10</f>
        <v>1248</v>
      </c>
      <c r="J4" s="4">
        <f>I4/I24*100</f>
        <v>5.5432175535222523</v>
      </c>
      <c r="P4" s="5"/>
      <c r="Q4" s="5"/>
      <c r="R4" s="5"/>
      <c r="S4" s="5"/>
    </row>
    <row r="5" spans="2:19" x14ac:dyDescent="0.3">
      <c r="B5" s="2" t="s">
        <v>8</v>
      </c>
      <c r="C5" s="2" t="s">
        <v>5</v>
      </c>
      <c r="D5" s="5">
        <v>0</v>
      </c>
      <c r="E5" s="5" t="s">
        <v>7</v>
      </c>
      <c r="G5" s="6" t="s">
        <v>105</v>
      </c>
      <c r="H5" s="6" t="s">
        <v>125</v>
      </c>
      <c r="I5" s="5">
        <f>D45+D46+D47+D48+D49+D50</f>
        <v>1341</v>
      </c>
      <c r="J5" s="4">
        <f>I5/I24*100</f>
        <v>5.9562938615972278</v>
      </c>
      <c r="P5" s="5"/>
      <c r="Q5" s="5"/>
      <c r="R5" s="5"/>
      <c r="S5" s="5"/>
    </row>
    <row r="6" spans="2:19" x14ac:dyDescent="0.3">
      <c r="B6" s="2" t="s">
        <v>9</v>
      </c>
      <c r="C6" s="2" t="s">
        <v>5</v>
      </c>
      <c r="D6" s="6" t="s">
        <v>6</v>
      </c>
      <c r="E6" s="6" t="s">
        <v>7</v>
      </c>
      <c r="G6" s="6" t="s">
        <v>102</v>
      </c>
      <c r="H6" s="6" t="s">
        <v>122</v>
      </c>
      <c r="I6" s="5">
        <f>D37+D38</f>
        <v>1085</v>
      </c>
      <c r="J6" s="4">
        <f>I6/I24*100</f>
        <v>4.8192235942080481</v>
      </c>
      <c r="P6" s="5"/>
      <c r="Q6" s="5"/>
      <c r="R6" s="5"/>
      <c r="S6" s="5"/>
    </row>
    <row r="7" spans="2:19" x14ac:dyDescent="0.3">
      <c r="B7" s="5" t="s">
        <v>10</v>
      </c>
      <c r="C7" s="5" t="s">
        <v>11</v>
      </c>
      <c r="D7" s="5">
        <v>369</v>
      </c>
      <c r="E7" s="5">
        <v>1.1830000000000001</v>
      </c>
      <c r="G7" s="6" t="s">
        <v>93</v>
      </c>
      <c r="H7" s="6" t="s">
        <v>113</v>
      </c>
      <c r="I7" s="5">
        <f>D13+D14</f>
        <v>866</v>
      </c>
      <c r="J7" s="4">
        <f>I7/I24*100</f>
        <v>3.8464955139024606</v>
      </c>
      <c r="P7" s="5"/>
      <c r="Q7" s="5"/>
      <c r="R7" s="5"/>
      <c r="S7" s="5"/>
    </row>
    <row r="8" spans="2:19" x14ac:dyDescent="0.3">
      <c r="B8" s="5" t="s">
        <v>12</v>
      </c>
      <c r="C8" s="5" t="s">
        <v>11</v>
      </c>
      <c r="D8" s="5">
        <v>187</v>
      </c>
      <c r="E8" s="5">
        <v>0.59899999999999998</v>
      </c>
      <c r="G8" s="6" t="s">
        <v>92</v>
      </c>
      <c r="H8" s="6" t="s">
        <v>112</v>
      </c>
      <c r="I8" s="5">
        <f>D11+D12</f>
        <v>264</v>
      </c>
      <c r="J8" s="4">
        <f>I8/I24*100</f>
        <v>1.1726037132450919</v>
      </c>
      <c r="P8" s="5"/>
      <c r="Q8" s="5"/>
      <c r="R8" s="5"/>
      <c r="S8" s="5"/>
    </row>
    <row r="9" spans="2:19" x14ac:dyDescent="0.3">
      <c r="B9" s="5" t="s">
        <v>13</v>
      </c>
      <c r="C9" s="5" t="s">
        <v>11</v>
      </c>
      <c r="D9" s="5">
        <v>126</v>
      </c>
      <c r="E9" s="5">
        <v>0.40400000000000003</v>
      </c>
      <c r="G9" s="6" t="s">
        <v>104</v>
      </c>
      <c r="H9" s="6" t="s">
        <v>124</v>
      </c>
      <c r="I9" s="5">
        <f>D43+D44</f>
        <v>796</v>
      </c>
      <c r="J9" s="4">
        <f>I9/I24*100</f>
        <v>3.5355778626632319</v>
      </c>
      <c r="P9" s="5"/>
      <c r="Q9" s="5"/>
      <c r="R9" s="5"/>
      <c r="S9" s="5"/>
    </row>
    <row r="10" spans="2:19" x14ac:dyDescent="0.3">
      <c r="B10" s="5" t="s">
        <v>14</v>
      </c>
      <c r="C10" s="5" t="s">
        <v>11</v>
      </c>
      <c r="D10" s="5">
        <v>566</v>
      </c>
      <c r="E10" s="5">
        <v>1.8140000000000001</v>
      </c>
      <c r="G10" s="6" t="s">
        <v>94</v>
      </c>
      <c r="H10" s="6" t="s">
        <v>114</v>
      </c>
      <c r="I10" s="5">
        <f>D15+D16</f>
        <v>1178</v>
      </c>
      <c r="J10" s="4">
        <f>I10/I24*100</f>
        <v>5.2322999022830237</v>
      </c>
      <c r="P10" s="5"/>
      <c r="Q10" s="5"/>
      <c r="R10" s="5"/>
      <c r="S10" s="5"/>
    </row>
    <row r="11" spans="2:19" x14ac:dyDescent="0.3">
      <c r="B11" s="5" t="s">
        <v>15</v>
      </c>
      <c r="C11" s="5" t="s">
        <v>16</v>
      </c>
      <c r="D11" s="5">
        <v>65</v>
      </c>
      <c r="E11" s="5">
        <v>0.49199999999999999</v>
      </c>
      <c r="G11" s="6" t="s">
        <v>96</v>
      </c>
      <c r="H11" s="6" t="s">
        <v>116</v>
      </c>
      <c r="I11" s="5">
        <f>D19+D20+D21+D22</f>
        <v>1538</v>
      </c>
      <c r="J11" s="4">
        <f>I11/I24*100</f>
        <v>6.8313049657990579</v>
      </c>
      <c r="P11" s="5"/>
      <c r="Q11" s="5"/>
      <c r="R11" s="5"/>
      <c r="S11" s="5"/>
    </row>
    <row r="12" spans="2:19" x14ac:dyDescent="0.3">
      <c r="B12" s="5" t="s">
        <v>17</v>
      </c>
      <c r="C12" s="5" t="s">
        <v>16</v>
      </c>
      <c r="D12" s="5">
        <v>199</v>
      </c>
      <c r="E12" s="5">
        <v>1.508</v>
      </c>
      <c r="G12" s="6" t="s">
        <v>97</v>
      </c>
      <c r="H12" s="6" t="s">
        <v>117</v>
      </c>
      <c r="I12" s="5">
        <f>D23+D24</f>
        <v>527</v>
      </c>
      <c r="J12" s="4">
        <f>I12/I24*100</f>
        <v>2.340765745758195</v>
      </c>
      <c r="P12" s="5"/>
      <c r="Q12" s="5"/>
      <c r="R12" s="5"/>
      <c r="S12" s="5"/>
    </row>
    <row r="13" spans="2:19" x14ac:dyDescent="0.3">
      <c r="B13" s="5" t="s">
        <v>18</v>
      </c>
      <c r="C13" s="5" t="s">
        <v>19</v>
      </c>
      <c r="D13" s="5">
        <v>181</v>
      </c>
      <c r="E13" s="5">
        <v>0.41799999999999998</v>
      </c>
      <c r="G13" s="6" t="s">
        <v>98</v>
      </c>
      <c r="H13" s="6" t="s">
        <v>118</v>
      </c>
      <c r="I13" s="5">
        <f>D25+D26+D27</f>
        <v>1984</v>
      </c>
      <c r="J13" s="4">
        <f>I13/I24*100</f>
        <v>8.8122945722661452</v>
      </c>
      <c r="P13" s="5"/>
      <c r="Q13" s="5"/>
      <c r="R13" s="5"/>
      <c r="S13" s="5"/>
    </row>
    <row r="14" spans="2:19" x14ac:dyDescent="0.3">
      <c r="B14" s="5" t="s">
        <v>20</v>
      </c>
      <c r="C14" s="5" t="s">
        <v>19</v>
      </c>
      <c r="D14" s="5">
        <v>685</v>
      </c>
      <c r="E14" s="5">
        <v>1.5820000000000001</v>
      </c>
      <c r="G14" s="6" t="s">
        <v>100</v>
      </c>
      <c r="H14" s="6" t="s">
        <v>120</v>
      </c>
      <c r="I14" s="5">
        <f>D30+D31+D32+D33+D34+D35</f>
        <v>2369</v>
      </c>
      <c r="J14" s="4">
        <f>I14/I24*100</f>
        <v>10.522341654081904</v>
      </c>
      <c r="P14" s="5"/>
      <c r="Q14" s="5"/>
      <c r="R14" s="5"/>
      <c r="S14" s="5"/>
    </row>
    <row r="15" spans="2:19" x14ac:dyDescent="0.3">
      <c r="B15" s="5" t="s">
        <v>21</v>
      </c>
      <c r="C15" s="5" t="s">
        <v>22</v>
      </c>
      <c r="D15" s="5">
        <v>884</v>
      </c>
      <c r="E15" s="5">
        <v>1.5009999999999999</v>
      </c>
      <c r="G15" s="6" t="s">
        <v>99</v>
      </c>
      <c r="H15" s="6" t="s">
        <v>119</v>
      </c>
      <c r="I15" s="5">
        <f>D28+D29</f>
        <v>1222</v>
      </c>
      <c r="J15" s="4">
        <f>I15/I24*100</f>
        <v>5.4277338544905396</v>
      </c>
      <c r="P15" s="5"/>
      <c r="Q15" s="5"/>
      <c r="R15" s="5"/>
      <c r="S15" s="5"/>
    </row>
    <row r="16" spans="2:19" x14ac:dyDescent="0.3">
      <c r="B16" s="5" t="s">
        <v>23</v>
      </c>
      <c r="C16" s="5" t="s">
        <v>22</v>
      </c>
      <c r="D16" s="5">
        <v>294</v>
      </c>
      <c r="E16" s="5">
        <v>0.499</v>
      </c>
      <c r="G16" s="6" t="s">
        <v>101</v>
      </c>
      <c r="H16" s="6" t="s">
        <v>121</v>
      </c>
      <c r="I16" s="5">
        <f>D36</f>
        <v>529</v>
      </c>
      <c r="J16" s="4">
        <f>I16/I24*100</f>
        <v>2.3496491072221728</v>
      </c>
      <c r="P16" s="5"/>
      <c r="Q16" s="5"/>
      <c r="R16" s="5"/>
      <c r="S16" s="5"/>
    </row>
    <row r="17" spans="2:19" x14ac:dyDescent="0.3">
      <c r="B17" s="5" t="s">
        <v>24</v>
      </c>
      <c r="C17" s="5" t="s">
        <v>25</v>
      </c>
      <c r="D17" s="5">
        <v>400</v>
      </c>
      <c r="E17" s="5">
        <v>0.61599999999999999</v>
      </c>
      <c r="G17" s="6" t="s">
        <v>95</v>
      </c>
      <c r="H17" s="6" t="s">
        <v>115</v>
      </c>
      <c r="I17" s="5">
        <f>D17+D18</f>
        <v>1299</v>
      </c>
      <c r="J17" s="4">
        <f>I17/I24*100</f>
        <v>5.7697432708536907</v>
      </c>
      <c r="P17" s="5"/>
      <c r="Q17" s="5"/>
      <c r="R17" s="5"/>
      <c r="S17" s="5"/>
    </row>
    <row r="18" spans="2:19" x14ac:dyDescent="0.3">
      <c r="B18" s="5" t="s">
        <v>26</v>
      </c>
      <c r="C18" s="5" t="s">
        <v>25</v>
      </c>
      <c r="D18" s="5">
        <v>899</v>
      </c>
      <c r="E18" s="5">
        <v>1.3839999999999999</v>
      </c>
      <c r="G18" s="6" t="s">
        <v>103</v>
      </c>
      <c r="H18" s="6" t="s">
        <v>123</v>
      </c>
      <c r="I18" s="5">
        <f>D39+D40+D41+D42</f>
        <v>928</v>
      </c>
      <c r="J18" s="4">
        <f>I18/I24*100</f>
        <v>4.1218797192857783</v>
      </c>
      <c r="P18" s="5"/>
      <c r="Q18" s="5"/>
      <c r="R18" s="5"/>
      <c r="S18" s="5"/>
    </row>
    <row r="19" spans="2:19" x14ac:dyDescent="0.3">
      <c r="B19" s="5" t="s">
        <v>27</v>
      </c>
      <c r="C19" s="5" t="s">
        <v>28</v>
      </c>
      <c r="D19" s="5">
        <v>599</v>
      </c>
      <c r="E19" s="5">
        <v>1.5580000000000001</v>
      </c>
      <c r="G19" s="6" t="s">
        <v>106</v>
      </c>
      <c r="H19" s="6" t="s">
        <v>126</v>
      </c>
      <c r="I19" s="5">
        <f>D51+D52+D53+D54+D55+D56</f>
        <v>1684</v>
      </c>
      <c r="J19" s="4">
        <f>I19/I24*100</f>
        <v>7.4797903526694505</v>
      </c>
      <c r="P19" s="5"/>
      <c r="Q19" s="5"/>
      <c r="R19" s="5"/>
      <c r="S19" s="5"/>
    </row>
    <row r="20" spans="2:19" x14ac:dyDescent="0.3">
      <c r="B20" s="5" t="s">
        <v>29</v>
      </c>
      <c r="C20" s="5" t="s">
        <v>28</v>
      </c>
      <c r="D20" s="5">
        <v>155</v>
      </c>
      <c r="E20" s="5">
        <v>0.40300000000000002</v>
      </c>
      <c r="G20" s="6" t="s">
        <v>107</v>
      </c>
      <c r="H20" s="6" t="s">
        <v>127</v>
      </c>
      <c r="I20" s="5">
        <f>D57+D58+D59+D60</f>
        <v>1151</v>
      </c>
      <c r="J20" s="4">
        <f>I20/I24*100</f>
        <v>5.112374522519322</v>
      </c>
      <c r="P20" s="5"/>
      <c r="Q20" s="5"/>
      <c r="R20" s="5"/>
      <c r="S20" s="5"/>
    </row>
    <row r="21" spans="2:19" x14ac:dyDescent="0.3">
      <c r="B21" s="5" t="s">
        <v>30</v>
      </c>
      <c r="C21" s="5" t="s">
        <v>28</v>
      </c>
      <c r="D21" s="5">
        <v>262</v>
      </c>
      <c r="E21" s="5">
        <v>0.68100000000000005</v>
      </c>
      <c r="G21" s="6" t="s">
        <v>109</v>
      </c>
      <c r="H21" s="6" t="s">
        <v>130</v>
      </c>
      <c r="I21" s="5">
        <f>D65</f>
        <v>394</v>
      </c>
      <c r="J21" s="4">
        <f>I21/I24*100</f>
        <v>1.7500222084036601</v>
      </c>
      <c r="P21" s="5"/>
      <c r="Q21" s="5"/>
      <c r="R21" s="5"/>
      <c r="S21" s="5"/>
    </row>
    <row r="22" spans="2:19" x14ac:dyDescent="0.3">
      <c r="B22" s="5" t="s">
        <v>31</v>
      </c>
      <c r="C22" s="5" t="s">
        <v>28</v>
      </c>
      <c r="D22" s="5">
        <v>522</v>
      </c>
      <c r="E22" s="5">
        <v>1.3580000000000001</v>
      </c>
      <c r="G22" s="6" t="s">
        <v>110</v>
      </c>
      <c r="H22" s="6" t="s">
        <v>129</v>
      </c>
      <c r="I22" s="5">
        <f>D66+D67</f>
        <v>844</v>
      </c>
      <c r="J22" s="4">
        <f>I22/I24*100</f>
        <v>3.7487785377987035</v>
      </c>
      <c r="P22" s="5"/>
      <c r="Q22" s="5"/>
      <c r="R22" s="5"/>
      <c r="S22" s="5"/>
    </row>
    <row r="23" spans="2:19" x14ac:dyDescent="0.3">
      <c r="B23" s="5" t="s">
        <v>32</v>
      </c>
      <c r="C23" s="5" t="s">
        <v>33</v>
      </c>
      <c r="D23" s="5">
        <v>130</v>
      </c>
      <c r="E23" s="5">
        <v>0.49299999999999999</v>
      </c>
      <c r="G23" s="6" t="s">
        <v>108</v>
      </c>
      <c r="H23" s="6" t="s">
        <v>128</v>
      </c>
      <c r="I23" s="5">
        <f>D61+D62+D63+D64</f>
        <v>1267</v>
      </c>
      <c r="J23" s="4">
        <f>I23/I24*100</f>
        <v>5.6276094874300435</v>
      </c>
      <c r="P23" s="5"/>
      <c r="Q23" s="5"/>
      <c r="R23" s="5"/>
      <c r="S23" s="5"/>
    </row>
    <row r="24" spans="2:19" x14ac:dyDescent="0.3">
      <c r="B24" s="5" t="s">
        <v>34</v>
      </c>
      <c r="C24" s="5" t="s">
        <v>33</v>
      </c>
      <c r="D24" s="5">
        <v>397</v>
      </c>
      <c r="E24" s="5">
        <v>1.5069999999999999</v>
      </c>
      <c r="I24" s="3">
        <f>SUM(I4:I23)</f>
        <v>22514</v>
      </c>
      <c r="P24" s="5"/>
      <c r="Q24" s="5"/>
      <c r="R24" s="5"/>
      <c r="S24" s="5"/>
    </row>
    <row r="25" spans="2:19" x14ac:dyDescent="0.3">
      <c r="B25" s="5" t="s">
        <v>35</v>
      </c>
      <c r="C25" s="5" t="s">
        <v>36</v>
      </c>
      <c r="D25" s="5">
        <v>654</v>
      </c>
      <c r="E25" s="5">
        <v>0.98899999999999999</v>
      </c>
      <c r="P25" s="5"/>
      <c r="Q25" s="5"/>
      <c r="R25" s="5"/>
      <c r="S25" s="5"/>
    </row>
    <row r="26" spans="2:19" x14ac:dyDescent="0.3">
      <c r="B26" s="5" t="s">
        <v>37</v>
      </c>
      <c r="C26" s="5" t="s">
        <v>36</v>
      </c>
      <c r="D26" s="5">
        <v>357</v>
      </c>
      <c r="E26" s="5">
        <v>0.54</v>
      </c>
      <c r="P26" s="5"/>
      <c r="Q26" s="5"/>
      <c r="R26" s="5"/>
      <c r="S26" s="5"/>
    </row>
    <row r="27" spans="2:19" x14ac:dyDescent="0.3">
      <c r="B27" s="5" t="s">
        <v>38</v>
      </c>
      <c r="C27" s="5" t="s">
        <v>36</v>
      </c>
      <c r="D27" s="5">
        <v>973</v>
      </c>
      <c r="E27" s="5">
        <v>1.4710000000000001</v>
      </c>
      <c r="G27" s="9"/>
      <c r="H27" s="5"/>
      <c r="I27" s="5"/>
      <c r="J27" s="5"/>
      <c r="K27" s="5"/>
      <c r="L27" s="5"/>
      <c r="M27" s="5"/>
      <c r="P27" s="5"/>
      <c r="Q27" s="5"/>
      <c r="R27" s="5"/>
      <c r="S27" s="5"/>
    </row>
    <row r="28" spans="2:19" x14ac:dyDescent="0.3">
      <c r="B28" s="5" t="s">
        <v>39</v>
      </c>
      <c r="C28" s="5" t="s">
        <v>40</v>
      </c>
      <c r="D28" s="5">
        <v>940</v>
      </c>
      <c r="E28" s="5">
        <v>1.538</v>
      </c>
      <c r="G28" s="9"/>
      <c r="H28" s="5"/>
      <c r="I28" s="5"/>
      <c r="J28" s="5"/>
      <c r="K28" s="5"/>
      <c r="L28" s="5"/>
      <c r="M28" s="5"/>
      <c r="P28" s="5"/>
      <c r="Q28" s="5"/>
      <c r="R28" s="5"/>
      <c r="S28" s="5"/>
    </row>
    <row r="29" spans="2:19" x14ac:dyDescent="0.3">
      <c r="B29" s="5" t="s">
        <v>41</v>
      </c>
      <c r="C29" s="5" t="s">
        <v>40</v>
      </c>
      <c r="D29" s="5">
        <v>282</v>
      </c>
      <c r="E29" s="5">
        <v>0.46200000000000002</v>
      </c>
      <c r="G29" s="9"/>
      <c r="H29" s="5"/>
      <c r="I29" s="5"/>
      <c r="J29" s="5"/>
      <c r="K29" s="5"/>
      <c r="L29" s="5"/>
      <c r="M29" s="5"/>
      <c r="P29" s="5"/>
      <c r="Q29" s="5"/>
      <c r="R29" s="5"/>
      <c r="S29" s="5"/>
    </row>
    <row r="30" spans="2:19" x14ac:dyDescent="0.3">
      <c r="B30" s="5" t="s">
        <v>42</v>
      </c>
      <c r="C30" s="5" t="s">
        <v>43</v>
      </c>
      <c r="D30" s="5">
        <v>302</v>
      </c>
      <c r="E30" s="5">
        <v>1.115</v>
      </c>
      <c r="G30" s="9"/>
      <c r="H30" s="5"/>
      <c r="I30" s="5"/>
      <c r="J30" s="5"/>
      <c r="K30" s="5"/>
      <c r="L30" s="5"/>
      <c r="M30" s="5"/>
      <c r="P30" s="5"/>
      <c r="Q30" s="5"/>
      <c r="R30" s="5"/>
      <c r="S30" s="5"/>
    </row>
    <row r="31" spans="2:19" x14ac:dyDescent="0.3">
      <c r="B31" s="5" t="s">
        <v>44</v>
      </c>
      <c r="C31" s="5" t="s">
        <v>43</v>
      </c>
      <c r="D31" s="5">
        <v>143</v>
      </c>
      <c r="E31" s="5">
        <v>0.52800000000000002</v>
      </c>
      <c r="G31" s="9"/>
      <c r="H31" s="5"/>
      <c r="I31" s="5"/>
      <c r="J31" s="5"/>
      <c r="K31" s="5"/>
      <c r="L31" s="5"/>
      <c r="M31" s="5"/>
      <c r="P31" s="5"/>
      <c r="Q31" s="5"/>
      <c r="R31" s="5"/>
      <c r="S31" s="5"/>
    </row>
    <row r="32" spans="2:19" x14ac:dyDescent="0.3">
      <c r="B32" s="5" t="s">
        <v>45</v>
      </c>
      <c r="C32" s="5" t="s">
        <v>43</v>
      </c>
      <c r="D32" s="5">
        <v>143</v>
      </c>
      <c r="E32" s="5">
        <v>0.52800000000000002</v>
      </c>
      <c r="G32" s="9"/>
      <c r="H32" s="5"/>
      <c r="I32" s="5"/>
      <c r="J32" s="5"/>
      <c r="K32" s="5"/>
      <c r="L32" s="5"/>
      <c r="M32" s="5"/>
      <c r="P32" s="5"/>
      <c r="Q32" s="5"/>
      <c r="R32" s="5"/>
      <c r="S32" s="5"/>
    </row>
    <row r="33" spans="2:19" x14ac:dyDescent="0.3">
      <c r="B33" s="5" t="s">
        <v>46</v>
      </c>
      <c r="C33" s="5" t="s">
        <v>43</v>
      </c>
      <c r="D33" s="5">
        <v>495</v>
      </c>
      <c r="E33" s="5">
        <v>1.8280000000000001</v>
      </c>
      <c r="G33" s="9"/>
      <c r="H33" s="5"/>
      <c r="I33" s="5"/>
      <c r="J33" s="5"/>
      <c r="K33" s="5"/>
      <c r="L33" s="5"/>
      <c r="M33" s="5"/>
      <c r="P33" s="5"/>
      <c r="Q33" s="5"/>
      <c r="R33" s="5"/>
      <c r="S33" s="5"/>
    </row>
    <row r="34" spans="2:19" x14ac:dyDescent="0.3">
      <c r="B34" s="5" t="s">
        <v>47</v>
      </c>
      <c r="C34" s="5" t="s">
        <v>43</v>
      </c>
      <c r="D34" s="5">
        <v>801</v>
      </c>
      <c r="E34" s="5">
        <v>1.246</v>
      </c>
      <c r="G34" s="9"/>
      <c r="H34" s="5"/>
      <c r="I34" s="5"/>
      <c r="J34" s="5"/>
      <c r="K34" s="5"/>
      <c r="L34" s="5"/>
      <c r="M34" s="5"/>
      <c r="P34" s="5"/>
      <c r="Q34" s="5"/>
      <c r="R34" s="5"/>
      <c r="S34" s="5"/>
    </row>
    <row r="35" spans="2:19" x14ac:dyDescent="0.3">
      <c r="B35" s="5" t="s">
        <v>48</v>
      </c>
      <c r="C35" s="5" t="s">
        <v>43</v>
      </c>
      <c r="D35" s="5">
        <v>485</v>
      </c>
      <c r="E35" s="5">
        <v>0.754</v>
      </c>
      <c r="G35" s="9"/>
      <c r="H35" s="5"/>
      <c r="I35" s="5"/>
      <c r="J35" s="5"/>
      <c r="K35" s="5"/>
      <c r="L35" s="5"/>
      <c r="M35" s="5"/>
      <c r="P35" s="5"/>
      <c r="Q35" s="5"/>
      <c r="R35" s="5"/>
      <c r="S35" s="5"/>
    </row>
    <row r="36" spans="2:19" x14ac:dyDescent="0.3">
      <c r="B36" s="5" t="s">
        <v>49</v>
      </c>
      <c r="C36" s="5" t="s">
        <v>50</v>
      </c>
      <c r="D36" s="5">
        <v>529</v>
      </c>
      <c r="E36" s="5">
        <v>1</v>
      </c>
      <c r="G36" s="9"/>
      <c r="H36" s="5"/>
      <c r="I36" s="5"/>
      <c r="J36" s="5"/>
      <c r="K36" s="5"/>
      <c r="L36" s="5"/>
      <c r="M36" s="5"/>
      <c r="P36" s="5"/>
      <c r="Q36" s="5"/>
      <c r="R36" s="5"/>
      <c r="S36" s="5"/>
    </row>
    <row r="37" spans="2:19" x14ac:dyDescent="0.3">
      <c r="B37" s="5" t="s">
        <v>51</v>
      </c>
      <c r="C37" s="5" t="s">
        <v>52</v>
      </c>
      <c r="D37" s="5">
        <v>274</v>
      </c>
      <c r="E37" s="5">
        <v>0.505</v>
      </c>
      <c r="G37" s="9"/>
      <c r="H37" s="5"/>
      <c r="I37" s="5"/>
      <c r="J37" s="5"/>
      <c r="K37" s="5"/>
      <c r="L37" s="5"/>
      <c r="M37" s="5"/>
      <c r="P37" s="5"/>
      <c r="Q37" s="5"/>
      <c r="R37" s="5"/>
      <c r="S37" s="5"/>
    </row>
    <row r="38" spans="2:19" x14ac:dyDescent="0.3">
      <c r="B38" s="5" t="s">
        <v>53</v>
      </c>
      <c r="C38" s="5" t="s">
        <v>52</v>
      </c>
      <c r="D38" s="5">
        <v>811</v>
      </c>
      <c r="E38" s="5">
        <v>1.4950000000000001</v>
      </c>
      <c r="G38" s="9"/>
      <c r="H38" s="5"/>
      <c r="I38" s="5"/>
      <c r="J38" s="5"/>
      <c r="K38" s="5"/>
      <c r="L38" s="5"/>
      <c r="M38" s="5"/>
      <c r="P38" s="5"/>
      <c r="Q38" s="5"/>
      <c r="R38" s="5"/>
      <c r="S38" s="5"/>
    </row>
    <row r="39" spans="2:19" x14ac:dyDescent="0.3">
      <c r="B39" s="5" t="s">
        <v>54</v>
      </c>
      <c r="C39" s="5" t="s">
        <v>55</v>
      </c>
      <c r="D39" s="5">
        <v>274</v>
      </c>
      <c r="E39" s="5">
        <v>1.181</v>
      </c>
      <c r="G39" s="9"/>
      <c r="H39" s="5"/>
      <c r="I39" s="5"/>
      <c r="J39" s="5"/>
      <c r="K39" s="5"/>
      <c r="L39" s="5"/>
      <c r="M39" s="5"/>
      <c r="P39" s="5"/>
      <c r="Q39" s="5"/>
      <c r="R39" s="5"/>
      <c r="S39" s="5"/>
    </row>
    <row r="40" spans="2:19" x14ac:dyDescent="0.3">
      <c r="B40" s="5" t="s">
        <v>56</v>
      </c>
      <c r="C40" s="5" t="s">
        <v>55</v>
      </c>
      <c r="D40" s="5">
        <v>189</v>
      </c>
      <c r="E40" s="5">
        <v>0.81499999999999995</v>
      </c>
      <c r="G40" s="9"/>
      <c r="H40" s="5"/>
      <c r="I40" s="5"/>
      <c r="J40" s="5"/>
      <c r="K40" s="5"/>
      <c r="L40" s="5"/>
      <c r="M40" s="5"/>
      <c r="P40" s="5"/>
      <c r="Q40" s="5"/>
      <c r="R40" s="5"/>
      <c r="S40" s="5"/>
    </row>
    <row r="41" spans="2:19" x14ac:dyDescent="0.3">
      <c r="B41" s="5" t="s">
        <v>57</v>
      </c>
      <c r="C41" s="5" t="s">
        <v>55</v>
      </c>
      <c r="D41" s="5">
        <v>114</v>
      </c>
      <c r="E41" s="5">
        <v>0.49099999999999999</v>
      </c>
      <c r="G41" s="9"/>
      <c r="H41" s="5"/>
      <c r="I41" s="5"/>
      <c r="J41" s="5"/>
      <c r="K41" s="5"/>
      <c r="L41" s="5"/>
      <c r="M41" s="5"/>
      <c r="P41" s="5"/>
      <c r="Q41" s="5"/>
      <c r="R41" s="5"/>
      <c r="S41" s="5"/>
    </row>
    <row r="42" spans="2:19" x14ac:dyDescent="0.3">
      <c r="B42" s="5" t="s">
        <v>58</v>
      </c>
      <c r="C42" s="5" t="s">
        <v>55</v>
      </c>
      <c r="D42" s="5">
        <v>351</v>
      </c>
      <c r="E42" s="5">
        <v>1.5129999999999999</v>
      </c>
      <c r="G42" s="9"/>
      <c r="H42" s="5"/>
      <c r="I42" s="5"/>
      <c r="J42" s="5"/>
      <c r="K42" s="5"/>
      <c r="L42" s="5"/>
      <c r="M42" s="5"/>
      <c r="P42" s="5"/>
      <c r="Q42" s="5"/>
      <c r="R42" s="5"/>
      <c r="S42" s="5"/>
    </row>
    <row r="43" spans="2:19" x14ac:dyDescent="0.3">
      <c r="B43" s="5" t="s">
        <v>59</v>
      </c>
      <c r="C43" s="5" t="s">
        <v>60</v>
      </c>
      <c r="D43" s="5">
        <v>626</v>
      </c>
      <c r="E43" s="5">
        <v>1.573</v>
      </c>
      <c r="G43" s="9"/>
      <c r="H43" s="5"/>
      <c r="I43" s="5"/>
      <c r="J43" s="5"/>
      <c r="K43" s="5"/>
      <c r="L43" s="5"/>
      <c r="M43" s="5"/>
      <c r="P43" s="5"/>
      <c r="Q43" s="5"/>
      <c r="R43" s="5"/>
      <c r="S43" s="5"/>
    </row>
    <row r="44" spans="2:19" x14ac:dyDescent="0.3">
      <c r="B44" s="5" t="s">
        <v>61</v>
      </c>
      <c r="C44" s="5" t="s">
        <v>60</v>
      </c>
      <c r="D44" s="5">
        <v>170</v>
      </c>
      <c r="E44" s="5">
        <v>0.42699999999999999</v>
      </c>
      <c r="G44" s="9"/>
      <c r="H44" s="5"/>
      <c r="I44" s="5"/>
      <c r="J44" s="5"/>
      <c r="K44" s="5"/>
      <c r="L44" s="5"/>
      <c r="M44" s="5"/>
      <c r="P44" s="5"/>
      <c r="Q44" s="5"/>
      <c r="R44" s="5"/>
      <c r="S44" s="5"/>
    </row>
    <row r="45" spans="2:19" x14ac:dyDescent="0.3">
      <c r="B45" s="5" t="s">
        <v>62</v>
      </c>
      <c r="C45" s="5" t="s">
        <v>63</v>
      </c>
      <c r="D45" s="5">
        <v>411</v>
      </c>
      <c r="E45" s="5">
        <v>1.5169999999999999</v>
      </c>
      <c r="G45" s="9"/>
      <c r="H45" s="5"/>
      <c r="I45" s="5"/>
      <c r="J45" s="5"/>
      <c r="K45" s="5"/>
      <c r="L45" s="5"/>
      <c r="M45" s="5"/>
      <c r="P45" s="5"/>
      <c r="Q45" s="5"/>
      <c r="R45" s="5"/>
      <c r="S45" s="5"/>
    </row>
    <row r="46" spans="2:19" x14ac:dyDescent="0.3">
      <c r="B46" s="5" t="s">
        <v>64</v>
      </c>
      <c r="C46" s="5" t="s">
        <v>63</v>
      </c>
      <c r="D46" s="5">
        <v>131</v>
      </c>
      <c r="E46" s="5">
        <v>0.48299999999999998</v>
      </c>
      <c r="G46" s="9"/>
      <c r="H46" s="5"/>
      <c r="I46" s="5"/>
      <c r="J46" s="5"/>
      <c r="K46" s="5"/>
      <c r="L46" s="5"/>
      <c r="M46" s="5"/>
      <c r="P46" s="5"/>
      <c r="Q46" s="5"/>
      <c r="R46" s="5"/>
      <c r="S46" s="5"/>
    </row>
    <row r="47" spans="2:19" x14ac:dyDescent="0.3">
      <c r="B47" s="5" t="s">
        <v>65</v>
      </c>
      <c r="C47" s="5" t="s">
        <v>63</v>
      </c>
      <c r="D47" s="5">
        <v>295</v>
      </c>
      <c r="E47" s="5">
        <v>1.4770000000000001</v>
      </c>
      <c r="P47" s="5"/>
      <c r="Q47" s="5"/>
      <c r="R47" s="5"/>
      <c r="S47" s="5"/>
    </row>
    <row r="48" spans="2:19" x14ac:dyDescent="0.3">
      <c r="B48" s="5" t="s">
        <v>66</v>
      </c>
      <c r="C48" s="5" t="s">
        <v>63</v>
      </c>
      <c r="D48" s="5">
        <v>102</v>
      </c>
      <c r="E48" s="5">
        <v>0.51100000000000001</v>
      </c>
      <c r="P48" s="5"/>
      <c r="Q48" s="5"/>
      <c r="R48" s="5"/>
      <c r="S48" s="5"/>
    </row>
    <row r="49" spans="2:19" x14ac:dyDescent="0.3">
      <c r="B49" s="5" t="s">
        <v>67</v>
      </c>
      <c r="C49" s="5" t="s">
        <v>63</v>
      </c>
      <c r="D49" s="5">
        <v>93</v>
      </c>
      <c r="E49" s="5">
        <v>0.46600000000000003</v>
      </c>
      <c r="P49" s="5"/>
      <c r="Q49" s="5"/>
      <c r="R49" s="5"/>
      <c r="S49" s="5"/>
    </row>
    <row r="50" spans="2:19" x14ac:dyDescent="0.3">
      <c r="B50" s="5" t="s">
        <v>68</v>
      </c>
      <c r="C50" s="5" t="s">
        <v>63</v>
      </c>
      <c r="D50" s="5">
        <v>309</v>
      </c>
      <c r="E50" s="5">
        <v>1.5469999999999999</v>
      </c>
      <c r="P50" s="5"/>
      <c r="Q50" s="5"/>
      <c r="R50" s="5"/>
      <c r="S50" s="5"/>
    </row>
    <row r="51" spans="2:19" x14ac:dyDescent="0.3">
      <c r="B51" s="5" t="s">
        <v>69</v>
      </c>
      <c r="C51" s="5" t="s">
        <v>70</v>
      </c>
      <c r="D51" s="5">
        <v>84</v>
      </c>
      <c r="E51" s="5">
        <v>0.39700000000000002</v>
      </c>
      <c r="P51" s="5"/>
      <c r="Q51" s="5"/>
      <c r="R51" s="5"/>
      <c r="S51" s="5"/>
    </row>
    <row r="52" spans="2:19" x14ac:dyDescent="0.3">
      <c r="B52" s="5" t="s">
        <v>71</v>
      </c>
      <c r="C52" s="5" t="s">
        <v>70</v>
      </c>
      <c r="D52" s="5">
        <v>339</v>
      </c>
      <c r="E52" s="5">
        <v>1.603</v>
      </c>
      <c r="P52" s="5"/>
      <c r="Q52" s="5"/>
      <c r="R52" s="5"/>
      <c r="S52" s="5"/>
    </row>
    <row r="53" spans="2:19" x14ac:dyDescent="0.3">
      <c r="B53" s="5" t="s">
        <v>72</v>
      </c>
      <c r="C53" s="5" t="s">
        <v>70</v>
      </c>
      <c r="D53" s="5">
        <v>327</v>
      </c>
      <c r="E53" s="5">
        <v>1.0369999999999999</v>
      </c>
      <c r="P53" s="5"/>
      <c r="Q53" s="5"/>
      <c r="R53" s="5"/>
      <c r="S53" s="5"/>
    </row>
    <row r="54" spans="2:19" x14ac:dyDescent="0.3">
      <c r="B54" s="5" t="s">
        <v>73</v>
      </c>
      <c r="C54" s="5" t="s">
        <v>70</v>
      </c>
      <c r="D54" s="5">
        <v>308</v>
      </c>
      <c r="E54" s="5">
        <v>0.97699999999999998</v>
      </c>
      <c r="P54" s="5"/>
      <c r="Q54" s="5"/>
      <c r="R54" s="5"/>
      <c r="S54" s="5"/>
    </row>
    <row r="55" spans="2:19" x14ac:dyDescent="0.3">
      <c r="B55" s="5" t="s">
        <v>74</v>
      </c>
      <c r="C55" s="5" t="s">
        <v>70</v>
      </c>
      <c r="D55" s="5">
        <v>142</v>
      </c>
      <c r="E55" s="5">
        <v>0.45</v>
      </c>
      <c r="P55" s="5"/>
      <c r="Q55" s="5"/>
      <c r="R55" s="5"/>
      <c r="S55" s="5"/>
    </row>
    <row r="56" spans="2:19" x14ac:dyDescent="0.3">
      <c r="B56" s="5" t="s">
        <v>75</v>
      </c>
      <c r="C56" s="5" t="s">
        <v>70</v>
      </c>
      <c r="D56" s="5">
        <v>484</v>
      </c>
      <c r="E56" s="5">
        <v>1.5349999999999999</v>
      </c>
      <c r="P56" s="5"/>
      <c r="Q56" s="5"/>
      <c r="R56" s="5"/>
      <c r="S56" s="5"/>
    </row>
    <row r="57" spans="2:19" x14ac:dyDescent="0.3">
      <c r="B57" s="5" t="s">
        <v>76</v>
      </c>
      <c r="C57" s="5" t="s">
        <v>77</v>
      </c>
      <c r="D57" s="5">
        <v>375</v>
      </c>
      <c r="E57" s="5">
        <v>1.3029999999999999</v>
      </c>
      <c r="P57" s="5"/>
      <c r="Q57" s="5"/>
      <c r="R57" s="5"/>
      <c r="S57" s="5"/>
    </row>
    <row r="58" spans="2:19" x14ac:dyDescent="0.3">
      <c r="B58" s="5" t="s">
        <v>78</v>
      </c>
      <c r="C58" s="5" t="s">
        <v>77</v>
      </c>
      <c r="D58" s="5">
        <v>199</v>
      </c>
      <c r="E58" s="5">
        <v>0.69199999999999995</v>
      </c>
      <c r="P58" s="5"/>
      <c r="Q58" s="5"/>
      <c r="R58" s="5"/>
      <c r="S58" s="5"/>
    </row>
    <row r="59" spans="2:19" x14ac:dyDescent="0.3">
      <c r="B59" s="5" t="s">
        <v>79</v>
      </c>
      <c r="C59" s="5" t="s">
        <v>77</v>
      </c>
      <c r="D59" s="5">
        <v>116</v>
      </c>
      <c r="E59" s="5">
        <v>0.40300000000000002</v>
      </c>
      <c r="P59" s="5"/>
      <c r="Q59" s="5"/>
      <c r="R59" s="5"/>
      <c r="S59" s="5"/>
    </row>
    <row r="60" spans="2:19" x14ac:dyDescent="0.3">
      <c r="B60" s="5" t="s">
        <v>80</v>
      </c>
      <c r="C60" s="5" t="s">
        <v>77</v>
      </c>
      <c r="D60" s="5">
        <v>461</v>
      </c>
      <c r="E60" s="5">
        <v>1.6020000000000001</v>
      </c>
      <c r="P60" s="5"/>
      <c r="Q60" s="5"/>
      <c r="R60" s="5"/>
      <c r="S60" s="5"/>
    </row>
    <row r="61" spans="2:19" x14ac:dyDescent="0.3">
      <c r="B61" s="5" t="s">
        <v>81</v>
      </c>
      <c r="C61" s="5" t="s">
        <v>82</v>
      </c>
      <c r="D61" s="5">
        <v>474</v>
      </c>
      <c r="E61" s="5">
        <v>1.496</v>
      </c>
      <c r="P61" s="5"/>
      <c r="Q61" s="5"/>
      <c r="R61" s="5"/>
      <c r="S61" s="5"/>
    </row>
    <row r="62" spans="2:19" x14ac:dyDescent="0.3">
      <c r="B62" s="5" t="s">
        <v>83</v>
      </c>
      <c r="C62" s="5" t="s">
        <v>82</v>
      </c>
      <c r="D62" s="5">
        <v>158</v>
      </c>
      <c r="E62" s="5">
        <v>0.499</v>
      </c>
      <c r="P62" s="5"/>
      <c r="Q62" s="5"/>
      <c r="R62" s="5"/>
      <c r="S62" s="5"/>
    </row>
    <row r="63" spans="2:19" x14ac:dyDescent="0.3">
      <c r="B63" s="5" t="s">
        <v>84</v>
      </c>
      <c r="C63" s="5" t="s">
        <v>82</v>
      </c>
      <c r="D63" s="5">
        <v>163</v>
      </c>
      <c r="E63" s="5">
        <v>0.51500000000000001</v>
      </c>
      <c r="P63" s="5"/>
      <c r="Q63" s="5"/>
      <c r="R63" s="5"/>
      <c r="S63" s="5"/>
    </row>
    <row r="64" spans="2:19" x14ac:dyDescent="0.3">
      <c r="B64" s="5" t="s">
        <v>85</v>
      </c>
      <c r="C64" s="5" t="s">
        <v>82</v>
      </c>
      <c r="D64" s="5">
        <v>472</v>
      </c>
      <c r="E64" s="5">
        <v>1.49</v>
      </c>
      <c r="P64" s="5"/>
      <c r="Q64" s="5"/>
      <c r="R64" s="5"/>
      <c r="S64" s="5"/>
    </row>
    <row r="65" spans="2:19" x14ac:dyDescent="0.3">
      <c r="B65" s="5" t="s">
        <v>86</v>
      </c>
      <c r="C65" s="5" t="s">
        <v>87</v>
      </c>
      <c r="D65" s="5">
        <v>394</v>
      </c>
      <c r="E65" s="5">
        <v>1</v>
      </c>
      <c r="P65" s="5"/>
      <c r="Q65" s="5"/>
      <c r="R65" s="5"/>
      <c r="S65" s="5"/>
    </row>
    <row r="66" spans="2:19" x14ac:dyDescent="0.3">
      <c r="B66" s="5" t="s">
        <v>88</v>
      </c>
      <c r="C66" s="5" t="s">
        <v>89</v>
      </c>
      <c r="D66" s="5">
        <v>154</v>
      </c>
      <c r="E66" s="5">
        <v>0.36499999999999999</v>
      </c>
      <c r="P66" s="5"/>
      <c r="Q66" s="5"/>
      <c r="R66" s="5"/>
      <c r="S66" s="5"/>
    </row>
    <row r="67" spans="2:19" x14ac:dyDescent="0.3">
      <c r="B67" s="5" t="s">
        <v>90</v>
      </c>
      <c r="C67" s="5" t="s">
        <v>89</v>
      </c>
      <c r="D67" s="5">
        <v>690</v>
      </c>
      <c r="E67" s="5">
        <v>1.635</v>
      </c>
      <c r="P67" s="5"/>
      <c r="Q67" s="5"/>
      <c r="R67" s="5"/>
      <c r="S67" s="5"/>
    </row>
    <row r="68" spans="2:19" x14ac:dyDescent="0.3">
      <c r="B68" s="1"/>
      <c r="C68" s="1"/>
      <c r="D68" s="1"/>
      <c r="E68" s="10"/>
    </row>
  </sheetData>
  <autoFilter ref="G3:J3" xr:uid="{E6D7A0F5-AE85-4F83-9D1F-3FC945867806}"/>
  <mergeCells count="1">
    <mergeCell ref="B2:E2"/>
  </mergeCells>
  <phoneticPr fontId="2" type="noConversion"/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CAB50-8C0C-473B-BDAB-F0A60875CD5F}">
  <dimension ref="B2:S68"/>
  <sheetViews>
    <sheetView zoomScale="70" zoomScaleNormal="70" workbookViewId="0">
      <selection activeCell="L4" sqref="L4:O64"/>
    </sheetView>
  </sheetViews>
  <sheetFormatPr defaultRowHeight="16.5" x14ac:dyDescent="0.3"/>
  <cols>
    <col min="2" max="2" width="8.375" bestFit="1" customWidth="1"/>
    <col min="3" max="3" width="7" bestFit="1" customWidth="1"/>
    <col min="4" max="5" width="18.875" bestFit="1" customWidth="1"/>
    <col min="7" max="14" width="13.125" customWidth="1"/>
  </cols>
  <sheetData>
    <row r="2" spans="2:19" x14ac:dyDescent="0.3">
      <c r="B2" s="13" t="s">
        <v>153</v>
      </c>
      <c r="C2" s="13"/>
      <c r="D2" s="13"/>
      <c r="E2" s="13"/>
    </row>
    <row r="3" spans="2:19" ht="17.25" thickBot="1" x14ac:dyDescent="0.35">
      <c r="B3" s="7" t="s">
        <v>0</v>
      </c>
      <c r="C3" s="7" t="s">
        <v>1</v>
      </c>
      <c r="D3" s="7" t="s">
        <v>2</v>
      </c>
      <c r="E3" s="7" t="s">
        <v>3</v>
      </c>
      <c r="G3" s="8" t="s">
        <v>131</v>
      </c>
      <c r="H3" s="8" t="s">
        <v>132</v>
      </c>
      <c r="I3" s="8" t="s">
        <v>133</v>
      </c>
      <c r="J3" s="8" t="s">
        <v>134</v>
      </c>
    </row>
    <row r="4" spans="2:19" ht="17.25" thickTop="1" x14ac:dyDescent="0.3">
      <c r="B4" s="2" t="s">
        <v>4</v>
      </c>
      <c r="C4" s="2" t="s">
        <v>5</v>
      </c>
      <c r="D4" s="5">
        <v>0</v>
      </c>
      <c r="E4" s="5" t="s">
        <v>7</v>
      </c>
      <c r="G4" s="6" t="s">
        <v>91</v>
      </c>
      <c r="H4" s="6" t="s">
        <v>111</v>
      </c>
      <c r="I4" s="5">
        <f>D7+D8+D9+D10</f>
        <v>1229</v>
      </c>
      <c r="J4" s="4">
        <f>I4/I24*100</f>
        <v>5.4846483398786141</v>
      </c>
      <c r="P4" s="5"/>
      <c r="Q4" s="5"/>
      <c r="R4" s="5"/>
      <c r="S4" s="5"/>
    </row>
    <row r="5" spans="2:19" x14ac:dyDescent="0.3">
      <c r="B5" s="2" t="s">
        <v>8</v>
      </c>
      <c r="C5" s="2" t="s">
        <v>5</v>
      </c>
      <c r="D5" s="5">
        <v>0</v>
      </c>
      <c r="E5" s="5" t="s">
        <v>7</v>
      </c>
      <c r="G5" s="6" t="s">
        <v>105</v>
      </c>
      <c r="H5" s="6" t="s">
        <v>125</v>
      </c>
      <c r="I5" s="5">
        <f>D45+D46+D47+D48+D49+D50</f>
        <v>1332</v>
      </c>
      <c r="J5" s="4">
        <f>I5/I24*100</f>
        <v>5.9443056051410208</v>
      </c>
      <c r="P5" s="5"/>
      <c r="Q5" s="5"/>
      <c r="R5" s="5"/>
      <c r="S5" s="5"/>
    </row>
    <row r="6" spans="2:19" x14ac:dyDescent="0.3">
      <c r="B6" s="2" t="s">
        <v>9</v>
      </c>
      <c r="C6" s="2" t="s">
        <v>5</v>
      </c>
      <c r="D6" s="6" t="s">
        <v>6</v>
      </c>
      <c r="E6" s="6" t="s">
        <v>7</v>
      </c>
      <c r="G6" s="6" t="s">
        <v>102</v>
      </c>
      <c r="H6" s="6" t="s">
        <v>122</v>
      </c>
      <c r="I6" s="5">
        <f>D37+D38</f>
        <v>1057</v>
      </c>
      <c r="J6" s="4">
        <f>I6/I24*100</f>
        <v>4.7170653338093542</v>
      </c>
      <c r="P6" s="5"/>
      <c r="Q6" s="5"/>
      <c r="R6" s="5"/>
      <c r="S6" s="5"/>
    </row>
    <row r="7" spans="2:19" x14ac:dyDescent="0.3">
      <c r="B7" s="5" t="s">
        <v>10</v>
      </c>
      <c r="C7" s="5" t="s">
        <v>11</v>
      </c>
      <c r="D7" s="5">
        <v>367</v>
      </c>
      <c r="E7" s="5">
        <v>1.194</v>
      </c>
      <c r="G7" s="6" t="s">
        <v>93</v>
      </c>
      <c r="H7" s="6" t="s">
        <v>113</v>
      </c>
      <c r="I7" s="5">
        <f>D13+D14</f>
        <v>855</v>
      </c>
      <c r="J7" s="4">
        <f>I7/I24*100</f>
        <v>3.8156015708675475</v>
      </c>
      <c r="P7" s="5"/>
      <c r="Q7" s="5"/>
      <c r="R7" s="5"/>
      <c r="S7" s="5"/>
    </row>
    <row r="8" spans="2:19" x14ac:dyDescent="0.3">
      <c r="B8" s="5" t="s">
        <v>12</v>
      </c>
      <c r="C8" s="5" t="s">
        <v>11</v>
      </c>
      <c r="D8" s="5">
        <v>186</v>
      </c>
      <c r="E8" s="5">
        <v>0.60499999999999998</v>
      </c>
      <c r="G8" s="6" t="s">
        <v>92</v>
      </c>
      <c r="H8" s="6" t="s">
        <v>112</v>
      </c>
      <c r="I8" s="5">
        <f>D11+D12</f>
        <v>266</v>
      </c>
      <c r="J8" s="4">
        <f>I8/I24*100</f>
        <v>1.1870760442699035</v>
      </c>
      <c r="P8" s="5"/>
      <c r="Q8" s="5"/>
      <c r="R8" s="5"/>
      <c r="S8" s="5"/>
    </row>
    <row r="9" spans="2:19" x14ac:dyDescent="0.3">
      <c r="B9" s="5" t="s">
        <v>13</v>
      </c>
      <c r="C9" s="5" t="s">
        <v>11</v>
      </c>
      <c r="D9" s="5">
        <v>120</v>
      </c>
      <c r="E9" s="5">
        <v>0.39100000000000001</v>
      </c>
      <c r="G9" s="6" t="s">
        <v>104</v>
      </c>
      <c r="H9" s="6" t="s">
        <v>124</v>
      </c>
      <c r="I9" s="5">
        <f>D43+D44</f>
        <v>794</v>
      </c>
      <c r="J9" s="4">
        <f>I9/I24*100</f>
        <v>3.5433773652267049</v>
      </c>
      <c r="P9" s="5"/>
      <c r="Q9" s="5"/>
      <c r="R9" s="5"/>
      <c r="S9" s="5"/>
    </row>
    <row r="10" spans="2:19" x14ac:dyDescent="0.3">
      <c r="B10" s="5" t="s">
        <v>14</v>
      </c>
      <c r="C10" s="5" t="s">
        <v>11</v>
      </c>
      <c r="D10" s="5">
        <v>556</v>
      </c>
      <c r="E10" s="5">
        <v>1.81</v>
      </c>
      <c r="G10" s="6" t="s">
        <v>94</v>
      </c>
      <c r="H10" s="6" t="s">
        <v>114</v>
      </c>
      <c r="I10" s="5">
        <f>D15+D16</f>
        <v>1167</v>
      </c>
      <c r="J10" s="4">
        <f>I10/I24*100</f>
        <v>5.2079614423420209</v>
      </c>
      <c r="P10" s="5"/>
      <c r="Q10" s="5"/>
      <c r="R10" s="5"/>
      <c r="S10" s="5"/>
    </row>
    <row r="11" spans="2:19" x14ac:dyDescent="0.3">
      <c r="B11" s="5" t="s">
        <v>15</v>
      </c>
      <c r="C11" s="5" t="s">
        <v>16</v>
      </c>
      <c r="D11" s="5">
        <v>67</v>
      </c>
      <c r="E11" s="5">
        <v>0.504</v>
      </c>
      <c r="G11" s="6" t="s">
        <v>96</v>
      </c>
      <c r="H11" s="6" t="s">
        <v>116</v>
      </c>
      <c r="I11" s="5">
        <f>D19+D20+D21+D22</f>
        <v>1541</v>
      </c>
      <c r="J11" s="4">
        <f>I11/I24*100</f>
        <v>6.8770082113530879</v>
      </c>
      <c r="P11" s="5"/>
      <c r="Q11" s="5"/>
      <c r="R11" s="5"/>
      <c r="S11" s="5"/>
    </row>
    <row r="12" spans="2:19" x14ac:dyDescent="0.3">
      <c r="B12" s="5" t="s">
        <v>17</v>
      </c>
      <c r="C12" s="5" t="s">
        <v>16</v>
      </c>
      <c r="D12" s="5">
        <v>199</v>
      </c>
      <c r="E12" s="5">
        <v>1.496</v>
      </c>
      <c r="G12" s="6" t="s">
        <v>97</v>
      </c>
      <c r="H12" s="6" t="s">
        <v>117</v>
      </c>
      <c r="I12" s="5">
        <f>D23+D24</f>
        <v>534</v>
      </c>
      <c r="J12" s="4">
        <f>I12/I24*100</f>
        <v>2.3830774723313102</v>
      </c>
      <c r="P12" s="5"/>
      <c r="Q12" s="5"/>
      <c r="R12" s="5"/>
      <c r="S12" s="5"/>
    </row>
    <row r="13" spans="2:19" x14ac:dyDescent="0.3">
      <c r="B13" s="5" t="s">
        <v>18</v>
      </c>
      <c r="C13" s="5" t="s">
        <v>19</v>
      </c>
      <c r="D13" s="5">
        <v>170</v>
      </c>
      <c r="E13" s="5">
        <v>0.39800000000000002</v>
      </c>
      <c r="G13" s="6" t="s">
        <v>98</v>
      </c>
      <c r="H13" s="6" t="s">
        <v>118</v>
      </c>
      <c r="I13" s="5">
        <f>D25+D26+D27</f>
        <v>1984</v>
      </c>
      <c r="J13" s="4">
        <f>I13/I24*100</f>
        <v>8.8539807211710109</v>
      </c>
      <c r="P13" s="5"/>
      <c r="Q13" s="5"/>
      <c r="R13" s="5"/>
      <c r="S13" s="5"/>
    </row>
    <row r="14" spans="2:19" x14ac:dyDescent="0.3">
      <c r="B14" s="5" t="s">
        <v>20</v>
      </c>
      <c r="C14" s="5" t="s">
        <v>19</v>
      </c>
      <c r="D14" s="5">
        <v>685</v>
      </c>
      <c r="E14" s="5">
        <v>1.6020000000000001</v>
      </c>
      <c r="G14" s="6" t="s">
        <v>100</v>
      </c>
      <c r="H14" s="6" t="s">
        <v>120</v>
      </c>
      <c r="I14" s="5">
        <f>D30+D31+D32+D33+D34+D35</f>
        <v>2355</v>
      </c>
      <c r="J14" s="4">
        <f>I14/I24*100</f>
        <v>10.509639414494822</v>
      </c>
      <c r="P14" s="5"/>
      <c r="Q14" s="5"/>
      <c r="R14" s="5"/>
      <c r="S14" s="5"/>
    </row>
    <row r="15" spans="2:19" x14ac:dyDescent="0.3">
      <c r="B15" s="5" t="s">
        <v>21</v>
      </c>
      <c r="C15" s="5" t="s">
        <v>22</v>
      </c>
      <c r="D15" s="5">
        <v>873</v>
      </c>
      <c r="E15" s="5">
        <v>1.496</v>
      </c>
      <c r="G15" s="6" t="s">
        <v>99</v>
      </c>
      <c r="H15" s="6" t="s">
        <v>119</v>
      </c>
      <c r="I15" s="5">
        <f>D28+D29</f>
        <v>1210</v>
      </c>
      <c r="J15" s="4">
        <f>I15/I24*100</f>
        <v>5.3998571938593356</v>
      </c>
      <c r="P15" s="5"/>
      <c r="Q15" s="5"/>
      <c r="R15" s="5"/>
      <c r="S15" s="5"/>
    </row>
    <row r="16" spans="2:19" x14ac:dyDescent="0.3">
      <c r="B16" s="5" t="s">
        <v>23</v>
      </c>
      <c r="C16" s="5" t="s">
        <v>22</v>
      </c>
      <c r="D16" s="5">
        <v>294</v>
      </c>
      <c r="E16" s="5">
        <v>0.504</v>
      </c>
      <c r="G16" s="6" t="s">
        <v>101</v>
      </c>
      <c r="H16" s="6" t="s">
        <v>121</v>
      </c>
      <c r="I16" s="5">
        <f>D36</f>
        <v>528</v>
      </c>
      <c r="J16" s="4">
        <f>I16/I24*100</f>
        <v>2.3563013209568013</v>
      </c>
      <c r="P16" s="5"/>
      <c r="Q16" s="5"/>
      <c r="R16" s="5"/>
      <c r="S16" s="5"/>
    </row>
    <row r="17" spans="2:19" x14ac:dyDescent="0.3">
      <c r="B17" s="5" t="s">
        <v>24</v>
      </c>
      <c r="C17" s="5" t="s">
        <v>25</v>
      </c>
      <c r="D17" s="5">
        <v>402</v>
      </c>
      <c r="E17" s="5">
        <v>0.61799999999999999</v>
      </c>
      <c r="G17" s="6" t="s">
        <v>95</v>
      </c>
      <c r="H17" s="6" t="s">
        <v>115</v>
      </c>
      <c r="I17" s="5">
        <f>D17+D18</f>
        <v>1300</v>
      </c>
      <c r="J17" s="4">
        <f>I17/I24*100</f>
        <v>5.8014994644769722</v>
      </c>
      <c r="P17" s="5"/>
      <c r="Q17" s="5"/>
      <c r="R17" s="5"/>
      <c r="S17" s="5"/>
    </row>
    <row r="18" spans="2:19" x14ac:dyDescent="0.3">
      <c r="B18" s="5" t="s">
        <v>26</v>
      </c>
      <c r="C18" s="5" t="s">
        <v>25</v>
      </c>
      <c r="D18" s="5">
        <v>898</v>
      </c>
      <c r="E18" s="5">
        <v>1.3819999999999999</v>
      </c>
      <c r="G18" s="6" t="s">
        <v>103</v>
      </c>
      <c r="H18" s="6" t="s">
        <v>123</v>
      </c>
      <c r="I18" s="5">
        <f>D39+D40+D41+D42</f>
        <v>935</v>
      </c>
      <c r="J18" s="4">
        <f>I18/I24*100</f>
        <v>4.172616922527669</v>
      </c>
      <c r="P18" s="5"/>
      <c r="Q18" s="5"/>
      <c r="R18" s="5"/>
      <c r="S18" s="5"/>
    </row>
    <row r="19" spans="2:19" x14ac:dyDescent="0.3">
      <c r="B19" s="5" t="s">
        <v>27</v>
      </c>
      <c r="C19" s="5" t="s">
        <v>28</v>
      </c>
      <c r="D19" s="5">
        <v>603</v>
      </c>
      <c r="E19" s="5">
        <v>1.5649999999999999</v>
      </c>
      <c r="G19" s="6" t="s">
        <v>106</v>
      </c>
      <c r="H19" s="6" t="s">
        <v>126</v>
      </c>
      <c r="I19" s="5">
        <f>D51+D52+D53+D54+D55+D56</f>
        <v>1674</v>
      </c>
      <c r="J19" s="4">
        <f>I19/I24*100</f>
        <v>7.4705462334880401</v>
      </c>
      <c r="P19" s="5"/>
      <c r="Q19" s="5"/>
      <c r="R19" s="5"/>
      <c r="S19" s="5"/>
    </row>
    <row r="20" spans="2:19" x14ac:dyDescent="0.3">
      <c r="B20" s="5" t="s">
        <v>29</v>
      </c>
      <c r="C20" s="5" t="s">
        <v>28</v>
      </c>
      <c r="D20" s="5">
        <v>145</v>
      </c>
      <c r="E20" s="5">
        <v>0.376</v>
      </c>
      <c r="G20" s="6" t="s">
        <v>107</v>
      </c>
      <c r="H20" s="6" t="s">
        <v>127</v>
      </c>
      <c r="I20" s="5">
        <f>D57+D58+D59+D60</f>
        <v>1147</v>
      </c>
      <c r="J20" s="4">
        <f>I20/I24*100</f>
        <v>5.1187076044269908</v>
      </c>
      <c r="P20" s="5"/>
      <c r="Q20" s="5"/>
      <c r="R20" s="5"/>
      <c r="S20" s="5"/>
    </row>
    <row r="21" spans="2:19" x14ac:dyDescent="0.3">
      <c r="B21" s="5" t="s">
        <v>30</v>
      </c>
      <c r="C21" s="5" t="s">
        <v>28</v>
      </c>
      <c r="D21" s="5">
        <v>258</v>
      </c>
      <c r="E21" s="5">
        <v>0.67</v>
      </c>
      <c r="G21" s="6" t="s">
        <v>109</v>
      </c>
      <c r="H21" s="6" t="s">
        <v>130</v>
      </c>
      <c r="I21" s="5">
        <f>D65</f>
        <v>395</v>
      </c>
      <c r="J21" s="4">
        <f>I21/I24*100</f>
        <v>1.7627632988218493</v>
      </c>
      <c r="P21" s="5"/>
      <c r="Q21" s="5"/>
      <c r="R21" s="5"/>
      <c r="S21" s="5"/>
    </row>
    <row r="22" spans="2:19" x14ac:dyDescent="0.3">
      <c r="B22" s="5" t="s">
        <v>31</v>
      </c>
      <c r="C22" s="5" t="s">
        <v>28</v>
      </c>
      <c r="D22" s="5">
        <v>535</v>
      </c>
      <c r="E22" s="5">
        <v>1.389</v>
      </c>
      <c r="G22" s="6" t="s">
        <v>110</v>
      </c>
      <c r="H22" s="6" t="s">
        <v>129</v>
      </c>
      <c r="I22" s="5">
        <f>D66+D67</f>
        <v>849</v>
      </c>
      <c r="J22" s="4">
        <f>I22/I24*100</f>
        <v>3.7888254194930382</v>
      </c>
      <c r="P22" s="5"/>
      <c r="Q22" s="5"/>
      <c r="R22" s="5"/>
      <c r="S22" s="5"/>
    </row>
    <row r="23" spans="2:19" x14ac:dyDescent="0.3">
      <c r="B23" s="5" t="s">
        <v>32</v>
      </c>
      <c r="C23" s="5" t="s">
        <v>33</v>
      </c>
      <c r="D23" s="5">
        <v>132</v>
      </c>
      <c r="E23" s="5">
        <v>0.49399999999999999</v>
      </c>
      <c r="G23" s="6" t="s">
        <v>108</v>
      </c>
      <c r="H23" s="6" t="s">
        <v>128</v>
      </c>
      <c r="I23" s="5">
        <f>D61+D62+D63+D64</f>
        <v>1256</v>
      </c>
      <c r="J23" s="4">
        <f>I23/I24*100</f>
        <v>5.6051410210639059</v>
      </c>
      <c r="P23" s="5"/>
      <c r="Q23" s="5"/>
      <c r="R23" s="5"/>
      <c r="S23" s="5"/>
    </row>
    <row r="24" spans="2:19" x14ac:dyDescent="0.3">
      <c r="B24" s="5" t="s">
        <v>34</v>
      </c>
      <c r="C24" s="5" t="s">
        <v>33</v>
      </c>
      <c r="D24" s="5">
        <v>402</v>
      </c>
      <c r="E24" s="5">
        <v>1.506</v>
      </c>
      <c r="I24" s="3">
        <f>SUM(I4:I23)</f>
        <v>22408</v>
      </c>
      <c r="P24" s="5"/>
      <c r="Q24" s="5"/>
      <c r="R24" s="5"/>
      <c r="S24" s="5"/>
    </row>
    <row r="25" spans="2:19" x14ac:dyDescent="0.3">
      <c r="B25" s="5" t="s">
        <v>35</v>
      </c>
      <c r="C25" s="5" t="s">
        <v>36</v>
      </c>
      <c r="D25" s="5">
        <v>645</v>
      </c>
      <c r="E25" s="5">
        <v>0.97499999999999998</v>
      </c>
      <c r="P25" s="5"/>
      <c r="Q25" s="5"/>
      <c r="R25" s="5"/>
      <c r="S25" s="5"/>
    </row>
    <row r="26" spans="2:19" x14ac:dyDescent="0.3">
      <c r="B26" s="5" t="s">
        <v>37</v>
      </c>
      <c r="C26" s="5" t="s">
        <v>36</v>
      </c>
      <c r="D26" s="5">
        <v>354</v>
      </c>
      <c r="E26" s="5">
        <v>0.53500000000000003</v>
      </c>
      <c r="P26" s="5"/>
      <c r="Q26" s="5"/>
      <c r="R26" s="5"/>
      <c r="S26" s="5"/>
    </row>
    <row r="27" spans="2:19" x14ac:dyDescent="0.3">
      <c r="B27" s="5" t="s">
        <v>38</v>
      </c>
      <c r="C27" s="5" t="s">
        <v>36</v>
      </c>
      <c r="D27" s="5">
        <v>985</v>
      </c>
      <c r="E27" s="5">
        <v>1.4890000000000001</v>
      </c>
      <c r="G27" s="9"/>
      <c r="H27" s="5"/>
      <c r="I27" s="5"/>
      <c r="J27" s="5"/>
      <c r="K27" s="5"/>
      <c r="L27" s="5"/>
      <c r="M27" s="5"/>
      <c r="P27" s="5"/>
      <c r="Q27" s="5"/>
      <c r="R27" s="5"/>
      <c r="S27" s="5"/>
    </row>
    <row r="28" spans="2:19" x14ac:dyDescent="0.3">
      <c r="B28" s="5" t="s">
        <v>39</v>
      </c>
      <c r="C28" s="5" t="s">
        <v>40</v>
      </c>
      <c r="D28" s="5">
        <v>937</v>
      </c>
      <c r="E28" s="5">
        <v>1.5489999999999999</v>
      </c>
      <c r="G28" s="9"/>
      <c r="H28" s="5"/>
      <c r="I28" s="5"/>
      <c r="J28" s="5"/>
      <c r="K28" s="5"/>
      <c r="L28" s="5"/>
      <c r="M28" s="5"/>
      <c r="P28" s="5"/>
      <c r="Q28" s="5"/>
      <c r="R28" s="5"/>
      <c r="S28" s="5"/>
    </row>
    <row r="29" spans="2:19" x14ac:dyDescent="0.3">
      <c r="B29" s="5" t="s">
        <v>41</v>
      </c>
      <c r="C29" s="5" t="s">
        <v>40</v>
      </c>
      <c r="D29" s="5">
        <v>273</v>
      </c>
      <c r="E29" s="5">
        <v>0.45100000000000001</v>
      </c>
      <c r="G29" s="9"/>
      <c r="H29" s="5"/>
      <c r="I29" s="5"/>
      <c r="J29" s="5"/>
      <c r="K29" s="5"/>
      <c r="L29" s="5"/>
      <c r="M29" s="5"/>
      <c r="P29" s="5"/>
      <c r="Q29" s="5"/>
      <c r="R29" s="5"/>
      <c r="S29" s="5"/>
    </row>
    <row r="30" spans="2:19" x14ac:dyDescent="0.3">
      <c r="B30" s="5" t="s">
        <v>42</v>
      </c>
      <c r="C30" s="5" t="s">
        <v>43</v>
      </c>
      <c r="D30" s="5">
        <v>301</v>
      </c>
      <c r="E30" s="5">
        <v>1.125</v>
      </c>
      <c r="G30" s="9"/>
      <c r="H30" s="5"/>
      <c r="I30" s="5"/>
      <c r="J30" s="5"/>
      <c r="K30" s="5"/>
      <c r="L30" s="5"/>
      <c r="M30" s="5"/>
      <c r="P30" s="5"/>
      <c r="Q30" s="5"/>
      <c r="R30" s="5"/>
      <c r="S30" s="5"/>
    </row>
    <row r="31" spans="2:19" x14ac:dyDescent="0.3">
      <c r="B31" s="5" t="s">
        <v>44</v>
      </c>
      <c r="C31" s="5" t="s">
        <v>43</v>
      </c>
      <c r="D31" s="5">
        <v>139</v>
      </c>
      <c r="E31" s="5">
        <v>0.52</v>
      </c>
      <c r="G31" s="9"/>
      <c r="H31" s="5"/>
      <c r="I31" s="5"/>
      <c r="J31" s="5"/>
      <c r="K31" s="5"/>
      <c r="L31" s="5"/>
      <c r="M31" s="5"/>
      <c r="P31" s="5"/>
      <c r="Q31" s="5"/>
      <c r="R31" s="5"/>
      <c r="S31" s="5"/>
    </row>
    <row r="32" spans="2:19" x14ac:dyDescent="0.3">
      <c r="B32" s="5" t="s">
        <v>45</v>
      </c>
      <c r="C32" s="5" t="s">
        <v>43</v>
      </c>
      <c r="D32" s="5">
        <v>145</v>
      </c>
      <c r="E32" s="5">
        <v>0.54200000000000004</v>
      </c>
      <c r="G32" s="9"/>
      <c r="H32" s="5"/>
      <c r="I32" s="5"/>
      <c r="J32" s="5"/>
      <c r="K32" s="5"/>
      <c r="L32" s="5"/>
      <c r="M32" s="5"/>
      <c r="P32" s="5"/>
      <c r="Q32" s="5"/>
      <c r="R32" s="5"/>
      <c r="S32" s="5"/>
    </row>
    <row r="33" spans="2:19" x14ac:dyDescent="0.3">
      <c r="B33" s="5" t="s">
        <v>46</v>
      </c>
      <c r="C33" s="5" t="s">
        <v>43</v>
      </c>
      <c r="D33" s="5">
        <v>485</v>
      </c>
      <c r="E33" s="5">
        <v>1.8129999999999999</v>
      </c>
      <c r="G33" s="9"/>
      <c r="H33" s="5"/>
      <c r="I33" s="5"/>
      <c r="J33" s="5"/>
      <c r="K33" s="5"/>
      <c r="L33" s="5"/>
      <c r="M33" s="5"/>
      <c r="P33" s="5"/>
      <c r="Q33" s="5"/>
      <c r="R33" s="5"/>
      <c r="S33" s="5"/>
    </row>
    <row r="34" spans="2:19" x14ac:dyDescent="0.3">
      <c r="B34" s="5" t="s">
        <v>47</v>
      </c>
      <c r="C34" s="5" t="s">
        <v>43</v>
      </c>
      <c r="D34" s="5">
        <v>799</v>
      </c>
      <c r="E34" s="5">
        <v>1.244</v>
      </c>
      <c r="G34" s="9"/>
      <c r="H34" s="5"/>
      <c r="I34" s="5"/>
      <c r="J34" s="5"/>
      <c r="K34" s="5"/>
      <c r="L34" s="5"/>
      <c r="M34" s="5"/>
      <c r="P34" s="5"/>
      <c r="Q34" s="5"/>
      <c r="R34" s="5"/>
      <c r="S34" s="5"/>
    </row>
    <row r="35" spans="2:19" x14ac:dyDescent="0.3">
      <c r="B35" s="5" t="s">
        <v>48</v>
      </c>
      <c r="C35" s="5" t="s">
        <v>43</v>
      </c>
      <c r="D35" s="5">
        <v>486</v>
      </c>
      <c r="E35" s="5">
        <v>0.75600000000000001</v>
      </c>
      <c r="G35" s="9"/>
      <c r="H35" s="5"/>
      <c r="I35" s="5"/>
      <c r="J35" s="5"/>
      <c r="K35" s="5"/>
      <c r="L35" s="5"/>
      <c r="M35" s="5"/>
      <c r="P35" s="5"/>
      <c r="Q35" s="5"/>
      <c r="R35" s="5"/>
      <c r="S35" s="5"/>
    </row>
    <row r="36" spans="2:19" x14ac:dyDescent="0.3">
      <c r="B36" s="5" t="s">
        <v>49</v>
      </c>
      <c r="C36" s="5" t="s">
        <v>50</v>
      </c>
      <c r="D36" s="5">
        <v>528</v>
      </c>
      <c r="E36" s="5">
        <v>1</v>
      </c>
      <c r="G36" s="9"/>
      <c r="H36" s="5"/>
      <c r="I36" s="5"/>
      <c r="J36" s="5"/>
      <c r="K36" s="5"/>
      <c r="L36" s="5"/>
      <c r="M36" s="5"/>
      <c r="P36" s="5"/>
      <c r="Q36" s="5"/>
      <c r="R36" s="5"/>
      <c r="S36" s="5"/>
    </row>
    <row r="37" spans="2:19" x14ac:dyDescent="0.3">
      <c r="B37" s="5" t="s">
        <v>51</v>
      </c>
      <c r="C37" s="5" t="s">
        <v>52</v>
      </c>
      <c r="D37" s="5">
        <v>264</v>
      </c>
      <c r="E37" s="5">
        <v>0.5</v>
      </c>
      <c r="G37" s="9"/>
      <c r="H37" s="5"/>
      <c r="I37" s="5"/>
      <c r="J37" s="5"/>
      <c r="K37" s="5"/>
      <c r="L37" s="5"/>
      <c r="M37" s="5"/>
      <c r="P37" s="5"/>
      <c r="Q37" s="5"/>
      <c r="R37" s="5"/>
      <c r="S37" s="5"/>
    </row>
    <row r="38" spans="2:19" x14ac:dyDescent="0.3">
      <c r="B38" s="5" t="s">
        <v>53</v>
      </c>
      <c r="C38" s="5" t="s">
        <v>52</v>
      </c>
      <c r="D38" s="5">
        <v>793</v>
      </c>
      <c r="E38" s="5">
        <v>1.5</v>
      </c>
      <c r="G38" s="9"/>
      <c r="H38" s="5"/>
      <c r="I38" s="5"/>
      <c r="J38" s="5"/>
      <c r="K38" s="5"/>
      <c r="L38" s="5"/>
      <c r="M38" s="5"/>
      <c r="P38" s="5"/>
      <c r="Q38" s="5"/>
      <c r="R38" s="5"/>
      <c r="S38" s="5"/>
    </row>
    <row r="39" spans="2:19" x14ac:dyDescent="0.3">
      <c r="B39" s="5" t="s">
        <v>54</v>
      </c>
      <c r="C39" s="5" t="s">
        <v>55</v>
      </c>
      <c r="D39" s="5">
        <v>276</v>
      </c>
      <c r="E39" s="5">
        <v>1.181</v>
      </c>
      <c r="G39" s="9"/>
      <c r="H39" s="5"/>
      <c r="I39" s="5"/>
      <c r="J39" s="5"/>
      <c r="K39" s="5"/>
      <c r="L39" s="5"/>
      <c r="M39" s="5"/>
      <c r="P39" s="5"/>
      <c r="Q39" s="5"/>
      <c r="R39" s="5"/>
      <c r="S39" s="5"/>
    </row>
    <row r="40" spans="2:19" x14ac:dyDescent="0.3">
      <c r="B40" s="5" t="s">
        <v>56</v>
      </c>
      <c r="C40" s="5" t="s">
        <v>55</v>
      </c>
      <c r="D40" s="5">
        <v>196</v>
      </c>
      <c r="E40" s="5">
        <v>0.83899999999999997</v>
      </c>
      <c r="G40" s="9"/>
      <c r="H40" s="5"/>
      <c r="I40" s="5"/>
      <c r="J40" s="5"/>
      <c r="K40" s="5"/>
      <c r="L40" s="5"/>
      <c r="M40" s="5"/>
      <c r="P40" s="5"/>
      <c r="Q40" s="5"/>
      <c r="R40" s="5"/>
      <c r="S40" s="5"/>
    </row>
    <row r="41" spans="2:19" x14ac:dyDescent="0.3">
      <c r="B41" s="5" t="s">
        <v>57</v>
      </c>
      <c r="C41" s="5" t="s">
        <v>55</v>
      </c>
      <c r="D41" s="5">
        <v>112</v>
      </c>
      <c r="E41" s="5">
        <v>0.47899999999999998</v>
      </c>
      <c r="G41" s="9"/>
      <c r="H41" s="5"/>
      <c r="I41" s="5"/>
      <c r="J41" s="5"/>
      <c r="K41" s="5"/>
      <c r="L41" s="5"/>
      <c r="M41" s="5"/>
      <c r="P41" s="5"/>
      <c r="Q41" s="5"/>
      <c r="R41" s="5"/>
      <c r="S41" s="5"/>
    </row>
    <row r="42" spans="2:19" x14ac:dyDescent="0.3">
      <c r="B42" s="5" t="s">
        <v>58</v>
      </c>
      <c r="C42" s="5" t="s">
        <v>55</v>
      </c>
      <c r="D42" s="5">
        <v>351</v>
      </c>
      <c r="E42" s="5">
        <v>1.502</v>
      </c>
      <c r="G42" s="9"/>
      <c r="H42" s="5"/>
      <c r="I42" s="5"/>
      <c r="J42" s="5"/>
      <c r="K42" s="5"/>
      <c r="L42" s="5"/>
      <c r="M42" s="5"/>
      <c r="P42" s="5"/>
      <c r="Q42" s="5"/>
      <c r="R42" s="5"/>
      <c r="S42" s="5"/>
    </row>
    <row r="43" spans="2:19" x14ac:dyDescent="0.3">
      <c r="B43" s="5" t="s">
        <v>59</v>
      </c>
      <c r="C43" s="5" t="s">
        <v>60</v>
      </c>
      <c r="D43" s="5">
        <v>611</v>
      </c>
      <c r="E43" s="5">
        <v>1.5389999999999999</v>
      </c>
      <c r="G43" s="9"/>
      <c r="H43" s="5"/>
      <c r="I43" s="5"/>
      <c r="J43" s="5"/>
      <c r="K43" s="5"/>
      <c r="L43" s="5"/>
      <c r="M43" s="5"/>
      <c r="P43" s="5"/>
      <c r="Q43" s="5"/>
      <c r="R43" s="5"/>
      <c r="S43" s="5"/>
    </row>
    <row r="44" spans="2:19" x14ac:dyDescent="0.3">
      <c r="B44" s="5" t="s">
        <v>61</v>
      </c>
      <c r="C44" s="5" t="s">
        <v>60</v>
      </c>
      <c r="D44" s="5">
        <v>183</v>
      </c>
      <c r="E44" s="5">
        <v>0.46100000000000002</v>
      </c>
      <c r="G44" s="9"/>
      <c r="H44" s="5"/>
      <c r="I44" s="5"/>
      <c r="J44" s="5"/>
      <c r="K44" s="5"/>
      <c r="L44" s="5"/>
      <c r="M44" s="5"/>
      <c r="P44" s="5"/>
      <c r="Q44" s="5"/>
      <c r="R44" s="5"/>
      <c r="S44" s="5"/>
    </row>
    <row r="45" spans="2:19" x14ac:dyDescent="0.3">
      <c r="B45" s="5" t="s">
        <v>62</v>
      </c>
      <c r="C45" s="5" t="s">
        <v>63</v>
      </c>
      <c r="D45" s="5">
        <v>410</v>
      </c>
      <c r="E45" s="5">
        <v>1.5209999999999999</v>
      </c>
      <c r="G45" s="9"/>
      <c r="H45" s="5"/>
      <c r="I45" s="5"/>
      <c r="J45" s="5"/>
      <c r="K45" s="5"/>
      <c r="L45" s="5"/>
      <c r="M45" s="5"/>
      <c r="P45" s="5"/>
      <c r="Q45" s="5"/>
      <c r="R45" s="5"/>
      <c r="S45" s="5"/>
    </row>
    <row r="46" spans="2:19" x14ac:dyDescent="0.3">
      <c r="B46" s="5" t="s">
        <v>64</v>
      </c>
      <c r="C46" s="5" t="s">
        <v>63</v>
      </c>
      <c r="D46" s="5">
        <v>129</v>
      </c>
      <c r="E46" s="5">
        <v>0.47899999999999998</v>
      </c>
      <c r="G46" s="9"/>
      <c r="H46" s="5"/>
      <c r="I46" s="5"/>
      <c r="J46" s="5"/>
      <c r="K46" s="5"/>
      <c r="L46" s="5"/>
      <c r="M46" s="5"/>
      <c r="P46" s="5"/>
      <c r="Q46" s="5"/>
      <c r="R46" s="5"/>
      <c r="S46" s="5"/>
    </row>
    <row r="47" spans="2:19" x14ac:dyDescent="0.3">
      <c r="B47" s="5" t="s">
        <v>65</v>
      </c>
      <c r="C47" s="5" t="s">
        <v>63</v>
      </c>
      <c r="D47" s="5">
        <v>301</v>
      </c>
      <c r="E47" s="5">
        <v>1.518</v>
      </c>
      <c r="P47" s="5"/>
      <c r="Q47" s="5"/>
      <c r="R47" s="5"/>
      <c r="S47" s="5"/>
    </row>
    <row r="48" spans="2:19" x14ac:dyDescent="0.3">
      <c r="B48" s="5" t="s">
        <v>66</v>
      </c>
      <c r="C48" s="5" t="s">
        <v>63</v>
      </c>
      <c r="D48" s="5">
        <v>100</v>
      </c>
      <c r="E48" s="5">
        <v>0.504</v>
      </c>
      <c r="P48" s="5"/>
      <c r="Q48" s="5"/>
      <c r="R48" s="5"/>
      <c r="S48" s="5"/>
    </row>
    <row r="49" spans="2:19" x14ac:dyDescent="0.3">
      <c r="B49" s="5" t="s">
        <v>67</v>
      </c>
      <c r="C49" s="5" t="s">
        <v>63</v>
      </c>
      <c r="D49" s="5">
        <v>87</v>
      </c>
      <c r="E49" s="5">
        <v>0.439</v>
      </c>
      <c r="P49" s="5"/>
      <c r="Q49" s="5"/>
      <c r="R49" s="5"/>
      <c r="S49" s="5"/>
    </row>
    <row r="50" spans="2:19" x14ac:dyDescent="0.3">
      <c r="B50" s="5" t="s">
        <v>68</v>
      </c>
      <c r="C50" s="5" t="s">
        <v>63</v>
      </c>
      <c r="D50" s="5">
        <v>305</v>
      </c>
      <c r="E50" s="5">
        <v>1.538</v>
      </c>
      <c r="P50" s="5"/>
      <c r="Q50" s="5"/>
      <c r="R50" s="5"/>
      <c r="S50" s="5"/>
    </row>
    <row r="51" spans="2:19" x14ac:dyDescent="0.3">
      <c r="B51" s="5" t="s">
        <v>69</v>
      </c>
      <c r="C51" s="5" t="s">
        <v>70</v>
      </c>
      <c r="D51" s="5">
        <v>85</v>
      </c>
      <c r="E51" s="5">
        <v>0.40200000000000002</v>
      </c>
      <c r="P51" s="5"/>
      <c r="Q51" s="5"/>
      <c r="R51" s="5"/>
      <c r="S51" s="5"/>
    </row>
    <row r="52" spans="2:19" x14ac:dyDescent="0.3">
      <c r="B52" s="5" t="s">
        <v>71</v>
      </c>
      <c r="C52" s="5" t="s">
        <v>70</v>
      </c>
      <c r="D52" s="5">
        <v>338</v>
      </c>
      <c r="E52" s="5">
        <v>1.5980000000000001</v>
      </c>
      <c r="P52" s="5"/>
      <c r="Q52" s="5"/>
      <c r="R52" s="5"/>
      <c r="S52" s="5"/>
    </row>
    <row r="53" spans="2:19" x14ac:dyDescent="0.3">
      <c r="B53" s="5" t="s">
        <v>72</v>
      </c>
      <c r="C53" s="5" t="s">
        <v>70</v>
      </c>
      <c r="D53" s="5">
        <v>321</v>
      </c>
      <c r="E53" s="5">
        <v>1.026</v>
      </c>
      <c r="P53" s="5"/>
      <c r="Q53" s="5"/>
      <c r="R53" s="5"/>
      <c r="S53" s="5"/>
    </row>
    <row r="54" spans="2:19" x14ac:dyDescent="0.3">
      <c r="B54" s="5" t="s">
        <v>73</v>
      </c>
      <c r="C54" s="5" t="s">
        <v>70</v>
      </c>
      <c r="D54" s="5">
        <v>298</v>
      </c>
      <c r="E54" s="5">
        <v>0.95299999999999996</v>
      </c>
      <c r="P54" s="5"/>
      <c r="Q54" s="5"/>
      <c r="R54" s="5"/>
      <c r="S54" s="5"/>
    </row>
    <row r="55" spans="2:19" x14ac:dyDescent="0.3">
      <c r="B55" s="5" t="s">
        <v>74</v>
      </c>
      <c r="C55" s="5" t="s">
        <v>70</v>
      </c>
      <c r="D55" s="5">
        <v>145</v>
      </c>
      <c r="E55" s="5">
        <v>0.46400000000000002</v>
      </c>
      <c r="P55" s="5"/>
      <c r="Q55" s="5"/>
      <c r="R55" s="5"/>
      <c r="S55" s="5"/>
    </row>
    <row r="56" spans="2:19" x14ac:dyDescent="0.3">
      <c r="B56" s="5" t="s">
        <v>75</v>
      </c>
      <c r="C56" s="5" t="s">
        <v>70</v>
      </c>
      <c r="D56" s="5">
        <v>487</v>
      </c>
      <c r="E56" s="5">
        <v>1.5569999999999999</v>
      </c>
      <c r="P56" s="5"/>
      <c r="Q56" s="5"/>
      <c r="R56" s="5"/>
      <c r="S56" s="5"/>
    </row>
    <row r="57" spans="2:19" x14ac:dyDescent="0.3">
      <c r="B57" s="5" t="s">
        <v>76</v>
      </c>
      <c r="C57" s="5" t="s">
        <v>77</v>
      </c>
      <c r="D57" s="5">
        <v>370</v>
      </c>
      <c r="E57" s="5">
        <v>1.29</v>
      </c>
      <c r="P57" s="5"/>
      <c r="Q57" s="5"/>
      <c r="R57" s="5"/>
      <c r="S57" s="5"/>
    </row>
    <row r="58" spans="2:19" x14ac:dyDescent="0.3">
      <c r="B58" s="5" t="s">
        <v>78</v>
      </c>
      <c r="C58" s="5" t="s">
        <v>77</v>
      </c>
      <c r="D58" s="5">
        <v>203</v>
      </c>
      <c r="E58" s="5">
        <v>0.70799999999999996</v>
      </c>
      <c r="P58" s="5"/>
      <c r="Q58" s="5"/>
      <c r="R58" s="5"/>
      <c r="S58" s="5"/>
    </row>
    <row r="59" spans="2:19" x14ac:dyDescent="0.3">
      <c r="B59" s="5" t="s">
        <v>79</v>
      </c>
      <c r="C59" s="5" t="s">
        <v>77</v>
      </c>
      <c r="D59" s="5">
        <v>114</v>
      </c>
      <c r="E59" s="5">
        <v>0.39800000000000002</v>
      </c>
      <c r="P59" s="5"/>
      <c r="Q59" s="5"/>
      <c r="R59" s="5"/>
      <c r="S59" s="5"/>
    </row>
    <row r="60" spans="2:19" x14ac:dyDescent="0.3">
      <c r="B60" s="5" t="s">
        <v>80</v>
      </c>
      <c r="C60" s="5" t="s">
        <v>77</v>
      </c>
      <c r="D60" s="5">
        <v>460</v>
      </c>
      <c r="E60" s="5">
        <v>1.6040000000000001</v>
      </c>
      <c r="P60" s="5"/>
      <c r="Q60" s="5"/>
      <c r="R60" s="5"/>
      <c r="S60" s="5"/>
    </row>
    <row r="61" spans="2:19" x14ac:dyDescent="0.3">
      <c r="B61" s="5" t="s">
        <v>81</v>
      </c>
      <c r="C61" s="5" t="s">
        <v>82</v>
      </c>
      <c r="D61" s="5">
        <v>471</v>
      </c>
      <c r="E61" s="5">
        <v>1.5</v>
      </c>
      <c r="P61" s="5"/>
      <c r="Q61" s="5"/>
      <c r="R61" s="5"/>
      <c r="S61" s="5"/>
    </row>
    <row r="62" spans="2:19" x14ac:dyDescent="0.3">
      <c r="B62" s="5" t="s">
        <v>83</v>
      </c>
      <c r="C62" s="5" t="s">
        <v>82</v>
      </c>
      <c r="D62" s="5">
        <v>156</v>
      </c>
      <c r="E62" s="5">
        <v>0.497</v>
      </c>
      <c r="P62" s="5"/>
      <c r="Q62" s="5"/>
      <c r="R62" s="5"/>
      <c r="S62" s="5"/>
    </row>
    <row r="63" spans="2:19" x14ac:dyDescent="0.3">
      <c r="B63" s="5" t="s">
        <v>84</v>
      </c>
      <c r="C63" s="5" t="s">
        <v>82</v>
      </c>
      <c r="D63" s="5">
        <v>161</v>
      </c>
      <c r="E63" s="5">
        <v>0.51300000000000001</v>
      </c>
      <c r="P63" s="5"/>
      <c r="Q63" s="5"/>
      <c r="R63" s="5"/>
      <c r="S63" s="5"/>
    </row>
    <row r="64" spans="2:19" x14ac:dyDescent="0.3">
      <c r="B64" s="5" t="s">
        <v>85</v>
      </c>
      <c r="C64" s="5" t="s">
        <v>82</v>
      </c>
      <c r="D64" s="5">
        <v>468</v>
      </c>
      <c r="E64" s="5">
        <v>1.49</v>
      </c>
      <c r="P64" s="5"/>
      <c r="Q64" s="5"/>
      <c r="R64" s="5"/>
      <c r="S64" s="5"/>
    </row>
    <row r="65" spans="2:19" x14ac:dyDescent="0.3">
      <c r="B65" s="5" t="s">
        <v>86</v>
      </c>
      <c r="C65" s="5" t="s">
        <v>87</v>
      </c>
      <c r="D65" s="5">
        <v>395</v>
      </c>
      <c r="E65" s="5">
        <v>1</v>
      </c>
      <c r="P65" s="5"/>
      <c r="Q65" s="5"/>
      <c r="R65" s="5"/>
      <c r="S65" s="5"/>
    </row>
    <row r="66" spans="2:19" x14ac:dyDescent="0.3">
      <c r="B66" s="5" t="s">
        <v>88</v>
      </c>
      <c r="C66" s="5" t="s">
        <v>89</v>
      </c>
      <c r="D66" s="5">
        <v>150</v>
      </c>
      <c r="E66" s="5">
        <v>0.35299999999999998</v>
      </c>
      <c r="P66" s="5"/>
      <c r="Q66" s="5"/>
      <c r="R66" s="5"/>
      <c r="S66" s="5"/>
    </row>
    <row r="67" spans="2:19" x14ac:dyDescent="0.3">
      <c r="B67" s="5" t="s">
        <v>90</v>
      </c>
      <c r="C67" s="5" t="s">
        <v>89</v>
      </c>
      <c r="D67" s="5">
        <v>699</v>
      </c>
      <c r="E67" s="5">
        <v>1.647</v>
      </c>
      <c r="P67" s="5"/>
      <c r="Q67" s="5"/>
      <c r="R67" s="5"/>
      <c r="S67" s="5"/>
    </row>
    <row r="68" spans="2:19" x14ac:dyDescent="0.3">
      <c r="B68" s="1"/>
      <c r="C68" s="1"/>
      <c r="D68" s="1"/>
      <c r="E68" s="10"/>
    </row>
  </sheetData>
  <autoFilter ref="G3:J3" xr:uid="{E6D7A0F5-AE85-4F83-9D1F-3FC945867806}"/>
  <mergeCells count="1">
    <mergeCell ref="B2:E2"/>
  </mergeCells>
  <phoneticPr fontId="2" type="noConversion"/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294AB-00D1-48DE-A9E1-4C5F2A837B1E}">
  <dimension ref="B2:S68"/>
  <sheetViews>
    <sheetView zoomScale="70" zoomScaleNormal="70" workbookViewId="0">
      <selection activeCell="B2" sqref="B2:E2"/>
    </sheetView>
  </sheetViews>
  <sheetFormatPr defaultRowHeight="16.5" x14ac:dyDescent="0.3"/>
  <cols>
    <col min="2" max="2" width="8.375" bestFit="1" customWidth="1"/>
    <col min="3" max="3" width="7" bestFit="1" customWidth="1"/>
    <col min="4" max="5" width="18.875" bestFit="1" customWidth="1"/>
    <col min="7" max="14" width="13.125" customWidth="1"/>
  </cols>
  <sheetData>
    <row r="2" spans="2:19" x14ac:dyDescent="0.3">
      <c r="B2" s="13" t="s">
        <v>154</v>
      </c>
      <c r="C2" s="13"/>
      <c r="D2" s="13"/>
      <c r="E2" s="13"/>
    </row>
    <row r="3" spans="2:19" ht="17.25" thickBot="1" x14ac:dyDescent="0.35">
      <c r="B3" s="7" t="s">
        <v>0</v>
      </c>
      <c r="C3" s="7" t="s">
        <v>1</v>
      </c>
      <c r="D3" s="7" t="s">
        <v>2</v>
      </c>
      <c r="E3" s="7" t="s">
        <v>3</v>
      </c>
      <c r="G3" s="8" t="s">
        <v>131</v>
      </c>
      <c r="H3" s="8" t="s">
        <v>132</v>
      </c>
      <c r="I3" s="8" t="s">
        <v>133</v>
      </c>
      <c r="J3" s="8" t="s">
        <v>134</v>
      </c>
    </row>
    <row r="4" spans="2:19" ht="17.25" thickTop="1" x14ac:dyDescent="0.3">
      <c r="B4" s="2" t="s">
        <v>4</v>
      </c>
      <c r="C4" s="2" t="s">
        <v>5</v>
      </c>
      <c r="D4" s="5">
        <v>0</v>
      </c>
      <c r="E4" s="5" t="s">
        <v>7</v>
      </c>
      <c r="G4" s="6" t="s">
        <v>91</v>
      </c>
      <c r="H4" s="6" t="s">
        <v>111</v>
      </c>
      <c r="I4" s="5">
        <f>D7+D8+D9+D10</f>
        <v>1257</v>
      </c>
      <c r="J4" s="4">
        <f>I4/I24*100</f>
        <v>5.5866666666666669</v>
      </c>
      <c r="P4" s="5"/>
      <c r="Q4" s="5"/>
      <c r="R4" s="5"/>
      <c r="S4" s="5"/>
    </row>
    <row r="5" spans="2:19" x14ac:dyDescent="0.3">
      <c r="B5" s="2" t="s">
        <v>8</v>
      </c>
      <c r="C5" s="2" t="s">
        <v>5</v>
      </c>
      <c r="D5" s="5">
        <v>0</v>
      </c>
      <c r="E5" s="5" t="s">
        <v>7</v>
      </c>
      <c r="G5" s="6" t="s">
        <v>105</v>
      </c>
      <c r="H5" s="6" t="s">
        <v>125</v>
      </c>
      <c r="I5" s="5">
        <f>D45+D46+D47+D48+D49+D50</f>
        <v>1368</v>
      </c>
      <c r="J5" s="4">
        <f>I5/I24*100</f>
        <v>6.08</v>
      </c>
      <c r="P5" s="5"/>
      <c r="Q5" s="5"/>
      <c r="R5" s="5"/>
      <c r="S5" s="5"/>
    </row>
    <row r="6" spans="2:19" x14ac:dyDescent="0.3">
      <c r="B6" s="2" t="s">
        <v>9</v>
      </c>
      <c r="C6" s="2" t="s">
        <v>5</v>
      </c>
      <c r="D6" s="6" t="s">
        <v>6</v>
      </c>
      <c r="E6" s="6" t="s">
        <v>7</v>
      </c>
      <c r="G6" s="6" t="s">
        <v>102</v>
      </c>
      <c r="H6" s="6" t="s">
        <v>122</v>
      </c>
      <c r="I6" s="5">
        <f>D37+D38</f>
        <v>1049</v>
      </c>
      <c r="J6" s="4">
        <f>I6/I24*100</f>
        <v>4.6622222222222227</v>
      </c>
      <c r="P6" s="5"/>
      <c r="Q6" s="5"/>
      <c r="R6" s="5"/>
      <c r="S6" s="5"/>
    </row>
    <row r="7" spans="2:19" x14ac:dyDescent="0.3">
      <c r="B7" s="5" t="s">
        <v>10</v>
      </c>
      <c r="C7" s="5" t="s">
        <v>11</v>
      </c>
      <c r="D7" s="5">
        <v>356</v>
      </c>
      <c r="E7" s="5">
        <v>1.133</v>
      </c>
      <c r="G7" s="6" t="s">
        <v>93</v>
      </c>
      <c r="H7" s="6" t="s">
        <v>113</v>
      </c>
      <c r="I7" s="5">
        <f>D13+D14</f>
        <v>892</v>
      </c>
      <c r="J7" s="4">
        <f>I7/I24*100</f>
        <v>3.9644444444444447</v>
      </c>
      <c r="P7" s="5"/>
      <c r="Q7" s="5"/>
      <c r="R7" s="5"/>
      <c r="S7" s="5"/>
    </row>
    <row r="8" spans="2:19" x14ac:dyDescent="0.3">
      <c r="B8" s="5" t="s">
        <v>12</v>
      </c>
      <c r="C8" s="5" t="s">
        <v>11</v>
      </c>
      <c r="D8" s="5">
        <v>184</v>
      </c>
      <c r="E8" s="5">
        <v>0.58599999999999997</v>
      </c>
      <c r="G8" s="6" t="s">
        <v>92</v>
      </c>
      <c r="H8" s="6" t="s">
        <v>112</v>
      </c>
      <c r="I8" s="5">
        <f>D11+D12</f>
        <v>260</v>
      </c>
      <c r="J8" s="4">
        <f>I8/I24*100</f>
        <v>1.1555555555555554</v>
      </c>
      <c r="P8" s="5"/>
      <c r="Q8" s="5"/>
      <c r="R8" s="5"/>
      <c r="S8" s="5"/>
    </row>
    <row r="9" spans="2:19" x14ac:dyDescent="0.3">
      <c r="B9" s="5" t="s">
        <v>13</v>
      </c>
      <c r="C9" s="5" t="s">
        <v>11</v>
      </c>
      <c r="D9" s="5">
        <v>142</v>
      </c>
      <c r="E9" s="5">
        <v>0.45200000000000001</v>
      </c>
      <c r="G9" s="6" t="s">
        <v>104</v>
      </c>
      <c r="H9" s="6" t="s">
        <v>124</v>
      </c>
      <c r="I9" s="5">
        <f>D43+D44</f>
        <v>792</v>
      </c>
      <c r="J9" s="4">
        <f>I9/I24*100</f>
        <v>3.52</v>
      </c>
      <c r="P9" s="5"/>
      <c r="Q9" s="5"/>
      <c r="R9" s="5"/>
      <c r="S9" s="5"/>
    </row>
    <row r="10" spans="2:19" x14ac:dyDescent="0.3">
      <c r="B10" s="5" t="s">
        <v>14</v>
      </c>
      <c r="C10" s="5" t="s">
        <v>11</v>
      </c>
      <c r="D10" s="5">
        <v>575</v>
      </c>
      <c r="E10" s="5">
        <v>1.83</v>
      </c>
      <c r="G10" s="6" t="s">
        <v>94</v>
      </c>
      <c r="H10" s="6" t="s">
        <v>114</v>
      </c>
      <c r="I10" s="5">
        <f>D15+D16</f>
        <v>1203</v>
      </c>
      <c r="J10" s="4">
        <f>I10/I24*100</f>
        <v>5.3466666666666667</v>
      </c>
      <c r="P10" s="5"/>
      <c r="Q10" s="5"/>
      <c r="R10" s="5"/>
      <c r="S10" s="5"/>
    </row>
    <row r="11" spans="2:19" x14ac:dyDescent="0.3">
      <c r="B11" s="5" t="s">
        <v>15</v>
      </c>
      <c r="C11" s="5" t="s">
        <v>16</v>
      </c>
      <c r="D11" s="5">
        <v>75</v>
      </c>
      <c r="E11" s="5">
        <v>0.57699999999999996</v>
      </c>
      <c r="G11" s="6" t="s">
        <v>96</v>
      </c>
      <c r="H11" s="6" t="s">
        <v>116</v>
      </c>
      <c r="I11" s="5">
        <f>D19+D20+D21+D22</f>
        <v>1549</v>
      </c>
      <c r="J11" s="4">
        <f>I11/I24*100</f>
        <v>6.8844444444444441</v>
      </c>
      <c r="P11" s="5"/>
      <c r="Q11" s="5"/>
      <c r="R11" s="5"/>
      <c r="S11" s="5"/>
    </row>
    <row r="12" spans="2:19" x14ac:dyDescent="0.3">
      <c r="B12" s="5" t="s">
        <v>17</v>
      </c>
      <c r="C12" s="5" t="s">
        <v>16</v>
      </c>
      <c r="D12" s="5">
        <v>185</v>
      </c>
      <c r="E12" s="5">
        <v>1.423</v>
      </c>
      <c r="G12" s="6" t="s">
        <v>97</v>
      </c>
      <c r="H12" s="6" t="s">
        <v>117</v>
      </c>
      <c r="I12" s="5">
        <f>D23+D24</f>
        <v>536</v>
      </c>
      <c r="J12" s="4">
        <f>I12/I24*100</f>
        <v>2.3822222222222225</v>
      </c>
      <c r="P12" s="5"/>
      <c r="Q12" s="5"/>
      <c r="R12" s="5"/>
      <c r="S12" s="5"/>
    </row>
    <row r="13" spans="2:19" x14ac:dyDescent="0.3">
      <c r="B13" s="5" t="s">
        <v>18</v>
      </c>
      <c r="C13" s="5" t="s">
        <v>19</v>
      </c>
      <c r="D13" s="5">
        <v>176</v>
      </c>
      <c r="E13" s="5">
        <v>0.39500000000000002</v>
      </c>
      <c r="G13" s="6" t="s">
        <v>98</v>
      </c>
      <c r="H13" s="6" t="s">
        <v>118</v>
      </c>
      <c r="I13" s="5">
        <f>D25+D26+D27</f>
        <v>1969</v>
      </c>
      <c r="J13" s="4">
        <f>I13/I24*100</f>
        <v>8.7511111111111113</v>
      </c>
      <c r="P13" s="5"/>
      <c r="Q13" s="5"/>
      <c r="R13" s="5"/>
      <c r="S13" s="5"/>
    </row>
    <row r="14" spans="2:19" x14ac:dyDescent="0.3">
      <c r="B14" s="5" t="s">
        <v>20</v>
      </c>
      <c r="C14" s="5" t="s">
        <v>19</v>
      </c>
      <c r="D14" s="5">
        <v>716</v>
      </c>
      <c r="E14" s="5">
        <v>1.605</v>
      </c>
      <c r="G14" s="6" t="s">
        <v>100</v>
      </c>
      <c r="H14" s="6" t="s">
        <v>120</v>
      </c>
      <c r="I14" s="5">
        <f>D30+D31+D32+D33+D34+D35</f>
        <v>2341</v>
      </c>
      <c r="J14" s="4">
        <f>I14/I24*100</f>
        <v>10.404444444444444</v>
      </c>
      <c r="P14" s="5"/>
      <c r="Q14" s="5"/>
      <c r="R14" s="5"/>
      <c r="S14" s="5"/>
    </row>
    <row r="15" spans="2:19" x14ac:dyDescent="0.3">
      <c r="B15" s="5" t="s">
        <v>21</v>
      </c>
      <c r="C15" s="5" t="s">
        <v>22</v>
      </c>
      <c r="D15" s="5">
        <v>882</v>
      </c>
      <c r="E15" s="5">
        <v>1.466</v>
      </c>
      <c r="G15" s="6" t="s">
        <v>99</v>
      </c>
      <c r="H15" s="6" t="s">
        <v>119</v>
      </c>
      <c r="I15" s="5">
        <f>D28+D29</f>
        <v>1174</v>
      </c>
      <c r="J15" s="4">
        <f>I15/I24*100</f>
        <v>5.2177777777777772</v>
      </c>
      <c r="P15" s="5"/>
      <c r="Q15" s="5"/>
      <c r="R15" s="5"/>
      <c r="S15" s="5"/>
    </row>
    <row r="16" spans="2:19" x14ac:dyDescent="0.3">
      <c r="B16" s="5" t="s">
        <v>23</v>
      </c>
      <c r="C16" s="5" t="s">
        <v>22</v>
      </c>
      <c r="D16" s="5">
        <v>321</v>
      </c>
      <c r="E16" s="5">
        <v>0.53400000000000003</v>
      </c>
      <c r="G16" s="6" t="s">
        <v>101</v>
      </c>
      <c r="H16" s="6" t="s">
        <v>121</v>
      </c>
      <c r="I16" s="5">
        <f>D36</f>
        <v>544</v>
      </c>
      <c r="J16" s="4">
        <f>I16/I24*100</f>
        <v>2.4177777777777778</v>
      </c>
      <c r="P16" s="5"/>
      <c r="Q16" s="5"/>
      <c r="R16" s="5"/>
      <c r="S16" s="5"/>
    </row>
    <row r="17" spans="2:19" x14ac:dyDescent="0.3">
      <c r="B17" s="5" t="s">
        <v>24</v>
      </c>
      <c r="C17" s="5" t="s">
        <v>25</v>
      </c>
      <c r="D17" s="5">
        <v>442</v>
      </c>
      <c r="E17" s="5">
        <v>0.69199999999999995</v>
      </c>
      <c r="G17" s="6" t="s">
        <v>95</v>
      </c>
      <c r="H17" s="6" t="s">
        <v>115</v>
      </c>
      <c r="I17" s="5">
        <f>D17+D18</f>
        <v>1277</v>
      </c>
      <c r="J17" s="4">
        <f>I17/I24*100</f>
        <v>5.6755555555555555</v>
      </c>
      <c r="P17" s="5"/>
      <c r="Q17" s="5"/>
      <c r="R17" s="5"/>
      <c r="S17" s="5"/>
    </row>
    <row r="18" spans="2:19" x14ac:dyDescent="0.3">
      <c r="B18" s="5" t="s">
        <v>26</v>
      </c>
      <c r="C18" s="5" t="s">
        <v>25</v>
      </c>
      <c r="D18" s="5">
        <v>835</v>
      </c>
      <c r="E18" s="5">
        <v>1.3080000000000001</v>
      </c>
      <c r="G18" s="6" t="s">
        <v>103</v>
      </c>
      <c r="H18" s="6" t="s">
        <v>123</v>
      </c>
      <c r="I18" s="5">
        <f>D39+D40+D41+D42</f>
        <v>943</v>
      </c>
      <c r="J18" s="4">
        <f>I18/I24*100</f>
        <v>4.1911111111111117</v>
      </c>
      <c r="P18" s="5"/>
      <c r="Q18" s="5"/>
      <c r="R18" s="5"/>
      <c r="S18" s="5"/>
    </row>
    <row r="19" spans="2:19" x14ac:dyDescent="0.3">
      <c r="B19" s="5" t="s">
        <v>27</v>
      </c>
      <c r="C19" s="5" t="s">
        <v>28</v>
      </c>
      <c r="D19" s="5">
        <v>593</v>
      </c>
      <c r="E19" s="5">
        <v>1.5309999999999999</v>
      </c>
      <c r="G19" s="6" t="s">
        <v>106</v>
      </c>
      <c r="H19" s="6" t="s">
        <v>126</v>
      </c>
      <c r="I19" s="5">
        <f>D51+D52+D53+D54+D55+D56</f>
        <v>1689</v>
      </c>
      <c r="J19" s="4">
        <f>I19/I24*100</f>
        <v>7.5066666666666668</v>
      </c>
      <c r="P19" s="5"/>
      <c r="Q19" s="5"/>
      <c r="R19" s="5"/>
      <c r="S19" s="5"/>
    </row>
    <row r="20" spans="2:19" x14ac:dyDescent="0.3">
      <c r="B20" s="5" t="s">
        <v>29</v>
      </c>
      <c r="C20" s="5" t="s">
        <v>28</v>
      </c>
      <c r="D20" s="5">
        <v>163</v>
      </c>
      <c r="E20" s="5">
        <v>0.42099999999999999</v>
      </c>
      <c r="G20" s="6" t="s">
        <v>107</v>
      </c>
      <c r="H20" s="6" t="s">
        <v>127</v>
      </c>
      <c r="I20" s="5">
        <f>D57+D58+D59+D60</f>
        <v>1150</v>
      </c>
      <c r="J20" s="4">
        <f>I20/I24*100</f>
        <v>5.1111111111111116</v>
      </c>
      <c r="P20" s="5"/>
      <c r="Q20" s="5"/>
      <c r="R20" s="5"/>
      <c r="S20" s="5"/>
    </row>
    <row r="21" spans="2:19" x14ac:dyDescent="0.3">
      <c r="B21" s="5" t="s">
        <v>30</v>
      </c>
      <c r="C21" s="5" t="s">
        <v>28</v>
      </c>
      <c r="D21" s="5">
        <v>279</v>
      </c>
      <c r="E21" s="5">
        <v>0.72</v>
      </c>
      <c r="G21" s="6" t="s">
        <v>109</v>
      </c>
      <c r="H21" s="6" t="s">
        <v>130</v>
      </c>
      <c r="I21" s="5">
        <f>D65</f>
        <v>397</v>
      </c>
      <c r="J21" s="4">
        <f>I21/I24*100</f>
        <v>1.7644444444444445</v>
      </c>
      <c r="P21" s="5"/>
      <c r="Q21" s="5"/>
      <c r="R21" s="5"/>
      <c r="S21" s="5"/>
    </row>
    <row r="22" spans="2:19" x14ac:dyDescent="0.3">
      <c r="B22" s="5" t="s">
        <v>31</v>
      </c>
      <c r="C22" s="5" t="s">
        <v>28</v>
      </c>
      <c r="D22" s="5">
        <v>514</v>
      </c>
      <c r="E22" s="5">
        <v>1.327</v>
      </c>
      <c r="G22" s="6" t="s">
        <v>110</v>
      </c>
      <c r="H22" s="6" t="s">
        <v>129</v>
      </c>
      <c r="I22" s="5">
        <f>D66+D67</f>
        <v>844</v>
      </c>
      <c r="J22" s="4">
        <f>I22/I24*100</f>
        <v>3.7511111111111113</v>
      </c>
      <c r="P22" s="5"/>
      <c r="Q22" s="5"/>
      <c r="R22" s="5"/>
      <c r="S22" s="5"/>
    </row>
    <row r="23" spans="2:19" x14ac:dyDescent="0.3">
      <c r="B23" s="5" t="s">
        <v>32</v>
      </c>
      <c r="C23" s="5" t="s">
        <v>33</v>
      </c>
      <c r="D23" s="5">
        <v>138</v>
      </c>
      <c r="E23" s="5">
        <v>0.51500000000000001</v>
      </c>
      <c r="G23" s="6" t="s">
        <v>108</v>
      </c>
      <c r="H23" s="6" t="s">
        <v>128</v>
      </c>
      <c r="I23" s="5">
        <f>D61+D62+D63+D64</f>
        <v>1266</v>
      </c>
      <c r="J23" s="4">
        <f>I23/I24*100</f>
        <v>5.6266666666666669</v>
      </c>
      <c r="P23" s="5"/>
      <c r="Q23" s="5"/>
      <c r="R23" s="5"/>
      <c r="S23" s="5"/>
    </row>
    <row r="24" spans="2:19" x14ac:dyDescent="0.3">
      <c r="B24" s="5" t="s">
        <v>34</v>
      </c>
      <c r="C24" s="5" t="s">
        <v>33</v>
      </c>
      <c r="D24" s="5">
        <v>398</v>
      </c>
      <c r="E24" s="5">
        <v>1.4850000000000001</v>
      </c>
      <c r="I24" s="3">
        <f>SUM(I4:I23)</f>
        <v>22500</v>
      </c>
      <c r="P24" s="5"/>
      <c r="Q24" s="5"/>
      <c r="R24" s="5"/>
      <c r="S24" s="5"/>
    </row>
    <row r="25" spans="2:19" x14ac:dyDescent="0.3">
      <c r="B25" s="5" t="s">
        <v>35</v>
      </c>
      <c r="C25" s="5" t="s">
        <v>36</v>
      </c>
      <c r="D25" s="5">
        <v>639</v>
      </c>
      <c r="E25" s="5">
        <v>0.97399999999999998</v>
      </c>
      <c r="P25" s="5"/>
      <c r="Q25" s="5"/>
      <c r="R25" s="5"/>
      <c r="S25" s="5"/>
    </row>
    <row r="26" spans="2:19" x14ac:dyDescent="0.3">
      <c r="B26" s="5" t="s">
        <v>37</v>
      </c>
      <c r="C26" s="5" t="s">
        <v>36</v>
      </c>
      <c r="D26" s="5">
        <v>377</v>
      </c>
      <c r="E26" s="5">
        <v>0.57399999999999995</v>
      </c>
      <c r="P26" s="5"/>
      <c r="Q26" s="5"/>
      <c r="R26" s="5"/>
      <c r="S26" s="5"/>
    </row>
    <row r="27" spans="2:19" x14ac:dyDescent="0.3">
      <c r="B27" s="5" t="s">
        <v>38</v>
      </c>
      <c r="C27" s="5" t="s">
        <v>36</v>
      </c>
      <c r="D27" s="5">
        <v>953</v>
      </c>
      <c r="E27" s="5">
        <v>1.452</v>
      </c>
      <c r="G27" s="9"/>
      <c r="H27" s="5"/>
      <c r="I27" s="5"/>
      <c r="J27" s="5"/>
      <c r="K27" s="5"/>
      <c r="L27" s="5"/>
      <c r="M27" s="5"/>
      <c r="P27" s="5"/>
      <c r="Q27" s="5"/>
      <c r="R27" s="5"/>
      <c r="S27" s="5"/>
    </row>
    <row r="28" spans="2:19" x14ac:dyDescent="0.3">
      <c r="B28" s="5" t="s">
        <v>39</v>
      </c>
      <c r="C28" s="5" t="s">
        <v>40</v>
      </c>
      <c r="D28" s="5">
        <v>882</v>
      </c>
      <c r="E28" s="5">
        <v>1.5029999999999999</v>
      </c>
      <c r="G28" s="9"/>
      <c r="H28" s="5"/>
      <c r="I28" s="5"/>
      <c r="J28" s="5"/>
      <c r="K28" s="5"/>
      <c r="L28" s="5"/>
      <c r="M28" s="5"/>
      <c r="P28" s="5"/>
      <c r="Q28" s="5"/>
      <c r="R28" s="5"/>
      <c r="S28" s="5"/>
    </row>
    <row r="29" spans="2:19" x14ac:dyDescent="0.3">
      <c r="B29" s="5" t="s">
        <v>41</v>
      </c>
      <c r="C29" s="5" t="s">
        <v>40</v>
      </c>
      <c r="D29" s="5">
        <v>292</v>
      </c>
      <c r="E29" s="5">
        <v>0.497</v>
      </c>
      <c r="G29" s="9"/>
      <c r="H29" s="5"/>
      <c r="I29" s="5"/>
      <c r="J29" s="5"/>
      <c r="K29" s="5"/>
      <c r="L29" s="5"/>
      <c r="M29" s="5"/>
      <c r="P29" s="5"/>
      <c r="Q29" s="5"/>
      <c r="R29" s="5"/>
      <c r="S29" s="5"/>
    </row>
    <row r="30" spans="2:19" x14ac:dyDescent="0.3">
      <c r="B30" s="5" t="s">
        <v>42</v>
      </c>
      <c r="C30" s="5" t="s">
        <v>43</v>
      </c>
      <c r="D30" s="5">
        <v>313</v>
      </c>
      <c r="E30" s="5">
        <v>1.1419999999999999</v>
      </c>
      <c r="G30" s="9"/>
      <c r="H30" s="5"/>
      <c r="I30" s="5"/>
      <c r="J30" s="5"/>
      <c r="K30" s="5"/>
      <c r="L30" s="5"/>
      <c r="M30" s="5"/>
      <c r="P30" s="5"/>
      <c r="Q30" s="5"/>
      <c r="R30" s="5"/>
      <c r="S30" s="5"/>
    </row>
    <row r="31" spans="2:19" x14ac:dyDescent="0.3">
      <c r="B31" s="5" t="s">
        <v>44</v>
      </c>
      <c r="C31" s="5" t="s">
        <v>43</v>
      </c>
      <c r="D31" s="5">
        <v>150</v>
      </c>
      <c r="E31" s="5">
        <v>0.54700000000000004</v>
      </c>
      <c r="G31" s="9"/>
      <c r="H31" s="5"/>
      <c r="I31" s="5"/>
      <c r="J31" s="5"/>
      <c r="K31" s="5"/>
      <c r="L31" s="5"/>
      <c r="M31" s="5"/>
      <c r="P31" s="5"/>
      <c r="Q31" s="5"/>
      <c r="R31" s="5"/>
      <c r="S31" s="5"/>
    </row>
    <row r="32" spans="2:19" x14ac:dyDescent="0.3">
      <c r="B32" s="5" t="s">
        <v>45</v>
      </c>
      <c r="C32" s="5" t="s">
        <v>43</v>
      </c>
      <c r="D32" s="5">
        <v>144</v>
      </c>
      <c r="E32" s="5">
        <v>0.52600000000000002</v>
      </c>
      <c r="G32" s="9"/>
      <c r="H32" s="5"/>
      <c r="I32" s="5"/>
      <c r="J32" s="5"/>
      <c r="K32" s="5"/>
      <c r="L32" s="5"/>
      <c r="M32" s="5"/>
      <c r="P32" s="5"/>
      <c r="Q32" s="5"/>
      <c r="R32" s="5"/>
      <c r="S32" s="5"/>
    </row>
    <row r="33" spans="2:19" x14ac:dyDescent="0.3">
      <c r="B33" s="5" t="s">
        <v>46</v>
      </c>
      <c r="C33" s="5" t="s">
        <v>43</v>
      </c>
      <c r="D33" s="5">
        <v>489</v>
      </c>
      <c r="E33" s="5">
        <v>1.7849999999999999</v>
      </c>
      <c r="G33" s="9"/>
      <c r="H33" s="5"/>
      <c r="I33" s="5"/>
      <c r="J33" s="5"/>
      <c r="K33" s="5"/>
      <c r="L33" s="5"/>
      <c r="M33" s="5"/>
      <c r="P33" s="5"/>
      <c r="Q33" s="5"/>
      <c r="R33" s="5"/>
      <c r="S33" s="5"/>
    </row>
    <row r="34" spans="2:19" x14ac:dyDescent="0.3">
      <c r="B34" s="5" t="s">
        <v>47</v>
      </c>
      <c r="C34" s="5" t="s">
        <v>43</v>
      </c>
      <c r="D34" s="5">
        <v>749</v>
      </c>
      <c r="E34" s="5">
        <v>1.2030000000000001</v>
      </c>
      <c r="G34" s="9"/>
      <c r="H34" s="5"/>
      <c r="I34" s="5"/>
      <c r="J34" s="5"/>
      <c r="K34" s="5"/>
      <c r="L34" s="5"/>
      <c r="M34" s="5"/>
      <c r="P34" s="5"/>
      <c r="Q34" s="5"/>
      <c r="R34" s="5"/>
      <c r="S34" s="5"/>
    </row>
    <row r="35" spans="2:19" x14ac:dyDescent="0.3">
      <c r="B35" s="5" t="s">
        <v>48</v>
      </c>
      <c r="C35" s="5" t="s">
        <v>43</v>
      </c>
      <c r="D35" s="5">
        <v>496</v>
      </c>
      <c r="E35" s="5">
        <v>0.79700000000000004</v>
      </c>
      <c r="G35" s="9"/>
      <c r="H35" s="5"/>
      <c r="I35" s="5"/>
      <c r="J35" s="5"/>
      <c r="K35" s="5"/>
      <c r="L35" s="5"/>
      <c r="M35" s="5"/>
      <c r="P35" s="5"/>
      <c r="Q35" s="5"/>
      <c r="R35" s="5"/>
      <c r="S35" s="5"/>
    </row>
    <row r="36" spans="2:19" x14ac:dyDescent="0.3">
      <c r="B36" s="5" t="s">
        <v>49</v>
      </c>
      <c r="C36" s="5" t="s">
        <v>50</v>
      </c>
      <c r="D36" s="5">
        <v>544</v>
      </c>
      <c r="E36" s="5">
        <v>1</v>
      </c>
      <c r="G36" s="9"/>
      <c r="H36" s="5"/>
      <c r="I36" s="5"/>
      <c r="J36" s="5"/>
      <c r="K36" s="5"/>
      <c r="L36" s="5"/>
      <c r="M36" s="5"/>
      <c r="P36" s="5"/>
      <c r="Q36" s="5"/>
      <c r="R36" s="5"/>
      <c r="S36" s="5"/>
    </row>
    <row r="37" spans="2:19" x14ac:dyDescent="0.3">
      <c r="B37" s="5" t="s">
        <v>51</v>
      </c>
      <c r="C37" s="5" t="s">
        <v>52</v>
      </c>
      <c r="D37" s="5">
        <v>273</v>
      </c>
      <c r="E37" s="5">
        <v>0.52</v>
      </c>
      <c r="G37" s="9"/>
      <c r="H37" s="5"/>
      <c r="I37" s="5"/>
      <c r="J37" s="5"/>
      <c r="K37" s="5"/>
      <c r="L37" s="5"/>
      <c r="M37" s="5"/>
      <c r="P37" s="5"/>
      <c r="Q37" s="5"/>
      <c r="R37" s="5"/>
      <c r="S37" s="5"/>
    </row>
    <row r="38" spans="2:19" x14ac:dyDescent="0.3">
      <c r="B38" s="5" t="s">
        <v>53</v>
      </c>
      <c r="C38" s="5" t="s">
        <v>52</v>
      </c>
      <c r="D38" s="5">
        <v>776</v>
      </c>
      <c r="E38" s="5">
        <v>1.48</v>
      </c>
      <c r="G38" s="9"/>
      <c r="H38" s="5"/>
      <c r="I38" s="5"/>
      <c r="J38" s="5"/>
      <c r="K38" s="5"/>
      <c r="L38" s="5"/>
      <c r="M38" s="5"/>
      <c r="P38" s="5"/>
      <c r="Q38" s="5"/>
      <c r="R38" s="5"/>
      <c r="S38" s="5"/>
    </row>
    <row r="39" spans="2:19" x14ac:dyDescent="0.3">
      <c r="B39" s="5" t="s">
        <v>54</v>
      </c>
      <c r="C39" s="5" t="s">
        <v>55</v>
      </c>
      <c r="D39" s="5">
        <v>270</v>
      </c>
      <c r="E39" s="5">
        <v>1.145</v>
      </c>
      <c r="G39" s="9"/>
      <c r="H39" s="5"/>
      <c r="I39" s="5"/>
      <c r="J39" s="5"/>
      <c r="K39" s="5"/>
      <c r="L39" s="5"/>
      <c r="M39" s="5"/>
      <c r="P39" s="5"/>
      <c r="Q39" s="5"/>
      <c r="R39" s="5"/>
      <c r="S39" s="5"/>
    </row>
    <row r="40" spans="2:19" x14ac:dyDescent="0.3">
      <c r="B40" s="5" t="s">
        <v>56</v>
      </c>
      <c r="C40" s="5" t="s">
        <v>55</v>
      </c>
      <c r="D40" s="5">
        <v>207</v>
      </c>
      <c r="E40" s="5">
        <v>0.878</v>
      </c>
      <c r="G40" s="9"/>
      <c r="H40" s="5"/>
      <c r="I40" s="5"/>
      <c r="J40" s="5"/>
      <c r="K40" s="5"/>
      <c r="L40" s="5"/>
      <c r="M40" s="5"/>
      <c r="P40" s="5"/>
      <c r="Q40" s="5"/>
      <c r="R40" s="5"/>
      <c r="S40" s="5"/>
    </row>
    <row r="41" spans="2:19" x14ac:dyDescent="0.3">
      <c r="B41" s="5" t="s">
        <v>57</v>
      </c>
      <c r="C41" s="5" t="s">
        <v>55</v>
      </c>
      <c r="D41" s="5">
        <v>112</v>
      </c>
      <c r="E41" s="5">
        <v>0.47499999999999998</v>
      </c>
      <c r="G41" s="9"/>
      <c r="H41" s="5"/>
      <c r="I41" s="5"/>
      <c r="J41" s="5"/>
      <c r="K41" s="5"/>
      <c r="L41" s="5"/>
      <c r="M41" s="5"/>
      <c r="P41" s="5"/>
      <c r="Q41" s="5"/>
      <c r="R41" s="5"/>
      <c r="S41" s="5"/>
    </row>
    <row r="42" spans="2:19" x14ac:dyDescent="0.3">
      <c r="B42" s="5" t="s">
        <v>58</v>
      </c>
      <c r="C42" s="5" t="s">
        <v>55</v>
      </c>
      <c r="D42" s="5">
        <v>354</v>
      </c>
      <c r="E42" s="5">
        <v>1.502</v>
      </c>
      <c r="G42" s="9"/>
      <c r="H42" s="5"/>
      <c r="I42" s="5"/>
      <c r="J42" s="5"/>
      <c r="K42" s="5"/>
      <c r="L42" s="5"/>
      <c r="M42" s="5"/>
      <c r="P42" s="5"/>
      <c r="Q42" s="5"/>
      <c r="R42" s="5"/>
      <c r="S42" s="5"/>
    </row>
    <row r="43" spans="2:19" x14ac:dyDescent="0.3">
      <c r="B43" s="5" t="s">
        <v>59</v>
      </c>
      <c r="C43" s="5" t="s">
        <v>60</v>
      </c>
      <c r="D43" s="5">
        <v>607</v>
      </c>
      <c r="E43" s="5">
        <v>1.5329999999999999</v>
      </c>
      <c r="G43" s="9"/>
      <c r="H43" s="5"/>
      <c r="I43" s="5"/>
      <c r="J43" s="5"/>
      <c r="K43" s="5"/>
      <c r="L43" s="5"/>
      <c r="M43" s="5"/>
      <c r="P43" s="5"/>
      <c r="Q43" s="5"/>
      <c r="R43" s="5"/>
      <c r="S43" s="5"/>
    </row>
    <row r="44" spans="2:19" x14ac:dyDescent="0.3">
      <c r="B44" s="5" t="s">
        <v>61</v>
      </c>
      <c r="C44" s="5" t="s">
        <v>60</v>
      </c>
      <c r="D44" s="5">
        <v>185</v>
      </c>
      <c r="E44" s="5">
        <v>0.46700000000000003</v>
      </c>
      <c r="G44" s="9"/>
      <c r="H44" s="5"/>
      <c r="I44" s="5"/>
      <c r="J44" s="5"/>
      <c r="K44" s="5"/>
      <c r="L44" s="5"/>
      <c r="M44" s="5"/>
      <c r="P44" s="5"/>
      <c r="Q44" s="5"/>
      <c r="R44" s="5"/>
      <c r="S44" s="5"/>
    </row>
    <row r="45" spans="2:19" x14ac:dyDescent="0.3">
      <c r="B45" s="5" t="s">
        <v>62</v>
      </c>
      <c r="C45" s="5" t="s">
        <v>63</v>
      </c>
      <c r="D45" s="5">
        <v>425</v>
      </c>
      <c r="E45" s="5">
        <v>1.532</v>
      </c>
      <c r="G45" s="9"/>
      <c r="H45" s="5"/>
      <c r="I45" s="5"/>
      <c r="J45" s="5"/>
      <c r="K45" s="5"/>
      <c r="L45" s="5"/>
      <c r="M45" s="5"/>
      <c r="P45" s="5"/>
      <c r="Q45" s="5"/>
      <c r="R45" s="5"/>
      <c r="S45" s="5"/>
    </row>
    <row r="46" spans="2:19" x14ac:dyDescent="0.3">
      <c r="B46" s="5" t="s">
        <v>64</v>
      </c>
      <c r="C46" s="5" t="s">
        <v>63</v>
      </c>
      <c r="D46" s="5">
        <v>130</v>
      </c>
      <c r="E46" s="5">
        <v>0.46800000000000003</v>
      </c>
      <c r="G46" s="9"/>
      <c r="H46" s="5"/>
      <c r="I46" s="5"/>
      <c r="J46" s="5"/>
      <c r="K46" s="5"/>
      <c r="L46" s="5"/>
      <c r="M46" s="5"/>
      <c r="P46" s="5"/>
      <c r="Q46" s="5"/>
      <c r="R46" s="5"/>
      <c r="S46" s="5"/>
    </row>
    <row r="47" spans="2:19" x14ac:dyDescent="0.3">
      <c r="B47" s="5" t="s">
        <v>65</v>
      </c>
      <c r="C47" s="5" t="s">
        <v>63</v>
      </c>
      <c r="D47" s="5">
        <v>302</v>
      </c>
      <c r="E47" s="5">
        <v>1.486</v>
      </c>
      <c r="P47" s="5"/>
      <c r="Q47" s="5"/>
      <c r="R47" s="5"/>
      <c r="S47" s="5"/>
    </row>
    <row r="48" spans="2:19" x14ac:dyDescent="0.3">
      <c r="B48" s="5" t="s">
        <v>66</v>
      </c>
      <c r="C48" s="5" t="s">
        <v>63</v>
      </c>
      <c r="D48" s="5">
        <v>100</v>
      </c>
      <c r="E48" s="5">
        <v>0.49199999999999999</v>
      </c>
      <c r="P48" s="5"/>
      <c r="Q48" s="5"/>
      <c r="R48" s="5"/>
      <c r="S48" s="5"/>
    </row>
    <row r="49" spans="2:19" x14ac:dyDescent="0.3">
      <c r="B49" s="5" t="s">
        <v>67</v>
      </c>
      <c r="C49" s="5" t="s">
        <v>63</v>
      </c>
      <c r="D49" s="5">
        <v>104</v>
      </c>
      <c r="E49" s="5">
        <v>0.51200000000000001</v>
      </c>
      <c r="P49" s="5"/>
      <c r="Q49" s="5"/>
      <c r="R49" s="5"/>
      <c r="S49" s="5"/>
    </row>
    <row r="50" spans="2:19" x14ac:dyDescent="0.3">
      <c r="B50" s="5" t="s">
        <v>68</v>
      </c>
      <c r="C50" s="5" t="s">
        <v>63</v>
      </c>
      <c r="D50" s="5">
        <v>307</v>
      </c>
      <c r="E50" s="5">
        <v>1.51</v>
      </c>
      <c r="P50" s="5"/>
      <c r="Q50" s="5"/>
      <c r="R50" s="5"/>
      <c r="S50" s="5"/>
    </row>
    <row r="51" spans="2:19" x14ac:dyDescent="0.3">
      <c r="B51" s="5" t="s">
        <v>69</v>
      </c>
      <c r="C51" s="5" t="s">
        <v>70</v>
      </c>
      <c r="D51" s="5">
        <v>97</v>
      </c>
      <c r="E51" s="5">
        <v>0.45400000000000001</v>
      </c>
      <c r="P51" s="5"/>
      <c r="Q51" s="5"/>
      <c r="R51" s="5"/>
      <c r="S51" s="5"/>
    </row>
    <row r="52" spans="2:19" x14ac:dyDescent="0.3">
      <c r="B52" s="5" t="s">
        <v>71</v>
      </c>
      <c r="C52" s="5" t="s">
        <v>70</v>
      </c>
      <c r="D52" s="5">
        <v>330</v>
      </c>
      <c r="E52" s="5">
        <v>1.546</v>
      </c>
      <c r="P52" s="5"/>
      <c r="Q52" s="5"/>
      <c r="R52" s="5"/>
      <c r="S52" s="5"/>
    </row>
    <row r="53" spans="2:19" x14ac:dyDescent="0.3">
      <c r="B53" s="5" t="s">
        <v>72</v>
      </c>
      <c r="C53" s="5" t="s">
        <v>70</v>
      </c>
      <c r="D53" s="5">
        <v>328</v>
      </c>
      <c r="E53" s="5">
        <v>1.04</v>
      </c>
      <c r="P53" s="5"/>
      <c r="Q53" s="5"/>
      <c r="R53" s="5"/>
      <c r="S53" s="5"/>
    </row>
    <row r="54" spans="2:19" x14ac:dyDescent="0.3">
      <c r="B54" s="5" t="s">
        <v>73</v>
      </c>
      <c r="C54" s="5" t="s">
        <v>70</v>
      </c>
      <c r="D54" s="5">
        <v>313</v>
      </c>
      <c r="E54" s="5">
        <v>0.99199999999999999</v>
      </c>
      <c r="P54" s="5"/>
      <c r="Q54" s="5"/>
      <c r="R54" s="5"/>
      <c r="S54" s="5"/>
    </row>
    <row r="55" spans="2:19" x14ac:dyDescent="0.3">
      <c r="B55" s="5" t="s">
        <v>74</v>
      </c>
      <c r="C55" s="5" t="s">
        <v>70</v>
      </c>
      <c r="D55" s="5">
        <v>148</v>
      </c>
      <c r="E55" s="5">
        <v>0.46899999999999997</v>
      </c>
      <c r="P55" s="5"/>
      <c r="Q55" s="5"/>
      <c r="R55" s="5"/>
      <c r="S55" s="5"/>
    </row>
    <row r="56" spans="2:19" x14ac:dyDescent="0.3">
      <c r="B56" s="5" t="s">
        <v>75</v>
      </c>
      <c r="C56" s="5" t="s">
        <v>70</v>
      </c>
      <c r="D56" s="5">
        <v>473</v>
      </c>
      <c r="E56" s="5">
        <v>1.4990000000000001</v>
      </c>
      <c r="P56" s="5"/>
      <c r="Q56" s="5"/>
      <c r="R56" s="5"/>
      <c r="S56" s="5"/>
    </row>
    <row r="57" spans="2:19" x14ac:dyDescent="0.3">
      <c r="B57" s="5" t="s">
        <v>76</v>
      </c>
      <c r="C57" s="5" t="s">
        <v>77</v>
      </c>
      <c r="D57" s="5">
        <v>358</v>
      </c>
      <c r="E57" s="5">
        <v>1.2450000000000001</v>
      </c>
      <c r="P57" s="5"/>
      <c r="Q57" s="5"/>
      <c r="R57" s="5"/>
      <c r="S57" s="5"/>
    </row>
    <row r="58" spans="2:19" x14ac:dyDescent="0.3">
      <c r="B58" s="5" t="s">
        <v>78</v>
      </c>
      <c r="C58" s="5" t="s">
        <v>77</v>
      </c>
      <c r="D58" s="5">
        <v>223</v>
      </c>
      <c r="E58" s="5">
        <v>0.77600000000000002</v>
      </c>
      <c r="P58" s="5"/>
      <c r="Q58" s="5"/>
      <c r="R58" s="5"/>
      <c r="S58" s="5"/>
    </row>
    <row r="59" spans="2:19" x14ac:dyDescent="0.3">
      <c r="B59" s="5" t="s">
        <v>79</v>
      </c>
      <c r="C59" s="5" t="s">
        <v>77</v>
      </c>
      <c r="D59" s="5">
        <v>130</v>
      </c>
      <c r="E59" s="5">
        <v>0.45200000000000001</v>
      </c>
      <c r="P59" s="5"/>
      <c r="Q59" s="5"/>
      <c r="R59" s="5"/>
      <c r="S59" s="5"/>
    </row>
    <row r="60" spans="2:19" x14ac:dyDescent="0.3">
      <c r="B60" s="5" t="s">
        <v>80</v>
      </c>
      <c r="C60" s="5" t="s">
        <v>77</v>
      </c>
      <c r="D60" s="5">
        <v>439</v>
      </c>
      <c r="E60" s="5">
        <v>1.5269999999999999</v>
      </c>
      <c r="P60" s="5"/>
      <c r="Q60" s="5"/>
      <c r="R60" s="5"/>
      <c r="S60" s="5"/>
    </row>
    <row r="61" spans="2:19" x14ac:dyDescent="0.3">
      <c r="B61" s="5" t="s">
        <v>81</v>
      </c>
      <c r="C61" s="5" t="s">
        <v>82</v>
      </c>
      <c r="D61" s="5">
        <v>464</v>
      </c>
      <c r="E61" s="5">
        <v>1.466</v>
      </c>
      <c r="P61" s="5"/>
      <c r="Q61" s="5"/>
      <c r="R61" s="5"/>
      <c r="S61" s="5"/>
    </row>
    <row r="62" spans="2:19" x14ac:dyDescent="0.3">
      <c r="B62" s="5" t="s">
        <v>83</v>
      </c>
      <c r="C62" s="5" t="s">
        <v>82</v>
      </c>
      <c r="D62" s="5">
        <v>169</v>
      </c>
      <c r="E62" s="5">
        <v>0.53400000000000003</v>
      </c>
      <c r="P62" s="5"/>
      <c r="Q62" s="5"/>
      <c r="R62" s="5"/>
      <c r="S62" s="5"/>
    </row>
    <row r="63" spans="2:19" x14ac:dyDescent="0.3">
      <c r="B63" s="5" t="s">
        <v>84</v>
      </c>
      <c r="C63" s="5" t="s">
        <v>82</v>
      </c>
      <c r="D63" s="5">
        <v>170</v>
      </c>
      <c r="E63" s="5">
        <v>0.53700000000000003</v>
      </c>
      <c r="P63" s="5"/>
      <c r="Q63" s="5"/>
      <c r="R63" s="5"/>
      <c r="S63" s="5"/>
    </row>
    <row r="64" spans="2:19" x14ac:dyDescent="0.3">
      <c r="B64" s="5" t="s">
        <v>85</v>
      </c>
      <c r="C64" s="5" t="s">
        <v>82</v>
      </c>
      <c r="D64" s="5">
        <v>463</v>
      </c>
      <c r="E64" s="5">
        <v>1.4630000000000001</v>
      </c>
      <c r="P64" s="5"/>
      <c r="Q64" s="5"/>
      <c r="R64" s="5"/>
      <c r="S64" s="5"/>
    </row>
    <row r="65" spans="2:19" x14ac:dyDescent="0.3">
      <c r="B65" s="5" t="s">
        <v>86</v>
      </c>
      <c r="C65" s="5" t="s">
        <v>87</v>
      </c>
      <c r="D65" s="5">
        <v>397</v>
      </c>
      <c r="E65" s="5">
        <v>1</v>
      </c>
      <c r="P65" s="5"/>
      <c r="Q65" s="5"/>
      <c r="R65" s="5"/>
      <c r="S65" s="5"/>
    </row>
    <row r="66" spans="2:19" x14ac:dyDescent="0.3">
      <c r="B66" s="5" t="s">
        <v>88</v>
      </c>
      <c r="C66" s="5" t="s">
        <v>89</v>
      </c>
      <c r="D66" s="5">
        <v>169</v>
      </c>
      <c r="E66" s="5">
        <v>0.4</v>
      </c>
      <c r="P66" s="5"/>
      <c r="Q66" s="5"/>
      <c r="R66" s="5"/>
      <c r="S66" s="5"/>
    </row>
    <row r="67" spans="2:19" x14ac:dyDescent="0.3">
      <c r="B67" s="5" t="s">
        <v>90</v>
      </c>
      <c r="C67" s="5" t="s">
        <v>89</v>
      </c>
      <c r="D67" s="5">
        <v>675</v>
      </c>
      <c r="E67" s="5">
        <v>1.6</v>
      </c>
      <c r="P67" s="5"/>
      <c r="Q67" s="5"/>
      <c r="R67" s="5"/>
      <c r="S67" s="5"/>
    </row>
    <row r="68" spans="2:19" x14ac:dyDescent="0.3">
      <c r="B68" s="1"/>
      <c r="C68" s="1"/>
      <c r="D68" s="2"/>
      <c r="E68" s="3"/>
    </row>
  </sheetData>
  <autoFilter ref="G3:J3" xr:uid="{E6D7A0F5-AE85-4F83-9D1F-3FC945867806}"/>
  <mergeCells count="1">
    <mergeCell ref="B2:E2"/>
  </mergeCells>
  <phoneticPr fontId="2" type="noConversion"/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73E61-88CB-4964-A651-6DD293F5F22B}">
  <dimension ref="B2:S68"/>
  <sheetViews>
    <sheetView zoomScale="70" zoomScaleNormal="70" workbookViewId="0">
      <selection activeCell="B2" sqref="B2:E2"/>
    </sheetView>
  </sheetViews>
  <sheetFormatPr defaultRowHeight="16.5" x14ac:dyDescent="0.3"/>
  <cols>
    <col min="2" max="2" width="8.375" bestFit="1" customWidth="1"/>
    <col min="3" max="3" width="7" bestFit="1" customWidth="1"/>
    <col min="4" max="5" width="18.875" bestFit="1" customWidth="1"/>
    <col min="7" max="14" width="13.125" customWidth="1"/>
  </cols>
  <sheetData>
    <row r="2" spans="2:19" x14ac:dyDescent="0.3">
      <c r="B2" s="13" t="s">
        <v>155</v>
      </c>
      <c r="C2" s="13"/>
      <c r="D2" s="13"/>
      <c r="E2" s="13"/>
    </row>
    <row r="3" spans="2:19" ht="17.25" thickBot="1" x14ac:dyDescent="0.35">
      <c r="B3" s="7" t="s">
        <v>0</v>
      </c>
      <c r="C3" s="7" t="s">
        <v>1</v>
      </c>
      <c r="D3" s="7" t="s">
        <v>2</v>
      </c>
      <c r="E3" s="7" t="s">
        <v>3</v>
      </c>
      <c r="G3" s="8" t="s">
        <v>131</v>
      </c>
      <c r="H3" s="8" t="s">
        <v>132</v>
      </c>
      <c r="I3" s="8" t="s">
        <v>133</v>
      </c>
      <c r="J3" s="8" t="s">
        <v>134</v>
      </c>
    </row>
    <row r="4" spans="2:19" ht="17.25" thickTop="1" x14ac:dyDescent="0.3">
      <c r="B4" s="2" t="s">
        <v>4</v>
      </c>
      <c r="C4" s="2" t="s">
        <v>5</v>
      </c>
      <c r="D4" s="5">
        <v>0</v>
      </c>
      <c r="E4" s="5" t="s">
        <v>7</v>
      </c>
      <c r="G4" s="6" t="s">
        <v>91</v>
      </c>
      <c r="H4" s="6" t="s">
        <v>111</v>
      </c>
      <c r="I4" s="5">
        <f>D7+D8+D9+D10</f>
        <v>1255</v>
      </c>
      <c r="J4" s="4">
        <f>I4/I24*100</f>
        <v>5.5819952853266912</v>
      </c>
      <c r="P4" s="5"/>
      <c r="Q4" s="5"/>
      <c r="R4" s="5"/>
      <c r="S4" s="5"/>
    </row>
    <row r="5" spans="2:19" x14ac:dyDescent="0.3">
      <c r="B5" s="2" t="s">
        <v>8</v>
      </c>
      <c r="C5" s="2" t="s">
        <v>5</v>
      </c>
      <c r="D5" s="5">
        <v>0</v>
      </c>
      <c r="E5" s="5" t="s">
        <v>7</v>
      </c>
      <c r="G5" s="6" t="s">
        <v>105</v>
      </c>
      <c r="H5" s="6" t="s">
        <v>125</v>
      </c>
      <c r="I5" s="5">
        <f>D45+D46+D47+D48+D49+D50</f>
        <v>1367</v>
      </c>
      <c r="J5" s="4">
        <f>I5/I24*100</f>
        <v>6.0801494462482761</v>
      </c>
      <c r="P5" s="5"/>
      <c r="Q5" s="5"/>
      <c r="R5" s="5"/>
      <c r="S5" s="5"/>
    </row>
    <row r="6" spans="2:19" x14ac:dyDescent="0.3">
      <c r="B6" s="2" t="s">
        <v>9</v>
      </c>
      <c r="C6" s="2" t="s">
        <v>5</v>
      </c>
      <c r="D6" s="6" t="s">
        <v>6</v>
      </c>
      <c r="E6" s="6" t="s">
        <v>7</v>
      </c>
      <c r="G6" s="6" t="s">
        <v>102</v>
      </c>
      <c r="H6" s="6" t="s">
        <v>122</v>
      </c>
      <c r="I6" s="5">
        <f>D37+D38</f>
        <v>1062</v>
      </c>
      <c r="J6" s="4">
        <f>I6/I24*100</f>
        <v>4.7235689187386027</v>
      </c>
      <c r="P6" s="5"/>
      <c r="Q6" s="5"/>
      <c r="R6" s="5"/>
      <c r="S6" s="5"/>
    </row>
    <row r="7" spans="2:19" x14ac:dyDescent="0.3">
      <c r="B7" s="5" t="s">
        <v>10</v>
      </c>
      <c r="C7" s="5" t="s">
        <v>11</v>
      </c>
      <c r="D7" s="5">
        <v>363</v>
      </c>
      <c r="E7" s="5">
        <v>1.157</v>
      </c>
      <c r="G7" s="6" t="s">
        <v>93</v>
      </c>
      <c r="H7" s="6" t="s">
        <v>113</v>
      </c>
      <c r="I7" s="5">
        <f>D13+D14</f>
        <v>880</v>
      </c>
      <c r="J7" s="4">
        <f>I7/I24*100</f>
        <v>3.9140684072410266</v>
      </c>
      <c r="P7" s="5"/>
      <c r="Q7" s="5"/>
      <c r="R7" s="5"/>
      <c r="S7" s="5"/>
    </row>
    <row r="8" spans="2:19" x14ac:dyDescent="0.3">
      <c r="B8" s="5" t="s">
        <v>12</v>
      </c>
      <c r="C8" s="5" t="s">
        <v>11</v>
      </c>
      <c r="D8" s="5">
        <v>189</v>
      </c>
      <c r="E8" s="5">
        <v>0.60199999999999998</v>
      </c>
      <c r="G8" s="6" t="s">
        <v>92</v>
      </c>
      <c r="H8" s="6" t="s">
        <v>112</v>
      </c>
      <c r="I8" s="5">
        <f>D11+D12</f>
        <v>257</v>
      </c>
      <c r="J8" s="4">
        <f>I8/I24*100</f>
        <v>1.1430858871147089</v>
      </c>
      <c r="P8" s="5"/>
      <c r="Q8" s="5"/>
      <c r="R8" s="5"/>
      <c r="S8" s="5"/>
    </row>
    <row r="9" spans="2:19" x14ac:dyDescent="0.3">
      <c r="B9" s="5" t="s">
        <v>13</v>
      </c>
      <c r="C9" s="5" t="s">
        <v>11</v>
      </c>
      <c r="D9" s="5">
        <v>136</v>
      </c>
      <c r="E9" s="5">
        <v>0.433</v>
      </c>
      <c r="G9" s="6" t="s">
        <v>104</v>
      </c>
      <c r="H9" s="6" t="s">
        <v>124</v>
      </c>
      <c r="I9" s="5">
        <f>D43+D44</f>
        <v>792</v>
      </c>
      <c r="J9" s="4">
        <f>I9/I24*100</f>
        <v>3.5226615665169243</v>
      </c>
      <c r="P9" s="5"/>
      <c r="Q9" s="5"/>
      <c r="R9" s="5"/>
      <c r="S9" s="5"/>
    </row>
    <row r="10" spans="2:19" x14ac:dyDescent="0.3">
      <c r="B10" s="5" t="s">
        <v>14</v>
      </c>
      <c r="C10" s="5" t="s">
        <v>11</v>
      </c>
      <c r="D10" s="5">
        <v>567</v>
      </c>
      <c r="E10" s="5">
        <v>1.8069999999999999</v>
      </c>
      <c r="G10" s="6" t="s">
        <v>94</v>
      </c>
      <c r="H10" s="6" t="s">
        <v>114</v>
      </c>
      <c r="I10" s="5">
        <f>D15+D16</f>
        <v>1200</v>
      </c>
      <c r="J10" s="4">
        <f>I10/I24*100</f>
        <v>5.3373660098741267</v>
      </c>
      <c r="P10" s="5"/>
      <c r="Q10" s="5"/>
      <c r="R10" s="5"/>
      <c r="S10" s="5"/>
    </row>
    <row r="11" spans="2:19" x14ac:dyDescent="0.3">
      <c r="B11" s="5" t="s">
        <v>15</v>
      </c>
      <c r="C11" s="5" t="s">
        <v>16</v>
      </c>
      <c r="D11" s="5">
        <v>63</v>
      </c>
      <c r="E11" s="5">
        <v>0.49</v>
      </c>
      <c r="G11" s="6" t="s">
        <v>96</v>
      </c>
      <c r="H11" s="6" t="s">
        <v>116</v>
      </c>
      <c r="I11" s="5">
        <f>D19+D20+D21+D22</f>
        <v>1544</v>
      </c>
      <c r="J11" s="4">
        <f>I11/I24*100</f>
        <v>6.8674109327047113</v>
      </c>
      <c r="P11" s="5"/>
      <c r="Q11" s="5"/>
      <c r="R11" s="5"/>
      <c r="S11" s="5"/>
    </row>
    <row r="12" spans="2:19" x14ac:dyDescent="0.3">
      <c r="B12" s="5" t="s">
        <v>17</v>
      </c>
      <c r="C12" s="5" t="s">
        <v>16</v>
      </c>
      <c r="D12" s="5">
        <v>194</v>
      </c>
      <c r="E12" s="5">
        <v>1.51</v>
      </c>
      <c r="G12" s="6" t="s">
        <v>97</v>
      </c>
      <c r="H12" s="6" t="s">
        <v>117</v>
      </c>
      <c r="I12" s="5">
        <f>D23+D24</f>
        <v>537</v>
      </c>
      <c r="J12" s="4">
        <f>I12/I24*100</f>
        <v>2.3884712894186721</v>
      </c>
      <c r="P12" s="5"/>
      <c r="Q12" s="5"/>
      <c r="R12" s="5"/>
      <c r="S12" s="5"/>
    </row>
    <row r="13" spans="2:19" x14ac:dyDescent="0.3">
      <c r="B13" s="5" t="s">
        <v>18</v>
      </c>
      <c r="C13" s="5" t="s">
        <v>19</v>
      </c>
      <c r="D13" s="5">
        <v>187</v>
      </c>
      <c r="E13" s="5">
        <v>0.42499999999999999</v>
      </c>
      <c r="G13" s="6" t="s">
        <v>98</v>
      </c>
      <c r="H13" s="6" t="s">
        <v>118</v>
      </c>
      <c r="I13" s="5">
        <f>D25+D26+D27</f>
        <v>1979</v>
      </c>
      <c r="J13" s="4">
        <f>I13/I24*100</f>
        <v>8.8022061112840824</v>
      </c>
      <c r="P13" s="5"/>
      <c r="Q13" s="5"/>
      <c r="R13" s="5"/>
      <c r="S13" s="5"/>
    </row>
    <row r="14" spans="2:19" x14ac:dyDescent="0.3">
      <c r="B14" s="5" t="s">
        <v>20</v>
      </c>
      <c r="C14" s="5" t="s">
        <v>19</v>
      </c>
      <c r="D14" s="5">
        <v>693</v>
      </c>
      <c r="E14" s="5">
        <v>1.575</v>
      </c>
      <c r="G14" s="6" t="s">
        <v>100</v>
      </c>
      <c r="H14" s="6" t="s">
        <v>120</v>
      </c>
      <c r="I14" s="5">
        <f>D30+D31+D32+D33+D34+D35</f>
        <v>2332</v>
      </c>
      <c r="J14" s="4">
        <f>I14/I24*100</f>
        <v>10.372281279188721</v>
      </c>
      <c r="P14" s="5"/>
      <c r="Q14" s="5"/>
      <c r="R14" s="5"/>
      <c r="S14" s="5"/>
    </row>
    <row r="15" spans="2:19" x14ac:dyDescent="0.3">
      <c r="B15" s="5" t="s">
        <v>21</v>
      </c>
      <c r="C15" s="5" t="s">
        <v>22</v>
      </c>
      <c r="D15" s="5">
        <v>880</v>
      </c>
      <c r="E15" s="5">
        <v>1.4670000000000001</v>
      </c>
      <c r="G15" s="6" t="s">
        <v>99</v>
      </c>
      <c r="H15" s="6" t="s">
        <v>119</v>
      </c>
      <c r="I15" s="5">
        <f>D28+D29</f>
        <v>1182</v>
      </c>
      <c r="J15" s="4">
        <f>I15/I24*100</f>
        <v>5.2573055197260157</v>
      </c>
      <c r="P15" s="5"/>
      <c r="Q15" s="5"/>
      <c r="R15" s="5"/>
      <c r="S15" s="5"/>
    </row>
    <row r="16" spans="2:19" x14ac:dyDescent="0.3">
      <c r="B16" s="5" t="s">
        <v>23</v>
      </c>
      <c r="C16" s="5" t="s">
        <v>22</v>
      </c>
      <c r="D16" s="5">
        <v>320</v>
      </c>
      <c r="E16" s="5">
        <v>0.53300000000000003</v>
      </c>
      <c r="G16" s="6" t="s">
        <v>101</v>
      </c>
      <c r="H16" s="6" t="s">
        <v>121</v>
      </c>
      <c r="I16" s="5">
        <f>D36</f>
        <v>534</v>
      </c>
      <c r="J16" s="4">
        <f>I16/I24*100</f>
        <v>2.3751278743939865</v>
      </c>
      <c r="P16" s="5"/>
      <c r="Q16" s="5"/>
      <c r="R16" s="5"/>
      <c r="S16" s="5"/>
    </row>
    <row r="17" spans="2:19" x14ac:dyDescent="0.3">
      <c r="B17" s="5" t="s">
        <v>24</v>
      </c>
      <c r="C17" s="5" t="s">
        <v>25</v>
      </c>
      <c r="D17" s="5">
        <v>423</v>
      </c>
      <c r="E17" s="5">
        <v>0.65700000000000003</v>
      </c>
      <c r="G17" s="6" t="s">
        <v>95</v>
      </c>
      <c r="H17" s="6" t="s">
        <v>115</v>
      </c>
      <c r="I17" s="5">
        <f>D17+D18</f>
        <v>1288</v>
      </c>
      <c r="J17" s="4">
        <f>I17/I24*100</f>
        <v>5.7287728505982303</v>
      </c>
      <c r="P17" s="5"/>
      <c r="Q17" s="5"/>
      <c r="R17" s="5"/>
      <c r="S17" s="5"/>
    </row>
    <row r="18" spans="2:19" x14ac:dyDescent="0.3">
      <c r="B18" s="5" t="s">
        <v>26</v>
      </c>
      <c r="C18" s="5" t="s">
        <v>25</v>
      </c>
      <c r="D18" s="5">
        <v>865</v>
      </c>
      <c r="E18" s="5">
        <v>1.343</v>
      </c>
      <c r="G18" s="6" t="s">
        <v>103</v>
      </c>
      <c r="H18" s="6" t="s">
        <v>123</v>
      </c>
      <c r="I18" s="5">
        <f>D39+D40+D41+D42</f>
        <v>940</v>
      </c>
      <c r="J18" s="4">
        <f>I18/I24*100</f>
        <v>4.180936707734733</v>
      </c>
      <c r="P18" s="5"/>
      <c r="Q18" s="5"/>
      <c r="R18" s="5"/>
      <c r="S18" s="5"/>
    </row>
    <row r="19" spans="2:19" x14ac:dyDescent="0.3">
      <c r="B19" s="5" t="s">
        <v>27</v>
      </c>
      <c r="C19" s="5" t="s">
        <v>28</v>
      </c>
      <c r="D19" s="5">
        <v>603</v>
      </c>
      <c r="E19" s="5">
        <v>1.5620000000000001</v>
      </c>
      <c r="G19" s="6" t="s">
        <v>106</v>
      </c>
      <c r="H19" s="6" t="s">
        <v>126</v>
      </c>
      <c r="I19" s="5">
        <f>D51+D52+D53+D54+D55+D56</f>
        <v>1678</v>
      </c>
      <c r="J19" s="4">
        <f>I19/I24*100</f>
        <v>7.4634168038073216</v>
      </c>
      <c r="P19" s="5"/>
      <c r="Q19" s="5"/>
      <c r="R19" s="5"/>
      <c r="S19" s="5"/>
    </row>
    <row r="20" spans="2:19" x14ac:dyDescent="0.3">
      <c r="B20" s="5" t="s">
        <v>29</v>
      </c>
      <c r="C20" s="5" t="s">
        <v>28</v>
      </c>
      <c r="D20" s="5">
        <v>157</v>
      </c>
      <c r="E20" s="5">
        <v>0.40699999999999997</v>
      </c>
      <c r="G20" s="6" t="s">
        <v>107</v>
      </c>
      <c r="H20" s="6" t="s">
        <v>127</v>
      </c>
      <c r="I20" s="5">
        <f>D57+D58+D59+D60</f>
        <v>1153</v>
      </c>
      <c r="J20" s="4">
        <f>I20/I24*100</f>
        <v>5.1283191744873902</v>
      </c>
      <c r="P20" s="5"/>
      <c r="Q20" s="5"/>
      <c r="R20" s="5"/>
      <c r="S20" s="5"/>
    </row>
    <row r="21" spans="2:19" x14ac:dyDescent="0.3">
      <c r="B21" s="5" t="s">
        <v>30</v>
      </c>
      <c r="C21" s="5" t="s">
        <v>28</v>
      </c>
      <c r="D21" s="5">
        <v>274</v>
      </c>
      <c r="E21" s="5">
        <v>0.71</v>
      </c>
      <c r="G21" s="6" t="s">
        <v>109</v>
      </c>
      <c r="H21" s="6" t="s">
        <v>130</v>
      </c>
      <c r="I21" s="5">
        <f>D65</f>
        <v>397</v>
      </c>
      <c r="J21" s="4">
        <f>I21/I24*100</f>
        <v>1.7657785882666903</v>
      </c>
      <c r="P21" s="5"/>
      <c r="Q21" s="5"/>
      <c r="R21" s="5"/>
      <c r="S21" s="5"/>
    </row>
    <row r="22" spans="2:19" x14ac:dyDescent="0.3">
      <c r="B22" s="5" t="s">
        <v>31</v>
      </c>
      <c r="C22" s="5" t="s">
        <v>28</v>
      </c>
      <c r="D22" s="5">
        <v>510</v>
      </c>
      <c r="E22" s="5">
        <v>1.321</v>
      </c>
      <c r="G22" s="6" t="s">
        <v>110</v>
      </c>
      <c r="H22" s="6" t="s">
        <v>129</v>
      </c>
      <c r="I22" s="5">
        <f>D66+D67</f>
        <v>849</v>
      </c>
      <c r="J22" s="4">
        <f>I22/I24*100</f>
        <v>3.7761864519859447</v>
      </c>
      <c r="P22" s="5"/>
      <c r="Q22" s="5"/>
      <c r="R22" s="5"/>
      <c r="S22" s="5"/>
    </row>
    <row r="23" spans="2:19" x14ac:dyDescent="0.3">
      <c r="B23" s="5" t="s">
        <v>32</v>
      </c>
      <c r="C23" s="5" t="s">
        <v>33</v>
      </c>
      <c r="D23" s="5">
        <v>130</v>
      </c>
      <c r="E23" s="5">
        <v>0.48399999999999999</v>
      </c>
      <c r="G23" s="6" t="s">
        <v>108</v>
      </c>
      <c r="H23" s="6" t="s">
        <v>128</v>
      </c>
      <c r="I23" s="5">
        <f>D61+D62+D63+D64</f>
        <v>1257</v>
      </c>
      <c r="J23" s="4">
        <f>I23/I24*100</f>
        <v>5.590890895343148</v>
      </c>
      <c r="P23" s="5"/>
      <c r="Q23" s="5"/>
      <c r="R23" s="5"/>
      <c r="S23" s="5"/>
    </row>
    <row r="24" spans="2:19" x14ac:dyDescent="0.3">
      <c r="B24" s="5" t="s">
        <v>34</v>
      </c>
      <c r="C24" s="5" t="s">
        <v>33</v>
      </c>
      <c r="D24" s="5">
        <v>407</v>
      </c>
      <c r="E24" s="5">
        <v>1.516</v>
      </c>
      <c r="I24" s="3">
        <f>SUM(I4:I23)</f>
        <v>22483</v>
      </c>
      <c r="P24" s="5"/>
      <c r="Q24" s="5"/>
      <c r="R24" s="5"/>
      <c r="S24" s="5"/>
    </row>
    <row r="25" spans="2:19" x14ac:dyDescent="0.3">
      <c r="B25" s="5" t="s">
        <v>35</v>
      </c>
      <c r="C25" s="5" t="s">
        <v>36</v>
      </c>
      <c r="D25" s="5">
        <v>652</v>
      </c>
      <c r="E25" s="5">
        <v>0.98799999999999999</v>
      </c>
      <c r="P25" s="5"/>
      <c r="Q25" s="5"/>
      <c r="R25" s="5"/>
      <c r="S25" s="5"/>
    </row>
    <row r="26" spans="2:19" x14ac:dyDescent="0.3">
      <c r="B26" s="5" t="s">
        <v>37</v>
      </c>
      <c r="C26" s="5" t="s">
        <v>36</v>
      </c>
      <c r="D26" s="5">
        <v>374</v>
      </c>
      <c r="E26" s="5">
        <v>0.56699999999999995</v>
      </c>
      <c r="P26" s="5"/>
      <c r="Q26" s="5"/>
      <c r="R26" s="5"/>
      <c r="S26" s="5"/>
    </row>
    <row r="27" spans="2:19" x14ac:dyDescent="0.3">
      <c r="B27" s="5" t="s">
        <v>38</v>
      </c>
      <c r="C27" s="5" t="s">
        <v>36</v>
      </c>
      <c r="D27" s="5">
        <v>953</v>
      </c>
      <c r="E27" s="5">
        <v>1.4450000000000001</v>
      </c>
      <c r="G27" s="9"/>
      <c r="H27" s="5"/>
      <c r="I27" s="5"/>
      <c r="J27" s="5"/>
      <c r="K27" s="5"/>
      <c r="L27" s="5"/>
      <c r="M27" s="5"/>
      <c r="P27" s="5"/>
      <c r="Q27" s="5"/>
      <c r="R27" s="5"/>
      <c r="S27" s="5"/>
    </row>
    <row r="28" spans="2:19" x14ac:dyDescent="0.3">
      <c r="B28" s="5" t="s">
        <v>39</v>
      </c>
      <c r="C28" s="5" t="s">
        <v>40</v>
      </c>
      <c r="D28" s="5">
        <v>889</v>
      </c>
      <c r="E28" s="5">
        <v>1.504</v>
      </c>
      <c r="G28" s="9"/>
      <c r="H28" s="5"/>
      <c r="I28" s="5"/>
      <c r="J28" s="5"/>
      <c r="K28" s="5"/>
      <c r="L28" s="5"/>
      <c r="M28" s="5"/>
      <c r="P28" s="5"/>
      <c r="Q28" s="5"/>
      <c r="R28" s="5"/>
      <c r="S28" s="5"/>
    </row>
    <row r="29" spans="2:19" x14ac:dyDescent="0.3">
      <c r="B29" s="5" t="s">
        <v>41</v>
      </c>
      <c r="C29" s="5" t="s">
        <v>40</v>
      </c>
      <c r="D29" s="5">
        <v>293</v>
      </c>
      <c r="E29" s="5">
        <v>0.496</v>
      </c>
      <c r="G29" s="9"/>
      <c r="H29" s="5"/>
      <c r="I29" s="5"/>
      <c r="J29" s="5"/>
      <c r="K29" s="5"/>
      <c r="L29" s="5"/>
      <c r="M29" s="5"/>
      <c r="P29" s="5"/>
      <c r="Q29" s="5"/>
      <c r="R29" s="5"/>
      <c r="S29" s="5"/>
    </row>
    <row r="30" spans="2:19" x14ac:dyDescent="0.3">
      <c r="B30" s="5" t="s">
        <v>42</v>
      </c>
      <c r="C30" s="5" t="s">
        <v>43</v>
      </c>
      <c r="D30" s="5">
        <v>321</v>
      </c>
      <c r="E30" s="5">
        <v>1.17</v>
      </c>
      <c r="G30" s="9"/>
      <c r="H30" s="5"/>
      <c r="I30" s="5"/>
      <c r="J30" s="5"/>
      <c r="K30" s="5"/>
      <c r="L30" s="5"/>
      <c r="M30" s="5"/>
      <c r="P30" s="5"/>
      <c r="Q30" s="5"/>
      <c r="R30" s="5"/>
      <c r="S30" s="5"/>
    </row>
    <row r="31" spans="2:19" x14ac:dyDescent="0.3">
      <c r="B31" s="5" t="s">
        <v>44</v>
      </c>
      <c r="C31" s="5" t="s">
        <v>43</v>
      </c>
      <c r="D31" s="5">
        <v>156</v>
      </c>
      <c r="E31" s="5">
        <v>0.56899999999999995</v>
      </c>
      <c r="G31" s="9"/>
      <c r="H31" s="5"/>
      <c r="I31" s="5"/>
      <c r="J31" s="5"/>
      <c r="K31" s="5"/>
      <c r="L31" s="5"/>
      <c r="M31" s="5"/>
      <c r="P31" s="5"/>
      <c r="Q31" s="5"/>
      <c r="R31" s="5"/>
      <c r="S31" s="5"/>
    </row>
    <row r="32" spans="2:19" x14ac:dyDescent="0.3">
      <c r="B32" s="5" t="s">
        <v>45</v>
      </c>
      <c r="C32" s="5" t="s">
        <v>43</v>
      </c>
      <c r="D32" s="5">
        <v>140</v>
      </c>
      <c r="E32" s="5">
        <v>0.51</v>
      </c>
      <c r="G32" s="9"/>
      <c r="H32" s="5"/>
      <c r="I32" s="5"/>
      <c r="J32" s="5"/>
      <c r="K32" s="5"/>
      <c r="L32" s="5"/>
      <c r="M32" s="5"/>
      <c r="P32" s="5"/>
      <c r="Q32" s="5"/>
      <c r="R32" s="5"/>
      <c r="S32" s="5"/>
    </row>
    <row r="33" spans="2:19" x14ac:dyDescent="0.3">
      <c r="B33" s="5" t="s">
        <v>46</v>
      </c>
      <c r="C33" s="5" t="s">
        <v>43</v>
      </c>
      <c r="D33" s="5">
        <v>480</v>
      </c>
      <c r="E33" s="5">
        <v>1.75</v>
      </c>
      <c r="G33" s="9"/>
      <c r="H33" s="5"/>
      <c r="I33" s="5"/>
      <c r="J33" s="5"/>
      <c r="K33" s="5"/>
      <c r="L33" s="5"/>
      <c r="M33" s="5"/>
      <c r="P33" s="5"/>
      <c r="Q33" s="5"/>
      <c r="R33" s="5"/>
      <c r="S33" s="5"/>
    </row>
    <row r="34" spans="2:19" x14ac:dyDescent="0.3">
      <c r="B34" s="5" t="s">
        <v>47</v>
      </c>
      <c r="C34" s="5" t="s">
        <v>43</v>
      </c>
      <c r="D34" s="5">
        <v>750</v>
      </c>
      <c r="E34" s="5">
        <v>1.2150000000000001</v>
      </c>
      <c r="G34" s="9"/>
      <c r="H34" s="5"/>
      <c r="I34" s="5"/>
      <c r="J34" s="5"/>
      <c r="K34" s="5"/>
      <c r="L34" s="5"/>
      <c r="M34" s="5"/>
      <c r="P34" s="5"/>
      <c r="Q34" s="5"/>
      <c r="R34" s="5"/>
      <c r="S34" s="5"/>
    </row>
    <row r="35" spans="2:19" x14ac:dyDescent="0.3">
      <c r="B35" s="5" t="s">
        <v>48</v>
      </c>
      <c r="C35" s="5" t="s">
        <v>43</v>
      </c>
      <c r="D35" s="5">
        <v>485</v>
      </c>
      <c r="E35" s="5">
        <v>0.78500000000000003</v>
      </c>
      <c r="G35" s="9"/>
      <c r="H35" s="5"/>
      <c r="I35" s="5"/>
      <c r="J35" s="5"/>
      <c r="K35" s="5"/>
      <c r="L35" s="5"/>
      <c r="M35" s="5"/>
      <c r="P35" s="5"/>
      <c r="Q35" s="5"/>
      <c r="R35" s="5"/>
      <c r="S35" s="5"/>
    </row>
    <row r="36" spans="2:19" x14ac:dyDescent="0.3">
      <c r="B36" s="5" t="s">
        <v>49</v>
      </c>
      <c r="C36" s="5" t="s">
        <v>50</v>
      </c>
      <c r="D36" s="5">
        <v>534</v>
      </c>
      <c r="E36" s="5">
        <v>1</v>
      </c>
      <c r="G36" s="9"/>
      <c r="H36" s="5"/>
      <c r="I36" s="5"/>
      <c r="J36" s="5"/>
      <c r="K36" s="5"/>
      <c r="L36" s="5"/>
      <c r="M36" s="5"/>
      <c r="P36" s="5"/>
      <c r="Q36" s="5"/>
      <c r="R36" s="5"/>
      <c r="S36" s="5"/>
    </row>
    <row r="37" spans="2:19" x14ac:dyDescent="0.3">
      <c r="B37" s="5" t="s">
        <v>51</v>
      </c>
      <c r="C37" s="5" t="s">
        <v>52</v>
      </c>
      <c r="D37" s="5">
        <v>275</v>
      </c>
      <c r="E37" s="5">
        <v>0.51800000000000002</v>
      </c>
      <c r="G37" s="9"/>
      <c r="H37" s="5"/>
      <c r="I37" s="5"/>
      <c r="J37" s="5"/>
      <c r="K37" s="5"/>
      <c r="L37" s="5"/>
      <c r="M37" s="5"/>
      <c r="P37" s="5"/>
      <c r="Q37" s="5"/>
      <c r="R37" s="5"/>
      <c r="S37" s="5"/>
    </row>
    <row r="38" spans="2:19" x14ac:dyDescent="0.3">
      <c r="B38" s="5" t="s">
        <v>53</v>
      </c>
      <c r="C38" s="5" t="s">
        <v>52</v>
      </c>
      <c r="D38" s="5">
        <v>787</v>
      </c>
      <c r="E38" s="5">
        <v>1.482</v>
      </c>
      <c r="G38" s="9"/>
      <c r="H38" s="5"/>
      <c r="I38" s="5"/>
      <c r="J38" s="5"/>
      <c r="K38" s="5"/>
      <c r="L38" s="5"/>
      <c r="M38" s="5"/>
      <c r="P38" s="5"/>
      <c r="Q38" s="5"/>
      <c r="R38" s="5"/>
      <c r="S38" s="5"/>
    </row>
    <row r="39" spans="2:19" x14ac:dyDescent="0.3">
      <c r="B39" s="5" t="s">
        <v>54</v>
      </c>
      <c r="C39" s="5" t="s">
        <v>55</v>
      </c>
      <c r="D39" s="5">
        <v>255</v>
      </c>
      <c r="E39" s="5">
        <v>1.085</v>
      </c>
      <c r="G39" s="9"/>
      <c r="H39" s="5"/>
      <c r="I39" s="5"/>
      <c r="J39" s="5"/>
      <c r="K39" s="5"/>
      <c r="L39" s="5"/>
      <c r="M39" s="5"/>
      <c r="P39" s="5"/>
      <c r="Q39" s="5"/>
      <c r="R39" s="5"/>
      <c r="S39" s="5"/>
    </row>
    <row r="40" spans="2:19" x14ac:dyDescent="0.3">
      <c r="B40" s="5" t="s">
        <v>56</v>
      </c>
      <c r="C40" s="5" t="s">
        <v>55</v>
      </c>
      <c r="D40" s="5">
        <v>215</v>
      </c>
      <c r="E40" s="5">
        <v>0.91500000000000004</v>
      </c>
      <c r="G40" s="9"/>
      <c r="H40" s="5"/>
      <c r="I40" s="5"/>
      <c r="J40" s="5"/>
      <c r="K40" s="5"/>
      <c r="L40" s="5"/>
      <c r="M40" s="5"/>
      <c r="P40" s="5"/>
      <c r="Q40" s="5"/>
      <c r="R40" s="5"/>
      <c r="S40" s="5"/>
    </row>
    <row r="41" spans="2:19" x14ac:dyDescent="0.3">
      <c r="B41" s="5" t="s">
        <v>57</v>
      </c>
      <c r="C41" s="5" t="s">
        <v>55</v>
      </c>
      <c r="D41" s="5">
        <v>120</v>
      </c>
      <c r="E41" s="5">
        <v>0.51100000000000001</v>
      </c>
      <c r="G41" s="9"/>
      <c r="H41" s="5"/>
      <c r="I41" s="5"/>
      <c r="J41" s="5"/>
      <c r="K41" s="5"/>
      <c r="L41" s="5"/>
      <c r="M41" s="5"/>
      <c r="P41" s="5"/>
      <c r="Q41" s="5"/>
      <c r="R41" s="5"/>
      <c r="S41" s="5"/>
    </row>
    <row r="42" spans="2:19" x14ac:dyDescent="0.3">
      <c r="B42" s="5" t="s">
        <v>58</v>
      </c>
      <c r="C42" s="5" t="s">
        <v>55</v>
      </c>
      <c r="D42" s="5">
        <v>350</v>
      </c>
      <c r="E42" s="5">
        <v>1.4890000000000001</v>
      </c>
      <c r="G42" s="9"/>
      <c r="H42" s="5"/>
      <c r="I42" s="5"/>
      <c r="J42" s="5"/>
      <c r="K42" s="5"/>
      <c r="L42" s="5"/>
      <c r="M42" s="5"/>
      <c r="P42" s="5"/>
      <c r="Q42" s="5"/>
      <c r="R42" s="5"/>
      <c r="S42" s="5"/>
    </row>
    <row r="43" spans="2:19" x14ac:dyDescent="0.3">
      <c r="B43" s="5" t="s">
        <v>59</v>
      </c>
      <c r="C43" s="5" t="s">
        <v>60</v>
      </c>
      <c r="D43" s="5">
        <v>610</v>
      </c>
      <c r="E43" s="5">
        <v>1.54</v>
      </c>
      <c r="G43" s="9"/>
      <c r="H43" s="5"/>
      <c r="I43" s="5"/>
      <c r="J43" s="5"/>
      <c r="K43" s="5"/>
      <c r="L43" s="5"/>
      <c r="M43" s="5"/>
      <c r="P43" s="5"/>
      <c r="Q43" s="5"/>
      <c r="R43" s="5"/>
      <c r="S43" s="5"/>
    </row>
    <row r="44" spans="2:19" x14ac:dyDescent="0.3">
      <c r="B44" s="5" t="s">
        <v>61</v>
      </c>
      <c r="C44" s="5" t="s">
        <v>60</v>
      </c>
      <c r="D44" s="5">
        <v>182</v>
      </c>
      <c r="E44" s="5">
        <v>0.46</v>
      </c>
      <c r="G44" s="9"/>
      <c r="H44" s="5"/>
      <c r="I44" s="5"/>
      <c r="J44" s="5"/>
      <c r="K44" s="5"/>
      <c r="L44" s="5"/>
      <c r="M44" s="5"/>
      <c r="P44" s="5"/>
      <c r="Q44" s="5"/>
      <c r="R44" s="5"/>
      <c r="S44" s="5"/>
    </row>
    <row r="45" spans="2:19" x14ac:dyDescent="0.3">
      <c r="B45" s="5" t="s">
        <v>62</v>
      </c>
      <c r="C45" s="5" t="s">
        <v>63</v>
      </c>
      <c r="D45" s="5">
        <v>432</v>
      </c>
      <c r="E45" s="5">
        <v>1.5289999999999999</v>
      </c>
      <c r="G45" s="9"/>
      <c r="H45" s="5"/>
      <c r="I45" s="5"/>
      <c r="J45" s="5"/>
      <c r="K45" s="5"/>
      <c r="L45" s="5"/>
      <c r="M45" s="5"/>
      <c r="P45" s="5"/>
      <c r="Q45" s="5"/>
      <c r="R45" s="5"/>
      <c r="S45" s="5"/>
    </row>
    <row r="46" spans="2:19" x14ac:dyDescent="0.3">
      <c r="B46" s="5" t="s">
        <v>64</v>
      </c>
      <c r="C46" s="5" t="s">
        <v>63</v>
      </c>
      <c r="D46" s="5">
        <v>133</v>
      </c>
      <c r="E46" s="5">
        <v>0.47099999999999997</v>
      </c>
      <c r="G46" s="9"/>
      <c r="H46" s="5"/>
      <c r="I46" s="5"/>
      <c r="J46" s="5"/>
      <c r="K46" s="5"/>
      <c r="L46" s="5"/>
      <c r="M46" s="5"/>
      <c r="P46" s="5"/>
      <c r="Q46" s="5"/>
      <c r="R46" s="5"/>
      <c r="S46" s="5"/>
    </row>
    <row r="47" spans="2:19" x14ac:dyDescent="0.3">
      <c r="B47" s="5" t="s">
        <v>65</v>
      </c>
      <c r="C47" s="5" t="s">
        <v>63</v>
      </c>
      <c r="D47" s="5">
        <v>296</v>
      </c>
      <c r="E47" s="5">
        <v>1.476</v>
      </c>
      <c r="P47" s="5"/>
      <c r="Q47" s="5"/>
      <c r="R47" s="5"/>
      <c r="S47" s="5"/>
    </row>
    <row r="48" spans="2:19" x14ac:dyDescent="0.3">
      <c r="B48" s="5" t="s">
        <v>66</v>
      </c>
      <c r="C48" s="5" t="s">
        <v>63</v>
      </c>
      <c r="D48" s="5">
        <v>94</v>
      </c>
      <c r="E48" s="5">
        <v>0.46899999999999997</v>
      </c>
      <c r="P48" s="5"/>
      <c r="Q48" s="5"/>
      <c r="R48" s="5"/>
      <c r="S48" s="5"/>
    </row>
    <row r="49" spans="2:19" x14ac:dyDescent="0.3">
      <c r="B49" s="5" t="s">
        <v>67</v>
      </c>
      <c r="C49" s="5" t="s">
        <v>63</v>
      </c>
      <c r="D49" s="5">
        <v>95</v>
      </c>
      <c r="E49" s="5">
        <v>0.47399999999999998</v>
      </c>
      <c r="P49" s="5"/>
      <c r="Q49" s="5"/>
      <c r="R49" s="5"/>
      <c r="S49" s="5"/>
    </row>
    <row r="50" spans="2:19" x14ac:dyDescent="0.3">
      <c r="B50" s="5" t="s">
        <v>68</v>
      </c>
      <c r="C50" s="5" t="s">
        <v>63</v>
      </c>
      <c r="D50" s="5">
        <v>317</v>
      </c>
      <c r="E50" s="5">
        <v>1.581</v>
      </c>
      <c r="P50" s="5"/>
      <c r="Q50" s="5"/>
      <c r="R50" s="5"/>
      <c r="S50" s="5"/>
    </row>
    <row r="51" spans="2:19" x14ac:dyDescent="0.3">
      <c r="B51" s="5" t="s">
        <v>69</v>
      </c>
      <c r="C51" s="5" t="s">
        <v>70</v>
      </c>
      <c r="D51" s="5">
        <v>90</v>
      </c>
      <c r="E51" s="5">
        <v>0.42199999999999999</v>
      </c>
      <c r="P51" s="5"/>
      <c r="Q51" s="5"/>
      <c r="R51" s="5"/>
      <c r="S51" s="5"/>
    </row>
    <row r="52" spans="2:19" x14ac:dyDescent="0.3">
      <c r="B52" s="5" t="s">
        <v>71</v>
      </c>
      <c r="C52" s="5" t="s">
        <v>70</v>
      </c>
      <c r="D52" s="5">
        <v>337</v>
      </c>
      <c r="E52" s="5">
        <v>1.5780000000000001</v>
      </c>
      <c r="P52" s="5"/>
      <c r="Q52" s="5"/>
      <c r="R52" s="5"/>
      <c r="S52" s="5"/>
    </row>
    <row r="53" spans="2:19" x14ac:dyDescent="0.3">
      <c r="B53" s="5" t="s">
        <v>72</v>
      </c>
      <c r="C53" s="5" t="s">
        <v>70</v>
      </c>
      <c r="D53" s="5">
        <v>342</v>
      </c>
      <c r="E53" s="5">
        <v>1.0940000000000001</v>
      </c>
      <c r="P53" s="5"/>
      <c r="Q53" s="5"/>
      <c r="R53" s="5"/>
      <c r="S53" s="5"/>
    </row>
    <row r="54" spans="2:19" x14ac:dyDescent="0.3">
      <c r="B54" s="5" t="s">
        <v>73</v>
      </c>
      <c r="C54" s="5" t="s">
        <v>70</v>
      </c>
      <c r="D54" s="5">
        <v>314</v>
      </c>
      <c r="E54" s="5">
        <v>1.004</v>
      </c>
      <c r="P54" s="5"/>
      <c r="Q54" s="5"/>
      <c r="R54" s="5"/>
      <c r="S54" s="5"/>
    </row>
    <row r="55" spans="2:19" x14ac:dyDescent="0.3">
      <c r="B55" s="5" t="s">
        <v>74</v>
      </c>
      <c r="C55" s="5" t="s">
        <v>70</v>
      </c>
      <c r="D55" s="5">
        <v>135</v>
      </c>
      <c r="E55" s="5">
        <v>0.432</v>
      </c>
      <c r="P55" s="5"/>
      <c r="Q55" s="5"/>
      <c r="R55" s="5"/>
      <c r="S55" s="5"/>
    </row>
    <row r="56" spans="2:19" x14ac:dyDescent="0.3">
      <c r="B56" s="5" t="s">
        <v>75</v>
      </c>
      <c r="C56" s="5" t="s">
        <v>70</v>
      </c>
      <c r="D56" s="5">
        <v>460</v>
      </c>
      <c r="E56" s="5">
        <v>1.4710000000000001</v>
      </c>
      <c r="P56" s="5"/>
      <c r="Q56" s="5"/>
      <c r="R56" s="5"/>
      <c r="S56" s="5"/>
    </row>
    <row r="57" spans="2:19" x14ac:dyDescent="0.3">
      <c r="B57" s="5" t="s">
        <v>76</v>
      </c>
      <c r="C57" s="5" t="s">
        <v>77</v>
      </c>
      <c r="D57" s="5">
        <v>353</v>
      </c>
      <c r="E57" s="5">
        <v>1.2250000000000001</v>
      </c>
      <c r="P57" s="5"/>
      <c r="Q57" s="5"/>
      <c r="R57" s="5"/>
      <c r="S57" s="5"/>
    </row>
    <row r="58" spans="2:19" x14ac:dyDescent="0.3">
      <c r="B58" s="5" t="s">
        <v>78</v>
      </c>
      <c r="C58" s="5" t="s">
        <v>77</v>
      </c>
      <c r="D58" s="5">
        <v>212</v>
      </c>
      <c r="E58" s="5">
        <v>0.73499999999999999</v>
      </c>
      <c r="P58" s="5"/>
      <c r="Q58" s="5"/>
      <c r="R58" s="5"/>
      <c r="S58" s="5"/>
    </row>
    <row r="59" spans="2:19" x14ac:dyDescent="0.3">
      <c r="B59" s="5" t="s">
        <v>79</v>
      </c>
      <c r="C59" s="5" t="s">
        <v>77</v>
      </c>
      <c r="D59" s="5">
        <v>136</v>
      </c>
      <c r="E59" s="5">
        <v>0.47199999999999998</v>
      </c>
      <c r="P59" s="5"/>
      <c r="Q59" s="5"/>
      <c r="R59" s="5"/>
      <c r="S59" s="5"/>
    </row>
    <row r="60" spans="2:19" x14ac:dyDescent="0.3">
      <c r="B60" s="5" t="s">
        <v>80</v>
      </c>
      <c r="C60" s="5" t="s">
        <v>77</v>
      </c>
      <c r="D60" s="5">
        <v>452</v>
      </c>
      <c r="E60" s="5">
        <v>1.5680000000000001</v>
      </c>
      <c r="P60" s="5"/>
      <c r="Q60" s="5"/>
      <c r="R60" s="5"/>
      <c r="S60" s="5"/>
    </row>
    <row r="61" spans="2:19" x14ac:dyDescent="0.3">
      <c r="B61" s="5" t="s">
        <v>81</v>
      </c>
      <c r="C61" s="5" t="s">
        <v>82</v>
      </c>
      <c r="D61" s="5">
        <v>459</v>
      </c>
      <c r="E61" s="5">
        <v>1.4610000000000001</v>
      </c>
      <c r="P61" s="5"/>
      <c r="Q61" s="5"/>
      <c r="R61" s="5"/>
      <c r="S61" s="5"/>
    </row>
    <row r="62" spans="2:19" x14ac:dyDescent="0.3">
      <c r="B62" s="5" t="s">
        <v>83</v>
      </c>
      <c r="C62" s="5" t="s">
        <v>82</v>
      </c>
      <c r="D62" s="5">
        <v>167</v>
      </c>
      <c r="E62" s="5">
        <v>0.53100000000000003</v>
      </c>
      <c r="P62" s="5"/>
      <c r="Q62" s="5"/>
      <c r="R62" s="5"/>
      <c r="S62" s="5"/>
    </row>
    <row r="63" spans="2:19" x14ac:dyDescent="0.3">
      <c r="B63" s="5" t="s">
        <v>84</v>
      </c>
      <c r="C63" s="5" t="s">
        <v>82</v>
      </c>
      <c r="D63" s="5">
        <v>169</v>
      </c>
      <c r="E63" s="5">
        <v>0.53800000000000003</v>
      </c>
      <c r="P63" s="5"/>
      <c r="Q63" s="5"/>
      <c r="R63" s="5"/>
      <c r="S63" s="5"/>
    </row>
    <row r="64" spans="2:19" x14ac:dyDescent="0.3">
      <c r="B64" s="5" t="s">
        <v>85</v>
      </c>
      <c r="C64" s="5" t="s">
        <v>82</v>
      </c>
      <c r="D64" s="5">
        <v>462</v>
      </c>
      <c r="E64" s="5">
        <v>1.47</v>
      </c>
      <c r="P64" s="5"/>
      <c r="Q64" s="5"/>
      <c r="R64" s="5"/>
      <c r="S64" s="5"/>
    </row>
    <row r="65" spans="2:19" x14ac:dyDescent="0.3">
      <c r="B65" s="5" t="s">
        <v>86</v>
      </c>
      <c r="C65" s="5" t="s">
        <v>87</v>
      </c>
      <c r="D65" s="5">
        <v>397</v>
      </c>
      <c r="E65" s="5">
        <v>1</v>
      </c>
      <c r="P65" s="5"/>
      <c r="Q65" s="5"/>
      <c r="R65" s="5"/>
      <c r="S65" s="5"/>
    </row>
    <row r="66" spans="2:19" x14ac:dyDescent="0.3">
      <c r="B66" s="5" t="s">
        <v>88</v>
      </c>
      <c r="C66" s="5" t="s">
        <v>89</v>
      </c>
      <c r="D66" s="5">
        <v>162</v>
      </c>
      <c r="E66" s="5">
        <v>0.38200000000000001</v>
      </c>
      <c r="P66" s="5"/>
      <c r="Q66" s="5"/>
      <c r="R66" s="5"/>
      <c r="S66" s="5"/>
    </row>
    <row r="67" spans="2:19" x14ac:dyDescent="0.3">
      <c r="B67" s="5" t="s">
        <v>90</v>
      </c>
      <c r="C67" s="5" t="s">
        <v>89</v>
      </c>
      <c r="D67" s="5">
        <v>687</v>
      </c>
      <c r="E67" s="5">
        <v>1.6180000000000001</v>
      </c>
      <c r="P67" s="5"/>
      <c r="Q67" s="5"/>
      <c r="R67" s="5"/>
      <c r="S67" s="5"/>
    </row>
    <row r="68" spans="2:19" x14ac:dyDescent="0.3">
      <c r="B68" s="1"/>
      <c r="C68" s="1"/>
      <c r="D68" s="1"/>
      <c r="E68" s="10"/>
    </row>
  </sheetData>
  <autoFilter ref="G3:J3" xr:uid="{E6D7A0F5-AE85-4F83-9D1F-3FC945867806}"/>
  <mergeCells count="1">
    <mergeCell ref="B2:E2"/>
  </mergeCells>
  <phoneticPr fontId="2" type="noConversion"/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65578-E8DC-4E07-AC1B-CAA69529B67B}">
  <dimension ref="B2:S68"/>
  <sheetViews>
    <sheetView zoomScale="70" zoomScaleNormal="70" workbookViewId="0">
      <selection activeCell="B2" sqref="B2:E2"/>
    </sheetView>
  </sheetViews>
  <sheetFormatPr defaultRowHeight="16.5" x14ac:dyDescent="0.3"/>
  <cols>
    <col min="2" max="2" width="8.375" bestFit="1" customWidth="1"/>
    <col min="3" max="3" width="7" bestFit="1" customWidth="1"/>
    <col min="4" max="5" width="18.875" bestFit="1" customWidth="1"/>
    <col min="7" max="14" width="13.125" customWidth="1"/>
  </cols>
  <sheetData>
    <row r="2" spans="2:19" x14ac:dyDescent="0.3">
      <c r="B2" s="13" t="s">
        <v>156</v>
      </c>
      <c r="C2" s="13"/>
      <c r="D2" s="13"/>
      <c r="E2" s="13"/>
    </row>
    <row r="3" spans="2:19" ht="17.25" thickBot="1" x14ac:dyDescent="0.35">
      <c r="B3" s="7" t="s">
        <v>0</v>
      </c>
      <c r="C3" s="7" t="s">
        <v>1</v>
      </c>
      <c r="D3" s="7" t="s">
        <v>2</v>
      </c>
      <c r="E3" s="7" t="s">
        <v>3</v>
      </c>
      <c r="G3" s="8" t="s">
        <v>131</v>
      </c>
      <c r="H3" s="8" t="s">
        <v>132</v>
      </c>
      <c r="I3" s="8" t="s">
        <v>133</v>
      </c>
      <c r="J3" s="8" t="s">
        <v>134</v>
      </c>
    </row>
    <row r="4" spans="2:19" ht="17.25" thickTop="1" x14ac:dyDescent="0.3">
      <c r="B4" s="2" t="s">
        <v>4</v>
      </c>
      <c r="C4" s="2" t="s">
        <v>5</v>
      </c>
      <c r="D4" s="5">
        <v>0</v>
      </c>
      <c r="E4" s="5" t="s">
        <v>7</v>
      </c>
      <c r="G4" s="6" t="s">
        <v>91</v>
      </c>
      <c r="H4" s="6" t="s">
        <v>111</v>
      </c>
      <c r="I4" s="5">
        <f>D7+D8+D9+D10</f>
        <v>1254</v>
      </c>
      <c r="J4" s="4">
        <f>I4/I24*100</f>
        <v>5.5715999466832544</v>
      </c>
      <c r="P4" s="5"/>
      <c r="Q4" s="5"/>
      <c r="R4" s="5"/>
      <c r="S4" s="5"/>
    </row>
    <row r="5" spans="2:19" x14ac:dyDescent="0.3">
      <c r="B5" s="2" t="s">
        <v>8</v>
      </c>
      <c r="C5" s="2" t="s">
        <v>5</v>
      </c>
      <c r="D5" s="5">
        <v>0</v>
      </c>
      <c r="E5" s="5" t="s">
        <v>7</v>
      </c>
      <c r="G5" s="6" t="s">
        <v>105</v>
      </c>
      <c r="H5" s="6" t="s">
        <v>125</v>
      </c>
      <c r="I5" s="5">
        <f>D45+D46+D47+D48+D49+D50</f>
        <v>1354</v>
      </c>
      <c r="J5" s="4">
        <f>I5/I24*100</f>
        <v>6.0159061625272141</v>
      </c>
      <c r="P5" s="5"/>
      <c r="Q5" s="5"/>
      <c r="R5" s="5"/>
      <c r="S5" s="5"/>
    </row>
    <row r="6" spans="2:19" x14ac:dyDescent="0.3">
      <c r="B6" s="2" t="s">
        <v>9</v>
      </c>
      <c r="C6" s="2" t="s">
        <v>5</v>
      </c>
      <c r="D6" s="6" t="s">
        <v>6</v>
      </c>
      <c r="E6" s="6" t="s">
        <v>7</v>
      </c>
      <c r="G6" s="6" t="s">
        <v>102</v>
      </c>
      <c r="H6" s="6" t="s">
        <v>122</v>
      </c>
      <c r="I6" s="5">
        <f>D37+D38</f>
        <v>1074</v>
      </c>
      <c r="J6" s="4">
        <f>I6/I24*100</f>
        <v>4.7718487581641265</v>
      </c>
      <c r="P6" s="5"/>
      <c r="Q6" s="5"/>
      <c r="R6" s="5"/>
      <c r="S6" s="5"/>
    </row>
    <row r="7" spans="2:19" x14ac:dyDescent="0.3">
      <c r="B7" s="5" t="s">
        <v>10</v>
      </c>
      <c r="C7" s="5" t="s">
        <v>11</v>
      </c>
      <c r="D7" s="5">
        <v>365</v>
      </c>
      <c r="E7" s="5">
        <v>1.1639999999999999</v>
      </c>
      <c r="G7" s="6" t="s">
        <v>93</v>
      </c>
      <c r="H7" s="6" t="s">
        <v>113</v>
      </c>
      <c r="I7" s="5">
        <f>D13+D14</f>
        <v>878</v>
      </c>
      <c r="J7" s="4">
        <f>I7/I24*100</f>
        <v>3.9010085751099655</v>
      </c>
      <c r="P7" s="5"/>
      <c r="Q7" s="5"/>
      <c r="R7" s="5"/>
      <c r="S7" s="5"/>
    </row>
    <row r="8" spans="2:19" x14ac:dyDescent="0.3">
      <c r="B8" s="5" t="s">
        <v>12</v>
      </c>
      <c r="C8" s="5" t="s">
        <v>11</v>
      </c>
      <c r="D8" s="5">
        <v>186</v>
      </c>
      <c r="E8" s="5">
        <v>0.59299999999999997</v>
      </c>
      <c r="G8" s="6" t="s">
        <v>92</v>
      </c>
      <c r="H8" s="6" t="s">
        <v>112</v>
      </c>
      <c r="I8" s="5">
        <f>D11+D12</f>
        <v>254</v>
      </c>
      <c r="J8" s="4">
        <f>I8/I24*100</f>
        <v>1.1285377882436576</v>
      </c>
      <c r="P8" s="5"/>
      <c r="Q8" s="5"/>
      <c r="R8" s="5"/>
      <c r="S8" s="5"/>
    </row>
    <row r="9" spans="2:19" x14ac:dyDescent="0.3">
      <c r="B9" s="5" t="s">
        <v>13</v>
      </c>
      <c r="C9" s="5" t="s">
        <v>11</v>
      </c>
      <c r="D9" s="5">
        <v>138</v>
      </c>
      <c r="E9" s="5">
        <v>0.44</v>
      </c>
      <c r="G9" s="6" t="s">
        <v>104</v>
      </c>
      <c r="H9" s="6" t="s">
        <v>124</v>
      </c>
      <c r="I9" s="5">
        <f>D43+D44</f>
        <v>797</v>
      </c>
      <c r="J9" s="4">
        <f>I9/I24*100</f>
        <v>3.5411205402763586</v>
      </c>
      <c r="P9" s="5"/>
      <c r="Q9" s="5"/>
      <c r="R9" s="5"/>
      <c r="S9" s="5"/>
    </row>
    <row r="10" spans="2:19" x14ac:dyDescent="0.3">
      <c r="B10" s="5" t="s">
        <v>14</v>
      </c>
      <c r="C10" s="5" t="s">
        <v>11</v>
      </c>
      <c r="D10" s="5">
        <v>565</v>
      </c>
      <c r="E10" s="5">
        <v>1.802</v>
      </c>
      <c r="G10" s="6" t="s">
        <v>94</v>
      </c>
      <c r="H10" s="6" t="s">
        <v>114</v>
      </c>
      <c r="I10" s="5">
        <f>D15+D16</f>
        <v>1194</v>
      </c>
      <c r="J10" s="4">
        <f>I10/I24*100</f>
        <v>5.3050162171768784</v>
      </c>
      <c r="P10" s="5"/>
      <c r="Q10" s="5"/>
      <c r="R10" s="5"/>
      <c r="S10" s="5"/>
    </row>
    <row r="11" spans="2:19" x14ac:dyDescent="0.3">
      <c r="B11" s="5" t="s">
        <v>15</v>
      </c>
      <c r="C11" s="5" t="s">
        <v>16</v>
      </c>
      <c r="D11" s="5">
        <v>66</v>
      </c>
      <c r="E11" s="5">
        <v>0.52</v>
      </c>
      <c r="G11" s="6" t="s">
        <v>96</v>
      </c>
      <c r="H11" s="6" t="s">
        <v>116</v>
      </c>
      <c r="I11" s="5">
        <f>D19+D20+D21+D22</f>
        <v>1544</v>
      </c>
      <c r="J11" s="4">
        <f>I11/I24*100</f>
        <v>6.8600879726307369</v>
      </c>
      <c r="P11" s="5"/>
      <c r="Q11" s="5"/>
      <c r="R11" s="5"/>
      <c r="S11" s="5"/>
    </row>
    <row r="12" spans="2:19" x14ac:dyDescent="0.3">
      <c r="B12" s="5" t="s">
        <v>17</v>
      </c>
      <c r="C12" s="5" t="s">
        <v>16</v>
      </c>
      <c r="D12" s="5">
        <v>188</v>
      </c>
      <c r="E12" s="5">
        <v>1.48</v>
      </c>
      <c r="G12" s="6" t="s">
        <v>97</v>
      </c>
      <c r="H12" s="6" t="s">
        <v>117</v>
      </c>
      <c r="I12" s="5">
        <f>D23+D24</f>
        <v>528</v>
      </c>
      <c r="J12" s="4">
        <f>I12/I24*100</f>
        <v>2.345936819656107</v>
      </c>
      <c r="P12" s="5"/>
      <c r="Q12" s="5"/>
      <c r="R12" s="5"/>
      <c r="S12" s="5"/>
    </row>
    <row r="13" spans="2:19" x14ac:dyDescent="0.3">
      <c r="B13" s="5" t="s">
        <v>18</v>
      </c>
      <c r="C13" s="5" t="s">
        <v>19</v>
      </c>
      <c r="D13" s="5">
        <v>181</v>
      </c>
      <c r="E13" s="5">
        <v>0.41199999999999998</v>
      </c>
      <c r="G13" s="6" t="s">
        <v>98</v>
      </c>
      <c r="H13" s="6" t="s">
        <v>118</v>
      </c>
      <c r="I13" s="5">
        <f>D25+D26+D27</f>
        <v>1972</v>
      </c>
      <c r="J13" s="4">
        <f>I13/I24*100</f>
        <v>8.7617185764428847</v>
      </c>
      <c r="P13" s="5"/>
      <c r="Q13" s="5"/>
      <c r="R13" s="5"/>
      <c r="S13" s="5"/>
    </row>
    <row r="14" spans="2:19" x14ac:dyDescent="0.3">
      <c r="B14" s="5" t="s">
        <v>20</v>
      </c>
      <c r="C14" s="5" t="s">
        <v>19</v>
      </c>
      <c r="D14" s="5">
        <v>697</v>
      </c>
      <c r="E14" s="5">
        <v>1.5880000000000001</v>
      </c>
      <c r="G14" s="6" t="s">
        <v>100</v>
      </c>
      <c r="H14" s="6" t="s">
        <v>120</v>
      </c>
      <c r="I14" s="5">
        <f>D30+D31+D32+D33+D34+D35</f>
        <v>2345</v>
      </c>
      <c r="J14" s="4">
        <f>I14/I24*100</f>
        <v>10.418980761540855</v>
      </c>
      <c r="P14" s="5"/>
      <c r="Q14" s="5"/>
      <c r="R14" s="5"/>
      <c r="S14" s="5"/>
    </row>
    <row r="15" spans="2:19" x14ac:dyDescent="0.3">
      <c r="B15" s="5" t="s">
        <v>21</v>
      </c>
      <c r="C15" s="5" t="s">
        <v>22</v>
      </c>
      <c r="D15" s="5">
        <v>878</v>
      </c>
      <c r="E15" s="5">
        <v>1.4710000000000001</v>
      </c>
      <c r="G15" s="6" t="s">
        <v>99</v>
      </c>
      <c r="H15" s="6" t="s">
        <v>119</v>
      </c>
      <c r="I15" s="5">
        <f>D28+D29</f>
        <v>1197</v>
      </c>
      <c r="J15" s="4">
        <f>I15/I24*100</f>
        <v>5.3183454036521969</v>
      </c>
      <c r="P15" s="5"/>
      <c r="Q15" s="5"/>
      <c r="R15" s="5"/>
      <c r="S15" s="5"/>
    </row>
    <row r="16" spans="2:19" x14ac:dyDescent="0.3">
      <c r="B16" s="5" t="s">
        <v>23</v>
      </c>
      <c r="C16" s="5" t="s">
        <v>22</v>
      </c>
      <c r="D16" s="5">
        <v>316</v>
      </c>
      <c r="E16" s="5">
        <v>0.52900000000000003</v>
      </c>
      <c r="G16" s="6" t="s">
        <v>101</v>
      </c>
      <c r="H16" s="6" t="s">
        <v>121</v>
      </c>
      <c r="I16" s="5">
        <f>D36</f>
        <v>539</v>
      </c>
      <c r="J16" s="4">
        <f>I16/I24*100</f>
        <v>2.3948105033989426</v>
      </c>
      <c r="P16" s="5"/>
      <c r="Q16" s="5"/>
      <c r="R16" s="5"/>
      <c r="S16" s="5"/>
    </row>
    <row r="17" spans="2:19" x14ac:dyDescent="0.3">
      <c r="B17" s="5" t="s">
        <v>24</v>
      </c>
      <c r="C17" s="5" t="s">
        <v>25</v>
      </c>
      <c r="D17" s="5">
        <v>421</v>
      </c>
      <c r="E17" s="5">
        <v>0.64500000000000002</v>
      </c>
      <c r="G17" s="6" t="s">
        <v>95</v>
      </c>
      <c r="H17" s="6" t="s">
        <v>115</v>
      </c>
      <c r="I17" s="5">
        <f>D17+D18</f>
        <v>1305</v>
      </c>
      <c r="J17" s="4">
        <f>I17/I24*100</f>
        <v>5.7981961167636733</v>
      </c>
      <c r="P17" s="5"/>
      <c r="Q17" s="5"/>
      <c r="R17" s="5"/>
      <c r="S17" s="5"/>
    </row>
    <row r="18" spans="2:19" x14ac:dyDescent="0.3">
      <c r="B18" s="5" t="s">
        <v>26</v>
      </c>
      <c r="C18" s="5" t="s">
        <v>25</v>
      </c>
      <c r="D18" s="5">
        <v>884</v>
      </c>
      <c r="E18" s="5">
        <v>1.355</v>
      </c>
      <c r="G18" s="6" t="s">
        <v>103</v>
      </c>
      <c r="H18" s="6" t="s">
        <v>123</v>
      </c>
      <c r="I18" s="5">
        <f>D39+D40+D41+D42</f>
        <v>928</v>
      </c>
      <c r="J18" s="4">
        <f>I18/I24*100</f>
        <v>4.1231616830319462</v>
      </c>
      <c r="P18" s="5"/>
      <c r="Q18" s="5"/>
      <c r="R18" s="5"/>
      <c r="S18" s="5"/>
    </row>
    <row r="19" spans="2:19" x14ac:dyDescent="0.3">
      <c r="B19" s="5" t="s">
        <v>27</v>
      </c>
      <c r="C19" s="5" t="s">
        <v>28</v>
      </c>
      <c r="D19" s="5">
        <v>596</v>
      </c>
      <c r="E19" s="5">
        <v>1.544</v>
      </c>
      <c r="G19" s="6" t="s">
        <v>106</v>
      </c>
      <c r="H19" s="6" t="s">
        <v>126</v>
      </c>
      <c r="I19" s="5">
        <f>D51+D52+D53+D54+D55+D56</f>
        <v>1679</v>
      </c>
      <c r="J19" s="4">
        <f>I19/I24*100</f>
        <v>7.4599013640200829</v>
      </c>
      <c r="P19" s="5"/>
      <c r="Q19" s="5"/>
      <c r="R19" s="5"/>
      <c r="S19" s="5"/>
    </row>
    <row r="20" spans="2:19" x14ac:dyDescent="0.3">
      <c r="B20" s="5" t="s">
        <v>29</v>
      </c>
      <c r="C20" s="5" t="s">
        <v>28</v>
      </c>
      <c r="D20" s="5">
        <v>152</v>
      </c>
      <c r="E20" s="5">
        <v>0.39400000000000002</v>
      </c>
      <c r="G20" s="6" t="s">
        <v>107</v>
      </c>
      <c r="H20" s="6" t="s">
        <v>127</v>
      </c>
      <c r="I20" s="5">
        <f>D57+D58+D59+D60</f>
        <v>1158</v>
      </c>
      <c r="J20" s="4">
        <f>I20/I24*100</f>
        <v>5.1450659794730527</v>
      </c>
      <c r="P20" s="5"/>
      <c r="Q20" s="5"/>
      <c r="R20" s="5"/>
      <c r="S20" s="5"/>
    </row>
    <row r="21" spans="2:19" x14ac:dyDescent="0.3">
      <c r="B21" s="5" t="s">
        <v>30</v>
      </c>
      <c r="C21" s="5" t="s">
        <v>28</v>
      </c>
      <c r="D21" s="5">
        <v>280</v>
      </c>
      <c r="E21" s="5">
        <v>0.72499999999999998</v>
      </c>
      <c r="G21" s="6" t="s">
        <v>109</v>
      </c>
      <c r="H21" s="6" t="s">
        <v>130</v>
      </c>
      <c r="I21" s="5">
        <f>D65</f>
        <v>397</v>
      </c>
      <c r="J21" s="4">
        <f>I21/I24*100</f>
        <v>1.7638956769005196</v>
      </c>
      <c r="P21" s="5"/>
      <c r="Q21" s="5"/>
      <c r="R21" s="5"/>
      <c r="S21" s="5"/>
    </row>
    <row r="22" spans="2:19" x14ac:dyDescent="0.3">
      <c r="B22" s="5" t="s">
        <v>31</v>
      </c>
      <c r="C22" s="5" t="s">
        <v>28</v>
      </c>
      <c r="D22" s="5">
        <v>516</v>
      </c>
      <c r="E22" s="5">
        <v>1.337</v>
      </c>
      <c r="G22" s="6" t="s">
        <v>110</v>
      </c>
      <c r="H22" s="6" t="s">
        <v>129</v>
      </c>
      <c r="I22" s="5">
        <f>D66+D67</f>
        <v>844</v>
      </c>
      <c r="J22" s="4">
        <f>I22/I24*100</f>
        <v>3.7499444617230195</v>
      </c>
      <c r="P22" s="5"/>
      <c r="Q22" s="5"/>
      <c r="R22" s="5"/>
      <c r="S22" s="5"/>
    </row>
    <row r="23" spans="2:19" x14ac:dyDescent="0.3">
      <c r="B23" s="5" t="s">
        <v>32</v>
      </c>
      <c r="C23" s="5" t="s">
        <v>33</v>
      </c>
      <c r="D23" s="5">
        <v>129</v>
      </c>
      <c r="E23" s="5">
        <v>0.48899999999999999</v>
      </c>
      <c r="G23" s="6" t="s">
        <v>108</v>
      </c>
      <c r="H23" s="6" t="s">
        <v>128</v>
      </c>
      <c r="I23" s="5">
        <f>D61+D62+D63+D64</f>
        <v>1266</v>
      </c>
      <c r="J23" s="4">
        <f>I23/I24*100</f>
        <v>5.6249166925845291</v>
      </c>
      <c r="P23" s="5"/>
      <c r="Q23" s="5"/>
      <c r="R23" s="5"/>
      <c r="S23" s="5"/>
    </row>
    <row r="24" spans="2:19" x14ac:dyDescent="0.3">
      <c r="B24" s="5" t="s">
        <v>34</v>
      </c>
      <c r="C24" s="5" t="s">
        <v>33</v>
      </c>
      <c r="D24" s="5">
        <v>399</v>
      </c>
      <c r="E24" s="5">
        <v>1.5109999999999999</v>
      </c>
      <c r="I24" s="3">
        <f>SUM(I4:I23)</f>
        <v>22507</v>
      </c>
      <c r="P24" s="5"/>
      <c r="Q24" s="5"/>
      <c r="R24" s="5"/>
      <c r="S24" s="5"/>
    </row>
    <row r="25" spans="2:19" x14ac:dyDescent="0.3">
      <c r="B25" s="5" t="s">
        <v>35</v>
      </c>
      <c r="C25" s="5" t="s">
        <v>36</v>
      </c>
      <c r="D25" s="5">
        <v>645</v>
      </c>
      <c r="E25" s="5">
        <v>0.98099999999999998</v>
      </c>
      <c r="P25" s="5"/>
      <c r="Q25" s="5"/>
      <c r="R25" s="5"/>
      <c r="S25" s="5"/>
    </row>
    <row r="26" spans="2:19" x14ac:dyDescent="0.3">
      <c r="B26" s="5" t="s">
        <v>37</v>
      </c>
      <c r="C26" s="5" t="s">
        <v>36</v>
      </c>
      <c r="D26" s="5">
        <v>359</v>
      </c>
      <c r="E26" s="5">
        <v>0.54600000000000004</v>
      </c>
      <c r="P26" s="5"/>
      <c r="Q26" s="5"/>
      <c r="R26" s="5"/>
      <c r="S26" s="5"/>
    </row>
    <row r="27" spans="2:19" x14ac:dyDescent="0.3">
      <c r="B27" s="5" t="s">
        <v>38</v>
      </c>
      <c r="C27" s="5" t="s">
        <v>36</v>
      </c>
      <c r="D27" s="5">
        <v>968</v>
      </c>
      <c r="E27" s="5">
        <v>1.4730000000000001</v>
      </c>
      <c r="G27" s="9"/>
      <c r="H27" s="5"/>
      <c r="I27" s="5"/>
      <c r="J27" s="5"/>
      <c r="K27" s="5"/>
      <c r="L27" s="5"/>
      <c r="M27" s="5"/>
      <c r="P27" s="5"/>
      <c r="Q27" s="5"/>
      <c r="R27" s="5"/>
      <c r="S27" s="5"/>
    </row>
    <row r="28" spans="2:19" x14ac:dyDescent="0.3">
      <c r="B28" s="5" t="s">
        <v>39</v>
      </c>
      <c r="C28" s="5" t="s">
        <v>40</v>
      </c>
      <c r="D28" s="5">
        <v>907</v>
      </c>
      <c r="E28" s="5">
        <v>1.5149999999999999</v>
      </c>
      <c r="G28" s="9"/>
      <c r="H28" s="5"/>
      <c r="I28" s="5"/>
      <c r="J28" s="5"/>
      <c r="K28" s="5"/>
      <c r="L28" s="5"/>
      <c r="M28" s="5"/>
      <c r="P28" s="5"/>
      <c r="Q28" s="5"/>
      <c r="R28" s="5"/>
      <c r="S28" s="5"/>
    </row>
    <row r="29" spans="2:19" x14ac:dyDescent="0.3">
      <c r="B29" s="5" t="s">
        <v>41</v>
      </c>
      <c r="C29" s="5" t="s">
        <v>40</v>
      </c>
      <c r="D29" s="5">
        <v>290</v>
      </c>
      <c r="E29" s="5">
        <v>0.48499999999999999</v>
      </c>
      <c r="G29" s="9"/>
      <c r="H29" s="5"/>
      <c r="I29" s="5"/>
      <c r="J29" s="5"/>
      <c r="K29" s="5"/>
      <c r="L29" s="5"/>
      <c r="M29" s="5"/>
      <c r="P29" s="5"/>
      <c r="Q29" s="5"/>
      <c r="R29" s="5"/>
      <c r="S29" s="5"/>
    </row>
    <row r="30" spans="2:19" x14ac:dyDescent="0.3">
      <c r="B30" s="5" t="s">
        <v>42</v>
      </c>
      <c r="C30" s="5" t="s">
        <v>43</v>
      </c>
      <c r="D30" s="5">
        <v>322</v>
      </c>
      <c r="E30" s="5">
        <v>1.1659999999999999</v>
      </c>
      <c r="G30" s="9"/>
      <c r="H30" s="5"/>
      <c r="I30" s="5"/>
      <c r="J30" s="5"/>
      <c r="K30" s="5"/>
      <c r="L30" s="5"/>
      <c r="M30" s="5"/>
      <c r="P30" s="5"/>
      <c r="Q30" s="5"/>
      <c r="R30" s="5"/>
      <c r="S30" s="5"/>
    </row>
    <row r="31" spans="2:19" x14ac:dyDescent="0.3">
      <c r="B31" s="5" t="s">
        <v>44</v>
      </c>
      <c r="C31" s="5" t="s">
        <v>43</v>
      </c>
      <c r="D31" s="5">
        <v>149</v>
      </c>
      <c r="E31" s="5">
        <v>0.53900000000000003</v>
      </c>
      <c r="G31" s="9"/>
      <c r="H31" s="5"/>
      <c r="I31" s="5"/>
      <c r="J31" s="5"/>
      <c r="K31" s="5"/>
      <c r="L31" s="5"/>
      <c r="M31" s="5"/>
      <c r="P31" s="5"/>
      <c r="Q31" s="5"/>
      <c r="R31" s="5"/>
      <c r="S31" s="5"/>
    </row>
    <row r="32" spans="2:19" x14ac:dyDescent="0.3">
      <c r="B32" s="5" t="s">
        <v>45</v>
      </c>
      <c r="C32" s="5" t="s">
        <v>43</v>
      </c>
      <c r="D32" s="5">
        <v>146</v>
      </c>
      <c r="E32" s="5">
        <v>0.52900000000000003</v>
      </c>
      <c r="G32" s="9"/>
      <c r="H32" s="5"/>
      <c r="I32" s="5"/>
      <c r="J32" s="5"/>
      <c r="K32" s="5"/>
      <c r="L32" s="5"/>
      <c r="M32" s="5"/>
      <c r="P32" s="5"/>
      <c r="Q32" s="5"/>
      <c r="R32" s="5"/>
      <c r="S32" s="5"/>
    </row>
    <row r="33" spans="2:19" x14ac:dyDescent="0.3">
      <c r="B33" s="5" t="s">
        <v>46</v>
      </c>
      <c r="C33" s="5" t="s">
        <v>43</v>
      </c>
      <c r="D33" s="5">
        <v>488</v>
      </c>
      <c r="E33" s="5">
        <v>1.7669999999999999</v>
      </c>
      <c r="G33" s="9"/>
      <c r="H33" s="5"/>
      <c r="I33" s="5"/>
      <c r="J33" s="5"/>
      <c r="K33" s="5"/>
      <c r="L33" s="5"/>
      <c r="M33" s="5"/>
      <c r="P33" s="5"/>
      <c r="Q33" s="5"/>
      <c r="R33" s="5"/>
      <c r="S33" s="5"/>
    </row>
    <row r="34" spans="2:19" x14ac:dyDescent="0.3">
      <c r="B34" s="5" t="s">
        <v>47</v>
      </c>
      <c r="C34" s="5" t="s">
        <v>43</v>
      </c>
      <c r="D34" s="5">
        <v>754</v>
      </c>
      <c r="E34" s="5">
        <v>1.216</v>
      </c>
      <c r="G34" s="9"/>
      <c r="H34" s="5"/>
      <c r="I34" s="5"/>
      <c r="J34" s="5"/>
      <c r="K34" s="5"/>
      <c r="L34" s="5"/>
      <c r="M34" s="5"/>
      <c r="P34" s="5"/>
      <c r="Q34" s="5"/>
      <c r="R34" s="5"/>
      <c r="S34" s="5"/>
    </row>
    <row r="35" spans="2:19" x14ac:dyDescent="0.3">
      <c r="B35" s="5" t="s">
        <v>48</v>
      </c>
      <c r="C35" s="5" t="s">
        <v>43</v>
      </c>
      <c r="D35" s="5">
        <v>486</v>
      </c>
      <c r="E35" s="5">
        <v>0.78400000000000003</v>
      </c>
      <c r="G35" s="9"/>
      <c r="H35" s="5"/>
      <c r="I35" s="5"/>
      <c r="J35" s="5"/>
      <c r="K35" s="5"/>
      <c r="L35" s="5"/>
      <c r="M35" s="5"/>
      <c r="P35" s="5"/>
      <c r="Q35" s="5"/>
      <c r="R35" s="5"/>
      <c r="S35" s="5"/>
    </row>
    <row r="36" spans="2:19" x14ac:dyDescent="0.3">
      <c r="B36" s="5" t="s">
        <v>49</v>
      </c>
      <c r="C36" s="5" t="s">
        <v>50</v>
      </c>
      <c r="D36" s="5">
        <v>539</v>
      </c>
      <c r="E36" s="5">
        <v>1</v>
      </c>
      <c r="G36" s="9"/>
      <c r="H36" s="5"/>
      <c r="I36" s="5"/>
      <c r="J36" s="5"/>
      <c r="K36" s="5"/>
      <c r="L36" s="5"/>
      <c r="M36" s="5"/>
      <c r="P36" s="5"/>
      <c r="Q36" s="5"/>
      <c r="R36" s="5"/>
      <c r="S36" s="5"/>
    </row>
    <row r="37" spans="2:19" x14ac:dyDescent="0.3">
      <c r="B37" s="5" t="s">
        <v>51</v>
      </c>
      <c r="C37" s="5" t="s">
        <v>52</v>
      </c>
      <c r="D37" s="5">
        <v>267</v>
      </c>
      <c r="E37" s="5">
        <v>0.497</v>
      </c>
      <c r="G37" s="9"/>
      <c r="H37" s="5"/>
      <c r="I37" s="5"/>
      <c r="J37" s="5"/>
      <c r="K37" s="5"/>
      <c r="L37" s="5"/>
      <c r="M37" s="5"/>
      <c r="P37" s="5"/>
      <c r="Q37" s="5"/>
      <c r="R37" s="5"/>
      <c r="S37" s="5"/>
    </row>
    <row r="38" spans="2:19" x14ac:dyDescent="0.3">
      <c r="B38" s="5" t="s">
        <v>53</v>
      </c>
      <c r="C38" s="5" t="s">
        <v>52</v>
      </c>
      <c r="D38" s="5">
        <v>807</v>
      </c>
      <c r="E38" s="5">
        <v>1.5029999999999999</v>
      </c>
      <c r="G38" s="9"/>
      <c r="H38" s="5"/>
      <c r="I38" s="5"/>
      <c r="J38" s="5"/>
      <c r="K38" s="5"/>
      <c r="L38" s="5"/>
      <c r="M38" s="5"/>
      <c r="P38" s="5"/>
      <c r="Q38" s="5"/>
      <c r="R38" s="5"/>
      <c r="S38" s="5"/>
    </row>
    <row r="39" spans="2:19" x14ac:dyDescent="0.3">
      <c r="B39" s="5" t="s">
        <v>54</v>
      </c>
      <c r="C39" s="5" t="s">
        <v>55</v>
      </c>
      <c r="D39" s="5">
        <v>272</v>
      </c>
      <c r="E39" s="5">
        <v>1.1719999999999999</v>
      </c>
      <c r="G39" s="9"/>
      <c r="H39" s="5"/>
      <c r="I39" s="5"/>
      <c r="J39" s="5"/>
      <c r="K39" s="5"/>
      <c r="L39" s="5"/>
      <c r="M39" s="5"/>
      <c r="P39" s="5"/>
      <c r="Q39" s="5"/>
      <c r="R39" s="5"/>
      <c r="S39" s="5"/>
    </row>
    <row r="40" spans="2:19" x14ac:dyDescent="0.3">
      <c r="B40" s="5" t="s">
        <v>56</v>
      </c>
      <c r="C40" s="5" t="s">
        <v>55</v>
      </c>
      <c r="D40" s="5">
        <v>197</v>
      </c>
      <c r="E40" s="5">
        <v>0.84899999999999998</v>
      </c>
      <c r="G40" s="9"/>
      <c r="H40" s="5"/>
      <c r="I40" s="5"/>
      <c r="J40" s="5"/>
      <c r="K40" s="5"/>
      <c r="L40" s="5"/>
      <c r="M40" s="5"/>
      <c r="P40" s="5"/>
      <c r="Q40" s="5"/>
      <c r="R40" s="5"/>
      <c r="S40" s="5"/>
    </row>
    <row r="41" spans="2:19" x14ac:dyDescent="0.3">
      <c r="B41" s="5" t="s">
        <v>57</v>
      </c>
      <c r="C41" s="5" t="s">
        <v>55</v>
      </c>
      <c r="D41" s="5">
        <v>112</v>
      </c>
      <c r="E41" s="5">
        <v>0.48299999999999998</v>
      </c>
      <c r="G41" s="9"/>
      <c r="H41" s="5"/>
      <c r="I41" s="5"/>
      <c r="J41" s="5"/>
      <c r="K41" s="5"/>
      <c r="L41" s="5"/>
      <c r="M41" s="5"/>
      <c r="P41" s="5"/>
      <c r="Q41" s="5"/>
      <c r="R41" s="5"/>
      <c r="S41" s="5"/>
    </row>
    <row r="42" spans="2:19" x14ac:dyDescent="0.3">
      <c r="B42" s="5" t="s">
        <v>58</v>
      </c>
      <c r="C42" s="5" t="s">
        <v>55</v>
      </c>
      <c r="D42" s="5">
        <v>347</v>
      </c>
      <c r="E42" s="5">
        <v>1.496</v>
      </c>
      <c r="G42" s="9"/>
      <c r="H42" s="5"/>
      <c r="I42" s="5"/>
      <c r="J42" s="5"/>
      <c r="K42" s="5"/>
      <c r="L42" s="5"/>
      <c r="M42" s="5"/>
      <c r="P42" s="5"/>
      <c r="Q42" s="5"/>
      <c r="R42" s="5"/>
      <c r="S42" s="5"/>
    </row>
    <row r="43" spans="2:19" x14ac:dyDescent="0.3">
      <c r="B43" s="5" t="s">
        <v>59</v>
      </c>
      <c r="C43" s="5" t="s">
        <v>60</v>
      </c>
      <c r="D43" s="5">
        <v>622</v>
      </c>
      <c r="E43" s="5">
        <v>1.5609999999999999</v>
      </c>
      <c r="G43" s="9"/>
      <c r="H43" s="5"/>
      <c r="I43" s="5"/>
      <c r="J43" s="5"/>
      <c r="K43" s="5"/>
      <c r="L43" s="5"/>
      <c r="M43" s="5"/>
      <c r="P43" s="5"/>
      <c r="Q43" s="5"/>
      <c r="R43" s="5"/>
      <c r="S43" s="5"/>
    </row>
    <row r="44" spans="2:19" x14ac:dyDescent="0.3">
      <c r="B44" s="5" t="s">
        <v>61</v>
      </c>
      <c r="C44" s="5" t="s">
        <v>60</v>
      </c>
      <c r="D44" s="5">
        <v>175</v>
      </c>
      <c r="E44" s="5">
        <v>0.439</v>
      </c>
      <c r="G44" s="9"/>
      <c r="H44" s="5"/>
      <c r="I44" s="5"/>
      <c r="J44" s="5"/>
      <c r="K44" s="5"/>
      <c r="L44" s="5"/>
      <c r="M44" s="5"/>
      <c r="P44" s="5"/>
      <c r="Q44" s="5"/>
      <c r="R44" s="5"/>
      <c r="S44" s="5"/>
    </row>
    <row r="45" spans="2:19" x14ac:dyDescent="0.3">
      <c r="B45" s="5" t="s">
        <v>62</v>
      </c>
      <c r="C45" s="5" t="s">
        <v>63</v>
      </c>
      <c r="D45" s="5">
        <v>414</v>
      </c>
      <c r="E45" s="5">
        <v>1.514</v>
      </c>
      <c r="G45" s="9"/>
      <c r="H45" s="5"/>
      <c r="I45" s="5"/>
      <c r="J45" s="5"/>
      <c r="K45" s="5"/>
      <c r="L45" s="5"/>
      <c r="M45" s="5"/>
      <c r="P45" s="5"/>
      <c r="Q45" s="5"/>
      <c r="R45" s="5"/>
      <c r="S45" s="5"/>
    </row>
    <row r="46" spans="2:19" x14ac:dyDescent="0.3">
      <c r="B46" s="5" t="s">
        <v>64</v>
      </c>
      <c r="C46" s="5" t="s">
        <v>63</v>
      </c>
      <c r="D46" s="5">
        <v>133</v>
      </c>
      <c r="E46" s="5">
        <v>0.48599999999999999</v>
      </c>
      <c r="G46" s="9"/>
      <c r="H46" s="5"/>
      <c r="I46" s="5"/>
      <c r="J46" s="5"/>
      <c r="K46" s="5"/>
      <c r="L46" s="5"/>
      <c r="M46" s="5"/>
      <c r="P46" s="5"/>
      <c r="Q46" s="5"/>
      <c r="R46" s="5"/>
      <c r="S46" s="5"/>
    </row>
    <row r="47" spans="2:19" x14ac:dyDescent="0.3">
      <c r="B47" s="5" t="s">
        <v>65</v>
      </c>
      <c r="C47" s="5" t="s">
        <v>63</v>
      </c>
      <c r="D47" s="5">
        <v>291</v>
      </c>
      <c r="E47" s="5">
        <v>1.4419999999999999</v>
      </c>
      <c r="P47" s="5"/>
      <c r="Q47" s="5"/>
      <c r="R47" s="5"/>
      <c r="S47" s="5"/>
    </row>
    <row r="48" spans="2:19" x14ac:dyDescent="0.3">
      <c r="B48" s="5" t="s">
        <v>66</v>
      </c>
      <c r="C48" s="5" t="s">
        <v>63</v>
      </c>
      <c r="D48" s="5">
        <v>101</v>
      </c>
      <c r="E48" s="5">
        <v>0.501</v>
      </c>
      <c r="P48" s="5"/>
      <c r="Q48" s="5"/>
      <c r="R48" s="5"/>
      <c r="S48" s="5"/>
    </row>
    <row r="49" spans="2:19" x14ac:dyDescent="0.3">
      <c r="B49" s="5" t="s">
        <v>67</v>
      </c>
      <c r="C49" s="5" t="s">
        <v>63</v>
      </c>
      <c r="D49" s="5">
        <v>101</v>
      </c>
      <c r="E49" s="5">
        <v>0.501</v>
      </c>
      <c r="P49" s="5"/>
      <c r="Q49" s="5"/>
      <c r="R49" s="5"/>
      <c r="S49" s="5"/>
    </row>
    <row r="50" spans="2:19" x14ac:dyDescent="0.3">
      <c r="B50" s="5" t="s">
        <v>68</v>
      </c>
      <c r="C50" s="5" t="s">
        <v>63</v>
      </c>
      <c r="D50" s="5">
        <v>314</v>
      </c>
      <c r="E50" s="5">
        <v>1.556</v>
      </c>
      <c r="P50" s="5"/>
      <c r="Q50" s="5"/>
      <c r="R50" s="5"/>
      <c r="S50" s="5"/>
    </row>
    <row r="51" spans="2:19" x14ac:dyDescent="0.3">
      <c r="B51" s="5" t="s">
        <v>69</v>
      </c>
      <c r="C51" s="5" t="s">
        <v>70</v>
      </c>
      <c r="D51" s="5">
        <v>95</v>
      </c>
      <c r="E51" s="5">
        <v>0.44400000000000001</v>
      </c>
      <c r="P51" s="5"/>
      <c r="Q51" s="5"/>
      <c r="R51" s="5"/>
      <c r="S51" s="5"/>
    </row>
    <row r="52" spans="2:19" x14ac:dyDescent="0.3">
      <c r="B52" s="5" t="s">
        <v>71</v>
      </c>
      <c r="C52" s="5" t="s">
        <v>70</v>
      </c>
      <c r="D52" s="5">
        <v>333</v>
      </c>
      <c r="E52" s="5">
        <v>1.556</v>
      </c>
      <c r="P52" s="5"/>
      <c r="Q52" s="5"/>
      <c r="R52" s="5"/>
      <c r="S52" s="5"/>
    </row>
    <row r="53" spans="2:19" x14ac:dyDescent="0.3">
      <c r="B53" s="5" t="s">
        <v>72</v>
      </c>
      <c r="C53" s="5" t="s">
        <v>70</v>
      </c>
      <c r="D53" s="5">
        <v>328</v>
      </c>
      <c r="E53" s="5">
        <v>1.0489999999999999</v>
      </c>
      <c r="P53" s="5"/>
      <c r="Q53" s="5"/>
      <c r="R53" s="5"/>
      <c r="S53" s="5"/>
    </row>
    <row r="54" spans="2:19" x14ac:dyDescent="0.3">
      <c r="B54" s="5" t="s">
        <v>73</v>
      </c>
      <c r="C54" s="5" t="s">
        <v>70</v>
      </c>
      <c r="D54" s="5">
        <v>300</v>
      </c>
      <c r="E54" s="5">
        <v>0.95899999999999996</v>
      </c>
      <c r="P54" s="5"/>
      <c r="Q54" s="5"/>
      <c r="R54" s="5"/>
      <c r="S54" s="5"/>
    </row>
    <row r="55" spans="2:19" x14ac:dyDescent="0.3">
      <c r="B55" s="5" t="s">
        <v>74</v>
      </c>
      <c r="C55" s="5" t="s">
        <v>70</v>
      </c>
      <c r="D55" s="5">
        <v>141</v>
      </c>
      <c r="E55" s="5">
        <v>0.45100000000000001</v>
      </c>
      <c r="P55" s="5"/>
      <c r="Q55" s="5"/>
      <c r="R55" s="5"/>
      <c r="S55" s="5"/>
    </row>
    <row r="56" spans="2:19" x14ac:dyDescent="0.3">
      <c r="B56" s="5" t="s">
        <v>75</v>
      </c>
      <c r="C56" s="5" t="s">
        <v>70</v>
      </c>
      <c r="D56" s="5">
        <v>482</v>
      </c>
      <c r="E56" s="5">
        <v>1.5409999999999999</v>
      </c>
      <c r="P56" s="5"/>
      <c r="Q56" s="5"/>
      <c r="R56" s="5"/>
      <c r="S56" s="5"/>
    </row>
    <row r="57" spans="2:19" x14ac:dyDescent="0.3">
      <c r="B57" s="5" t="s">
        <v>76</v>
      </c>
      <c r="C57" s="5" t="s">
        <v>77</v>
      </c>
      <c r="D57" s="5">
        <v>367</v>
      </c>
      <c r="E57" s="5">
        <v>1.268</v>
      </c>
      <c r="P57" s="5"/>
      <c r="Q57" s="5"/>
      <c r="R57" s="5"/>
      <c r="S57" s="5"/>
    </row>
    <row r="58" spans="2:19" x14ac:dyDescent="0.3">
      <c r="B58" s="5" t="s">
        <v>78</v>
      </c>
      <c r="C58" s="5" t="s">
        <v>77</v>
      </c>
      <c r="D58" s="5">
        <v>212</v>
      </c>
      <c r="E58" s="5">
        <v>0.73199999999999998</v>
      </c>
      <c r="P58" s="5"/>
      <c r="Q58" s="5"/>
      <c r="R58" s="5"/>
      <c r="S58" s="5"/>
    </row>
    <row r="59" spans="2:19" x14ac:dyDescent="0.3">
      <c r="B59" s="5" t="s">
        <v>79</v>
      </c>
      <c r="C59" s="5" t="s">
        <v>77</v>
      </c>
      <c r="D59" s="5">
        <v>142</v>
      </c>
      <c r="E59" s="5">
        <v>0.49099999999999999</v>
      </c>
      <c r="P59" s="5"/>
      <c r="Q59" s="5"/>
      <c r="R59" s="5"/>
      <c r="S59" s="5"/>
    </row>
    <row r="60" spans="2:19" x14ac:dyDescent="0.3">
      <c r="B60" s="5" t="s">
        <v>80</v>
      </c>
      <c r="C60" s="5" t="s">
        <v>77</v>
      </c>
      <c r="D60" s="5">
        <v>437</v>
      </c>
      <c r="E60" s="5">
        <v>1.5089999999999999</v>
      </c>
      <c r="P60" s="5"/>
      <c r="Q60" s="5"/>
      <c r="R60" s="5"/>
      <c r="S60" s="5"/>
    </row>
    <row r="61" spans="2:19" x14ac:dyDescent="0.3">
      <c r="B61" s="5" t="s">
        <v>81</v>
      </c>
      <c r="C61" s="5" t="s">
        <v>82</v>
      </c>
      <c r="D61" s="5">
        <v>474</v>
      </c>
      <c r="E61" s="5">
        <v>1.498</v>
      </c>
      <c r="P61" s="5"/>
      <c r="Q61" s="5"/>
      <c r="R61" s="5"/>
      <c r="S61" s="5"/>
    </row>
    <row r="62" spans="2:19" x14ac:dyDescent="0.3">
      <c r="B62" s="5" t="s">
        <v>83</v>
      </c>
      <c r="C62" s="5" t="s">
        <v>82</v>
      </c>
      <c r="D62" s="5">
        <v>171</v>
      </c>
      <c r="E62" s="5">
        <v>0.54</v>
      </c>
      <c r="P62" s="5"/>
      <c r="Q62" s="5"/>
      <c r="R62" s="5"/>
      <c r="S62" s="5"/>
    </row>
    <row r="63" spans="2:19" x14ac:dyDescent="0.3">
      <c r="B63" s="5" t="s">
        <v>84</v>
      </c>
      <c r="C63" s="5" t="s">
        <v>82</v>
      </c>
      <c r="D63" s="5">
        <v>156</v>
      </c>
      <c r="E63" s="5">
        <v>0.49299999999999999</v>
      </c>
      <c r="P63" s="5"/>
      <c r="Q63" s="5"/>
      <c r="R63" s="5"/>
      <c r="S63" s="5"/>
    </row>
    <row r="64" spans="2:19" x14ac:dyDescent="0.3">
      <c r="B64" s="5" t="s">
        <v>85</v>
      </c>
      <c r="C64" s="5" t="s">
        <v>82</v>
      </c>
      <c r="D64" s="5">
        <v>465</v>
      </c>
      <c r="E64" s="5">
        <v>1.4690000000000001</v>
      </c>
      <c r="P64" s="5"/>
      <c r="Q64" s="5"/>
      <c r="R64" s="5"/>
      <c r="S64" s="5"/>
    </row>
    <row r="65" spans="2:19" x14ac:dyDescent="0.3">
      <c r="B65" s="5" t="s">
        <v>86</v>
      </c>
      <c r="C65" s="5" t="s">
        <v>87</v>
      </c>
      <c r="D65" s="5">
        <v>397</v>
      </c>
      <c r="E65" s="5">
        <v>1</v>
      </c>
      <c r="P65" s="5"/>
      <c r="Q65" s="5"/>
      <c r="R65" s="5"/>
      <c r="S65" s="5"/>
    </row>
    <row r="66" spans="2:19" x14ac:dyDescent="0.3">
      <c r="B66" s="5" t="s">
        <v>88</v>
      </c>
      <c r="C66" s="5" t="s">
        <v>89</v>
      </c>
      <c r="D66" s="5">
        <v>159</v>
      </c>
      <c r="E66" s="5">
        <v>0.377</v>
      </c>
      <c r="P66" s="5"/>
      <c r="Q66" s="5"/>
      <c r="R66" s="5"/>
      <c r="S66" s="5"/>
    </row>
    <row r="67" spans="2:19" x14ac:dyDescent="0.3">
      <c r="B67" s="5" t="s">
        <v>90</v>
      </c>
      <c r="C67" s="5" t="s">
        <v>89</v>
      </c>
      <c r="D67" s="5">
        <v>685</v>
      </c>
      <c r="E67" s="5">
        <v>1.623</v>
      </c>
      <c r="P67" s="5"/>
      <c r="Q67" s="5"/>
      <c r="R67" s="5"/>
      <c r="S67" s="5"/>
    </row>
    <row r="68" spans="2:19" x14ac:dyDescent="0.3">
      <c r="B68" s="1"/>
      <c r="C68" s="1"/>
      <c r="D68" s="1"/>
      <c r="E68" s="10"/>
    </row>
  </sheetData>
  <autoFilter ref="G3:J3" xr:uid="{E6D7A0F5-AE85-4F83-9D1F-3FC945867806}"/>
  <mergeCells count="1">
    <mergeCell ref="B2:E2"/>
  </mergeCells>
  <phoneticPr fontId="2" type="noConversion"/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51980-1452-4E98-912B-55565186E948}">
  <dimension ref="B2:S68"/>
  <sheetViews>
    <sheetView zoomScale="70" zoomScaleNormal="70" workbookViewId="0">
      <selection activeCell="B2" sqref="B2:E2"/>
    </sheetView>
  </sheetViews>
  <sheetFormatPr defaultRowHeight="16.5" x14ac:dyDescent="0.3"/>
  <cols>
    <col min="2" max="2" width="8.375" bestFit="1" customWidth="1"/>
    <col min="3" max="3" width="7" bestFit="1" customWidth="1"/>
    <col min="4" max="5" width="18.875" bestFit="1" customWidth="1"/>
    <col min="7" max="14" width="13.125" customWidth="1"/>
  </cols>
  <sheetData>
    <row r="2" spans="2:19" x14ac:dyDescent="0.3">
      <c r="B2" s="13" t="s">
        <v>157</v>
      </c>
      <c r="C2" s="13"/>
      <c r="D2" s="13"/>
      <c r="E2" s="13"/>
    </row>
    <row r="3" spans="2:19" ht="17.25" thickBot="1" x14ac:dyDescent="0.35">
      <c r="B3" s="7" t="s">
        <v>0</v>
      </c>
      <c r="C3" s="7" t="s">
        <v>1</v>
      </c>
      <c r="D3" s="7" t="s">
        <v>2</v>
      </c>
      <c r="E3" s="7" t="s">
        <v>3</v>
      </c>
      <c r="G3" s="8" t="s">
        <v>131</v>
      </c>
      <c r="H3" s="8" t="s">
        <v>132</v>
      </c>
      <c r="I3" s="8" t="s">
        <v>133</v>
      </c>
      <c r="J3" s="8" t="s">
        <v>134</v>
      </c>
    </row>
    <row r="4" spans="2:19" ht="17.25" thickTop="1" x14ac:dyDescent="0.3">
      <c r="B4" s="2" t="s">
        <v>4</v>
      </c>
      <c r="C4" s="2" t="s">
        <v>5</v>
      </c>
      <c r="D4" s="5">
        <v>0</v>
      </c>
      <c r="E4" s="5" t="s">
        <v>7</v>
      </c>
      <c r="G4" s="6" t="s">
        <v>91</v>
      </c>
      <c r="H4" s="6" t="s">
        <v>111</v>
      </c>
      <c r="I4" s="5">
        <f>D7+D8+D9+D10</f>
        <v>1236</v>
      </c>
      <c r="J4" s="4">
        <f>I4/I24*100</f>
        <v>5.4952872132313706</v>
      </c>
      <c r="P4" s="5"/>
      <c r="Q4" s="5"/>
      <c r="R4" s="5"/>
      <c r="S4" s="5"/>
    </row>
    <row r="5" spans="2:19" x14ac:dyDescent="0.3">
      <c r="B5" s="2" t="s">
        <v>8</v>
      </c>
      <c r="C5" s="2" t="s">
        <v>5</v>
      </c>
      <c r="D5" s="5">
        <v>0</v>
      </c>
      <c r="E5" s="5" t="s">
        <v>7</v>
      </c>
      <c r="G5" s="6" t="s">
        <v>105</v>
      </c>
      <c r="H5" s="6" t="s">
        <v>125</v>
      </c>
      <c r="I5" s="5">
        <f>D45+D46+D47+D48+D49+D50</f>
        <v>1347</v>
      </c>
      <c r="J5" s="4">
        <f>I5/I24*100</f>
        <v>5.9887960163613734</v>
      </c>
      <c r="P5" s="5"/>
      <c r="Q5" s="5"/>
      <c r="R5" s="5"/>
      <c r="S5" s="5"/>
    </row>
    <row r="6" spans="2:19" x14ac:dyDescent="0.3">
      <c r="B6" s="2" t="s">
        <v>9</v>
      </c>
      <c r="C6" s="2" t="s">
        <v>5</v>
      </c>
      <c r="D6" s="5" t="s">
        <v>6</v>
      </c>
      <c r="E6" s="5" t="s">
        <v>7</v>
      </c>
      <c r="G6" s="6" t="s">
        <v>102</v>
      </c>
      <c r="H6" s="6" t="s">
        <v>122</v>
      </c>
      <c r="I6" s="5">
        <f>D37+D38</f>
        <v>1054</v>
      </c>
      <c r="J6" s="4">
        <f>I6/I24*100</f>
        <v>4.6861106171083051</v>
      </c>
      <c r="P6" s="5"/>
      <c r="Q6" s="5"/>
      <c r="R6" s="5"/>
      <c r="S6" s="5"/>
    </row>
    <row r="7" spans="2:19" x14ac:dyDescent="0.3">
      <c r="B7" s="5" t="s">
        <v>10</v>
      </c>
      <c r="C7" s="5" t="s">
        <v>11</v>
      </c>
      <c r="D7" s="5">
        <v>359</v>
      </c>
      <c r="E7" s="5">
        <v>1.1619999999999999</v>
      </c>
      <c r="G7" s="6" t="s">
        <v>93</v>
      </c>
      <c r="H7" s="6" t="s">
        <v>113</v>
      </c>
      <c r="I7" s="5">
        <f>D13+D14</f>
        <v>887</v>
      </c>
      <c r="J7" s="4">
        <f>I7/I24*100</f>
        <v>3.9436243997865912</v>
      </c>
      <c r="P7" s="5"/>
      <c r="Q7" s="5"/>
      <c r="R7" s="5"/>
      <c r="S7" s="5"/>
    </row>
    <row r="8" spans="2:19" x14ac:dyDescent="0.3">
      <c r="B8" s="5" t="s">
        <v>12</v>
      </c>
      <c r="C8" s="5" t="s">
        <v>11</v>
      </c>
      <c r="D8" s="5">
        <v>179</v>
      </c>
      <c r="E8" s="5">
        <v>0.57899999999999996</v>
      </c>
      <c r="G8" s="6" t="s">
        <v>92</v>
      </c>
      <c r="H8" s="6" t="s">
        <v>112</v>
      </c>
      <c r="I8" s="5">
        <f>D11+D12</f>
        <v>258</v>
      </c>
      <c r="J8" s="4">
        <f>I8/I24*100</f>
        <v>1.1470745153832473</v>
      </c>
      <c r="P8" s="5"/>
      <c r="Q8" s="5"/>
      <c r="R8" s="5"/>
      <c r="S8" s="5"/>
    </row>
    <row r="9" spans="2:19" x14ac:dyDescent="0.3">
      <c r="B9" s="5" t="s">
        <v>13</v>
      </c>
      <c r="C9" s="5" t="s">
        <v>11</v>
      </c>
      <c r="D9" s="5">
        <v>130</v>
      </c>
      <c r="E9" s="5">
        <v>0.42099999999999999</v>
      </c>
      <c r="G9" s="6" t="s">
        <v>104</v>
      </c>
      <c r="H9" s="6" t="s">
        <v>124</v>
      </c>
      <c r="I9" s="5">
        <f>D43+D44</f>
        <v>803</v>
      </c>
      <c r="J9" s="4">
        <f>I9/I24*100</f>
        <v>3.5701582784990222</v>
      </c>
      <c r="P9" s="5"/>
      <c r="Q9" s="5"/>
      <c r="R9" s="5"/>
      <c r="S9" s="5"/>
    </row>
    <row r="10" spans="2:19" x14ac:dyDescent="0.3">
      <c r="B10" s="5" t="s">
        <v>14</v>
      </c>
      <c r="C10" s="5" t="s">
        <v>11</v>
      </c>
      <c r="D10" s="5">
        <v>568</v>
      </c>
      <c r="E10" s="5">
        <v>1.8380000000000001</v>
      </c>
      <c r="G10" s="6" t="s">
        <v>94</v>
      </c>
      <c r="H10" s="6" t="s">
        <v>114</v>
      </c>
      <c r="I10" s="5">
        <f>D15+D16</f>
        <v>1195</v>
      </c>
      <c r="J10" s="4">
        <f>I10/I24*100</f>
        <v>5.3130001778410101</v>
      </c>
      <c r="P10" s="5"/>
      <c r="Q10" s="5"/>
      <c r="R10" s="5"/>
      <c r="S10" s="5"/>
    </row>
    <row r="11" spans="2:19" x14ac:dyDescent="0.3">
      <c r="B11" s="5" t="s">
        <v>15</v>
      </c>
      <c r="C11" s="5" t="s">
        <v>16</v>
      </c>
      <c r="D11" s="5">
        <v>68</v>
      </c>
      <c r="E11" s="5">
        <v>0.52700000000000002</v>
      </c>
      <c r="G11" s="6" t="s">
        <v>96</v>
      </c>
      <c r="H11" s="6" t="s">
        <v>116</v>
      </c>
      <c r="I11" s="5">
        <f>D19+D20+D21+D22</f>
        <v>1536</v>
      </c>
      <c r="J11" s="4">
        <f>I11/I24*100</f>
        <v>6.8290947892584022</v>
      </c>
      <c r="P11" s="5"/>
      <c r="Q11" s="5"/>
      <c r="R11" s="5"/>
      <c r="S11" s="5"/>
    </row>
    <row r="12" spans="2:19" x14ac:dyDescent="0.3">
      <c r="B12" s="5" t="s">
        <v>17</v>
      </c>
      <c r="C12" s="5" t="s">
        <v>16</v>
      </c>
      <c r="D12" s="5">
        <v>190</v>
      </c>
      <c r="E12" s="5">
        <v>1.4730000000000001</v>
      </c>
      <c r="G12" s="6" t="s">
        <v>97</v>
      </c>
      <c r="H12" s="6" t="s">
        <v>117</v>
      </c>
      <c r="I12" s="5">
        <f>D23+D24</f>
        <v>538</v>
      </c>
      <c r="J12" s="4">
        <f>I12/I24*100</f>
        <v>2.3919615863418104</v>
      </c>
      <c r="P12" s="5"/>
      <c r="Q12" s="5"/>
      <c r="R12" s="5"/>
      <c r="S12" s="5"/>
    </row>
    <row r="13" spans="2:19" x14ac:dyDescent="0.3">
      <c r="B13" s="5" t="s">
        <v>18</v>
      </c>
      <c r="C13" s="5" t="s">
        <v>19</v>
      </c>
      <c r="D13" s="5">
        <v>171</v>
      </c>
      <c r="E13" s="5">
        <v>0.38600000000000001</v>
      </c>
      <c r="G13" s="6" t="s">
        <v>98</v>
      </c>
      <c r="H13" s="6" t="s">
        <v>118</v>
      </c>
      <c r="I13" s="5">
        <f>D25+D26+D27</f>
        <v>2003</v>
      </c>
      <c r="J13" s="4">
        <f>I13/I24*100</f>
        <v>8.9053885826071486</v>
      </c>
      <c r="P13" s="5"/>
      <c r="Q13" s="5"/>
      <c r="R13" s="5"/>
      <c r="S13" s="5"/>
    </row>
    <row r="14" spans="2:19" x14ac:dyDescent="0.3">
      <c r="B14" s="5" t="s">
        <v>20</v>
      </c>
      <c r="C14" s="5" t="s">
        <v>19</v>
      </c>
      <c r="D14" s="5">
        <v>716</v>
      </c>
      <c r="E14" s="5">
        <v>1.6140000000000001</v>
      </c>
      <c r="G14" s="6" t="s">
        <v>100</v>
      </c>
      <c r="H14" s="6" t="s">
        <v>120</v>
      </c>
      <c r="I14" s="5">
        <f>D30+D31+D32+D33+D34+D35</f>
        <v>2344</v>
      </c>
      <c r="J14" s="4">
        <f>I14/I24*100</f>
        <v>10.421483194024542</v>
      </c>
      <c r="P14" s="5"/>
      <c r="Q14" s="5"/>
      <c r="R14" s="5"/>
      <c r="S14" s="5"/>
    </row>
    <row r="15" spans="2:19" x14ac:dyDescent="0.3">
      <c r="B15" s="5" t="s">
        <v>21</v>
      </c>
      <c r="C15" s="5" t="s">
        <v>22</v>
      </c>
      <c r="D15" s="5">
        <v>881</v>
      </c>
      <c r="E15" s="5">
        <v>1.474</v>
      </c>
      <c r="G15" s="6" t="s">
        <v>99</v>
      </c>
      <c r="H15" s="6" t="s">
        <v>119</v>
      </c>
      <c r="I15" s="5">
        <f>D28+D29</f>
        <v>1208</v>
      </c>
      <c r="J15" s="4">
        <f>I15/I24*100</f>
        <v>5.3707985061355146</v>
      </c>
      <c r="P15" s="5"/>
      <c r="Q15" s="5"/>
      <c r="R15" s="5"/>
      <c r="S15" s="5"/>
    </row>
    <row r="16" spans="2:19" x14ac:dyDescent="0.3">
      <c r="B16" s="5" t="s">
        <v>23</v>
      </c>
      <c r="C16" s="5" t="s">
        <v>22</v>
      </c>
      <c r="D16" s="5">
        <v>314</v>
      </c>
      <c r="E16" s="5">
        <v>0.52600000000000002</v>
      </c>
      <c r="G16" s="6" t="s">
        <v>101</v>
      </c>
      <c r="H16" s="6" t="s">
        <v>121</v>
      </c>
      <c r="I16" s="5">
        <f>D36</f>
        <v>535</v>
      </c>
      <c r="J16" s="4">
        <f>I16/I24*100</f>
        <v>2.3786235105815399</v>
      </c>
      <c r="P16" s="5"/>
      <c r="Q16" s="5"/>
      <c r="R16" s="5"/>
      <c r="S16" s="5"/>
    </row>
    <row r="17" spans="2:19" x14ac:dyDescent="0.3">
      <c r="B17" s="5" t="s">
        <v>24</v>
      </c>
      <c r="C17" s="5" t="s">
        <v>25</v>
      </c>
      <c r="D17" s="5">
        <v>431</v>
      </c>
      <c r="E17" s="5">
        <v>0.65700000000000003</v>
      </c>
      <c r="G17" s="6" t="s">
        <v>95</v>
      </c>
      <c r="H17" s="6" t="s">
        <v>115</v>
      </c>
      <c r="I17" s="5">
        <f>D17+D18</f>
        <v>1313</v>
      </c>
      <c r="J17" s="4">
        <f>I17/I24*100</f>
        <v>5.8376311577449762</v>
      </c>
      <c r="P17" s="5"/>
      <c r="Q17" s="5"/>
      <c r="R17" s="5"/>
      <c r="S17" s="5"/>
    </row>
    <row r="18" spans="2:19" x14ac:dyDescent="0.3">
      <c r="B18" s="5" t="s">
        <v>26</v>
      </c>
      <c r="C18" s="5" t="s">
        <v>25</v>
      </c>
      <c r="D18" s="5">
        <v>882</v>
      </c>
      <c r="E18" s="5">
        <v>1.343</v>
      </c>
      <c r="G18" s="6" t="s">
        <v>103</v>
      </c>
      <c r="H18" s="6" t="s">
        <v>123</v>
      </c>
      <c r="I18" s="5">
        <f>D39+D40+D41+D42</f>
        <v>935</v>
      </c>
      <c r="J18" s="4">
        <f>I18/I24*100</f>
        <v>4.1570336119509159</v>
      </c>
      <c r="P18" s="5"/>
      <c r="Q18" s="5"/>
      <c r="R18" s="5"/>
      <c r="S18" s="5"/>
    </row>
    <row r="19" spans="2:19" x14ac:dyDescent="0.3">
      <c r="B19" s="5" t="s">
        <v>27</v>
      </c>
      <c r="C19" s="5" t="s">
        <v>28</v>
      </c>
      <c r="D19" s="5">
        <v>597</v>
      </c>
      <c r="E19" s="5">
        <v>1.5549999999999999</v>
      </c>
      <c r="G19" s="6" t="s">
        <v>106</v>
      </c>
      <c r="H19" s="6" t="s">
        <v>126</v>
      </c>
      <c r="I19" s="5">
        <f>D51+D52+D53+D54+D55+D56</f>
        <v>1680</v>
      </c>
      <c r="J19" s="4">
        <f>I19/I24*100</f>
        <v>7.4693224257513773</v>
      </c>
      <c r="P19" s="5"/>
      <c r="Q19" s="5"/>
      <c r="R19" s="5"/>
      <c r="S19" s="5"/>
    </row>
    <row r="20" spans="2:19" x14ac:dyDescent="0.3">
      <c r="B20" s="5" t="s">
        <v>29</v>
      </c>
      <c r="C20" s="5" t="s">
        <v>28</v>
      </c>
      <c r="D20" s="5">
        <v>151</v>
      </c>
      <c r="E20" s="5">
        <v>0.39300000000000002</v>
      </c>
      <c r="G20" s="6" t="s">
        <v>107</v>
      </c>
      <c r="H20" s="6" t="s">
        <v>127</v>
      </c>
      <c r="I20" s="5">
        <f>D57+D58+D59+D60</f>
        <v>1134</v>
      </c>
      <c r="J20" s="4">
        <f>I20/I24*100</f>
        <v>5.04179263738218</v>
      </c>
      <c r="P20" s="5"/>
      <c r="Q20" s="5"/>
      <c r="R20" s="5"/>
      <c r="S20" s="5"/>
    </row>
    <row r="21" spans="2:19" x14ac:dyDescent="0.3">
      <c r="B21" s="5" t="s">
        <v>30</v>
      </c>
      <c r="C21" s="5" t="s">
        <v>28</v>
      </c>
      <c r="D21" s="5">
        <v>271</v>
      </c>
      <c r="E21" s="5">
        <v>0.70599999999999996</v>
      </c>
      <c r="G21" s="6" t="s">
        <v>109</v>
      </c>
      <c r="H21" s="6" t="s">
        <v>130</v>
      </c>
      <c r="I21" s="5">
        <f>D65</f>
        <v>397</v>
      </c>
      <c r="J21" s="4">
        <f>I21/I24*100</f>
        <v>1.7650720256091057</v>
      </c>
      <c r="P21" s="5"/>
      <c r="Q21" s="5"/>
      <c r="R21" s="5"/>
      <c r="S21" s="5"/>
    </row>
    <row r="22" spans="2:19" x14ac:dyDescent="0.3">
      <c r="B22" s="5" t="s">
        <v>31</v>
      </c>
      <c r="C22" s="5" t="s">
        <v>28</v>
      </c>
      <c r="D22" s="5">
        <v>517</v>
      </c>
      <c r="E22" s="5">
        <v>1.3460000000000001</v>
      </c>
      <c r="G22" s="6" t="s">
        <v>110</v>
      </c>
      <c r="H22" s="6" t="s">
        <v>129</v>
      </c>
      <c r="I22" s="5">
        <f>D66+D67</f>
        <v>851</v>
      </c>
      <c r="J22" s="4">
        <f>I22/I24*100</f>
        <v>3.783567490663347</v>
      </c>
      <c r="P22" s="5"/>
      <c r="Q22" s="5"/>
      <c r="R22" s="5"/>
      <c r="S22" s="5"/>
    </row>
    <row r="23" spans="2:19" x14ac:dyDescent="0.3">
      <c r="B23" s="5" t="s">
        <v>32</v>
      </c>
      <c r="C23" s="5" t="s">
        <v>33</v>
      </c>
      <c r="D23" s="5">
        <v>137</v>
      </c>
      <c r="E23" s="5">
        <v>0.50900000000000001</v>
      </c>
      <c r="G23" s="6" t="s">
        <v>108</v>
      </c>
      <c r="H23" s="6" t="s">
        <v>128</v>
      </c>
      <c r="I23" s="5">
        <f>D61+D62+D63+D64</f>
        <v>1238</v>
      </c>
      <c r="J23" s="4">
        <f>I23/I24*100</f>
        <v>5.5041792637382176</v>
      </c>
      <c r="P23" s="5"/>
      <c r="Q23" s="5"/>
      <c r="R23" s="5"/>
      <c r="S23" s="5"/>
    </row>
    <row r="24" spans="2:19" x14ac:dyDescent="0.3">
      <c r="B24" s="5" t="s">
        <v>34</v>
      </c>
      <c r="C24" s="5" t="s">
        <v>33</v>
      </c>
      <c r="D24" s="5">
        <v>401</v>
      </c>
      <c r="E24" s="5">
        <v>1.4910000000000001</v>
      </c>
      <c r="I24" s="3">
        <f>SUM(I4:I23)</f>
        <v>22492</v>
      </c>
      <c r="P24" s="5"/>
      <c r="Q24" s="5"/>
      <c r="R24" s="5"/>
      <c r="S24" s="5"/>
    </row>
    <row r="25" spans="2:19" x14ac:dyDescent="0.3">
      <c r="B25" s="5" t="s">
        <v>35</v>
      </c>
      <c r="C25" s="5" t="s">
        <v>36</v>
      </c>
      <c r="D25" s="5">
        <v>664</v>
      </c>
      <c r="E25" s="5">
        <v>0.995</v>
      </c>
      <c r="P25" s="5"/>
      <c r="Q25" s="5"/>
      <c r="R25" s="5"/>
      <c r="S25" s="5"/>
    </row>
    <row r="26" spans="2:19" x14ac:dyDescent="0.3">
      <c r="B26" s="5" t="s">
        <v>37</v>
      </c>
      <c r="C26" s="5" t="s">
        <v>36</v>
      </c>
      <c r="D26" s="5">
        <v>367</v>
      </c>
      <c r="E26" s="5">
        <v>0.55000000000000004</v>
      </c>
      <c r="P26" s="5"/>
      <c r="Q26" s="5"/>
      <c r="R26" s="5"/>
      <c r="S26" s="5"/>
    </row>
    <row r="27" spans="2:19" x14ac:dyDescent="0.3">
      <c r="B27" s="5" t="s">
        <v>38</v>
      </c>
      <c r="C27" s="5" t="s">
        <v>36</v>
      </c>
      <c r="D27" s="5">
        <v>972</v>
      </c>
      <c r="E27" s="5">
        <v>1.456</v>
      </c>
      <c r="G27" s="9"/>
      <c r="H27" s="5"/>
      <c r="I27" s="5"/>
      <c r="J27" s="5"/>
      <c r="K27" s="5"/>
      <c r="L27" s="5"/>
      <c r="M27" s="5"/>
      <c r="P27" s="5"/>
      <c r="Q27" s="5"/>
      <c r="R27" s="5"/>
      <c r="S27" s="5"/>
    </row>
    <row r="28" spans="2:19" x14ac:dyDescent="0.3">
      <c r="B28" s="5" t="s">
        <v>39</v>
      </c>
      <c r="C28" s="5" t="s">
        <v>40</v>
      </c>
      <c r="D28" s="5">
        <v>914</v>
      </c>
      <c r="E28" s="5">
        <v>1.5129999999999999</v>
      </c>
      <c r="G28" s="9"/>
      <c r="H28" s="5"/>
      <c r="I28" s="5"/>
      <c r="J28" s="5"/>
      <c r="K28" s="5"/>
      <c r="L28" s="5"/>
      <c r="M28" s="5"/>
      <c r="P28" s="5"/>
      <c r="Q28" s="5"/>
      <c r="R28" s="5"/>
      <c r="S28" s="5"/>
    </row>
    <row r="29" spans="2:19" x14ac:dyDescent="0.3">
      <c r="B29" s="5" t="s">
        <v>41</v>
      </c>
      <c r="C29" s="5" t="s">
        <v>40</v>
      </c>
      <c r="D29" s="5">
        <v>294</v>
      </c>
      <c r="E29" s="5">
        <v>0.48699999999999999</v>
      </c>
      <c r="G29" s="9"/>
      <c r="H29" s="5"/>
      <c r="I29" s="5"/>
      <c r="J29" s="5"/>
      <c r="K29" s="5"/>
      <c r="L29" s="5"/>
      <c r="M29" s="5"/>
      <c r="P29" s="5"/>
      <c r="Q29" s="5"/>
      <c r="R29" s="5"/>
      <c r="S29" s="5"/>
    </row>
    <row r="30" spans="2:19" x14ac:dyDescent="0.3">
      <c r="B30" s="5" t="s">
        <v>42</v>
      </c>
      <c r="C30" s="5" t="s">
        <v>43</v>
      </c>
      <c r="D30" s="5">
        <v>305</v>
      </c>
      <c r="E30" s="5">
        <v>1.1240000000000001</v>
      </c>
      <c r="G30" s="9"/>
      <c r="H30" s="5"/>
      <c r="I30" s="5"/>
      <c r="J30" s="5"/>
      <c r="K30" s="5"/>
      <c r="L30" s="5"/>
      <c r="M30" s="5"/>
      <c r="P30" s="5"/>
      <c r="Q30" s="5"/>
      <c r="R30" s="5"/>
      <c r="S30" s="5"/>
    </row>
    <row r="31" spans="2:19" x14ac:dyDescent="0.3">
      <c r="B31" s="5" t="s">
        <v>44</v>
      </c>
      <c r="C31" s="5" t="s">
        <v>43</v>
      </c>
      <c r="D31" s="5">
        <v>153</v>
      </c>
      <c r="E31" s="5">
        <v>0.56399999999999995</v>
      </c>
      <c r="G31" s="9"/>
      <c r="H31" s="5"/>
      <c r="I31" s="5"/>
      <c r="J31" s="5"/>
      <c r="K31" s="5"/>
      <c r="L31" s="5"/>
      <c r="M31" s="5"/>
      <c r="P31" s="5"/>
      <c r="Q31" s="5"/>
      <c r="R31" s="5"/>
      <c r="S31" s="5"/>
    </row>
    <row r="32" spans="2:19" x14ac:dyDescent="0.3">
      <c r="B32" s="5" t="s">
        <v>45</v>
      </c>
      <c r="C32" s="5" t="s">
        <v>43</v>
      </c>
      <c r="D32" s="5">
        <v>140</v>
      </c>
      <c r="E32" s="5">
        <v>0.51600000000000001</v>
      </c>
      <c r="G32" s="9"/>
      <c r="H32" s="5"/>
      <c r="I32" s="5"/>
      <c r="J32" s="5"/>
      <c r="K32" s="5"/>
      <c r="L32" s="5"/>
      <c r="M32" s="5"/>
      <c r="P32" s="5"/>
      <c r="Q32" s="5"/>
      <c r="R32" s="5"/>
      <c r="S32" s="5"/>
    </row>
    <row r="33" spans="2:19" x14ac:dyDescent="0.3">
      <c r="B33" s="5" t="s">
        <v>46</v>
      </c>
      <c r="C33" s="5" t="s">
        <v>43</v>
      </c>
      <c r="D33" s="5">
        <v>487</v>
      </c>
      <c r="E33" s="5">
        <v>1.7949999999999999</v>
      </c>
      <c r="G33" s="9"/>
      <c r="H33" s="5"/>
      <c r="I33" s="5"/>
      <c r="J33" s="5"/>
      <c r="K33" s="5"/>
      <c r="L33" s="5"/>
      <c r="M33" s="5"/>
      <c r="P33" s="5"/>
      <c r="Q33" s="5"/>
      <c r="R33" s="5"/>
      <c r="S33" s="5"/>
    </row>
    <row r="34" spans="2:19" x14ac:dyDescent="0.3">
      <c r="B34" s="5" t="s">
        <v>47</v>
      </c>
      <c r="C34" s="5" t="s">
        <v>43</v>
      </c>
      <c r="D34" s="5">
        <v>776</v>
      </c>
      <c r="E34" s="5">
        <v>1.2330000000000001</v>
      </c>
      <c r="G34" s="9"/>
      <c r="H34" s="5"/>
      <c r="I34" s="5"/>
      <c r="J34" s="5"/>
      <c r="K34" s="5"/>
      <c r="L34" s="5"/>
      <c r="M34" s="5"/>
      <c r="P34" s="5"/>
      <c r="Q34" s="5"/>
      <c r="R34" s="5"/>
      <c r="S34" s="5"/>
    </row>
    <row r="35" spans="2:19" x14ac:dyDescent="0.3">
      <c r="B35" s="5" t="s">
        <v>48</v>
      </c>
      <c r="C35" s="5" t="s">
        <v>43</v>
      </c>
      <c r="D35" s="5">
        <v>483</v>
      </c>
      <c r="E35" s="5">
        <v>0.76700000000000002</v>
      </c>
      <c r="G35" s="9"/>
      <c r="H35" s="5"/>
      <c r="I35" s="5"/>
      <c r="J35" s="5"/>
      <c r="K35" s="5"/>
      <c r="L35" s="5"/>
      <c r="M35" s="5"/>
      <c r="P35" s="5"/>
      <c r="Q35" s="5"/>
      <c r="R35" s="5"/>
      <c r="S35" s="5"/>
    </row>
    <row r="36" spans="2:19" x14ac:dyDescent="0.3">
      <c r="B36" s="5" t="s">
        <v>49</v>
      </c>
      <c r="C36" s="5" t="s">
        <v>50</v>
      </c>
      <c r="D36" s="5">
        <v>535</v>
      </c>
      <c r="E36" s="5">
        <v>1</v>
      </c>
      <c r="G36" s="9"/>
      <c r="H36" s="5"/>
      <c r="I36" s="5"/>
      <c r="J36" s="5"/>
      <c r="K36" s="5"/>
      <c r="L36" s="5"/>
      <c r="M36" s="5"/>
      <c r="P36" s="5"/>
      <c r="Q36" s="5"/>
      <c r="R36" s="5"/>
      <c r="S36" s="5"/>
    </row>
    <row r="37" spans="2:19" x14ac:dyDescent="0.3">
      <c r="B37" s="5" t="s">
        <v>51</v>
      </c>
      <c r="C37" s="5" t="s">
        <v>52</v>
      </c>
      <c r="D37" s="5">
        <v>262</v>
      </c>
      <c r="E37" s="5">
        <v>0.497</v>
      </c>
      <c r="G37" s="9"/>
      <c r="H37" s="5"/>
      <c r="I37" s="5"/>
      <c r="J37" s="5"/>
      <c r="K37" s="5"/>
      <c r="L37" s="5"/>
      <c r="M37" s="5"/>
      <c r="P37" s="5"/>
      <c r="Q37" s="5"/>
      <c r="R37" s="5"/>
      <c r="S37" s="5"/>
    </row>
    <row r="38" spans="2:19" x14ac:dyDescent="0.3">
      <c r="B38" s="5" t="s">
        <v>53</v>
      </c>
      <c r="C38" s="5" t="s">
        <v>52</v>
      </c>
      <c r="D38" s="5">
        <v>792</v>
      </c>
      <c r="E38" s="5">
        <v>1.5029999999999999</v>
      </c>
      <c r="G38" s="9"/>
      <c r="H38" s="5"/>
      <c r="I38" s="5"/>
      <c r="J38" s="5"/>
      <c r="K38" s="5"/>
      <c r="L38" s="5"/>
      <c r="M38" s="5"/>
      <c r="P38" s="5"/>
      <c r="Q38" s="5"/>
      <c r="R38" s="5"/>
      <c r="S38" s="5"/>
    </row>
    <row r="39" spans="2:19" x14ac:dyDescent="0.3">
      <c r="B39" s="5" t="s">
        <v>54</v>
      </c>
      <c r="C39" s="5" t="s">
        <v>55</v>
      </c>
      <c r="D39" s="5">
        <v>269</v>
      </c>
      <c r="E39" s="5">
        <v>1.151</v>
      </c>
      <c r="G39" s="9"/>
      <c r="H39" s="5"/>
      <c r="I39" s="5"/>
      <c r="J39" s="5"/>
      <c r="K39" s="5"/>
      <c r="L39" s="5"/>
      <c r="M39" s="5"/>
      <c r="P39" s="5"/>
      <c r="Q39" s="5"/>
      <c r="R39" s="5"/>
      <c r="S39" s="5"/>
    </row>
    <row r="40" spans="2:19" x14ac:dyDescent="0.3">
      <c r="B40" s="5" t="s">
        <v>56</v>
      </c>
      <c r="C40" s="5" t="s">
        <v>55</v>
      </c>
      <c r="D40" s="5">
        <v>193</v>
      </c>
      <c r="E40" s="5">
        <v>0.82599999999999996</v>
      </c>
      <c r="G40" s="9"/>
      <c r="H40" s="5"/>
      <c r="I40" s="5"/>
      <c r="J40" s="5"/>
      <c r="K40" s="5"/>
      <c r="L40" s="5"/>
      <c r="M40" s="5"/>
      <c r="P40" s="5"/>
      <c r="Q40" s="5"/>
      <c r="R40" s="5"/>
      <c r="S40" s="5"/>
    </row>
    <row r="41" spans="2:19" x14ac:dyDescent="0.3">
      <c r="B41" s="5" t="s">
        <v>57</v>
      </c>
      <c r="C41" s="5" t="s">
        <v>55</v>
      </c>
      <c r="D41" s="5">
        <v>108</v>
      </c>
      <c r="E41" s="5">
        <v>0.46200000000000002</v>
      </c>
      <c r="G41" s="9"/>
      <c r="H41" s="5"/>
      <c r="I41" s="5"/>
      <c r="J41" s="5"/>
      <c r="K41" s="5"/>
      <c r="L41" s="5"/>
      <c r="M41" s="5"/>
      <c r="P41" s="5"/>
      <c r="Q41" s="5"/>
      <c r="R41" s="5"/>
      <c r="S41" s="5"/>
    </row>
    <row r="42" spans="2:19" x14ac:dyDescent="0.3">
      <c r="B42" s="5" t="s">
        <v>58</v>
      </c>
      <c r="C42" s="5" t="s">
        <v>55</v>
      </c>
      <c r="D42" s="5">
        <v>365</v>
      </c>
      <c r="E42" s="5">
        <v>1.5609999999999999</v>
      </c>
      <c r="G42" s="9"/>
      <c r="H42" s="5"/>
      <c r="I42" s="5"/>
      <c r="J42" s="5"/>
      <c r="K42" s="5"/>
      <c r="L42" s="5"/>
      <c r="M42" s="5"/>
      <c r="P42" s="5"/>
      <c r="Q42" s="5"/>
      <c r="R42" s="5"/>
      <c r="S42" s="5"/>
    </row>
    <row r="43" spans="2:19" x14ac:dyDescent="0.3">
      <c r="B43" s="5" t="s">
        <v>59</v>
      </c>
      <c r="C43" s="5" t="s">
        <v>60</v>
      </c>
      <c r="D43" s="5">
        <v>620</v>
      </c>
      <c r="E43" s="5">
        <v>1.544</v>
      </c>
      <c r="G43" s="9"/>
      <c r="H43" s="5"/>
      <c r="I43" s="5"/>
      <c r="J43" s="5"/>
      <c r="K43" s="5"/>
      <c r="L43" s="5"/>
      <c r="M43" s="5"/>
      <c r="P43" s="5"/>
      <c r="Q43" s="5"/>
      <c r="R43" s="5"/>
      <c r="S43" s="5"/>
    </row>
    <row r="44" spans="2:19" x14ac:dyDescent="0.3">
      <c r="B44" s="5" t="s">
        <v>61</v>
      </c>
      <c r="C44" s="5" t="s">
        <v>60</v>
      </c>
      <c r="D44" s="5">
        <v>183</v>
      </c>
      <c r="E44" s="5">
        <v>0.45600000000000002</v>
      </c>
      <c r="G44" s="9"/>
      <c r="H44" s="5"/>
      <c r="I44" s="5"/>
      <c r="J44" s="5"/>
      <c r="K44" s="5"/>
      <c r="L44" s="5"/>
      <c r="M44" s="5"/>
      <c r="P44" s="5"/>
      <c r="Q44" s="5"/>
      <c r="R44" s="5"/>
      <c r="S44" s="5"/>
    </row>
    <row r="45" spans="2:19" x14ac:dyDescent="0.3">
      <c r="B45" s="5" t="s">
        <v>62</v>
      </c>
      <c r="C45" s="5" t="s">
        <v>63</v>
      </c>
      <c r="D45" s="5">
        <v>415</v>
      </c>
      <c r="E45" s="5">
        <v>1.512</v>
      </c>
      <c r="G45" s="9"/>
      <c r="H45" s="5"/>
      <c r="I45" s="5"/>
      <c r="J45" s="5"/>
      <c r="K45" s="5"/>
      <c r="L45" s="5"/>
      <c r="M45" s="5"/>
      <c r="P45" s="5"/>
      <c r="Q45" s="5"/>
      <c r="R45" s="5"/>
      <c r="S45" s="5"/>
    </row>
    <row r="46" spans="2:19" x14ac:dyDescent="0.3">
      <c r="B46" s="5" t="s">
        <v>64</v>
      </c>
      <c r="C46" s="5" t="s">
        <v>63</v>
      </c>
      <c r="D46" s="5">
        <v>134</v>
      </c>
      <c r="E46" s="5">
        <v>0.48799999999999999</v>
      </c>
      <c r="G46" s="9"/>
      <c r="H46" s="5"/>
      <c r="I46" s="5"/>
      <c r="J46" s="5"/>
      <c r="K46" s="5"/>
      <c r="L46" s="5"/>
      <c r="M46" s="5"/>
      <c r="P46" s="5"/>
      <c r="Q46" s="5"/>
      <c r="R46" s="5"/>
      <c r="S46" s="5"/>
    </row>
    <row r="47" spans="2:19" x14ac:dyDescent="0.3">
      <c r="B47" s="5" t="s">
        <v>65</v>
      </c>
      <c r="C47" s="5" t="s">
        <v>63</v>
      </c>
      <c r="D47" s="5">
        <v>302</v>
      </c>
      <c r="E47" s="5">
        <v>1.514</v>
      </c>
      <c r="P47" s="5"/>
      <c r="Q47" s="5"/>
      <c r="R47" s="5"/>
      <c r="S47" s="5"/>
    </row>
    <row r="48" spans="2:19" x14ac:dyDescent="0.3">
      <c r="B48" s="5" t="s">
        <v>66</v>
      </c>
      <c r="C48" s="5" t="s">
        <v>63</v>
      </c>
      <c r="D48" s="5">
        <v>96</v>
      </c>
      <c r="E48" s="5">
        <v>0.48099999999999998</v>
      </c>
      <c r="P48" s="5"/>
      <c r="Q48" s="5"/>
      <c r="R48" s="5"/>
      <c r="S48" s="5"/>
    </row>
    <row r="49" spans="2:19" x14ac:dyDescent="0.3">
      <c r="B49" s="5" t="s">
        <v>67</v>
      </c>
      <c r="C49" s="5" t="s">
        <v>63</v>
      </c>
      <c r="D49" s="5">
        <v>91</v>
      </c>
      <c r="E49" s="5">
        <v>0.45600000000000002</v>
      </c>
      <c r="P49" s="5"/>
      <c r="Q49" s="5"/>
      <c r="R49" s="5"/>
      <c r="S49" s="5"/>
    </row>
    <row r="50" spans="2:19" x14ac:dyDescent="0.3">
      <c r="B50" s="5" t="s">
        <v>68</v>
      </c>
      <c r="C50" s="5" t="s">
        <v>63</v>
      </c>
      <c r="D50" s="5">
        <v>309</v>
      </c>
      <c r="E50" s="5">
        <v>1.5489999999999999</v>
      </c>
      <c r="P50" s="5"/>
      <c r="Q50" s="5"/>
      <c r="R50" s="5"/>
      <c r="S50" s="5"/>
    </row>
    <row r="51" spans="2:19" x14ac:dyDescent="0.3">
      <c r="B51" s="5" t="s">
        <v>69</v>
      </c>
      <c r="C51" s="5" t="s">
        <v>70</v>
      </c>
      <c r="D51" s="5">
        <v>97</v>
      </c>
      <c r="E51" s="5">
        <v>0.44500000000000001</v>
      </c>
      <c r="P51" s="5"/>
      <c r="Q51" s="5"/>
      <c r="R51" s="5"/>
      <c r="S51" s="5"/>
    </row>
    <row r="52" spans="2:19" x14ac:dyDescent="0.3">
      <c r="B52" s="5" t="s">
        <v>71</v>
      </c>
      <c r="C52" s="5" t="s">
        <v>70</v>
      </c>
      <c r="D52" s="5">
        <v>339</v>
      </c>
      <c r="E52" s="5">
        <v>1.5549999999999999</v>
      </c>
      <c r="P52" s="5"/>
      <c r="Q52" s="5"/>
      <c r="R52" s="5"/>
      <c r="S52" s="5"/>
    </row>
    <row r="53" spans="2:19" x14ac:dyDescent="0.3">
      <c r="B53" s="5" t="s">
        <v>72</v>
      </c>
      <c r="C53" s="5" t="s">
        <v>70</v>
      </c>
      <c r="D53" s="5">
        <v>333</v>
      </c>
      <c r="E53" s="5">
        <v>1.071</v>
      </c>
      <c r="P53" s="5"/>
      <c r="Q53" s="5"/>
      <c r="R53" s="5"/>
      <c r="S53" s="5"/>
    </row>
    <row r="54" spans="2:19" x14ac:dyDescent="0.3">
      <c r="B54" s="5" t="s">
        <v>73</v>
      </c>
      <c r="C54" s="5" t="s">
        <v>70</v>
      </c>
      <c r="D54" s="5">
        <v>301</v>
      </c>
      <c r="E54" s="5">
        <v>0.96799999999999997</v>
      </c>
      <c r="P54" s="5"/>
      <c r="Q54" s="5"/>
      <c r="R54" s="5"/>
      <c r="S54" s="5"/>
    </row>
    <row r="55" spans="2:19" x14ac:dyDescent="0.3">
      <c r="B55" s="5" t="s">
        <v>74</v>
      </c>
      <c r="C55" s="5" t="s">
        <v>70</v>
      </c>
      <c r="D55" s="5">
        <v>144</v>
      </c>
      <c r="E55" s="5">
        <v>0.46300000000000002</v>
      </c>
      <c r="P55" s="5"/>
      <c r="Q55" s="5"/>
      <c r="R55" s="5"/>
      <c r="S55" s="5"/>
    </row>
    <row r="56" spans="2:19" x14ac:dyDescent="0.3">
      <c r="B56" s="5" t="s">
        <v>75</v>
      </c>
      <c r="C56" s="5" t="s">
        <v>70</v>
      </c>
      <c r="D56" s="5">
        <v>466</v>
      </c>
      <c r="E56" s="5">
        <v>1.498</v>
      </c>
      <c r="P56" s="5"/>
      <c r="Q56" s="5"/>
      <c r="R56" s="5"/>
      <c r="S56" s="5"/>
    </row>
    <row r="57" spans="2:19" x14ac:dyDescent="0.3">
      <c r="B57" s="5" t="s">
        <v>76</v>
      </c>
      <c r="C57" s="5" t="s">
        <v>77</v>
      </c>
      <c r="D57" s="5">
        <v>352</v>
      </c>
      <c r="E57" s="5">
        <v>1.242</v>
      </c>
      <c r="P57" s="5"/>
      <c r="Q57" s="5"/>
      <c r="R57" s="5"/>
      <c r="S57" s="5"/>
    </row>
    <row r="58" spans="2:19" x14ac:dyDescent="0.3">
      <c r="B58" s="5" t="s">
        <v>78</v>
      </c>
      <c r="C58" s="5" t="s">
        <v>77</v>
      </c>
      <c r="D58" s="5">
        <v>204</v>
      </c>
      <c r="E58" s="5">
        <v>0.72</v>
      </c>
      <c r="P58" s="5"/>
      <c r="Q58" s="5"/>
      <c r="R58" s="5"/>
      <c r="S58" s="5"/>
    </row>
    <row r="59" spans="2:19" x14ac:dyDescent="0.3">
      <c r="B59" s="5" t="s">
        <v>79</v>
      </c>
      <c r="C59" s="5" t="s">
        <v>77</v>
      </c>
      <c r="D59" s="5">
        <v>120</v>
      </c>
      <c r="E59" s="5">
        <v>0.42299999999999999</v>
      </c>
      <c r="P59" s="5"/>
      <c r="Q59" s="5"/>
      <c r="R59" s="5"/>
      <c r="S59" s="5"/>
    </row>
    <row r="60" spans="2:19" x14ac:dyDescent="0.3">
      <c r="B60" s="5" t="s">
        <v>80</v>
      </c>
      <c r="C60" s="5" t="s">
        <v>77</v>
      </c>
      <c r="D60" s="5">
        <v>458</v>
      </c>
      <c r="E60" s="5">
        <v>1.6160000000000001</v>
      </c>
      <c r="P60" s="5"/>
      <c r="Q60" s="5"/>
      <c r="R60" s="5"/>
      <c r="S60" s="5"/>
    </row>
    <row r="61" spans="2:19" x14ac:dyDescent="0.3">
      <c r="B61" s="5" t="s">
        <v>81</v>
      </c>
      <c r="C61" s="5" t="s">
        <v>82</v>
      </c>
      <c r="D61" s="5">
        <v>460</v>
      </c>
      <c r="E61" s="5">
        <v>1.486</v>
      </c>
      <c r="P61" s="5"/>
      <c r="Q61" s="5"/>
      <c r="R61" s="5"/>
      <c r="S61" s="5"/>
    </row>
    <row r="62" spans="2:19" x14ac:dyDescent="0.3">
      <c r="B62" s="5" t="s">
        <v>83</v>
      </c>
      <c r="C62" s="5" t="s">
        <v>82</v>
      </c>
      <c r="D62" s="5">
        <v>146</v>
      </c>
      <c r="E62" s="5">
        <v>0.47199999999999998</v>
      </c>
      <c r="P62" s="5"/>
      <c r="Q62" s="5"/>
      <c r="R62" s="5"/>
      <c r="S62" s="5"/>
    </row>
    <row r="63" spans="2:19" x14ac:dyDescent="0.3">
      <c r="B63" s="5" t="s">
        <v>84</v>
      </c>
      <c r="C63" s="5" t="s">
        <v>82</v>
      </c>
      <c r="D63" s="5">
        <v>177</v>
      </c>
      <c r="E63" s="5">
        <v>0.57199999999999995</v>
      </c>
      <c r="P63" s="5"/>
      <c r="Q63" s="5"/>
      <c r="R63" s="5"/>
      <c r="S63" s="5"/>
    </row>
    <row r="64" spans="2:19" x14ac:dyDescent="0.3">
      <c r="B64" s="5" t="s">
        <v>85</v>
      </c>
      <c r="C64" s="5" t="s">
        <v>82</v>
      </c>
      <c r="D64" s="5">
        <v>455</v>
      </c>
      <c r="E64" s="5">
        <v>1.47</v>
      </c>
      <c r="P64" s="5"/>
      <c r="Q64" s="5"/>
      <c r="R64" s="5"/>
      <c r="S64" s="5"/>
    </row>
    <row r="65" spans="2:19" x14ac:dyDescent="0.3">
      <c r="B65" s="5" t="s">
        <v>86</v>
      </c>
      <c r="C65" s="5" t="s">
        <v>87</v>
      </c>
      <c r="D65" s="5">
        <v>397</v>
      </c>
      <c r="E65" s="5">
        <v>1</v>
      </c>
      <c r="P65" s="5"/>
      <c r="Q65" s="5"/>
      <c r="R65" s="5"/>
      <c r="S65" s="5"/>
    </row>
    <row r="66" spans="2:19" x14ac:dyDescent="0.3">
      <c r="B66" s="5" t="s">
        <v>88</v>
      </c>
      <c r="C66" s="5" t="s">
        <v>89</v>
      </c>
      <c r="D66" s="5">
        <v>169</v>
      </c>
      <c r="E66" s="5">
        <v>0.39700000000000002</v>
      </c>
      <c r="P66" s="5"/>
      <c r="Q66" s="5"/>
      <c r="R66" s="5"/>
      <c r="S66" s="5"/>
    </row>
    <row r="67" spans="2:19" x14ac:dyDescent="0.3">
      <c r="B67" s="5" t="s">
        <v>90</v>
      </c>
      <c r="C67" s="5" t="s">
        <v>89</v>
      </c>
      <c r="D67" s="5">
        <v>682</v>
      </c>
      <c r="E67" s="5">
        <v>1.603</v>
      </c>
      <c r="P67" s="5"/>
      <c r="Q67" s="5"/>
      <c r="R67" s="5"/>
      <c r="S67" s="5"/>
    </row>
    <row r="68" spans="2:19" x14ac:dyDescent="0.3">
      <c r="B68" s="1"/>
      <c r="C68" s="1"/>
      <c r="D68" s="1"/>
      <c r="E68" s="10"/>
    </row>
  </sheetData>
  <autoFilter ref="G3:J3" xr:uid="{E6D7A0F5-AE85-4F83-9D1F-3FC945867806}"/>
  <mergeCells count="1">
    <mergeCell ref="B2:E2"/>
  </mergeCells>
  <phoneticPr fontId="2" type="noConversion"/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C4DF4-E843-40B9-8D7F-63D7CB8BC2F3}">
  <dimension ref="B2:S68"/>
  <sheetViews>
    <sheetView zoomScale="70" zoomScaleNormal="70" workbookViewId="0">
      <selection activeCell="B2" sqref="B2:E2"/>
    </sheetView>
  </sheetViews>
  <sheetFormatPr defaultRowHeight="16.5" x14ac:dyDescent="0.3"/>
  <cols>
    <col min="2" max="2" width="8.375" bestFit="1" customWidth="1"/>
    <col min="3" max="3" width="7" bestFit="1" customWidth="1"/>
    <col min="4" max="5" width="18.875" bestFit="1" customWidth="1"/>
    <col min="7" max="14" width="13.125" customWidth="1"/>
  </cols>
  <sheetData>
    <row r="2" spans="2:19" x14ac:dyDescent="0.3">
      <c r="B2" s="13" t="s">
        <v>158</v>
      </c>
      <c r="C2" s="13"/>
      <c r="D2" s="13"/>
      <c r="E2" s="13"/>
    </row>
    <row r="3" spans="2:19" ht="17.25" thickBot="1" x14ac:dyDescent="0.35">
      <c r="B3" s="7" t="s">
        <v>0</v>
      </c>
      <c r="C3" s="7" t="s">
        <v>1</v>
      </c>
      <c r="D3" s="7" t="s">
        <v>2</v>
      </c>
      <c r="E3" s="7" t="s">
        <v>3</v>
      </c>
      <c r="G3" s="8" t="s">
        <v>131</v>
      </c>
      <c r="H3" s="8" t="s">
        <v>132</v>
      </c>
      <c r="I3" s="8" t="s">
        <v>133</v>
      </c>
      <c r="J3" s="8" t="s">
        <v>134</v>
      </c>
    </row>
    <row r="4" spans="2:19" ht="17.25" thickTop="1" x14ac:dyDescent="0.3">
      <c r="B4" s="2" t="s">
        <v>4</v>
      </c>
      <c r="C4" s="2" t="s">
        <v>5</v>
      </c>
      <c r="D4" s="5">
        <v>0</v>
      </c>
      <c r="E4" s="5" t="s">
        <v>7</v>
      </c>
      <c r="G4" s="6" t="s">
        <v>91</v>
      </c>
      <c r="H4" s="6" t="s">
        <v>111</v>
      </c>
      <c r="I4" s="5">
        <f>D7+D8+D9+D10</f>
        <v>1255</v>
      </c>
      <c r="J4" s="4">
        <f>I4/I24*100</f>
        <v>5.5864678388604494</v>
      </c>
      <c r="P4" s="5"/>
      <c r="Q4" s="5"/>
      <c r="R4" s="5"/>
      <c r="S4" s="5"/>
    </row>
    <row r="5" spans="2:19" x14ac:dyDescent="0.3">
      <c r="B5" s="2" t="s">
        <v>8</v>
      </c>
      <c r="C5" s="2" t="s">
        <v>5</v>
      </c>
      <c r="D5" s="5">
        <v>0</v>
      </c>
      <c r="E5" s="5" t="s">
        <v>7</v>
      </c>
      <c r="G5" s="6" t="s">
        <v>105</v>
      </c>
      <c r="H5" s="6" t="s">
        <v>125</v>
      </c>
      <c r="I5" s="5">
        <f>D45+D46+D47+D48+D49+D50</f>
        <v>1356</v>
      </c>
      <c r="J5" s="4">
        <f>I5/I24*100</f>
        <v>6.0360560872468287</v>
      </c>
      <c r="P5" s="5"/>
      <c r="Q5" s="5"/>
      <c r="R5" s="5"/>
      <c r="S5" s="5"/>
    </row>
    <row r="6" spans="2:19" x14ac:dyDescent="0.3">
      <c r="B6" s="2" t="s">
        <v>9</v>
      </c>
      <c r="C6" s="2" t="s">
        <v>5</v>
      </c>
      <c r="D6" s="5" t="s">
        <v>6</v>
      </c>
      <c r="E6" s="5" t="s">
        <v>7</v>
      </c>
      <c r="G6" s="6" t="s">
        <v>102</v>
      </c>
      <c r="H6" s="6" t="s">
        <v>122</v>
      </c>
      <c r="I6" s="5">
        <f>D37+D38</f>
        <v>1056</v>
      </c>
      <c r="J6" s="4">
        <f>I6/I24*100</f>
        <v>4.7006454484754059</v>
      </c>
      <c r="P6" s="5"/>
      <c r="Q6" s="5"/>
      <c r="R6" s="5"/>
      <c r="S6" s="5"/>
    </row>
    <row r="7" spans="2:19" x14ac:dyDescent="0.3">
      <c r="B7" s="5" t="s">
        <v>10</v>
      </c>
      <c r="C7" s="5" t="s">
        <v>11</v>
      </c>
      <c r="D7" s="5">
        <v>360</v>
      </c>
      <c r="E7" s="5">
        <v>1.147</v>
      </c>
      <c r="G7" s="6" t="s">
        <v>93</v>
      </c>
      <c r="H7" s="6" t="s">
        <v>113</v>
      </c>
      <c r="I7" s="5">
        <f>D13+D14</f>
        <v>881</v>
      </c>
      <c r="J7" s="4">
        <f>I7/I24*100</f>
        <v>3.9216559091920766</v>
      </c>
      <c r="P7" s="5"/>
      <c r="Q7" s="5"/>
      <c r="R7" s="5"/>
      <c r="S7" s="5"/>
    </row>
    <row r="8" spans="2:19" x14ac:dyDescent="0.3">
      <c r="B8" s="5" t="s">
        <v>12</v>
      </c>
      <c r="C8" s="5" t="s">
        <v>11</v>
      </c>
      <c r="D8" s="5">
        <v>177</v>
      </c>
      <c r="E8" s="5">
        <v>0.56399999999999995</v>
      </c>
      <c r="G8" s="6" t="s">
        <v>92</v>
      </c>
      <c r="H8" s="6" t="s">
        <v>112</v>
      </c>
      <c r="I8" s="5">
        <f>D11+D12</f>
        <v>252</v>
      </c>
      <c r="J8" s="4">
        <f>I8/I24*100</f>
        <v>1.1217449365679948</v>
      </c>
      <c r="P8" s="5"/>
      <c r="Q8" s="5"/>
      <c r="R8" s="5"/>
      <c r="S8" s="5"/>
    </row>
    <row r="9" spans="2:19" x14ac:dyDescent="0.3">
      <c r="B9" s="5" t="s">
        <v>13</v>
      </c>
      <c r="C9" s="5" t="s">
        <v>11</v>
      </c>
      <c r="D9" s="5">
        <v>145</v>
      </c>
      <c r="E9" s="5">
        <v>0.46200000000000002</v>
      </c>
      <c r="G9" s="6" t="s">
        <v>104</v>
      </c>
      <c r="H9" s="6" t="s">
        <v>124</v>
      </c>
      <c r="I9" s="5">
        <f>D43+D44</f>
        <v>792</v>
      </c>
      <c r="J9" s="4">
        <f>I9/I24*100</f>
        <v>3.5254840863565549</v>
      </c>
      <c r="P9" s="5"/>
      <c r="Q9" s="5"/>
      <c r="R9" s="5"/>
      <c r="S9" s="5"/>
    </row>
    <row r="10" spans="2:19" x14ac:dyDescent="0.3">
      <c r="B10" s="5" t="s">
        <v>14</v>
      </c>
      <c r="C10" s="5" t="s">
        <v>11</v>
      </c>
      <c r="D10" s="5">
        <v>573</v>
      </c>
      <c r="E10" s="5">
        <v>1.8260000000000001</v>
      </c>
      <c r="G10" s="6" t="s">
        <v>94</v>
      </c>
      <c r="H10" s="6" t="s">
        <v>114</v>
      </c>
      <c r="I10" s="5">
        <f>D15+D16</f>
        <v>1213</v>
      </c>
      <c r="J10" s="4">
        <f>I10/I24*100</f>
        <v>5.3995103494324503</v>
      </c>
      <c r="P10" s="5"/>
      <c r="Q10" s="5"/>
      <c r="R10" s="5"/>
      <c r="S10" s="5"/>
    </row>
    <row r="11" spans="2:19" x14ac:dyDescent="0.3">
      <c r="B11" s="5" t="s">
        <v>15</v>
      </c>
      <c r="C11" s="5" t="s">
        <v>16</v>
      </c>
      <c r="D11" s="5">
        <v>67</v>
      </c>
      <c r="E11" s="5">
        <v>0.53200000000000003</v>
      </c>
      <c r="G11" s="6" t="s">
        <v>96</v>
      </c>
      <c r="H11" s="6" t="s">
        <v>116</v>
      </c>
      <c r="I11" s="5">
        <f>D19+D20+D21+D22</f>
        <v>1532</v>
      </c>
      <c r="J11" s="4">
        <f>I11/I24*100</f>
        <v>6.8194969953260633</v>
      </c>
      <c r="P11" s="5"/>
      <c r="Q11" s="5"/>
      <c r="R11" s="5"/>
      <c r="S11" s="5"/>
    </row>
    <row r="12" spans="2:19" x14ac:dyDescent="0.3">
      <c r="B12" s="5" t="s">
        <v>17</v>
      </c>
      <c r="C12" s="5" t="s">
        <v>16</v>
      </c>
      <c r="D12" s="5">
        <v>185</v>
      </c>
      <c r="E12" s="5">
        <v>1.468</v>
      </c>
      <c r="G12" s="6" t="s">
        <v>97</v>
      </c>
      <c r="H12" s="6" t="s">
        <v>117</v>
      </c>
      <c r="I12" s="5">
        <f>D23+D24</f>
        <v>527</v>
      </c>
      <c r="J12" s="4">
        <f>I12/I24*100</f>
        <v>2.3458713554417985</v>
      </c>
      <c r="P12" s="5"/>
      <c r="Q12" s="5"/>
      <c r="R12" s="5"/>
      <c r="S12" s="5"/>
    </row>
    <row r="13" spans="2:19" x14ac:dyDescent="0.3">
      <c r="B13" s="5" t="s">
        <v>18</v>
      </c>
      <c r="C13" s="5" t="s">
        <v>19</v>
      </c>
      <c r="D13" s="5">
        <v>176</v>
      </c>
      <c r="E13" s="5">
        <v>0.4</v>
      </c>
      <c r="G13" s="6" t="s">
        <v>98</v>
      </c>
      <c r="H13" s="6" t="s">
        <v>118</v>
      </c>
      <c r="I13" s="5">
        <f>D25+D26+D27</f>
        <v>1974</v>
      </c>
      <c r="J13" s="4">
        <f>I13/I24*100</f>
        <v>8.7870020031159584</v>
      </c>
      <c r="P13" s="5"/>
      <c r="Q13" s="5"/>
      <c r="R13" s="5"/>
      <c r="S13" s="5"/>
    </row>
    <row r="14" spans="2:19" x14ac:dyDescent="0.3">
      <c r="B14" s="5" t="s">
        <v>20</v>
      </c>
      <c r="C14" s="5" t="s">
        <v>19</v>
      </c>
      <c r="D14" s="5">
        <v>705</v>
      </c>
      <c r="E14" s="5">
        <v>1.6</v>
      </c>
      <c r="G14" s="6" t="s">
        <v>100</v>
      </c>
      <c r="H14" s="6" t="s">
        <v>120</v>
      </c>
      <c r="I14" s="5">
        <f>D30+D31+D32+D33+D34+D35</f>
        <v>2347</v>
      </c>
      <c r="J14" s="4">
        <f>I14/I24*100</f>
        <v>10.447362563988428</v>
      </c>
      <c r="P14" s="5"/>
      <c r="Q14" s="5"/>
      <c r="R14" s="5"/>
      <c r="S14" s="5"/>
    </row>
    <row r="15" spans="2:19" x14ac:dyDescent="0.3">
      <c r="B15" s="5" t="s">
        <v>21</v>
      </c>
      <c r="C15" s="5" t="s">
        <v>22</v>
      </c>
      <c r="D15" s="5">
        <v>892</v>
      </c>
      <c r="E15" s="5">
        <v>1.4710000000000001</v>
      </c>
      <c r="G15" s="6" t="s">
        <v>99</v>
      </c>
      <c r="H15" s="6" t="s">
        <v>119</v>
      </c>
      <c r="I15" s="5">
        <f>D28+D29</f>
        <v>1196</v>
      </c>
      <c r="J15" s="4">
        <f>I15/I24*100</f>
        <v>5.32383707990207</v>
      </c>
      <c r="P15" s="5"/>
      <c r="Q15" s="5"/>
      <c r="R15" s="5"/>
      <c r="S15" s="5"/>
    </row>
    <row r="16" spans="2:19" x14ac:dyDescent="0.3">
      <c r="B16" s="5" t="s">
        <v>23</v>
      </c>
      <c r="C16" s="5" t="s">
        <v>22</v>
      </c>
      <c r="D16" s="5">
        <v>321</v>
      </c>
      <c r="E16" s="5">
        <v>0.52900000000000003</v>
      </c>
      <c r="G16" s="6" t="s">
        <v>101</v>
      </c>
      <c r="H16" s="6" t="s">
        <v>121</v>
      </c>
      <c r="I16" s="5">
        <f>D36</f>
        <v>532</v>
      </c>
      <c r="J16" s="4">
        <f>I16/I24*100</f>
        <v>2.3681281994213221</v>
      </c>
      <c r="P16" s="5"/>
      <c r="Q16" s="5"/>
      <c r="R16" s="5"/>
      <c r="S16" s="5"/>
    </row>
    <row r="17" spans="2:19" x14ac:dyDescent="0.3">
      <c r="B17" s="5" t="s">
        <v>24</v>
      </c>
      <c r="C17" s="5" t="s">
        <v>25</v>
      </c>
      <c r="D17" s="5">
        <v>430</v>
      </c>
      <c r="E17" s="5">
        <v>0.65200000000000002</v>
      </c>
      <c r="G17" s="6" t="s">
        <v>95</v>
      </c>
      <c r="H17" s="6" t="s">
        <v>115</v>
      </c>
      <c r="I17" s="5">
        <f>D17+D18</f>
        <v>1319</v>
      </c>
      <c r="J17" s="4">
        <f>I17/I24*100</f>
        <v>5.8713554417983529</v>
      </c>
      <c r="P17" s="5"/>
      <c r="Q17" s="5"/>
      <c r="R17" s="5"/>
      <c r="S17" s="5"/>
    </row>
    <row r="18" spans="2:19" x14ac:dyDescent="0.3">
      <c r="B18" s="5" t="s">
        <v>26</v>
      </c>
      <c r="C18" s="5" t="s">
        <v>25</v>
      </c>
      <c r="D18" s="5">
        <v>889</v>
      </c>
      <c r="E18" s="5">
        <v>1.3480000000000001</v>
      </c>
      <c r="G18" s="6" t="s">
        <v>103</v>
      </c>
      <c r="H18" s="6" t="s">
        <v>123</v>
      </c>
      <c r="I18" s="5">
        <f>D39+D40+D41+D42</f>
        <v>916</v>
      </c>
      <c r="J18" s="4">
        <f>I18/I24*100</f>
        <v>4.0774538170487418</v>
      </c>
      <c r="P18" s="5"/>
      <c r="Q18" s="5"/>
      <c r="R18" s="5"/>
      <c r="S18" s="5"/>
    </row>
    <row r="19" spans="2:19" x14ac:dyDescent="0.3">
      <c r="B19" s="5" t="s">
        <v>27</v>
      </c>
      <c r="C19" s="5" t="s">
        <v>28</v>
      </c>
      <c r="D19" s="5">
        <v>586</v>
      </c>
      <c r="E19" s="5">
        <v>1.53</v>
      </c>
      <c r="G19" s="6" t="s">
        <v>106</v>
      </c>
      <c r="H19" s="6" t="s">
        <v>126</v>
      </c>
      <c r="I19" s="5">
        <f>D51+D52+D53+D54+D55+D56</f>
        <v>1688</v>
      </c>
      <c r="J19" s="4">
        <f>I19/I24*100</f>
        <v>7.5139105274872025</v>
      </c>
      <c r="P19" s="5"/>
      <c r="Q19" s="5"/>
      <c r="R19" s="5"/>
      <c r="S19" s="5"/>
    </row>
    <row r="20" spans="2:19" x14ac:dyDescent="0.3">
      <c r="B20" s="5" t="s">
        <v>29</v>
      </c>
      <c r="C20" s="5" t="s">
        <v>28</v>
      </c>
      <c r="D20" s="5">
        <v>158</v>
      </c>
      <c r="E20" s="5">
        <v>0.41299999999999998</v>
      </c>
      <c r="G20" s="6" t="s">
        <v>107</v>
      </c>
      <c r="H20" s="6" t="s">
        <v>127</v>
      </c>
      <c r="I20" s="5">
        <f>D57+D58+D59+D60</f>
        <v>1128</v>
      </c>
      <c r="J20" s="4">
        <f>I20/I24*100</f>
        <v>5.0211440017805478</v>
      </c>
      <c r="P20" s="5"/>
      <c r="Q20" s="5"/>
      <c r="R20" s="5"/>
      <c r="S20" s="5"/>
    </row>
    <row r="21" spans="2:19" x14ac:dyDescent="0.3">
      <c r="B21" s="5" t="s">
        <v>30</v>
      </c>
      <c r="C21" s="5" t="s">
        <v>28</v>
      </c>
      <c r="D21" s="5">
        <v>275</v>
      </c>
      <c r="E21" s="5">
        <v>0.71799999999999997</v>
      </c>
      <c r="G21" s="6" t="s">
        <v>109</v>
      </c>
      <c r="H21" s="6" t="s">
        <v>130</v>
      </c>
      <c r="I21" s="5">
        <f>D65</f>
        <v>400</v>
      </c>
      <c r="J21" s="4">
        <f>I21/I24*100</f>
        <v>1.7805475183618962</v>
      </c>
      <c r="P21" s="5"/>
      <c r="Q21" s="5"/>
      <c r="R21" s="5"/>
      <c r="S21" s="5"/>
    </row>
    <row r="22" spans="2:19" x14ac:dyDescent="0.3">
      <c r="B22" s="5" t="s">
        <v>31</v>
      </c>
      <c r="C22" s="5" t="s">
        <v>28</v>
      </c>
      <c r="D22" s="5">
        <v>513</v>
      </c>
      <c r="E22" s="5">
        <v>1.339</v>
      </c>
      <c r="G22" s="6" t="s">
        <v>110</v>
      </c>
      <c r="H22" s="6" t="s">
        <v>129</v>
      </c>
      <c r="I22" s="5">
        <f>D66+D67</f>
        <v>846</v>
      </c>
      <c r="J22" s="4">
        <f>I22/I24*100</f>
        <v>3.7658580013354106</v>
      </c>
      <c r="P22" s="5"/>
      <c r="Q22" s="5"/>
      <c r="R22" s="5"/>
      <c r="S22" s="5"/>
    </row>
    <row r="23" spans="2:19" x14ac:dyDescent="0.3">
      <c r="B23" s="5" t="s">
        <v>32</v>
      </c>
      <c r="C23" s="5" t="s">
        <v>33</v>
      </c>
      <c r="D23" s="5">
        <v>132</v>
      </c>
      <c r="E23" s="5">
        <v>0.501</v>
      </c>
      <c r="G23" s="6" t="s">
        <v>108</v>
      </c>
      <c r="H23" s="6" t="s">
        <v>128</v>
      </c>
      <c r="I23" s="5">
        <f>D61+D62+D63+D64</f>
        <v>1255</v>
      </c>
      <c r="J23" s="4">
        <f>I23/I24*100</f>
        <v>5.5864678388604494</v>
      </c>
      <c r="P23" s="5"/>
      <c r="Q23" s="5"/>
      <c r="R23" s="5"/>
      <c r="S23" s="5"/>
    </row>
    <row r="24" spans="2:19" x14ac:dyDescent="0.3">
      <c r="B24" s="5" t="s">
        <v>34</v>
      </c>
      <c r="C24" s="5" t="s">
        <v>33</v>
      </c>
      <c r="D24" s="5">
        <v>395</v>
      </c>
      <c r="E24" s="5">
        <v>1.4990000000000001</v>
      </c>
      <c r="I24" s="3">
        <f>SUM(I4:I23)</f>
        <v>22465</v>
      </c>
      <c r="P24" s="5"/>
      <c r="Q24" s="5"/>
      <c r="R24" s="5"/>
      <c r="S24" s="5"/>
    </row>
    <row r="25" spans="2:19" x14ac:dyDescent="0.3">
      <c r="B25" s="5" t="s">
        <v>35</v>
      </c>
      <c r="C25" s="5" t="s">
        <v>36</v>
      </c>
      <c r="D25" s="5">
        <v>653</v>
      </c>
      <c r="E25" s="5">
        <v>0.99199999999999999</v>
      </c>
      <c r="P25" s="5"/>
      <c r="Q25" s="5"/>
      <c r="R25" s="5"/>
      <c r="S25" s="5"/>
    </row>
    <row r="26" spans="2:19" x14ac:dyDescent="0.3">
      <c r="B26" s="5" t="s">
        <v>37</v>
      </c>
      <c r="C26" s="5" t="s">
        <v>36</v>
      </c>
      <c r="D26" s="5">
        <v>359</v>
      </c>
      <c r="E26" s="5">
        <v>0.54600000000000004</v>
      </c>
      <c r="P26" s="5"/>
      <c r="Q26" s="5"/>
      <c r="R26" s="5"/>
      <c r="S26" s="5"/>
    </row>
    <row r="27" spans="2:19" x14ac:dyDescent="0.3">
      <c r="B27" s="5" t="s">
        <v>38</v>
      </c>
      <c r="C27" s="5" t="s">
        <v>36</v>
      </c>
      <c r="D27" s="5">
        <v>962</v>
      </c>
      <c r="E27" s="5">
        <v>1.462</v>
      </c>
      <c r="G27" s="9"/>
      <c r="H27" s="5"/>
      <c r="I27" s="5"/>
      <c r="J27" s="5"/>
      <c r="K27" s="5"/>
      <c r="L27" s="5"/>
      <c r="M27" s="5"/>
      <c r="P27" s="5"/>
      <c r="Q27" s="5"/>
      <c r="R27" s="5"/>
      <c r="S27" s="5"/>
    </row>
    <row r="28" spans="2:19" x14ac:dyDescent="0.3">
      <c r="B28" s="5" t="s">
        <v>39</v>
      </c>
      <c r="C28" s="5" t="s">
        <v>40</v>
      </c>
      <c r="D28" s="5">
        <v>919</v>
      </c>
      <c r="E28" s="5">
        <v>1.5369999999999999</v>
      </c>
      <c r="G28" s="9"/>
      <c r="H28" s="5"/>
      <c r="I28" s="5"/>
      <c r="J28" s="5"/>
      <c r="K28" s="5"/>
      <c r="L28" s="5"/>
      <c r="M28" s="5"/>
      <c r="P28" s="5"/>
      <c r="Q28" s="5"/>
      <c r="R28" s="5"/>
      <c r="S28" s="5"/>
    </row>
    <row r="29" spans="2:19" x14ac:dyDescent="0.3">
      <c r="B29" s="5" t="s">
        <v>41</v>
      </c>
      <c r="C29" s="5" t="s">
        <v>40</v>
      </c>
      <c r="D29" s="5">
        <v>277</v>
      </c>
      <c r="E29" s="5">
        <v>0.46300000000000002</v>
      </c>
      <c r="G29" s="9"/>
      <c r="H29" s="5"/>
      <c r="I29" s="5"/>
      <c r="J29" s="5"/>
      <c r="K29" s="5"/>
      <c r="L29" s="5"/>
      <c r="M29" s="5"/>
      <c r="P29" s="5"/>
      <c r="Q29" s="5"/>
      <c r="R29" s="5"/>
      <c r="S29" s="5"/>
    </row>
    <row r="30" spans="2:19" x14ac:dyDescent="0.3">
      <c r="B30" s="5" t="s">
        <v>42</v>
      </c>
      <c r="C30" s="5" t="s">
        <v>43</v>
      </c>
      <c r="D30" s="5">
        <v>308</v>
      </c>
      <c r="E30" s="5">
        <v>1.139</v>
      </c>
      <c r="G30" s="9"/>
      <c r="H30" s="5"/>
      <c r="I30" s="5"/>
      <c r="J30" s="5"/>
      <c r="K30" s="5"/>
      <c r="L30" s="5"/>
      <c r="M30" s="5"/>
      <c r="P30" s="5"/>
      <c r="Q30" s="5"/>
      <c r="R30" s="5"/>
      <c r="S30" s="5"/>
    </row>
    <row r="31" spans="2:19" x14ac:dyDescent="0.3">
      <c r="B31" s="5" t="s">
        <v>44</v>
      </c>
      <c r="C31" s="5" t="s">
        <v>43</v>
      </c>
      <c r="D31" s="5">
        <v>146</v>
      </c>
      <c r="E31" s="5">
        <v>0.54</v>
      </c>
      <c r="G31" s="9"/>
      <c r="H31" s="5"/>
      <c r="I31" s="5"/>
      <c r="J31" s="5"/>
      <c r="K31" s="5"/>
      <c r="L31" s="5"/>
      <c r="M31" s="5"/>
      <c r="P31" s="5"/>
      <c r="Q31" s="5"/>
      <c r="R31" s="5"/>
      <c r="S31" s="5"/>
    </row>
    <row r="32" spans="2:19" x14ac:dyDescent="0.3">
      <c r="B32" s="5" t="s">
        <v>45</v>
      </c>
      <c r="C32" s="5" t="s">
        <v>43</v>
      </c>
      <c r="D32" s="5">
        <v>137</v>
      </c>
      <c r="E32" s="5">
        <v>0.50600000000000001</v>
      </c>
      <c r="G32" s="9"/>
      <c r="H32" s="5"/>
      <c r="I32" s="5"/>
      <c r="J32" s="5"/>
      <c r="K32" s="5"/>
      <c r="L32" s="5"/>
      <c r="M32" s="5"/>
      <c r="P32" s="5"/>
      <c r="Q32" s="5"/>
      <c r="R32" s="5"/>
      <c r="S32" s="5"/>
    </row>
    <row r="33" spans="2:19" x14ac:dyDescent="0.3">
      <c r="B33" s="5" t="s">
        <v>46</v>
      </c>
      <c r="C33" s="5" t="s">
        <v>43</v>
      </c>
      <c r="D33" s="5">
        <v>491</v>
      </c>
      <c r="E33" s="5">
        <v>1.8149999999999999</v>
      </c>
      <c r="G33" s="9"/>
      <c r="H33" s="5"/>
      <c r="I33" s="5"/>
      <c r="J33" s="5"/>
      <c r="K33" s="5"/>
      <c r="L33" s="5"/>
      <c r="M33" s="5"/>
      <c r="P33" s="5"/>
      <c r="Q33" s="5"/>
      <c r="R33" s="5"/>
      <c r="S33" s="5"/>
    </row>
    <row r="34" spans="2:19" x14ac:dyDescent="0.3">
      <c r="B34" s="5" t="s">
        <v>47</v>
      </c>
      <c r="C34" s="5" t="s">
        <v>43</v>
      </c>
      <c r="D34" s="5">
        <v>780</v>
      </c>
      <c r="E34" s="5">
        <v>1.2330000000000001</v>
      </c>
      <c r="G34" s="9"/>
      <c r="H34" s="5"/>
      <c r="I34" s="5"/>
      <c r="J34" s="5"/>
      <c r="K34" s="5"/>
      <c r="L34" s="5"/>
      <c r="M34" s="5"/>
      <c r="P34" s="5"/>
      <c r="Q34" s="5"/>
      <c r="R34" s="5"/>
      <c r="S34" s="5"/>
    </row>
    <row r="35" spans="2:19" x14ac:dyDescent="0.3">
      <c r="B35" s="5" t="s">
        <v>48</v>
      </c>
      <c r="C35" s="5" t="s">
        <v>43</v>
      </c>
      <c r="D35" s="5">
        <v>485</v>
      </c>
      <c r="E35" s="5">
        <v>0.76700000000000002</v>
      </c>
      <c r="G35" s="9"/>
      <c r="H35" s="5"/>
      <c r="I35" s="5"/>
      <c r="J35" s="5"/>
      <c r="K35" s="5"/>
      <c r="L35" s="5"/>
      <c r="M35" s="5"/>
      <c r="P35" s="5"/>
      <c r="Q35" s="5"/>
      <c r="R35" s="5"/>
      <c r="S35" s="5"/>
    </row>
    <row r="36" spans="2:19" x14ac:dyDescent="0.3">
      <c r="B36" s="5" t="s">
        <v>49</v>
      </c>
      <c r="C36" s="5" t="s">
        <v>50</v>
      </c>
      <c r="D36" s="5">
        <v>532</v>
      </c>
      <c r="E36" s="5">
        <v>1</v>
      </c>
      <c r="G36" s="9"/>
      <c r="H36" s="5"/>
      <c r="I36" s="5"/>
      <c r="J36" s="5"/>
      <c r="K36" s="5"/>
      <c r="L36" s="5"/>
      <c r="M36" s="5"/>
      <c r="P36" s="5"/>
      <c r="Q36" s="5"/>
      <c r="R36" s="5"/>
      <c r="S36" s="5"/>
    </row>
    <row r="37" spans="2:19" x14ac:dyDescent="0.3">
      <c r="B37" s="5" t="s">
        <v>51</v>
      </c>
      <c r="C37" s="5" t="s">
        <v>52</v>
      </c>
      <c r="D37" s="5">
        <v>257</v>
      </c>
      <c r="E37" s="5">
        <v>0.48699999999999999</v>
      </c>
      <c r="G37" s="9"/>
      <c r="H37" s="5"/>
      <c r="I37" s="5"/>
      <c r="J37" s="5"/>
      <c r="K37" s="5"/>
      <c r="L37" s="5"/>
      <c r="M37" s="5"/>
      <c r="P37" s="5"/>
      <c r="Q37" s="5"/>
      <c r="R37" s="5"/>
      <c r="S37" s="5"/>
    </row>
    <row r="38" spans="2:19" x14ac:dyDescent="0.3">
      <c r="B38" s="5" t="s">
        <v>53</v>
      </c>
      <c r="C38" s="5" t="s">
        <v>52</v>
      </c>
      <c r="D38" s="5">
        <v>799</v>
      </c>
      <c r="E38" s="5">
        <v>1.5129999999999999</v>
      </c>
      <c r="G38" s="9"/>
      <c r="H38" s="5"/>
      <c r="I38" s="5"/>
      <c r="J38" s="5"/>
      <c r="K38" s="5"/>
      <c r="L38" s="5"/>
      <c r="M38" s="5"/>
      <c r="P38" s="5"/>
      <c r="Q38" s="5"/>
      <c r="R38" s="5"/>
      <c r="S38" s="5"/>
    </row>
    <row r="39" spans="2:19" x14ac:dyDescent="0.3">
      <c r="B39" s="5" t="s">
        <v>54</v>
      </c>
      <c r="C39" s="5" t="s">
        <v>55</v>
      </c>
      <c r="D39" s="5">
        <v>260</v>
      </c>
      <c r="E39" s="5">
        <v>1.135</v>
      </c>
      <c r="G39" s="9"/>
      <c r="H39" s="5"/>
      <c r="I39" s="5"/>
      <c r="J39" s="5"/>
      <c r="K39" s="5"/>
      <c r="L39" s="5"/>
      <c r="M39" s="5"/>
      <c r="P39" s="5"/>
      <c r="Q39" s="5"/>
      <c r="R39" s="5"/>
      <c r="S39" s="5"/>
    </row>
    <row r="40" spans="2:19" x14ac:dyDescent="0.3">
      <c r="B40" s="5" t="s">
        <v>56</v>
      </c>
      <c r="C40" s="5" t="s">
        <v>55</v>
      </c>
      <c r="D40" s="5">
        <v>190</v>
      </c>
      <c r="E40" s="5">
        <v>0.83</v>
      </c>
      <c r="G40" s="9"/>
      <c r="H40" s="5"/>
      <c r="I40" s="5"/>
      <c r="J40" s="5"/>
      <c r="K40" s="5"/>
      <c r="L40" s="5"/>
      <c r="M40" s="5"/>
      <c r="P40" s="5"/>
      <c r="Q40" s="5"/>
      <c r="R40" s="5"/>
      <c r="S40" s="5"/>
    </row>
    <row r="41" spans="2:19" x14ac:dyDescent="0.3">
      <c r="B41" s="5" t="s">
        <v>57</v>
      </c>
      <c r="C41" s="5" t="s">
        <v>55</v>
      </c>
      <c r="D41" s="5">
        <v>110</v>
      </c>
      <c r="E41" s="5">
        <v>0.48</v>
      </c>
      <c r="G41" s="9"/>
      <c r="H41" s="5"/>
      <c r="I41" s="5"/>
      <c r="J41" s="5"/>
      <c r="K41" s="5"/>
      <c r="L41" s="5"/>
      <c r="M41" s="5"/>
      <c r="P41" s="5"/>
      <c r="Q41" s="5"/>
      <c r="R41" s="5"/>
      <c r="S41" s="5"/>
    </row>
    <row r="42" spans="2:19" x14ac:dyDescent="0.3">
      <c r="B42" s="5" t="s">
        <v>58</v>
      </c>
      <c r="C42" s="5" t="s">
        <v>55</v>
      </c>
      <c r="D42" s="5">
        <v>356</v>
      </c>
      <c r="E42" s="5">
        <v>1.5549999999999999</v>
      </c>
      <c r="G42" s="9"/>
      <c r="H42" s="5"/>
      <c r="I42" s="5"/>
      <c r="J42" s="5"/>
      <c r="K42" s="5"/>
      <c r="L42" s="5"/>
      <c r="M42" s="5"/>
      <c r="P42" s="5"/>
      <c r="Q42" s="5"/>
      <c r="R42" s="5"/>
      <c r="S42" s="5"/>
    </row>
    <row r="43" spans="2:19" x14ac:dyDescent="0.3">
      <c r="B43" s="5" t="s">
        <v>59</v>
      </c>
      <c r="C43" s="5" t="s">
        <v>60</v>
      </c>
      <c r="D43" s="5">
        <v>604</v>
      </c>
      <c r="E43" s="5">
        <v>1.5249999999999999</v>
      </c>
      <c r="G43" s="9"/>
      <c r="H43" s="5"/>
      <c r="I43" s="5"/>
      <c r="J43" s="5"/>
      <c r="K43" s="5"/>
      <c r="L43" s="5"/>
      <c r="M43" s="5"/>
      <c r="P43" s="5"/>
      <c r="Q43" s="5"/>
      <c r="R43" s="5"/>
      <c r="S43" s="5"/>
    </row>
    <row r="44" spans="2:19" x14ac:dyDescent="0.3">
      <c r="B44" s="5" t="s">
        <v>61</v>
      </c>
      <c r="C44" s="5" t="s">
        <v>60</v>
      </c>
      <c r="D44" s="5">
        <v>188</v>
      </c>
      <c r="E44" s="5">
        <v>0.47499999999999998</v>
      </c>
      <c r="G44" s="9"/>
      <c r="H44" s="5"/>
      <c r="I44" s="5"/>
      <c r="J44" s="5"/>
      <c r="K44" s="5"/>
      <c r="L44" s="5"/>
      <c r="M44" s="5"/>
      <c r="P44" s="5"/>
      <c r="Q44" s="5"/>
      <c r="R44" s="5"/>
      <c r="S44" s="5"/>
    </row>
    <row r="45" spans="2:19" x14ac:dyDescent="0.3">
      <c r="B45" s="5" t="s">
        <v>62</v>
      </c>
      <c r="C45" s="5" t="s">
        <v>63</v>
      </c>
      <c r="D45" s="5">
        <v>429</v>
      </c>
      <c r="E45" s="5">
        <v>1.552</v>
      </c>
      <c r="G45" s="9"/>
      <c r="H45" s="5"/>
      <c r="I45" s="5"/>
      <c r="J45" s="5"/>
      <c r="K45" s="5"/>
      <c r="L45" s="5"/>
      <c r="M45" s="5"/>
      <c r="P45" s="5"/>
      <c r="Q45" s="5"/>
      <c r="R45" s="5"/>
      <c r="S45" s="5"/>
    </row>
    <row r="46" spans="2:19" x14ac:dyDescent="0.3">
      <c r="B46" s="5" t="s">
        <v>64</v>
      </c>
      <c r="C46" s="5" t="s">
        <v>63</v>
      </c>
      <c r="D46" s="5">
        <v>124</v>
      </c>
      <c r="E46" s="5">
        <v>0.44800000000000001</v>
      </c>
      <c r="G46" s="9"/>
      <c r="H46" s="5"/>
      <c r="I46" s="5"/>
      <c r="J46" s="5"/>
      <c r="K46" s="5"/>
      <c r="L46" s="5"/>
      <c r="M46" s="5"/>
      <c r="P46" s="5"/>
      <c r="Q46" s="5"/>
      <c r="R46" s="5"/>
      <c r="S46" s="5"/>
    </row>
    <row r="47" spans="2:19" x14ac:dyDescent="0.3">
      <c r="B47" s="5" t="s">
        <v>65</v>
      </c>
      <c r="C47" s="5" t="s">
        <v>63</v>
      </c>
      <c r="D47" s="5">
        <v>299</v>
      </c>
      <c r="E47" s="5">
        <v>1.4890000000000001</v>
      </c>
      <c r="P47" s="5"/>
      <c r="Q47" s="5"/>
      <c r="R47" s="5"/>
      <c r="S47" s="5"/>
    </row>
    <row r="48" spans="2:19" x14ac:dyDescent="0.3">
      <c r="B48" s="5" t="s">
        <v>66</v>
      </c>
      <c r="C48" s="5" t="s">
        <v>63</v>
      </c>
      <c r="D48" s="5">
        <v>108</v>
      </c>
      <c r="E48" s="5">
        <v>0.53800000000000003</v>
      </c>
      <c r="P48" s="5"/>
      <c r="Q48" s="5"/>
      <c r="R48" s="5"/>
      <c r="S48" s="5"/>
    </row>
    <row r="49" spans="2:19" x14ac:dyDescent="0.3">
      <c r="B49" s="5" t="s">
        <v>67</v>
      </c>
      <c r="C49" s="5" t="s">
        <v>63</v>
      </c>
      <c r="D49" s="5">
        <v>91</v>
      </c>
      <c r="E49" s="5">
        <v>0.45300000000000001</v>
      </c>
      <c r="P49" s="5"/>
      <c r="Q49" s="5"/>
      <c r="R49" s="5"/>
      <c r="S49" s="5"/>
    </row>
    <row r="50" spans="2:19" x14ac:dyDescent="0.3">
      <c r="B50" s="5" t="s">
        <v>68</v>
      </c>
      <c r="C50" s="5" t="s">
        <v>63</v>
      </c>
      <c r="D50" s="5">
        <v>305</v>
      </c>
      <c r="E50" s="5">
        <v>1.5189999999999999</v>
      </c>
      <c r="P50" s="5"/>
      <c r="Q50" s="5"/>
      <c r="R50" s="5"/>
      <c r="S50" s="5"/>
    </row>
    <row r="51" spans="2:19" x14ac:dyDescent="0.3">
      <c r="B51" s="5" t="s">
        <v>69</v>
      </c>
      <c r="C51" s="5" t="s">
        <v>70</v>
      </c>
      <c r="D51" s="5">
        <v>99</v>
      </c>
      <c r="E51" s="5">
        <v>0.44800000000000001</v>
      </c>
      <c r="P51" s="5"/>
      <c r="Q51" s="5"/>
      <c r="R51" s="5"/>
      <c r="S51" s="5"/>
    </row>
    <row r="52" spans="2:19" x14ac:dyDescent="0.3">
      <c r="B52" s="5" t="s">
        <v>71</v>
      </c>
      <c r="C52" s="5" t="s">
        <v>70</v>
      </c>
      <c r="D52" s="5">
        <v>343</v>
      </c>
      <c r="E52" s="5">
        <v>1.552</v>
      </c>
      <c r="P52" s="5"/>
      <c r="Q52" s="5"/>
      <c r="R52" s="5"/>
      <c r="S52" s="5"/>
    </row>
    <row r="53" spans="2:19" x14ac:dyDescent="0.3">
      <c r="B53" s="5" t="s">
        <v>72</v>
      </c>
      <c r="C53" s="5" t="s">
        <v>70</v>
      </c>
      <c r="D53" s="5">
        <v>318</v>
      </c>
      <c r="E53" s="5">
        <v>1.0209999999999999</v>
      </c>
      <c r="P53" s="5"/>
      <c r="Q53" s="5"/>
      <c r="R53" s="5"/>
      <c r="S53" s="5"/>
    </row>
    <row r="54" spans="2:19" x14ac:dyDescent="0.3">
      <c r="B54" s="5" t="s">
        <v>73</v>
      </c>
      <c r="C54" s="5" t="s">
        <v>70</v>
      </c>
      <c r="D54" s="5">
        <v>304</v>
      </c>
      <c r="E54" s="5">
        <v>0.97599999999999998</v>
      </c>
      <c r="P54" s="5"/>
      <c r="Q54" s="5"/>
      <c r="R54" s="5"/>
      <c r="S54" s="5"/>
    </row>
    <row r="55" spans="2:19" x14ac:dyDescent="0.3">
      <c r="B55" s="5" t="s">
        <v>74</v>
      </c>
      <c r="C55" s="5" t="s">
        <v>70</v>
      </c>
      <c r="D55" s="5">
        <v>142</v>
      </c>
      <c r="E55" s="5">
        <v>0.45600000000000002</v>
      </c>
      <c r="P55" s="5"/>
      <c r="Q55" s="5"/>
      <c r="R55" s="5"/>
      <c r="S55" s="5"/>
    </row>
    <row r="56" spans="2:19" x14ac:dyDescent="0.3">
      <c r="B56" s="5" t="s">
        <v>75</v>
      </c>
      <c r="C56" s="5" t="s">
        <v>70</v>
      </c>
      <c r="D56" s="5">
        <v>482</v>
      </c>
      <c r="E56" s="5">
        <v>1.5469999999999999</v>
      </c>
      <c r="P56" s="5"/>
      <c r="Q56" s="5"/>
      <c r="R56" s="5"/>
      <c r="S56" s="5"/>
    </row>
    <row r="57" spans="2:19" x14ac:dyDescent="0.3">
      <c r="B57" s="5" t="s">
        <v>76</v>
      </c>
      <c r="C57" s="5" t="s">
        <v>77</v>
      </c>
      <c r="D57" s="5">
        <v>346</v>
      </c>
      <c r="E57" s="5">
        <v>1.2270000000000001</v>
      </c>
      <c r="P57" s="5"/>
      <c r="Q57" s="5"/>
      <c r="R57" s="5"/>
      <c r="S57" s="5"/>
    </row>
    <row r="58" spans="2:19" x14ac:dyDescent="0.3">
      <c r="B58" s="5" t="s">
        <v>78</v>
      </c>
      <c r="C58" s="5" t="s">
        <v>77</v>
      </c>
      <c r="D58" s="5">
        <v>214</v>
      </c>
      <c r="E58" s="5">
        <v>0.75900000000000001</v>
      </c>
      <c r="P58" s="5"/>
      <c r="Q58" s="5"/>
      <c r="R58" s="5"/>
      <c r="S58" s="5"/>
    </row>
    <row r="59" spans="2:19" x14ac:dyDescent="0.3">
      <c r="B59" s="5" t="s">
        <v>79</v>
      </c>
      <c r="C59" s="5" t="s">
        <v>77</v>
      </c>
      <c r="D59" s="5">
        <v>127</v>
      </c>
      <c r="E59" s="5">
        <v>0.45</v>
      </c>
      <c r="P59" s="5"/>
      <c r="Q59" s="5"/>
      <c r="R59" s="5"/>
      <c r="S59" s="5"/>
    </row>
    <row r="60" spans="2:19" x14ac:dyDescent="0.3">
      <c r="B60" s="5" t="s">
        <v>80</v>
      </c>
      <c r="C60" s="5" t="s">
        <v>77</v>
      </c>
      <c r="D60" s="5">
        <v>441</v>
      </c>
      <c r="E60" s="5">
        <v>1.5640000000000001</v>
      </c>
      <c r="P60" s="5"/>
      <c r="Q60" s="5"/>
      <c r="R60" s="5"/>
      <c r="S60" s="5"/>
    </row>
    <row r="61" spans="2:19" x14ac:dyDescent="0.3">
      <c r="B61" s="5" t="s">
        <v>81</v>
      </c>
      <c r="C61" s="5" t="s">
        <v>82</v>
      </c>
      <c r="D61" s="5">
        <v>460</v>
      </c>
      <c r="E61" s="5">
        <v>1.466</v>
      </c>
      <c r="P61" s="5"/>
      <c r="Q61" s="5"/>
      <c r="R61" s="5"/>
      <c r="S61" s="5"/>
    </row>
    <row r="62" spans="2:19" x14ac:dyDescent="0.3">
      <c r="B62" s="5" t="s">
        <v>83</v>
      </c>
      <c r="C62" s="5" t="s">
        <v>82</v>
      </c>
      <c r="D62" s="5">
        <v>159</v>
      </c>
      <c r="E62" s="5">
        <v>0.50700000000000001</v>
      </c>
      <c r="P62" s="5"/>
      <c r="Q62" s="5"/>
      <c r="R62" s="5"/>
      <c r="S62" s="5"/>
    </row>
    <row r="63" spans="2:19" x14ac:dyDescent="0.3">
      <c r="B63" s="5" t="s">
        <v>84</v>
      </c>
      <c r="C63" s="5" t="s">
        <v>82</v>
      </c>
      <c r="D63" s="5">
        <v>157</v>
      </c>
      <c r="E63" s="5">
        <v>0.5</v>
      </c>
      <c r="P63" s="5"/>
      <c r="Q63" s="5"/>
      <c r="R63" s="5"/>
      <c r="S63" s="5"/>
    </row>
    <row r="64" spans="2:19" x14ac:dyDescent="0.3">
      <c r="B64" s="5" t="s">
        <v>85</v>
      </c>
      <c r="C64" s="5" t="s">
        <v>82</v>
      </c>
      <c r="D64" s="5">
        <v>479</v>
      </c>
      <c r="E64" s="5">
        <v>1.5269999999999999</v>
      </c>
      <c r="P64" s="5"/>
      <c r="Q64" s="5"/>
      <c r="R64" s="5"/>
      <c r="S64" s="5"/>
    </row>
    <row r="65" spans="2:19" x14ac:dyDescent="0.3">
      <c r="B65" s="5" t="s">
        <v>86</v>
      </c>
      <c r="C65" s="5" t="s">
        <v>87</v>
      </c>
      <c r="D65" s="5">
        <v>400</v>
      </c>
      <c r="E65" s="5">
        <v>1</v>
      </c>
      <c r="P65" s="5"/>
      <c r="Q65" s="5"/>
      <c r="R65" s="5"/>
      <c r="S65" s="5"/>
    </row>
    <row r="66" spans="2:19" x14ac:dyDescent="0.3">
      <c r="B66" s="5" t="s">
        <v>88</v>
      </c>
      <c r="C66" s="5" t="s">
        <v>89</v>
      </c>
      <c r="D66" s="5">
        <v>171</v>
      </c>
      <c r="E66" s="5">
        <v>0.40400000000000003</v>
      </c>
      <c r="P66" s="5"/>
      <c r="Q66" s="5"/>
      <c r="R66" s="5"/>
      <c r="S66" s="5"/>
    </row>
    <row r="67" spans="2:19" x14ac:dyDescent="0.3">
      <c r="B67" s="5" t="s">
        <v>90</v>
      </c>
      <c r="C67" s="5" t="s">
        <v>89</v>
      </c>
      <c r="D67" s="5">
        <v>675</v>
      </c>
      <c r="E67" s="5">
        <v>1.5960000000000001</v>
      </c>
      <c r="P67" s="5"/>
      <c r="Q67" s="5"/>
      <c r="R67" s="5"/>
      <c r="S67" s="5"/>
    </row>
    <row r="68" spans="2:19" x14ac:dyDescent="0.3">
      <c r="B68" s="1"/>
      <c r="C68" s="2"/>
      <c r="D68" s="2"/>
      <c r="E68" s="3"/>
    </row>
  </sheetData>
  <autoFilter ref="G3:J3" xr:uid="{E6D7A0F5-AE85-4F83-9D1F-3FC945867806}"/>
  <mergeCells count="1">
    <mergeCell ref="B2:E2"/>
  </mergeCells>
  <phoneticPr fontId="2" type="noConversion"/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E83B8-3AC8-4231-98C0-CAE322F2DD78}">
  <dimension ref="B2:S68"/>
  <sheetViews>
    <sheetView zoomScale="70" zoomScaleNormal="70" workbookViewId="0">
      <selection activeCell="B2" sqref="B2:E2"/>
    </sheetView>
  </sheetViews>
  <sheetFormatPr defaultRowHeight="16.5" x14ac:dyDescent="0.3"/>
  <cols>
    <col min="2" max="2" width="8.375" bestFit="1" customWidth="1"/>
    <col min="3" max="3" width="7" bestFit="1" customWidth="1"/>
    <col min="4" max="5" width="18.875" bestFit="1" customWidth="1"/>
    <col min="7" max="14" width="13.125" customWidth="1"/>
  </cols>
  <sheetData>
    <row r="2" spans="2:19" x14ac:dyDescent="0.3">
      <c r="B2" s="13" t="s">
        <v>159</v>
      </c>
      <c r="C2" s="13"/>
      <c r="D2" s="13"/>
      <c r="E2" s="13"/>
    </row>
    <row r="3" spans="2:19" ht="17.25" thickBot="1" x14ac:dyDescent="0.35">
      <c r="B3" s="7" t="s">
        <v>0</v>
      </c>
      <c r="C3" s="7" t="s">
        <v>1</v>
      </c>
      <c r="D3" s="7" t="s">
        <v>2</v>
      </c>
      <c r="E3" s="7" t="s">
        <v>3</v>
      </c>
      <c r="G3" s="8" t="s">
        <v>131</v>
      </c>
      <c r="H3" s="8" t="s">
        <v>132</v>
      </c>
      <c r="I3" s="8" t="s">
        <v>133</v>
      </c>
      <c r="J3" s="8" t="s">
        <v>134</v>
      </c>
    </row>
    <row r="4" spans="2:19" ht="17.25" thickTop="1" x14ac:dyDescent="0.3">
      <c r="B4" s="2" t="s">
        <v>4</v>
      </c>
      <c r="C4" s="2" t="s">
        <v>5</v>
      </c>
      <c r="D4" s="5">
        <v>0</v>
      </c>
      <c r="E4" s="5" t="s">
        <v>7</v>
      </c>
      <c r="G4" s="6" t="s">
        <v>91</v>
      </c>
      <c r="H4" s="6" t="s">
        <v>111</v>
      </c>
      <c r="I4" s="5">
        <f>D7+D8+D9+D10</f>
        <v>1249</v>
      </c>
      <c r="J4" s="4">
        <f>I4/I24*100</f>
        <v>5.5560498220640566</v>
      </c>
      <c r="P4" s="5"/>
      <c r="Q4" s="5"/>
      <c r="R4" s="5"/>
      <c r="S4" s="5"/>
    </row>
    <row r="5" spans="2:19" x14ac:dyDescent="0.3">
      <c r="B5" s="2" t="s">
        <v>8</v>
      </c>
      <c r="C5" s="2" t="s">
        <v>5</v>
      </c>
      <c r="D5" s="5">
        <v>0</v>
      </c>
      <c r="E5" s="5" t="s">
        <v>7</v>
      </c>
      <c r="G5" s="6" t="s">
        <v>105</v>
      </c>
      <c r="H5" s="6" t="s">
        <v>125</v>
      </c>
      <c r="I5" s="5">
        <f>D45+D46+D47+D48+D49+D50</f>
        <v>1353</v>
      </c>
      <c r="J5" s="4">
        <f>I5/I24*100</f>
        <v>6.0186832740213525</v>
      </c>
      <c r="P5" s="5"/>
      <c r="Q5" s="5"/>
      <c r="R5" s="5"/>
      <c r="S5" s="5"/>
    </row>
    <row r="6" spans="2:19" x14ac:dyDescent="0.3">
      <c r="B6" s="2" t="s">
        <v>9</v>
      </c>
      <c r="C6" s="2" t="s">
        <v>5</v>
      </c>
      <c r="D6" s="6" t="s">
        <v>6</v>
      </c>
      <c r="E6" s="6" t="s">
        <v>7</v>
      </c>
      <c r="G6" s="6" t="s">
        <v>102</v>
      </c>
      <c r="H6" s="6" t="s">
        <v>122</v>
      </c>
      <c r="I6" s="5">
        <f>D37+D38</f>
        <v>1059</v>
      </c>
      <c r="J6" s="4">
        <f>I6/I24*100</f>
        <v>4.7108540925266906</v>
      </c>
      <c r="P6" s="5"/>
      <c r="Q6" s="5"/>
      <c r="R6" s="5"/>
      <c r="S6" s="5"/>
    </row>
    <row r="7" spans="2:19" x14ac:dyDescent="0.3">
      <c r="B7" s="5" t="s">
        <v>10</v>
      </c>
      <c r="C7" s="5" t="s">
        <v>11</v>
      </c>
      <c r="D7" s="5">
        <v>352</v>
      </c>
      <c r="E7" s="5">
        <v>1.127</v>
      </c>
      <c r="G7" s="6" t="s">
        <v>93</v>
      </c>
      <c r="H7" s="6" t="s">
        <v>113</v>
      </c>
      <c r="I7" s="5">
        <f>D13+D14</f>
        <v>881</v>
      </c>
      <c r="J7" s="4">
        <f>I7/I24*100</f>
        <v>3.9190391459074734</v>
      </c>
      <c r="P7" s="5"/>
      <c r="Q7" s="5"/>
      <c r="R7" s="5"/>
      <c r="S7" s="5"/>
    </row>
    <row r="8" spans="2:19" x14ac:dyDescent="0.3">
      <c r="B8" s="5" t="s">
        <v>12</v>
      </c>
      <c r="C8" s="5" t="s">
        <v>11</v>
      </c>
      <c r="D8" s="5">
        <v>173</v>
      </c>
      <c r="E8" s="5">
        <v>0.55400000000000005</v>
      </c>
      <c r="G8" s="6" t="s">
        <v>92</v>
      </c>
      <c r="H8" s="6" t="s">
        <v>112</v>
      </c>
      <c r="I8" s="5">
        <f>D11+D12</f>
        <v>252</v>
      </c>
      <c r="J8" s="4">
        <f>I8/I24*100</f>
        <v>1.1209964412811388</v>
      </c>
      <c r="P8" s="5"/>
      <c r="Q8" s="5"/>
      <c r="R8" s="5"/>
      <c r="S8" s="5"/>
    </row>
    <row r="9" spans="2:19" x14ac:dyDescent="0.3">
      <c r="B9" s="5" t="s">
        <v>13</v>
      </c>
      <c r="C9" s="5" t="s">
        <v>11</v>
      </c>
      <c r="D9" s="5">
        <v>151</v>
      </c>
      <c r="E9" s="5">
        <v>0.48399999999999999</v>
      </c>
      <c r="G9" s="6" t="s">
        <v>104</v>
      </c>
      <c r="H9" s="6" t="s">
        <v>124</v>
      </c>
      <c r="I9" s="5">
        <f>D43+D44</f>
        <v>791</v>
      </c>
      <c r="J9" s="4">
        <f>I9/I24*100</f>
        <v>3.5186832740213525</v>
      </c>
      <c r="P9" s="5"/>
      <c r="Q9" s="5"/>
      <c r="R9" s="5"/>
      <c r="S9" s="5"/>
    </row>
    <row r="10" spans="2:19" x14ac:dyDescent="0.3">
      <c r="B10" s="5" t="s">
        <v>14</v>
      </c>
      <c r="C10" s="5" t="s">
        <v>11</v>
      </c>
      <c r="D10" s="5">
        <v>573</v>
      </c>
      <c r="E10" s="5">
        <v>1.835</v>
      </c>
      <c r="G10" s="6" t="s">
        <v>94</v>
      </c>
      <c r="H10" s="6" t="s">
        <v>114</v>
      </c>
      <c r="I10" s="5">
        <f>D15+D16</f>
        <v>1209</v>
      </c>
      <c r="J10" s="4">
        <f>I10/I24*100</f>
        <v>5.3781138790035588</v>
      </c>
      <c r="P10" s="5"/>
      <c r="Q10" s="5"/>
      <c r="R10" s="5"/>
      <c r="S10" s="5"/>
    </row>
    <row r="11" spans="2:19" x14ac:dyDescent="0.3">
      <c r="B11" s="5" t="s">
        <v>15</v>
      </c>
      <c r="C11" s="5" t="s">
        <v>16</v>
      </c>
      <c r="D11" s="5">
        <v>64</v>
      </c>
      <c r="E11" s="5">
        <v>0.50800000000000001</v>
      </c>
      <c r="G11" s="6" t="s">
        <v>96</v>
      </c>
      <c r="H11" s="6" t="s">
        <v>116</v>
      </c>
      <c r="I11" s="5">
        <f>D19+D20+D21+D22</f>
        <v>1533</v>
      </c>
      <c r="J11" s="4">
        <f>I11/I24*100</f>
        <v>6.8193950177935942</v>
      </c>
      <c r="P11" s="5"/>
      <c r="Q11" s="5"/>
      <c r="R11" s="5"/>
      <c r="S11" s="5"/>
    </row>
    <row r="12" spans="2:19" x14ac:dyDescent="0.3">
      <c r="B12" s="5" t="s">
        <v>17</v>
      </c>
      <c r="C12" s="5" t="s">
        <v>16</v>
      </c>
      <c r="D12" s="5">
        <v>188</v>
      </c>
      <c r="E12" s="5">
        <v>1.492</v>
      </c>
      <c r="G12" s="6" t="s">
        <v>97</v>
      </c>
      <c r="H12" s="6" t="s">
        <v>117</v>
      </c>
      <c r="I12" s="5">
        <f>D23+D24</f>
        <v>528</v>
      </c>
      <c r="J12" s="4">
        <f>I12/I24*100</f>
        <v>2.3487544483985765</v>
      </c>
      <c r="P12" s="5"/>
      <c r="Q12" s="5"/>
      <c r="R12" s="5"/>
      <c r="S12" s="5"/>
    </row>
    <row r="13" spans="2:19" x14ac:dyDescent="0.3">
      <c r="B13" s="5" t="s">
        <v>18</v>
      </c>
      <c r="C13" s="5" t="s">
        <v>19</v>
      </c>
      <c r="D13" s="5">
        <v>175</v>
      </c>
      <c r="E13" s="5">
        <v>0.39700000000000002</v>
      </c>
      <c r="G13" s="6" t="s">
        <v>98</v>
      </c>
      <c r="H13" s="6" t="s">
        <v>118</v>
      </c>
      <c r="I13" s="5">
        <f>D25+D26+D27</f>
        <v>1993</v>
      </c>
      <c r="J13" s="4">
        <f>I13/I24*100</f>
        <v>8.8656583629893237</v>
      </c>
      <c r="P13" s="5"/>
      <c r="Q13" s="5"/>
      <c r="R13" s="5"/>
      <c r="S13" s="5"/>
    </row>
    <row r="14" spans="2:19" x14ac:dyDescent="0.3">
      <c r="B14" s="5" t="s">
        <v>20</v>
      </c>
      <c r="C14" s="5" t="s">
        <v>19</v>
      </c>
      <c r="D14" s="5">
        <v>706</v>
      </c>
      <c r="E14" s="5">
        <v>1.603</v>
      </c>
      <c r="G14" s="6" t="s">
        <v>100</v>
      </c>
      <c r="H14" s="6" t="s">
        <v>120</v>
      </c>
      <c r="I14" s="5">
        <f>D30+D31+D32+D33+D34+D35</f>
        <v>2351</v>
      </c>
      <c r="J14" s="4">
        <f>I14/I24*100</f>
        <v>10.458185053380783</v>
      </c>
      <c r="P14" s="5"/>
      <c r="Q14" s="5"/>
      <c r="R14" s="5"/>
      <c r="S14" s="5"/>
    </row>
    <row r="15" spans="2:19" x14ac:dyDescent="0.3">
      <c r="B15" s="5" t="s">
        <v>21</v>
      </c>
      <c r="C15" s="5" t="s">
        <v>22</v>
      </c>
      <c r="D15" s="5">
        <v>892</v>
      </c>
      <c r="E15" s="5">
        <v>1.476</v>
      </c>
      <c r="G15" s="6" t="s">
        <v>99</v>
      </c>
      <c r="H15" s="6" t="s">
        <v>119</v>
      </c>
      <c r="I15" s="5">
        <f>D28+D29</f>
        <v>1203</v>
      </c>
      <c r="J15" s="4">
        <f>I15/I24*100</f>
        <v>5.3514234875444844</v>
      </c>
      <c r="P15" s="5"/>
      <c r="Q15" s="5"/>
      <c r="R15" s="5"/>
      <c r="S15" s="5"/>
    </row>
    <row r="16" spans="2:19" x14ac:dyDescent="0.3">
      <c r="B16" s="5" t="s">
        <v>23</v>
      </c>
      <c r="C16" s="5" t="s">
        <v>22</v>
      </c>
      <c r="D16" s="5">
        <v>317</v>
      </c>
      <c r="E16" s="5">
        <v>0.52400000000000002</v>
      </c>
      <c r="G16" s="6" t="s">
        <v>101</v>
      </c>
      <c r="H16" s="6" t="s">
        <v>121</v>
      </c>
      <c r="I16" s="5">
        <f>D36</f>
        <v>531</v>
      </c>
      <c r="J16" s="4">
        <f>I16/I24*100</f>
        <v>2.3620996441281137</v>
      </c>
      <c r="P16" s="5"/>
      <c r="Q16" s="5"/>
      <c r="R16" s="5"/>
      <c r="S16" s="5"/>
    </row>
    <row r="17" spans="2:19" x14ac:dyDescent="0.3">
      <c r="B17" s="5" t="s">
        <v>24</v>
      </c>
      <c r="C17" s="5" t="s">
        <v>25</v>
      </c>
      <c r="D17" s="5">
        <v>427</v>
      </c>
      <c r="E17" s="5">
        <v>0.65300000000000002</v>
      </c>
      <c r="G17" s="6" t="s">
        <v>95</v>
      </c>
      <c r="H17" s="6" t="s">
        <v>115</v>
      </c>
      <c r="I17" s="5">
        <f>D17+D18</f>
        <v>1307</v>
      </c>
      <c r="J17" s="4">
        <f>I17/I24*100</f>
        <v>5.8140569395017794</v>
      </c>
      <c r="P17" s="5"/>
      <c r="Q17" s="5"/>
      <c r="R17" s="5"/>
      <c r="S17" s="5"/>
    </row>
    <row r="18" spans="2:19" x14ac:dyDescent="0.3">
      <c r="B18" s="5" t="s">
        <v>26</v>
      </c>
      <c r="C18" s="5" t="s">
        <v>25</v>
      </c>
      <c r="D18" s="5">
        <v>880</v>
      </c>
      <c r="E18" s="5">
        <v>1.347</v>
      </c>
      <c r="G18" s="6" t="s">
        <v>103</v>
      </c>
      <c r="H18" s="6" t="s">
        <v>123</v>
      </c>
      <c r="I18" s="5">
        <f>D39+D40+D41+D42</f>
        <v>923</v>
      </c>
      <c r="J18" s="4">
        <f>I18/I24*100</f>
        <v>4.1058718861209966</v>
      </c>
      <c r="P18" s="5"/>
      <c r="Q18" s="5"/>
      <c r="R18" s="5"/>
      <c r="S18" s="5"/>
    </row>
    <row r="19" spans="2:19" x14ac:dyDescent="0.3">
      <c r="B19" s="5" t="s">
        <v>27</v>
      </c>
      <c r="C19" s="5" t="s">
        <v>28</v>
      </c>
      <c r="D19" s="5">
        <v>596</v>
      </c>
      <c r="E19" s="5">
        <v>1.5549999999999999</v>
      </c>
      <c r="G19" s="6" t="s">
        <v>106</v>
      </c>
      <c r="H19" s="6" t="s">
        <v>126</v>
      </c>
      <c r="I19" s="5">
        <f>D51+D52+D53+D54+D55+D56</f>
        <v>1688</v>
      </c>
      <c r="J19" s="4">
        <f>I19/I24*100</f>
        <v>7.5088967971530254</v>
      </c>
      <c r="P19" s="5"/>
      <c r="Q19" s="5"/>
      <c r="R19" s="5"/>
      <c r="S19" s="5"/>
    </row>
    <row r="20" spans="2:19" x14ac:dyDescent="0.3">
      <c r="B20" s="5" t="s">
        <v>29</v>
      </c>
      <c r="C20" s="5" t="s">
        <v>28</v>
      </c>
      <c r="D20" s="5">
        <v>153</v>
      </c>
      <c r="E20" s="5">
        <v>0.39900000000000002</v>
      </c>
      <c r="G20" s="6" t="s">
        <v>107</v>
      </c>
      <c r="H20" s="6" t="s">
        <v>127</v>
      </c>
      <c r="I20" s="5">
        <f>D57+D58+D59+D60</f>
        <v>1132</v>
      </c>
      <c r="J20" s="4">
        <f>I20/I24*100</f>
        <v>5.0355871886120998</v>
      </c>
      <c r="P20" s="5"/>
      <c r="Q20" s="5"/>
      <c r="R20" s="5"/>
      <c r="S20" s="5"/>
    </row>
    <row r="21" spans="2:19" x14ac:dyDescent="0.3">
      <c r="B21" s="5" t="s">
        <v>30</v>
      </c>
      <c r="C21" s="5" t="s">
        <v>28</v>
      </c>
      <c r="D21" s="5">
        <v>269</v>
      </c>
      <c r="E21" s="5">
        <v>0.70199999999999996</v>
      </c>
      <c r="G21" s="6" t="s">
        <v>109</v>
      </c>
      <c r="H21" s="6" t="s">
        <v>130</v>
      </c>
      <c r="I21" s="5">
        <f>D65</f>
        <v>396</v>
      </c>
      <c r="J21" s="4">
        <f>I21/I24*100</f>
        <v>1.7615658362989326</v>
      </c>
      <c r="P21" s="5"/>
      <c r="Q21" s="5"/>
      <c r="R21" s="5"/>
      <c r="S21" s="5"/>
    </row>
    <row r="22" spans="2:19" x14ac:dyDescent="0.3">
      <c r="B22" s="5" t="s">
        <v>31</v>
      </c>
      <c r="C22" s="5" t="s">
        <v>28</v>
      </c>
      <c r="D22" s="5">
        <v>515</v>
      </c>
      <c r="E22" s="5">
        <v>1.3440000000000001</v>
      </c>
      <c r="G22" s="6" t="s">
        <v>110</v>
      </c>
      <c r="H22" s="6" t="s">
        <v>129</v>
      </c>
      <c r="I22" s="5">
        <f>D66+D67</f>
        <v>851</v>
      </c>
      <c r="J22" s="4">
        <f>I22/I24*100</f>
        <v>3.7855871886120998</v>
      </c>
      <c r="P22" s="5"/>
      <c r="Q22" s="5"/>
      <c r="R22" s="5"/>
      <c r="S22" s="5"/>
    </row>
    <row r="23" spans="2:19" x14ac:dyDescent="0.3">
      <c r="B23" s="5" t="s">
        <v>32</v>
      </c>
      <c r="C23" s="5" t="s">
        <v>33</v>
      </c>
      <c r="D23" s="5">
        <v>128</v>
      </c>
      <c r="E23" s="5">
        <v>0.48499999999999999</v>
      </c>
      <c r="G23" s="6" t="s">
        <v>108</v>
      </c>
      <c r="H23" s="6" t="s">
        <v>128</v>
      </c>
      <c r="I23" s="5">
        <f>D61+D62+D63+D64</f>
        <v>1250</v>
      </c>
      <c r="J23" s="4">
        <f>I23/I24*100</f>
        <v>5.5604982206405698</v>
      </c>
      <c r="P23" s="5"/>
      <c r="Q23" s="5"/>
      <c r="R23" s="5"/>
      <c r="S23" s="5"/>
    </row>
    <row r="24" spans="2:19" x14ac:dyDescent="0.3">
      <c r="B24" s="5" t="s">
        <v>34</v>
      </c>
      <c r="C24" s="5" t="s">
        <v>33</v>
      </c>
      <c r="D24" s="5">
        <v>400</v>
      </c>
      <c r="E24" s="5">
        <v>1.5149999999999999</v>
      </c>
      <c r="I24" s="3">
        <f>SUM(I4:I23)</f>
        <v>22480</v>
      </c>
      <c r="P24" s="5"/>
      <c r="Q24" s="5"/>
      <c r="R24" s="5"/>
      <c r="S24" s="5"/>
    </row>
    <row r="25" spans="2:19" x14ac:dyDescent="0.3">
      <c r="B25" s="5" t="s">
        <v>35</v>
      </c>
      <c r="C25" s="5" t="s">
        <v>36</v>
      </c>
      <c r="D25" s="5">
        <v>655</v>
      </c>
      <c r="E25" s="5">
        <v>0.98599999999999999</v>
      </c>
      <c r="P25" s="5"/>
      <c r="Q25" s="5"/>
      <c r="R25" s="5"/>
      <c r="S25" s="5"/>
    </row>
    <row r="26" spans="2:19" x14ac:dyDescent="0.3">
      <c r="B26" s="5" t="s">
        <v>37</v>
      </c>
      <c r="C26" s="5" t="s">
        <v>36</v>
      </c>
      <c r="D26" s="5">
        <v>363</v>
      </c>
      <c r="E26" s="5">
        <v>0.54600000000000004</v>
      </c>
      <c r="P26" s="5"/>
      <c r="Q26" s="5"/>
      <c r="R26" s="5"/>
      <c r="S26" s="5"/>
    </row>
    <row r="27" spans="2:19" x14ac:dyDescent="0.3">
      <c r="B27" s="5" t="s">
        <v>38</v>
      </c>
      <c r="C27" s="5" t="s">
        <v>36</v>
      </c>
      <c r="D27" s="5">
        <v>975</v>
      </c>
      <c r="E27" s="5">
        <v>1.468</v>
      </c>
      <c r="G27" s="9"/>
      <c r="H27" s="5"/>
      <c r="I27" s="5"/>
      <c r="J27" s="5"/>
      <c r="K27" s="5"/>
      <c r="L27" s="5"/>
      <c r="M27" s="5"/>
      <c r="P27" s="5"/>
      <c r="Q27" s="5"/>
      <c r="R27" s="5"/>
      <c r="S27" s="5"/>
    </row>
    <row r="28" spans="2:19" x14ac:dyDescent="0.3">
      <c r="B28" s="5" t="s">
        <v>39</v>
      </c>
      <c r="C28" s="5" t="s">
        <v>40</v>
      </c>
      <c r="D28" s="5">
        <v>927</v>
      </c>
      <c r="E28" s="5">
        <v>1.5409999999999999</v>
      </c>
      <c r="G28" s="9"/>
      <c r="H28" s="5"/>
      <c r="I28" s="5"/>
      <c r="J28" s="5"/>
      <c r="K28" s="5"/>
      <c r="L28" s="5"/>
      <c r="M28" s="5"/>
      <c r="P28" s="5"/>
      <c r="Q28" s="5"/>
      <c r="R28" s="5"/>
      <c r="S28" s="5"/>
    </row>
    <row r="29" spans="2:19" x14ac:dyDescent="0.3">
      <c r="B29" s="5" t="s">
        <v>41</v>
      </c>
      <c r="C29" s="5" t="s">
        <v>40</v>
      </c>
      <c r="D29" s="5">
        <v>276</v>
      </c>
      <c r="E29" s="5">
        <v>0.45900000000000002</v>
      </c>
      <c r="G29" s="9"/>
      <c r="H29" s="5"/>
      <c r="I29" s="5"/>
      <c r="J29" s="5"/>
      <c r="K29" s="5"/>
      <c r="L29" s="5"/>
      <c r="M29" s="5"/>
      <c r="P29" s="5"/>
      <c r="Q29" s="5"/>
      <c r="R29" s="5"/>
      <c r="S29" s="5"/>
    </row>
    <row r="30" spans="2:19" x14ac:dyDescent="0.3">
      <c r="B30" s="5" t="s">
        <v>42</v>
      </c>
      <c r="C30" s="5" t="s">
        <v>43</v>
      </c>
      <c r="D30" s="5">
        <v>300</v>
      </c>
      <c r="E30" s="5">
        <v>1.123</v>
      </c>
      <c r="G30" s="9"/>
      <c r="H30" s="5"/>
      <c r="I30" s="5"/>
      <c r="J30" s="5"/>
      <c r="K30" s="5"/>
      <c r="L30" s="5"/>
      <c r="M30" s="5"/>
      <c r="P30" s="5"/>
      <c r="Q30" s="5"/>
      <c r="R30" s="5"/>
      <c r="S30" s="5"/>
    </row>
    <row r="31" spans="2:19" x14ac:dyDescent="0.3">
      <c r="B31" s="5" t="s">
        <v>44</v>
      </c>
      <c r="C31" s="5" t="s">
        <v>43</v>
      </c>
      <c r="D31" s="5">
        <v>143</v>
      </c>
      <c r="E31" s="5">
        <v>0.53500000000000003</v>
      </c>
      <c r="G31" s="9"/>
      <c r="H31" s="5"/>
      <c r="I31" s="5"/>
      <c r="J31" s="5"/>
      <c r="K31" s="5"/>
      <c r="L31" s="5"/>
      <c r="M31" s="5"/>
      <c r="P31" s="5"/>
      <c r="Q31" s="5"/>
      <c r="R31" s="5"/>
      <c r="S31" s="5"/>
    </row>
    <row r="32" spans="2:19" x14ac:dyDescent="0.3">
      <c r="B32" s="5" t="s">
        <v>45</v>
      </c>
      <c r="C32" s="5" t="s">
        <v>43</v>
      </c>
      <c r="D32" s="5">
        <v>129</v>
      </c>
      <c r="E32" s="5">
        <v>0.48299999999999998</v>
      </c>
      <c r="G32" s="9"/>
      <c r="H32" s="5"/>
      <c r="I32" s="5"/>
      <c r="J32" s="5"/>
      <c r="K32" s="5"/>
      <c r="L32" s="5"/>
      <c r="M32" s="5"/>
      <c r="P32" s="5"/>
      <c r="Q32" s="5"/>
      <c r="R32" s="5"/>
      <c r="S32" s="5"/>
    </row>
    <row r="33" spans="2:19" x14ac:dyDescent="0.3">
      <c r="B33" s="5" t="s">
        <v>46</v>
      </c>
      <c r="C33" s="5" t="s">
        <v>43</v>
      </c>
      <c r="D33" s="5">
        <v>497</v>
      </c>
      <c r="E33" s="5">
        <v>1.86</v>
      </c>
      <c r="G33" s="9"/>
      <c r="H33" s="5"/>
      <c r="I33" s="5"/>
      <c r="J33" s="5"/>
      <c r="K33" s="5"/>
      <c r="L33" s="5"/>
      <c r="M33" s="5"/>
      <c r="P33" s="5"/>
      <c r="Q33" s="5"/>
      <c r="R33" s="5"/>
      <c r="S33" s="5"/>
    </row>
    <row r="34" spans="2:19" x14ac:dyDescent="0.3">
      <c r="B34" s="5" t="s">
        <v>47</v>
      </c>
      <c r="C34" s="5" t="s">
        <v>43</v>
      </c>
      <c r="D34" s="5">
        <v>789</v>
      </c>
      <c r="E34" s="5">
        <v>1.2310000000000001</v>
      </c>
      <c r="G34" s="9"/>
      <c r="H34" s="5"/>
      <c r="I34" s="5"/>
      <c r="J34" s="5"/>
      <c r="K34" s="5"/>
      <c r="L34" s="5"/>
      <c r="M34" s="5"/>
      <c r="P34" s="5"/>
      <c r="Q34" s="5"/>
      <c r="R34" s="5"/>
      <c r="S34" s="5"/>
    </row>
    <row r="35" spans="2:19" x14ac:dyDescent="0.3">
      <c r="B35" s="5" t="s">
        <v>48</v>
      </c>
      <c r="C35" s="5" t="s">
        <v>43</v>
      </c>
      <c r="D35" s="5">
        <v>493</v>
      </c>
      <c r="E35" s="5">
        <v>0.76900000000000002</v>
      </c>
      <c r="G35" s="9"/>
      <c r="H35" s="5"/>
      <c r="I35" s="5"/>
      <c r="J35" s="5"/>
      <c r="K35" s="5"/>
      <c r="L35" s="5"/>
      <c r="M35" s="5"/>
      <c r="P35" s="5"/>
      <c r="Q35" s="5"/>
      <c r="R35" s="5"/>
      <c r="S35" s="5"/>
    </row>
    <row r="36" spans="2:19" x14ac:dyDescent="0.3">
      <c r="B36" s="5" t="s">
        <v>49</v>
      </c>
      <c r="C36" s="5" t="s">
        <v>50</v>
      </c>
      <c r="D36" s="5">
        <v>531</v>
      </c>
      <c r="E36" s="5">
        <v>1</v>
      </c>
      <c r="G36" s="9"/>
      <c r="H36" s="5"/>
      <c r="I36" s="5"/>
      <c r="J36" s="5"/>
      <c r="K36" s="5"/>
      <c r="L36" s="5"/>
      <c r="M36" s="5"/>
      <c r="P36" s="5"/>
      <c r="Q36" s="5"/>
      <c r="R36" s="5"/>
      <c r="S36" s="5"/>
    </row>
    <row r="37" spans="2:19" x14ac:dyDescent="0.3">
      <c r="B37" s="5" t="s">
        <v>51</v>
      </c>
      <c r="C37" s="5" t="s">
        <v>52</v>
      </c>
      <c r="D37" s="5">
        <v>257</v>
      </c>
      <c r="E37" s="5">
        <v>0.48499999999999999</v>
      </c>
      <c r="G37" s="9"/>
      <c r="H37" s="5"/>
      <c r="I37" s="5"/>
      <c r="J37" s="5"/>
      <c r="K37" s="5"/>
      <c r="L37" s="5"/>
      <c r="M37" s="5"/>
      <c r="P37" s="5"/>
      <c r="Q37" s="5"/>
      <c r="R37" s="5"/>
      <c r="S37" s="5"/>
    </row>
    <row r="38" spans="2:19" x14ac:dyDescent="0.3">
      <c r="B38" s="5" t="s">
        <v>53</v>
      </c>
      <c r="C38" s="5" t="s">
        <v>52</v>
      </c>
      <c r="D38" s="5">
        <v>802</v>
      </c>
      <c r="E38" s="5">
        <v>1.5149999999999999</v>
      </c>
      <c r="G38" s="9"/>
      <c r="H38" s="5"/>
      <c r="I38" s="5"/>
      <c r="J38" s="5"/>
      <c r="K38" s="5"/>
      <c r="L38" s="5"/>
      <c r="M38" s="5"/>
      <c r="P38" s="5"/>
      <c r="Q38" s="5"/>
      <c r="R38" s="5"/>
      <c r="S38" s="5"/>
    </row>
    <row r="39" spans="2:19" x14ac:dyDescent="0.3">
      <c r="B39" s="5" t="s">
        <v>54</v>
      </c>
      <c r="C39" s="5" t="s">
        <v>55</v>
      </c>
      <c r="D39" s="5">
        <v>261</v>
      </c>
      <c r="E39" s="5">
        <v>1.131</v>
      </c>
      <c r="G39" s="9"/>
      <c r="H39" s="5"/>
      <c r="I39" s="5"/>
      <c r="J39" s="5"/>
      <c r="K39" s="5"/>
      <c r="L39" s="5"/>
      <c r="M39" s="5"/>
      <c r="P39" s="5"/>
      <c r="Q39" s="5"/>
      <c r="R39" s="5"/>
      <c r="S39" s="5"/>
    </row>
    <row r="40" spans="2:19" x14ac:dyDescent="0.3">
      <c r="B40" s="5" t="s">
        <v>56</v>
      </c>
      <c r="C40" s="5" t="s">
        <v>55</v>
      </c>
      <c r="D40" s="5">
        <v>188</v>
      </c>
      <c r="E40" s="5">
        <v>0.81499999999999995</v>
      </c>
      <c r="G40" s="9"/>
      <c r="H40" s="5"/>
      <c r="I40" s="5"/>
      <c r="J40" s="5"/>
      <c r="K40" s="5"/>
      <c r="L40" s="5"/>
      <c r="M40" s="5"/>
      <c r="P40" s="5"/>
      <c r="Q40" s="5"/>
      <c r="R40" s="5"/>
      <c r="S40" s="5"/>
    </row>
    <row r="41" spans="2:19" x14ac:dyDescent="0.3">
      <c r="B41" s="5" t="s">
        <v>57</v>
      </c>
      <c r="C41" s="5" t="s">
        <v>55</v>
      </c>
      <c r="D41" s="5">
        <v>110</v>
      </c>
      <c r="E41" s="5">
        <v>0.47699999999999998</v>
      </c>
      <c r="G41" s="9"/>
      <c r="H41" s="5"/>
      <c r="I41" s="5"/>
      <c r="J41" s="5"/>
      <c r="K41" s="5"/>
      <c r="L41" s="5"/>
      <c r="M41" s="5"/>
      <c r="P41" s="5"/>
      <c r="Q41" s="5"/>
      <c r="R41" s="5"/>
      <c r="S41" s="5"/>
    </row>
    <row r="42" spans="2:19" x14ac:dyDescent="0.3">
      <c r="B42" s="5" t="s">
        <v>58</v>
      </c>
      <c r="C42" s="5" t="s">
        <v>55</v>
      </c>
      <c r="D42" s="5">
        <v>364</v>
      </c>
      <c r="E42" s="5">
        <v>1.577</v>
      </c>
      <c r="G42" s="9"/>
      <c r="H42" s="5"/>
      <c r="I42" s="5"/>
      <c r="J42" s="5"/>
      <c r="K42" s="5"/>
      <c r="L42" s="5"/>
      <c r="M42" s="5"/>
      <c r="P42" s="5"/>
      <c r="Q42" s="5"/>
      <c r="R42" s="5"/>
      <c r="S42" s="5"/>
    </row>
    <row r="43" spans="2:19" x14ac:dyDescent="0.3">
      <c r="B43" s="5" t="s">
        <v>59</v>
      </c>
      <c r="C43" s="5" t="s">
        <v>60</v>
      </c>
      <c r="D43" s="5">
        <v>606</v>
      </c>
      <c r="E43" s="5">
        <v>1.532</v>
      </c>
      <c r="G43" s="9"/>
      <c r="H43" s="5"/>
      <c r="I43" s="5"/>
      <c r="J43" s="5"/>
      <c r="K43" s="5"/>
      <c r="L43" s="5"/>
      <c r="M43" s="5"/>
      <c r="P43" s="5"/>
      <c r="Q43" s="5"/>
      <c r="R43" s="5"/>
      <c r="S43" s="5"/>
    </row>
    <row r="44" spans="2:19" x14ac:dyDescent="0.3">
      <c r="B44" s="5" t="s">
        <v>61</v>
      </c>
      <c r="C44" s="5" t="s">
        <v>60</v>
      </c>
      <c r="D44" s="5">
        <v>185</v>
      </c>
      <c r="E44" s="5">
        <v>0.46800000000000003</v>
      </c>
      <c r="G44" s="9"/>
      <c r="H44" s="5"/>
      <c r="I44" s="5"/>
      <c r="J44" s="5"/>
      <c r="K44" s="5"/>
      <c r="L44" s="5"/>
      <c r="M44" s="5"/>
      <c r="P44" s="5"/>
      <c r="Q44" s="5"/>
      <c r="R44" s="5"/>
      <c r="S44" s="5"/>
    </row>
    <row r="45" spans="2:19" x14ac:dyDescent="0.3">
      <c r="B45" s="5" t="s">
        <v>62</v>
      </c>
      <c r="C45" s="5" t="s">
        <v>63</v>
      </c>
      <c r="D45" s="5">
        <v>420</v>
      </c>
      <c r="E45" s="5">
        <v>1.53</v>
      </c>
      <c r="G45" s="9"/>
      <c r="H45" s="5"/>
      <c r="I45" s="5"/>
      <c r="J45" s="5"/>
      <c r="K45" s="5"/>
      <c r="L45" s="5"/>
      <c r="M45" s="5"/>
      <c r="P45" s="5"/>
      <c r="Q45" s="5"/>
      <c r="R45" s="5"/>
      <c r="S45" s="5"/>
    </row>
    <row r="46" spans="2:19" x14ac:dyDescent="0.3">
      <c r="B46" s="5" t="s">
        <v>64</v>
      </c>
      <c r="C46" s="5" t="s">
        <v>63</v>
      </c>
      <c r="D46" s="5">
        <v>129</v>
      </c>
      <c r="E46" s="5">
        <v>0.47</v>
      </c>
      <c r="G46" s="9"/>
      <c r="H46" s="5"/>
      <c r="I46" s="5"/>
      <c r="J46" s="5"/>
      <c r="K46" s="5"/>
      <c r="L46" s="5"/>
      <c r="M46" s="5"/>
      <c r="P46" s="5"/>
      <c r="Q46" s="5"/>
      <c r="R46" s="5"/>
      <c r="S46" s="5"/>
    </row>
    <row r="47" spans="2:19" x14ac:dyDescent="0.3">
      <c r="B47" s="5" t="s">
        <v>65</v>
      </c>
      <c r="C47" s="5" t="s">
        <v>63</v>
      </c>
      <c r="D47" s="5">
        <v>302</v>
      </c>
      <c r="E47" s="5">
        <v>1.502</v>
      </c>
      <c r="P47" s="5"/>
      <c r="Q47" s="5"/>
      <c r="R47" s="5"/>
      <c r="S47" s="5"/>
    </row>
    <row r="48" spans="2:19" x14ac:dyDescent="0.3">
      <c r="B48" s="5" t="s">
        <v>66</v>
      </c>
      <c r="C48" s="5" t="s">
        <v>63</v>
      </c>
      <c r="D48" s="5">
        <v>106</v>
      </c>
      <c r="E48" s="5">
        <v>0.52700000000000002</v>
      </c>
      <c r="P48" s="5"/>
      <c r="Q48" s="5"/>
      <c r="R48" s="5"/>
      <c r="S48" s="5"/>
    </row>
    <row r="49" spans="2:19" x14ac:dyDescent="0.3">
      <c r="B49" s="5" t="s">
        <v>67</v>
      </c>
      <c r="C49" s="5" t="s">
        <v>63</v>
      </c>
      <c r="D49" s="5">
        <v>90</v>
      </c>
      <c r="E49" s="5">
        <v>0.44800000000000001</v>
      </c>
      <c r="P49" s="5"/>
      <c r="Q49" s="5"/>
      <c r="R49" s="5"/>
      <c r="S49" s="5"/>
    </row>
    <row r="50" spans="2:19" x14ac:dyDescent="0.3">
      <c r="B50" s="5" t="s">
        <v>68</v>
      </c>
      <c r="C50" s="5" t="s">
        <v>63</v>
      </c>
      <c r="D50" s="5">
        <v>306</v>
      </c>
      <c r="E50" s="5">
        <v>1.522</v>
      </c>
      <c r="P50" s="5"/>
      <c r="Q50" s="5"/>
      <c r="R50" s="5"/>
      <c r="S50" s="5"/>
    </row>
    <row r="51" spans="2:19" x14ac:dyDescent="0.3">
      <c r="B51" s="5" t="s">
        <v>69</v>
      </c>
      <c r="C51" s="5" t="s">
        <v>70</v>
      </c>
      <c r="D51" s="5">
        <v>103</v>
      </c>
      <c r="E51" s="5">
        <v>0.46600000000000003</v>
      </c>
      <c r="P51" s="5"/>
      <c r="Q51" s="5"/>
      <c r="R51" s="5"/>
      <c r="S51" s="5"/>
    </row>
    <row r="52" spans="2:19" x14ac:dyDescent="0.3">
      <c r="B52" s="5" t="s">
        <v>71</v>
      </c>
      <c r="C52" s="5" t="s">
        <v>70</v>
      </c>
      <c r="D52" s="5">
        <v>339</v>
      </c>
      <c r="E52" s="5">
        <v>1.534</v>
      </c>
      <c r="P52" s="5"/>
      <c r="Q52" s="5"/>
      <c r="R52" s="5"/>
      <c r="S52" s="5"/>
    </row>
    <row r="53" spans="2:19" x14ac:dyDescent="0.3">
      <c r="B53" s="5" t="s">
        <v>72</v>
      </c>
      <c r="C53" s="5" t="s">
        <v>70</v>
      </c>
      <c r="D53" s="5">
        <v>328</v>
      </c>
      <c r="E53" s="5">
        <v>1.0529999999999999</v>
      </c>
      <c r="P53" s="5"/>
      <c r="Q53" s="5"/>
      <c r="R53" s="5"/>
      <c r="S53" s="5"/>
    </row>
    <row r="54" spans="2:19" x14ac:dyDescent="0.3">
      <c r="B54" s="5" t="s">
        <v>73</v>
      </c>
      <c r="C54" s="5" t="s">
        <v>70</v>
      </c>
      <c r="D54" s="5">
        <v>294</v>
      </c>
      <c r="E54" s="5">
        <v>0.94399999999999995</v>
      </c>
      <c r="P54" s="5"/>
      <c r="Q54" s="5"/>
      <c r="R54" s="5"/>
      <c r="S54" s="5"/>
    </row>
    <row r="55" spans="2:19" x14ac:dyDescent="0.3">
      <c r="B55" s="5" t="s">
        <v>74</v>
      </c>
      <c r="C55" s="5" t="s">
        <v>70</v>
      </c>
      <c r="D55" s="5">
        <v>137</v>
      </c>
      <c r="E55" s="5">
        <v>0.44</v>
      </c>
      <c r="P55" s="5"/>
      <c r="Q55" s="5"/>
      <c r="R55" s="5"/>
      <c r="S55" s="5"/>
    </row>
    <row r="56" spans="2:19" x14ac:dyDescent="0.3">
      <c r="B56" s="5" t="s">
        <v>75</v>
      </c>
      <c r="C56" s="5" t="s">
        <v>70</v>
      </c>
      <c r="D56" s="5">
        <v>487</v>
      </c>
      <c r="E56" s="5">
        <v>1.5629999999999999</v>
      </c>
      <c r="P56" s="5"/>
      <c r="Q56" s="5"/>
      <c r="R56" s="5"/>
      <c r="S56" s="5"/>
    </row>
    <row r="57" spans="2:19" x14ac:dyDescent="0.3">
      <c r="B57" s="5" t="s">
        <v>76</v>
      </c>
      <c r="C57" s="5" t="s">
        <v>77</v>
      </c>
      <c r="D57" s="5">
        <v>352</v>
      </c>
      <c r="E57" s="5">
        <v>1.244</v>
      </c>
      <c r="P57" s="5"/>
      <c r="Q57" s="5"/>
      <c r="R57" s="5"/>
      <c r="S57" s="5"/>
    </row>
    <row r="58" spans="2:19" x14ac:dyDescent="0.3">
      <c r="B58" s="5" t="s">
        <v>78</v>
      </c>
      <c r="C58" s="5" t="s">
        <v>77</v>
      </c>
      <c r="D58" s="5">
        <v>213</v>
      </c>
      <c r="E58" s="5">
        <v>0.753</v>
      </c>
      <c r="P58" s="5"/>
      <c r="Q58" s="5"/>
      <c r="R58" s="5"/>
      <c r="S58" s="5"/>
    </row>
    <row r="59" spans="2:19" x14ac:dyDescent="0.3">
      <c r="B59" s="5" t="s">
        <v>79</v>
      </c>
      <c r="C59" s="5" t="s">
        <v>77</v>
      </c>
      <c r="D59" s="5">
        <v>124</v>
      </c>
      <c r="E59" s="5">
        <v>0.438</v>
      </c>
      <c r="P59" s="5"/>
      <c r="Q59" s="5"/>
      <c r="R59" s="5"/>
      <c r="S59" s="5"/>
    </row>
    <row r="60" spans="2:19" x14ac:dyDescent="0.3">
      <c r="B60" s="5" t="s">
        <v>80</v>
      </c>
      <c r="C60" s="5" t="s">
        <v>77</v>
      </c>
      <c r="D60" s="5">
        <v>443</v>
      </c>
      <c r="E60" s="5">
        <v>1.5649999999999999</v>
      </c>
      <c r="P60" s="5"/>
      <c r="Q60" s="5"/>
      <c r="R60" s="5"/>
      <c r="S60" s="5"/>
    </row>
    <row r="61" spans="2:19" x14ac:dyDescent="0.3">
      <c r="B61" s="5" t="s">
        <v>81</v>
      </c>
      <c r="C61" s="5" t="s">
        <v>82</v>
      </c>
      <c r="D61" s="5">
        <v>458</v>
      </c>
      <c r="E61" s="5">
        <v>1.466</v>
      </c>
      <c r="P61" s="5"/>
      <c r="Q61" s="5"/>
      <c r="R61" s="5"/>
      <c r="S61" s="5"/>
    </row>
    <row r="62" spans="2:19" x14ac:dyDescent="0.3">
      <c r="B62" s="5" t="s">
        <v>83</v>
      </c>
      <c r="C62" s="5" t="s">
        <v>82</v>
      </c>
      <c r="D62" s="5">
        <v>158</v>
      </c>
      <c r="E62" s="5">
        <v>0.50600000000000001</v>
      </c>
      <c r="P62" s="5"/>
      <c r="Q62" s="5"/>
      <c r="R62" s="5"/>
      <c r="S62" s="5"/>
    </row>
    <row r="63" spans="2:19" x14ac:dyDescent="0.3">
      <c r="B63" s="5" t="s">
        <v>84</v>
      </c>
      <c r="C63" s="5" t="s">
        <v>82</v>
      </c>
      <c r="D63" s="5">
        <v>162</v>
      </c>
      <c r="E63" s="5">
        <v>0.51800000000000002</v>
      </c>
      <c r="P63" s="5"/>
      <c r="Q63" s="5"/>
      <c r="R63" s="5"/>
      <c r="S63" s="5"/>
    </row>
    <row r="64" spans="2:19" x14ac:dyDescent="0.3">
      <c r="B64" s="5" t="s">
        <v>85</v>
      </c>
      <c r="C64" s="5" t="s">
        <v>82</v>
      </c>
      <c r="D64" s="5">
        <v>472</v>
      </c>
      <c r="E64" s="5">
        <v>1.51</v>
      </c>
      <c r="P64" s="5"/>
      <c r="Q64" s="5"/>
      <c r="R64" s="5"/>
      <c r="S64" s="5"/>
    </row>
    <row r="65" spans="2:19" x14ac:dyDescent="0.3">
      <c r="B65" s="5" t="s">
        <v>86</v>
      </c>
      <c r="C65" s="5" t="s">
        <v>87</v>
      </c>
      <c r="D65" s="5">
        <v>396</v>
      </c>
      <c r="E65" s="5">
        <v>1</v>
      </c>
      <c r="P65" s="5"/>
      <c r="Q65" s="5"/>
      <c r="R65" s="5"/>
      <c r="S65" s="5"/>
    </row>
    <row r="66" spans="2:19" x14ac:dyDescent="0.3">
      <c r="B66" s="5" t="s">
        <v>88</v>
      </c>
      <c r="C66" s="5" t="s">
        <v>89</v>
      </c>
      <c r="D66" s="5">
        <v>173</v>
      </c>
      <c r="E66" s="5">
        <v>0.40699999999999997</v>
      </c>
      <c r="P66" s="5"/>
      <c r="Q66" s="5"/>
      <c r="R66" s="5"/>
      <c r="S66" s="5"/>
    </row>
    <row r="67" spans="2:19" x14ac:dyDescent="0.3">
      <c r="B67" s="5" t="s">
        <v>90</v>
      </c>
      <c r="C67" s="5" t="s">
        <v>89</v>
      </c>
      <c r="D67" s="5">
        <v>678</v>
      </c>
      <c r="E67" s="5">
        <v>1.593</v>
      </c>
      <c r="P67" s="5"/>
      <c r="Q67" s="5"/>
      <c r="R67" s="5"/>
      <c r="S67" s="5"/>
    </row>
    <row r="68" spans="2:19" x14ac:dyDescent="0.3">
      <c r="B68" s="1"/>
      <c r="C68" s="1"/>
      <c r="D68" s="11"/>
      <c r="E68" s="12"/>
    </row>
  </sheetData>
  <autoFilter ref="G3:J3" xr:uid="{E6D7A0F5-AE85-4F83-9D1F-3FC945867806}"/>
  <mergeCells count="1">
    <mergeCell ref="B2:E2"/>
  </mergeCells>
  <phoneticPr fontId="2" type="noConversion"/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FC3E4-636C-4079-84B9-604B87E4BD36}">
  <dimension ref="B2:S68"/>
  <sheetViews>
    <sheetView zoomScale="70" zoomScaleNormal="70" workbookViewId="0">
      <selection activeCell="B2" sqref="B2:E2"/>
    </sheetView>
  </sheetViews>
  <sheetFormatPr defaultRowHeight="16.5" x14ac:dyDescent="0.3"/>
  <cols>
    <col min="2" max="2" width="8.375" bestFit="1" customWidth="1"/>
    <col min="3" max="3" width="7" bestFit="1" customWidth="1"/>
    <col min="4" max="5" width="18.875" bestFit="1" customWidth="1"/>
    <col min="7" max="14" width="13.125" customWidth="1"/>
  </cols>
  <sheetData>
    <row r="2" spans="2:19" x14ac:dyDescent="0.3">
      <c r="B2" s="13" t="s">
        <v>162</v>
      </c>
      <c r="C2" s="13"/>
      <c r="D2" s="13"/>
      <c r="E2" s="13"/>
    </row>
    <row r="3" spans="2:19" ht="17.25" thickBot="1" x14ac:dyDescent="0.35">
      <c r="B3" s="7" t="s">
        <v>0</v>
      </c>
      <c r="C3" s="7" t="s">
        <v>1</v>
      </c>
      <c r="D3" s="7" t="s">
        <v>2</v>
      </c>
      <c r="E3" s="7" t="s">
        <v>3</v>
      </c>
      <c r="G3" s="8" t="s">
        <v>131</v>
      </c>
      <c r="H3" s="8" t="s">
        <v>132</v>
      </c>
      <c r="I3" s="8" t="s">
        <v>133</v>
      </c>
      <c r="J3" s="8" t="s">
        <v>134</v>
      </c>
    </row>
    <row r="4" spans="2:19" ht="17.25" thickTop="1" x14ac:dyDescent="0.3">
      <c r="B4" s="2" t="s">
        <v>4</v>
      </c>
      <c r="C4" s="2" t="s">
        <v>5</v>
      </c>
      <c r="D4" s="5">
        <v>0</v>
      </c>
      <c r="E4" s="5" t="s">
        <v>7</v>
      </c>
      <c r="G4" s="6" t="s">
        <v>91</v>
      </c>
      <c r="H4" s="6" t="s">
        <v>111</v>
      </c>
      <c r="I4" s="5">
        <f>D7+D8+D9+D10</f>
        <v>1265</v>
      </c>
      <c r="J4" s="4">
        <f>I4/I24*100</f>
        <v>5.6312321937321936</v>
      </c>
      <c r="P4" s="5"/>
      <c r="Q4" s="5"/>
      <c r="R4" s="5"/>
      <c r="S4" s="5"/>
    </row>
    <row r="5" spans="2:19" x14ac:dyDescent="0.3">
      <c r="B5" s="2" t="s">
        <v>8</v>
      </c>
      <c r="C5" s="2" t="s">
        <v>5</v>
      </c>
      <c r="D5" s="5">
        <v>0</v>
      </c>
      <c r="E5" s="5" t="s">
        <v>7</v>
      </c>
      <c r="G5" s="6" t="s">
        <v>105</v>
      </c>
      <c r="H5" s="6" t="s">
        <v>125</v>
      </c>
      <c r="I5" s="5">
        <f>D45+D46+D47+D48+D49+D50</f>
        <v>1343</v>
      </c>
      <c r="J5" s="4">
        <f>I5/I24*100</f>
        <v>5.978454415954416</v>
      </c>
      <c r="P5" s="5"/>
      <c r="Q5" s="5"/>
      <c r="R5" s="5"/>
      <c r="S5" s="5"/>
    </row>
    <row r="6" spans="2:19" x14ac:dyDescent="0.3">
      <c r="B6" s="2" t="s">
        <v>9</v>
      </c>
      <c r="C6" s="2" t="s">
        <v>5</v>
      </c>
      <c r="D6" s="5" t="s">
        <v>6</v>
      </c>
      <c r="E6" s="5" t="s">
        <v>7</v>
      </c>
      <c r="G6" s="6" t="s">
        <v>102</v>
      </c>
      <c r="H6" s="6" t="s">
        <v>122</v>
      </c>
      <c r="I6" s="5">
        <f>D37+D38</f>
        <v>1051</v>
      </c>
      <c r="J6" s="4">
        <f>I6/I24*100</f>
        <v>4.678596866096866</v>
      </c>
      <c r="P6" s="5"/>
      <c r="Q6" s="5"/>
      <c r="R6" s="5"/>
      <c r="S6" s="5"/>
    </row>
    <row r="7" spans="2:19" x14ac:dyDescent="0.3">
      <c r="B7" s="5" t="s">
        <v>10</v>
      </c>
      <c r="C7" s="5" t="s">
        <v>11</v>
      </c>
      <c r="D7" s="5">
        <v>362</v>
      </c>
      <c r="E7" s="5">
        <v>1.145</v>
      </c>
      <c r="G7" s="6" t="s">
        <v>93</v>
      </c>
      <c r="H7" s="6" t="s">
        <v>113</v>
      </c>
      <c r="I7" s="5">
        <f>D13+D14</f>
        <v>866</v>
      </c>
      <c r="J7" s="4">
        <f>I7/I24*100</f>
        <v>3.8550569800569798</v>
      </c>
      <c r="P7" s="5"/>
      <c r="Q7" s="5"/>
      <c r="R7" s="5"/>
      <c r="S7" s="5"/>
    </row>
    <row r="8" spans="2:19" x14ac:dyDescent="0.3">
      <c r="B8" s="5" t="s">
        <v>12</v>
      </c>
      <c r="C8" s="5" t="s">
        <v>11</v>
      </c>
      <c r="D8" s="5">
        <v>182</v>
      </c>
      <c r="E8" s="5">
        <v>0.57499999999999996</v>
      </c>
      <c r="G8" s="6" t="s">
        <v>92</v>
      </c>
      <c r="H8" s="6" t="s">
        <v>112</v>
      </c>
      <c r="I8" s="5">
        <f>D11+D12</f>
        <v>255</v>
      </c>
      <c r="J8" s="4">
        <f>I8/I24*100</f>
        <v>1.1351495726495726</v>
      </c>
      <c r="P8" s="5"/>
      <c r="Q8" s="5"/>
      <c r="R8" s="5"/>
      <c r="S8" s="5"/>
    </row>
    <row r="9" spans="2:19" x14ac:dyDescent="0.3">
      <c r="B9" s="5" t="s">
        <v>13</v>
      </c>
      <c r="C9" s="5" t="s">
        <v>11</v>
      </c>
      <c r="D9" s="5">
        <v>138</v>
      </c>
      <c r="E9" s="5">
        <v>0.436</v>
      </c>
      <c r="G9" s="6" t="s">
        <v>104</v>
      </c>
      <c r="H9" s="6" t="s">
        <v>124</v>
      </c>
      <c r="I9" s="5">
        <f>D43+D44</f>
        <v>785</v>
      </c>
      <c r="J9" s="4">
        <f>I9/I24*100</f>
        <v>3.4944800569800574</v>
      </c>
      <c r="P9" s="5"/>
      <c r="Q9" s="5"/>
      <c r="R9" s="5"/>
      <c r="S9" s="5"/>
    </row>
    <row r="10" spans="2:19" x14ac:dyDescent="0.3">
      <c r="B10" s="5" t="s">
        <v>14</v>
      </c>
      <c r="C10" s="5" t="s">
        <v>11</v>
      </c>
      <c r="D10" s="5">
        <v>583</v>
      </c>
      <c r="E10" s="5">
        <v>1.843</v>
      </c>
      <c r="G10" s="6" t="s">
        <v>94</v>
      </c>
      <c r="H10" s="6" t="s">
        <v>114</v>
      </c>
      <c r="I10" s="5">
        <f>D15+D16</f>
        <v>1219</v>
      </c>
      <c r="J10" s="4">
        <f>I10/I24*100</f>
        <v>5.4264601139601139</v>
      </c>
      <c r="P10" s="5"/>
      <c r="Q10" s="5"/>
      <c r="R10" s="5"/>
      <c r="S10" s="5"/>
    </row>
    <row r="11" spans="2:19" x14ac:dyDescent="0.3">
      <c r="B11" s="5" t="s">
        <v>15</v>
      </c>
      <c r="C11" s="5" t="s">
        <v>16</v>
      </c>
      <c r="D11" s="5">
        <v>71</v>
      </c>
      <c r="E11" s="5">
        <v>0.55700000000000005</v>
      </c>
      <c r="G11" s="6" t="s">
        <v>96</v>
      </c>
      <c r="H11" s="6" t="s">
        <v>116</v>
      </c>
      <c r="I11" s="5">
        <f>D19+D20+D21+D22</f>
        <v>1528</v>
      </c>
      <c r="J11" s="4">
        <f>I11/I24*100</f>
        <v>6.8019943019943021</v>
      </c>
      <c r="P11" s="5"/>
      <c r="Q11" s="5"/>
      <c r="R11" s="5"/>
      <c r="S11" s="5"/>
    </row>
    <row r="12" spans="2:19" x14ac:dyDescent="0.3">
      <c r="B12" s="5" t="s">
        <v>17</v>
      </c>
      <c r="C12" s="5" t="s">
        <v>16</v>
      </c>
      <c r="D12" s="5">
        <v>184</v>
      </c>
      <c r="E12" s="5">
        <v>1.4430000000000001</v>
      </c>
      <c r="G12" s="6" t="s">
        <v>97</v>
      </c>
      <c r="H12" s="6" t="s">
        <v>117</v>
      </c>
      <c r="I12" s="5">
        <f>D23+D24</f>
        <v>527</v>
      </c>
      <c r="J12" s="4">
        <f>I12/I24*100</f>
        <v>2.3459757834757835</v>
      </c>
      <c r="P12" s="5"/>
      <c r="Q12" s="5"/>
      <c r="R12" s="5"/>
      <c r="S12" s="5"/>
    </row>
    <row r="13" spans="2:19" x14ac:dyDescent="0.3">
      <c r="B13" s="5" t="s">
        <v>18</v>
      </c>
      <c r="C13" s="5" t="s">
        <v>19</v>
      </c>
      <c r="D13" s="5">
        <v>167</v>
      </c>
      <c r="E13" s="5">
        <v>0.38600000000000001</v>
      </c>
      <c r="G13" s="6" t="s">
        <v>98</v>
      </c>
      <c r="H13" s="6" t="s">
        <v>118</v>
      </c>
      <c r="I13" s="5">
        <f>D25+D26+D27</f>
        <v>1977</v>
      </c>
      <c r="J13" s="4">
        <f>I13/I24*100</f>
        <v>8.8007478632478637</v>
      </c>
      <c r="P13" s="5"/>
      <c r="Q13" s="5"/>
      <c r="R13" s="5"/>
      <c r="S13" s="5"/>
    </row>
    <row r="14" spans="2:19" x14ac:dyDescent="0.3">
      <c r="B14" s="5" t="s">
        <v>20</v>
      </c>
      <c r="C14" s="5" t="s">
        <v>19</v>
      </c>
      <c r="D14" s="5">
        <v>699</v>
      </c>
      <c r="E14" s="5">
        <v>1.6140000000000001</v>
      </c>
      <c r="G14" s="6" t="s">
        <v>100</v>
      </c>
      <c r="H14" s="6" t="s">
        <v>120</v>
      </c>
      <c r="I14" s="5">
        <f>D30+D31+D32+D33+D34+D35</f>
        <v>2338</v>
      </c>
      <c r="J14" s="4">
        <f>I14/I24*100</f>
        <v>10.407763532763532</v>
      </c>
      <c r="P14" s="5"/>
      <c r="Q14" s="5"/>
      <c r="R14" s="5"/>
      <c r="S14" s="5"/>
    </row>
    <row r="15" spans="2:19" x14ac:dyDescent="0.3">
      <c r="B15" s="5" t="s">
        <v>21</v>
      </c>
      <c r="C15" s="5" t="s">
        <v>22</v>
      </c>
      <c r="D15" s="5">
        <v>903</v>
      </c>
      <c r="E15" s="5">
        <v>1.482</v>
      </c>
      <c r="G15" s="6" t="s">
        <v>99</v>
      </c>
      <c r="H15" s="6" t="s">
        <v>119</v>
      </c>
      <c r="I15" s="5">
        <f>D28+D29</f>
        <v>1195</v>
      </c>
      <c r="J15" s="4">
        <f>I15/I24*100</f>
        <v>5.3196225071225074</v>
      </c>
      <c r="P15" s="5"/>
      <c r="Q15" s="5"/>
      <c r="R15" s="5"/>
      <c r="S15" s="5"/>
    </row>
    <row r="16" spans="2:19" x14ac:dyDescent="0.3">
      <c r="B16" s="5" t="s">
        <v>23</v>
      </c>
      <c r="C16" s="5" t="s">
        <v>22</v>
      </c>
      <c r="D16" s="5">
        <v>316</v>
      </c>
      <c r="E16" s="5">
        <v>0.51800000000000002</v>
      </c>
      <c r="G16" s="6" t="s">
        <v>101</v>
      </c>
      <c r="H16" s="6" t="s">
        <v>121</v>
      </c>
      <c r="I16" s="5">
        <f>D36</f>
        <v>531</v>
      </c>
      <c r="J16" s="4">
        <f>I16/I24*100</f>
        <v>2.3637820512820511</v>
      </c>
      <c r="P16" s="5"/>
      <c r="Q16" s="5"/>
      <c r="R16" s="5"/>
      <c r="S16" s="5"/>
    </row>
    <row r="17" spans="2:19" x14ac:dyDescent="0.3">
      <c r="B17" s="5" t="s">
        <v>24</v>
      </c>
      <c r="C17" s="5" t="s">
        <v>25</v>
      </c>
      <c r="D17" s="5">
        <v>425</v>
      </c>
      <c r="E17" s="5">
        <v>0.64200000000000002</v>
      </c>
      <c r="G17" s="6" t="s">
        <v>95</v>
      </c>
      <c r="H17" s="6" t="s">
        <v>115</v>
      </c>
      <c r="I17" s="5">
        <f>D17+D18</f>
        <v>1325</v>
      </c>
      <c r="J17" s="4">
        <f>I17/I24*100</f>
        <v>5.8983262108262107</v>
      </c>
      <c r="P17" s="5"/>
      <c r="Q17" s="5"/>
      <c r="R17" s="5"/>
      <c r="S17" s="5"/>
    </row>
    <row r="18" spans="2:19" x14ac:dyDescent="0.3">
      <c r="B18" s="5" t="s">
        <v>26</v>
      </c>
      <c r="C18" s="5" t="s">
        <v>25</v>
      </c>
      <c r="D18" s="5">
        <v>900</v>
      </c>
      <c r="E18" s="5">
        <v>1.3580000000000001</v>
      </c>
      <c r="G18" s="6" t="s">
        <v>103</v>
      </c>
      <c r="H18" s="6" t="s">
        <v>123</v>
      </c>
      <c r="I18" s="5">
        <f>D39+D40+D41+D42</f>
        <v>924</v>
      </c>
      <c r="J18" s="4">
        <f>I18/I24*100</f>
        <v>4.1132478632478628</v>
      </c>
      <c r="P18" s="5"/>
      <c r="Q18" s="5"/>
      <c r="R18" s="5"/>
      <c r="S18" s="5"/>
    </row>
    <row r="19" spans="2:19" x14ac:dyDescent="0.3">
      <c r="B19" s="5" t="s">
        <v>27</v>
      </c>
      <c r="C19" s="5" t="s">
        <v>28</v>
      </c>
      <c r="D19" s="5">
        <v>587</v>
      </c>
      <c r="E19" s="5">
        <v>1.5369999999999999</v>
      </c>
      <c r="G19" s="6" t="s">
        <v>106</v>
      </c>
      <c r="H19" s="6" t="s">
        <v>126</v>
      </c>
      <c r="I19" s="5">
        <f>D51+D52+D53+D54+D55+D56</f>
        <v>1691</v>
      </c>
      <c r="J19" s="4">
        <f>I19/I24*100</f>
        <v>7.5275997150997158</v>
      </c>
      <c r="P19" s="5"/>
      <c r="Q19" s="5"/>
      <c r="R19" s="5"/>
      <c r="S19" s="5"/>
    </row>
    <row r="20" spans="2:19" x14ac:dyDescent="0.3">
      <c r="B20" s="5" t="s">
        <v>29</v>
      </c>
      <c r="C20" s="5" t="s">
        <v>28</v>
      </c>
      <c r="D20" s="5">
        <v>152</v>
      </c>
      <c r="E20" s="5">
        <v>0.39800000000000002</v>
      </c>
      <c r="G20" s="6" t="s">
        <v>107</v>
      </c>
      <c r="H20" s="6" t="s">
        <v>127</v>
      </c>
      <c r="I20" s="5">
        <f>D57+D58+D59+D60</f>
        <v>1141</v>
      </c>
      <c r="J20" s="4">
        <f>I20/I24*100</f>
        <v>5.0792378917378915</v>
      </c>
      <c r="P20" s="5"/>
      <c r="Q20" s="5"/>
      <c r="R20" s="5"/>
      <c r="S20" s="5"/>
    </row>
    <row r="21" spans="2:19" x14ac:dyDescent="0.3">
      <c r="B21" s="5" t="s">
        <v>30</v>
      </c>
      <c r="C21" s="5" t="s">
        <v>28</v>
      </c>
      <c r="D21" s="5">
        <v>267</v>
      </c>
      <c r="E21" s="5">
        <v>0.69899999999999995</v>
      </c>
      <c r="G21" s="6" t="s">
        <v>109</v>
      </c>
      <c r="H21" s="6" t="s">
        <v>130</v>
      </c>
      <c r="I21" s="5">
        <f>D65</f>
        <v>394</v>
      </c>
      <c r="J21" s="4">
        <f>I21/I24*100</f>
        <v>1.753917378917379</v>
      </c>
      <c r="P21" s="5"/>
      <c r="Q21" s="5"/>
      <c r="R21" s="5"/>
      <c r="S21" s="5"/>
    </row>
    <row r="22" spans="2:19" x14ac:dyDescent="0.3">
      <c r="B22" s="5" t="s">
        <v>31</v>
      </c>
      <c r="C22" s="5" t="s">
        <v>28</v>
      </c>
      <c r="D22" s="5">
        <v>522</v>
      </c>
      <c r="E22" s="5">
        <v>1.3660000000000001</v>
      </c>
      <c r="G22" s="6" t="s">
        <v>110</v>
      </c>
      <c r="H22" s="6" t="s">
        <v>129</v>
      </c>
      <c r="I22" s="5">
        <f>D66+D67</f>
        <v>849</v>
      </c>
      <c r="J22" s="4">
        <f>I22/I24*100</f>
        <v>3.7793803418803416</v>
      </c>
      <c r="P22" s="5"/>
      <c r="Q22" s="5"/>
      <c r="R22" s="5"/>
      <c r="S22" s="5"/>
    </row>
    <row r="23" spans="2:19" x14ac:dyDescent="0.3">
      <c r="B23" s="5" t="s">
        <v>32</v>
      </c>
      <c r="C23" s="5" t="s">
        <v>33</v>
      </c>
      <c r="D23" s="5">
        <v>134</v>
      </c>
      <c r="E23" s="5">
        <v>0.50900000000000001</v>
      </c>
      <c r="G23" s="6" t="s">
        <v>108</v>
      </c>
      <c r="H23" s="6" t="s">
        <v>128</v>
      </c>
      <c r="I23" s="5">
        <f>D61+D62+D63+D64</f>
        <v>1260</v>
      </c>
      <c r="J23" s="4">
        <f>I23/I24*100</f>
        <v>5.6089743589743595</v>
      </c>
      <c r="P23" s="5"/>
      <c r="Q23" s="5"/>
      <c r="R23" s="5"/>
      <c r="S23" s="5"/>
    </row>
    <row r="24" spans="2:19" x14ac:dyDescent="0.3">
      <c r="B24" s="5" t="s">
        <v>34</v>
      </c>
      <c r="C24" s="5" t="s">
        <v>33</v>
      </c>
      <c r="D24" s="5">
        <v>393</v>
      </c>
      <c r="E24" s="5">
        <v>1.4910000000000001</v>
      </c>
      <c r="I24" s="3">
        <f>SUM(I4:I23)</f>
        <v>22464</v>
      </c>
      <c r="P24" s="5"/>
      <c r="Q24" s="5"/>
      <c r="R24" s="5"/>
      <c r="S24" s="5"/>
    </row>
    <row r="25" spans="2:19" x14ac:dyDescent="0.3">
      <c r="B25" s="5" t="s">
        <v>35</v>
      </c>
      <c r="C25" s="5" t="s">
        <v>36</v>
      </c>
      <c r="D25" s="5">
        <v>650</v>
      </c>
      <c r="E25" s="5">
        <v>0.98599999999999999</v>
      </c>
      <c r="P25" s="5"/>
      <c r="Q25" s="5"/>
      <c r="R25" s="5"/>
      <c r="S25" s="5"/>
    </row>
    <row r="26" spans="2:19" x14ac:dyDescent="0.3">
      <c r="B26" s="5" t="s">
        <v>37</v>
      </c>
      <c r="C26" s="5" t="s">
        <v>36</v>
      </c>
      <c r="D26" s="5">
        <v>358</v>
      </c>
      <c r="E26" s="5">
        <v>0.54300000000000004</v>
      </c>
      <c r="P26" s="5"/>
      <c r="Q26" s="5"/>
      <c r="R26" s="5"/>
      <c r="S26" s="5"/>
    </row>
    <row r="27" spans="2:19" x14ac:dyDescent="0.3">
      <c r="B27" s="5" t="s">
        <v>38</v>
      </c>
      <c r="C27" s="5" t="s">
        <v>36</v>
      </c>
      <c r="D27" s="5">
        <v>969</v>
      </c>
      <c r="E27" s="5">
        <v>1.47</v>
      </c>
      <c r="G27" s="9"/>
      <c r="H27" s="5"/>
      <c r="I27" s="5"/>
      <c r="J27" s="5"/>
      <c r="K27" s="5"/>
      <c r="L27" s="5"/>
      <c r="M27" s="5"/>
      <c r="P27" s="5"/>
      <c r="Q27" s="5"/>
      <c r="R27" s="5"/>
      <c r="S27" s="5"/>
    </row>
    <row r="28" spans="2:19" x14ac:dyDescent="0.3">
      <c r="B28" s="5" t="s">
        <v>39</v>
      </c>
      <c r="C28" s="5" t="s">
        <v>40</v>
      </c>
      <c r="D28" s="5">
        <v>917</v>
      </c>
      <c r="E28" s="5">
        <v>1.5349999999999999</v>
      </c>
      <c r="G28" s="9"/>
      <c r="H28" s="5"/>
      <c r="I28" s="5"/>
      <c r="J28" s="5"/>
      <c r="K28" s="5"/>
      <c r="L28" s="5"/>
      <c r="M28" s="5"/>
      <c r="P28" s="5"/>
      <c r="Q28" s="5"/>
      <c r="R28" s="5"/>
      <c r="S28" s="5"/>
    </row>
    <row r="29" spans="2:19" x14ac:dyDescent="0.3">
      <c r="B29" s="5" t="s">
        <v>41</v>
      </c>
      <c r="C29" s="5" t="s">
        <v>40</v>
      </c>
      <c r="D29" s="5">
        <v>278</v>
      </c>
      <c r="E29" s="5">
        <v>0.46500000000000002</v>
      </c>
      <c r="G29" s="9"/>
      <c r="H29" s="5"/>
      <c r="I29" s="5"/>
      <c r="J29" s="5"/>
      <c r="K29" s="5"/>
      <c r="L29" s="5"/>
      <c r="M29" s="5"/>
      <c r="P29" s="5"/>
      <c r="Q29" s="5"/>
      <c r="R29" s="5"/>
      <c r="S29" s="5"/>
    </row>
    <row r="30" spans="2:19" x14ac:dyDescent="0.3">
      <c r="B30" s="5" t="s">
        <v>42</v>
      </c>
      <c r="C30" s="5" t="s">
        <v>43</v>
      </c>
      <c r="D30" s="5">
        <v>316</v>
      </c>
      <c r="E30" s="5">
        <v>1.171</v>
      </c>
      <c r="G30" s="9"/>
      <c r="H30" s="5"/>
      <c r="I30" s="5"/>
      <c r="J30" s="5"/>
      <c r="K30" s="5"/>
      <c r="L30" s="5"/>
      <c r="M30" s="5"/>
      <c r="P30" s="5"/>
      <c r="Q30" s="5"/>
      <c r="R30" s="5"/>
      <c r="S30" s="5"/>
    </row>
    <row r="31" spans="2:19" x14ac:dyDescent="0.3">
      <c r="B31" s="5" t="s">
        <v>44</v>
      </c>
      <c r="C31" s="5" t="s">
        <v>43</v>
      </c>
      <c r="D31" s="5">
        <v>138</v>
      </c>
      <c r="E31" s="5">
        <v>0.51200000000000001</v>
      </c>
      <c r="G31" s="9"/>
      <c r="H31" s="5"/>
      <c r="I31" s="5"/>
      <c r="J31" s="5"/>
      <c r="K31" s="5"/>
      <c r="L31" s="5"/>
      <c r="M31" s="5"/>
      <c r="P31" s="5"/>
      <c r="Q31" s="5"/>
      <c r="R31" s="5"/>
      <c r="S31" s="5"/>
    </row>
    <row r="32" spans="2:19" x14ac:dyDescent="0.3">
      <c r="B32" s="5" t="s">
        <v>45</v>
      </c>
      <c r="C32" s="5" t="s">
        <v>43</v>
      </c>
      <c r="D32" s="5">
        <v>133</v>
      </c>
      <c r="E32" s="5">
        <v>0.49299999999999999</v>
      </c>
      <c r="G32" s="9"/>
      <c r="H32" s="5"/>
      <c r="I32" s="5"/>
      <c r="J32" s="5"/>
      <c r="K32" s="5"/>
      <c r="L32" s="5"/>
      <c r="M32" s="5"/>
      <c r="P32" s="5"/>
      <c r="Q32" s="5"/>
      <c r="R32" s="5"/>
      <c r="S32" s="5"/>
    </row>
    <row r="33" spans="2:19" x14ac:dyDescent="0.3">
      <c r="B33" s="5" t="s">
        <v>46</v>
      </c>
      <c r="C33" s="5" t="s">
        <v>43</v>
      </c>
      <c r="D33" s="5">
        <v>492</v>
      </c>
      <c r="E33" s="5">
        <v>1.8240000000000001</v>
      </c>
      <c r="G33" s="9"/>
      <c r="H33" s="5"/>
      <c r="I33" s="5"/>
      <c r="J33" s="5"/>
      <c r="K33" s="5"/>
      <c r="L33" s="5"/>
      <c r="M33" s="5"/>
      <c r="P33" s="5"/>
      <c r="Q33" s="5"/>
      <c r="R33" s="5"/>
      <c r="S33" s="5"/>
    </row>
    <row r="34" spans="2:19" x14ac:dyDescent="0.3">
      <c r="B34" s="5" t="s">
        <v>47</v>
      </c>
      <c r="C34" s="5" t="s">
        <v>43</v>
      </c>
      <c r="D34" s="5">
        <v>771</v>
      </c>
      <c r="E34" s="5">
        <v>1.2250000000000001</v>
      </c>
      <c r="G34" s="9"/>
      <c r="H34" s="5"/>
      <c r="I34" s="5"/>
      <c r="J34" s="5"/>
      <c r="K34" s="5"/>
      <c r="L34" s="5"/>
      <c r="M34" s="5"/>
      <c r="P34" s="5"/>
      <c r="Q34" s="5"/>
      <c r="R34" s="5"/>
      <c r="S34" s="5"/>
    </row>
    <row r="35" spans="2:19" x14ac:dyDescent="0.3">
      <c r="B35" s="5" t="s">
        <v>48</v>
      </c>
      <c r="C35" s="5" t="s">
        <v>43</v>
      </c>
      <c r="D35" s="5">
        <v>488</v>
      </c>
      <c r="E35" s="5">
        <v>0.77500000000000002</v>
      </c>
      <c r="G35" s="9"/>
      <c r="H35" s="5"/>
      <c r="I35" s="5"/>
      <c r="J35" s="5"/>
      <c r="K35" s="5"/>
      <c r="L35" s="5"/>
      <c r="M35" s="5"/>
      <c r="P35" s="5"/>
      <c r="Q35" s="5"/>
      <c r="R35" s="5"/>
      <c r="S35" s="5"/>
    </row>
    <row r="36" spans="2:19" x14ac:dyDescent="0.3">
      <c r="B36" s="5" t="s">
        <v>49</v>
      </c>
      <c r="C36" s="5" t="s">
        <v>50</v>
      </c>
      <c r="D36" s="5">
        <v>531</v>
      </c>
      <c r="E36" s="5">
        <v>1</v>
      </c>
      <c r="G36" s="9"/>
      <c r="H36" s="5"/>
      <c r="I36" s="5"/>
      <c r="J36" s="5"/>
      <c r="K36" s="5"/>
      <c r="L36" s="5"/>
      <c r="M36" s="5"/>
      <c r="P36" s="5"/>
      <c r="Q36" s="5"/>
      <c r="R36" s="5"/>
      <c r="S36" s="5"/>
    </row>
    <row r="37" spans="2:19" x14ac:dyDescent="0.3">
      <c r="B37" s="5" t="s">
        <v>51</v>
      </c>
      <c r="C37" s="5" t="s">
        <v>52</v>
      </c>
      <c r="D37" s="5">
        <v>263</v>
      </c>
      <c r="E37" s="5">
        <v>0.5</v>
      </c>
      <c r="G37" s="9"/>
      <c r="H37" s="5"/>
      <c r="I37" s="5"/>
      <c r="J37" s="5"/>
      <c r="K37" s="5"/>
      <c r="L37" s="5"/>
      <c r="M37" s="5"/>
      <c r="P37" s="5"/>
      <c r="Q37" s="5"/>
      <c r="R37" s="5"/>
      <c r="S37" s="5"/>
    </row>
    <row r="38" spans="2:19" x14ac:dyDescent="0.3">
      <c r="B38" s="5" t="s">
        <v>53</v>
      </c>
      <c r="C38" s="5" t="s">
        <v>52</v>
      </c>
      <c r="D38" s="5">
        <v>788</v>
      </c>
      <c r="E38" s="5">
        <v>1.5</v>
      </c>
      <c r="G38" s="9"/>
      <c r="H38" s="5"/>
      <c r="I38" s="5"/>
      <c r="J38" s="5"/>
      <c r="K38" s="5"/>
      <c r="L38" s="5"/>
      <c r="M38" s="5"/>
      <c r="P38" s="5"/>
      <c r="Q38" s="5"/>
      <c r="R38" s="5"/>
      <c r="S38" s="5"/>
    </row>
    <row r="39" spans="2:19" x14ac:dyDescent="0.3">
      <c r="B39" s="5" t="s">
        <v>54</v>
      </c>
      <c r="C39" s="5" t="s">
        <v>55</v>
      </c>
      <c r="D39" s="5">
        <v>266</v>
      </c>
      <c r="E39" s="5">
        <v>1.1519999999999999</v>
      </c>
      <c r="G39" s="9"/>
      <c r="H39" s="5"/>
      <c r="I39" s="5"/>
      <c r="J39" s="5"/>
      <c r="K39" s="5"/>
      <c r="L39" s="5"/>
      <c r="M39" s="5"/>
      <c r="P39" s="5"/>
      <c r="Q39" s="5"/>
      <c r="R39" s="5"/>
      <c r="S39" s="5"/>
    </row>
    <row r="40" spans="2:19" x14ac:dyDescent="0.3">
      <c r="B40" s="5" t="s">
        <v>56</v>
      </c>
      <c r="C40" s="5" t="s">
        <v>55</v>
      </c>
      <c r="D40" s="5">
        <v>182</v>
      </c>
      <c r="E40" s="5">
        <v>0.78800000000000003</v>
      </c>
      <c r="G40" s="9"/>
      <c r="H40" s="5"/>
      <c r="I40" s="5"/>
      <c r="J40" s="5"/>
      <c r="K40" s="5"/>
      <c r="L40" s="5"/>
      <c r="M40" s="5"/>
      <c r="P40" s="5"/>
      <c r="Q40" s="5"/>
      <c r="R40" s="5"/>
      <c r="S40" s="5"/>
    </row>
    <row r="41" spans="2:19" x14ac:dyDescent="0.3">
      <c r="B41" s="5" t="s">
        <v>57</v>
      </c>
      <c r="C41" s="5" t="s">
        <v>55</v>
      </c>
      <c r="D41" s="5">
        <v>111</v>
      </c>
      <c r="E41" s="5">
        <v>0.48099999999999998</v>
      </c>
      <c r="G41" s="9"/>
      <c r="H41" s="5"/>
      <c r="I41" s="5"/>
      <c r="J41" s="5"/>
      <c r="K41" s="5"/>
      <c r="L41" s="5"/>
      <c r="M41" s="5"/>
      <c r="P41" s="5"/>
      <c r="Q41" s="5"/>
      <c r="R41" s="5"/>
      <c r="S41" s="5"/>
    </row>
    <row r="42" spans="2:19" x14ac:dyDescent="0.3">
      <c r="B42" s="5" t="s">
        <v>58</v>
      </c>
      <c r="C42" s="5" t="s">
        <v>55</v>
      </c>
      <c r="D42" s="5">
        <v>365</v>
      </c>
      <c r="E42" s="5">
        <v>1.58</v>
      </c>
      <c r="G42" s="9"/>
      <c r="H42" s="5"/>
      <c r="I42" s="5"/>
      <c r="J42" s="5"/>
      <c r="K42" s="5"/>
      <c r="L42" s="5"/>
      <c r="M42" s="5"/>
      <c r="P42" s="5"/>
      <c r="Q42" s="5"/>
      <c r="R42" s="5"/>
      <c r="S42" s="5"/>
    </row>
    <row r="43" spans="2:19" x14ac:dyDescent="0.3">
      <c r="B43" s="5" t="s">
        <v>59</v>
      </c>
      <c r="C43" s="5" t="s">
        <v>60</v>
      </c>
      <c r="D43" s="5">
        <v>597</v>
      </c>
      <c r="E43" s="5">
        <v>1.5209999999999999</v>
      </c>
      <c r="G43" s="9"/>
      <c r="H43" s="5"/>
      <c r="I43" s="5"/>
      <c r="J43" s="5"/>
      <c r="K43" s="5"/>
      <c r="L43" s="5"/>
      <c r="M43" s="5"/>
      <c r="P43" s="5"/>
      <c r="Q43" s="5"/>
      <c r="R43" s="5"/>
      <c r="S43" s="5"/>
    </row>
    <row r="44" spans="2:19" x14ac:dyDescent="0.3">
      <c r="B44" s="5" t="s">
        <v>61</v>
      </c>
      <c r="C44" s="5" t="s">
        <v>60</v>
      </c>
      <c r="D44" s="5">
        <v>188</v>
      </c>
      <c r="E44" s="5">
        <v>0.47899999999999998</v>
      </c>
      <c r="G44" s="9"/>
      <c r="H44" s="5"/>
      <c r="I44" s="5"/>
      <c r="J44" s="5"/>
      <c r="K44" s="5"/>
      <c r="L44" s="5"/>
      <c r="M44" s="5"/>
      <c r="P44" s="5"/>
      <c r="Q44" s="5"/>
      <c r="R44" s="5"/>
      <c r="S44" s="5"/>
    </row>
    <row r="45" spans="2:19" x14ac:dyDescent="0.3">
      <c r="B45" s="5" t="s">
        <v>62</v>
      </c>
      <c r="C45" s="5" t="s">
        <v>63</v>
      </c>
      <c r="D45" s="5">
        <v>423</v>
      </c>
      <c r="E45" s="5">
        <v>1.5349999999999999</v>
      </c>
      <c r="G45" s="9"/>
      <c r="H45" s="5"/>
      <c r="I45" s="5"/>
      <c r="J45" s="5"/>
      <c r="K45" s="5"/>
      <c r="L45" s="5"/>
      <c r="M45" s="5"/>
      <c r="P45" s="5"/>
      <c r="Q45" s="5"/>
      <c r="R45" s="5"/>
      <c r="S45" s="5"/>
    </row>
    <row r="46" spans="2:19" x14ac:dyDescent="0.3">
      <c r="B46" s="5" t="s">
        <v>64</v>
      </c>
      <c r="C46" s="5" t="s">
        <v>63</v>
      </c>
      <c r="D46" s="5">
        <v>128</v>
      </c>
      <c r="E46" s="5">
        <v>0.46500000000000002</v>
      </c>
      <c r="G46" s="9"/>
      <c r="H46" s="5"/>
      <c r="I46" s="5"/>
      <c r="J46" s="5"/>
      <c r="K46" s="5"/>
      <c r="L46" s="5"/>
      <c r="M46" s="5"/>
      <c r="P46" s="5"/>
      <c r="Q46" s="5"/>
      <c r="R46" s="5"/>
      <c r="S46" s="5"/>
    </row>
    <row r="47" spans="2:19" x14ac:dyDescent="0.3">
      <c r="B47" s="5" t="s">
        <v>65</v>
      </c>
      <c r="C47" s="5" t="s">
        <v>63</v>
      </c>
      <c r="D47" s="5">
        <v>291</v>
      </c>
      <c r="E47" s="5">
        <v>1.47</v>
      </c>
      <c r="P47" s="5"/>
      <c r="Q47" s="5"/>
      <c r="R47" s="5"/>
      <c r="S47" s="5"/>
    </row>
    <row r="48" spans="2:19" x14ac:dyDescent="0.3">
      <c r="B48" s="5" t="s">
        <v>66</v>
      </c>
      <c r="C48" s="5" t="s">
        <v>63</v>
      </c>
      <c r="D48" s="5">
        <v>96</v>
      </c>
      <c r="E48" s="5">
        <v>0.48499999999999999</v>
      </c>
      <c r="P48" s="5"/>
      <c r="Q48" s="5"/>
      <c r="R48" s="5"/>
      <c r="S48" s="5"/>
    </row>
    <row r="49" spans="2:19" x14ac:dyDescent="0.3">
      <c r="B49" s="5" t="s">
        <v>67</v>
      </c>
      <c r="C49" s="5" t="s">
        <v>63</v>
      </c>
      <c r="D49" s="5">
        <v>87</v>
      </c>
      <c r="E49" s="5">
        <v>0.439</v>
      </c>
      <c r="P49" s="5"/>
      <c r="Q49" s="5"/>
      <c r="R49" s="5"/>
      <c r="S49" s="5"/>
    </row>
    <row r="50" spans="2:19" x14ac:dyDescent="0.3">
      <c r="B50" s="5" t="s">
        <v>68</v>
      </c>
      <c r="C50" s="5" t="s">
        <v>63</v>
      </c>
      <c r="D50" s="5">
        <v>318</v>
      </c>
      <c r="E50" s="5">
        <v>1.6060000000000001</v>
      </c>
      <c r="P50" s="5"/>
      <c r="Q50" s="5"/>
      <c r="R50" s="5"/>
      <c r="S50" s="5"/>
    </row>
    <row r="51" spans="2:19" x14ac:dyDescent="0.3">
      <c r="B51" s="5" t="s">
        <v>69</v>
      </c>
      <c r="C51" s="5" t="s">
        <v>70</v>
      </c>
      <c r="D51" s="5">
        <v>94</v>
      </c>
      <c r="E51" s="5">
        <v>0.42599999999999999</v>
      </c>
      <c r="P51" s="5"/>
      <c r="Q51" s="5"/>
      <c r="R51" s="5"/>
      <c r="S51" s="5"/>
    </row>
    <row r="52" spans="2:19" x14ac:dyDescent="0.3">
      <c r="B52" s="5" t="s">
        <v>71</v>
      </c>
      <c r="C52" s="5" t="s">
        <v>70</v>
      </c>
      <c r="D52" s="5">
        <v>347</v>
      </c>
      <c r="E52" s="5">
        <v>1.5740000000000001</v>
      </c>
      <c r="P52" s="5"/>
      <c r="Q52" s="5"/>
      <c r="R52" s="5"/>
      <c r="S52" s="5"/>
    </row>
    <row r="53" spans="2:19" x14ac:dyDescent="0.3">
      <c r="B53" s="5" t="s">
        <v>72</v>
      </c>
      <c r="C53" s="5" t="s">
        <v>70</v>
      </c>
      <c r="D53" s="5">
        <v>317</v>
      </c>
      <c r="E53" s="5">
        <v>1.014</v>
      </c>
      <c r="P53" s="5"/>
      <c r="Q53" s="5"/>
      <c r="R53" s="5"/>
      <c r="S53" s="5"/>
    </row>
    <row r="54" spans="2:19" x14ac:dyDescent="0.3">
      <c r="B54" s="5" t="s">
        <v>73</v>
      </c>
      <c r="C54" s="5" t="s">
        <v>70</v>
      </c>
      <c r="D54" s="5">
        <v>307</v>
      </c>
      <c r="E54" s="5">
        <v>0.98199999999999998</v>
      </c>
      <c r="P54" s="5"/>
      <c r="Q54" s="5"/>
      <c r="R54" s="5"/>
      <c r="S54" s="5"/>
    </row>
    <row r="55" spans="2:19" x14ac:dyDescent="0.3">
      <c r="B55" s="5" t="s">
        <v>74</v>
      </c>
      <c r="C55" s="5" t="s">
        <v>70</v>
      </c>
      <c r="D55" s="5">
        <v>146</v>
      </c>
      <c r="E55" s="5">
        <v>0.46700000000000003</v>
      </c>
      <c r="P55" s="5"/>
      <c r="Q55" s="5"/>
      <c r="R55" s="5"/>
      <c r="S55" s="5"/>
    </row>
    <row r="56" spans="2:19" x14ac:dyDescent="0.3">
      <c r="B56" s="5" t="s">
        <v>75</v>
      </c>
      <c r="C56" s="5" t="s">
        <v>70</v>
      </c>
      <c r="D56" s="5">
        <v>480</v>
      </c>
      <c r="E56" s="5">
        <v>1.536</v>
      </c>
      <c r="P56" s="5"/>
      <c r="Q56" s="5"/>
      <c r="R56" s="5"/>
      <c r="S56" s="5"/>
    </row>
    <row r="57" spans="2:19" x14ac:dyDescent="0.3">
      <c r="B57" s="5" t="s">
        <v>76</v>
      </c>
      <c r="C57" s="5" t="s">
        <v>77</v>
      </c>
      <c r="D57" s="5">
        <v>357</v>
      </c>
      <c r="E57" s="5">
        <v>1.252</v>
      </c>
      <c r="P57" s="5"/>
      <c r="Q57" s="5"/>
      <c r="R57" s="5"/>
      <c r="S57" s="5"/>
    </row>
    <row r="58" spans="2:19" x14ac:dyDescent="0.3">
      <c r="B58" s="5" t="s">
        <v>78</v>
      </c>
      <c r="C58" s="5" t="s">
        <v>77</v>
      </c>
      <c r="D58" s="5">
        <v>205</v>
      </c>
      <c r="E58" s="5">
        <v>0.71899999999999997</v>
      </c>
      <c r="P58" s="5"/>
      <c r="Q58" s="5"/>
      <c r="R58" s="5"/>
      <c r="S58" s="5"/>
    </row>
    <row r="59" spans="2:19" x14ac:dyDescent="0.3">
      <c r="B59" s="5" t="s">
        <v>79</v>
      </c>
      <c r="C59" s="5" t="s">
        <v>77</v>
      </c>
      <c r="D59" s="5">
        <v>126</v>
      </c>
      <c r="E59" s="5">
        <v>0.442</v>
      </c>
      <c r="P59" s="5"/>
      <c r="Q59" s="5"/>
      <c r="R59" s="5"/>
      <c r="S59" s="5"/>
    </row>
    <row r="60" spans="2:19" x14ac:dyDescent="0.3">
      <c r="B60" s="5" t="s">
        <v>80</v>
      </c>
      <c r="C60" s="5" t="s">
        <v>77</v>
      </c>
      <c r="D60" s="5">
        <v>453</v>
      </c>
      <c r="E60" s="5">
        <v>1.5880000000000001</v>
      </c>
      <c r="P60" s="5"/>
      <c r="Q60" s="5"/>
      <c r="R60" s="5"/>
      <c r="S60" s="5"/>
    </row>
    <row r="61" spans="2:19" x14ac:dyDescent="0.3">
      <c r="B61" s="5" t="s">
        <v>81</v>
      </c>
      <c r="C61" s="5" t="s">
        <v>82</v>
      </c>
      <c r="D61" s="5">
        <v>467</v>
      </c>
      <c r="E61" s="5">
        <v>1.4830000000000001</v>
      </c>
      <c r="P61" s="5"/>
      <c r="Q61" s="5"/>
      <c r="R61" s="5"/>
      <c r="S61" s="5"/>
    </row>
    <row r="62" spans="2:19" x14ac:dyDescent="0.3">
      <c r="B62" s="5" t="s">
        <v>83</v>
      </c>
      <c r="C62" s="5" t="s">
        <v>82</v>
      </c>
      <c r="D62" s="5">
        <v>147</v>
      </c>
      <c r="E62" s="5">
        <v>0.46700000000000003</v>
      </c>
      <c r="P62" s="5"/>
      <c r="Q62" s="5"/>
      <c r="R62" s="5"/>
      <c r="S62" s="5"/>
    </row>
    <row r="63" spans="2:19" x14ac:dyDescent="0.3">
      <c r="B63" s="5" t="s">
        <v>84</v>
      </c>
      <c r="C63" s="5" t="s">
        <v>82</v>
      </c>
      <c r="D63" s="5">
        <v>172</v>
      </c>
      <c r="E63" s="5">
        <v>0.54600000000000004</v>
      </c>
      <c r="P63" s="5"/>
      <c r="Q63" s="5"/>
      <c r="R63" s="5"/>
      <c r="S63" s="5"/>
    </row>
    <row r="64" spans="2:19" x14ac:dyDescent="0.3">
      <c r="B64" s="5" t="s">
        <v>85</v>
      </c>
      <c r="C64" s="5" t="s">
        <v>82</v>
      </c>
      <c r="D64" s="5">
        <v>474</v>
      </c>
      <c r="E64" s="5">
        <v>1.5049999999999999</v>
      </c>
      <c r="P64" s="5"/>
      <c r="Q64" s="5"/>
      <c r="R64" s="5"/>
      <c r="S64" s="5"/>
    </row>
    <row r="65" spans="2:19" x14ac:dyDescent="0.3">
      <c r="B65" s="5" t="s">
        <v>86</v>
      </c>
      <c r="C65" s="5" t="s">
        <v>87</v>
      </c>
      <c r="D65" s="5">
        <v>394</v>
      </c>
      <c r="E65" s="5">
        <v>1</v>
      </c>
      <c r="P65" s="5"/>
      <c r="Q65" s="5"/>
      <c r="R65" s="5"/>
      <c r="S65" s="5"/>
    </row>
    <row r="66" spans="2:19" x14ac:dyDescent="0.3">
      <c r="B66" s="5" t="s">
        <v>88</v>
      </c>
      <c r="C66" s="5" t="s">
        <v>89</v>
      </c>
      <c r="D66" s="5">
        <v>172</v>
      </c>
      <c r="E66" s="5">
        <v>0.40500000000000003</v>
      </c>
      <c r="P66" s="5"/>
      <c r="Q66" s="5"/>
      <c r="R66" s="5"/>
      <c r="S66" s="5"/>
    </row>
    <row r="67" spans="2:19" x14ac:dyDescent="0.3">
      <c r="B67" s="5" t="s">
        <v>90</v>
      </c>
      <c r="C67" s="5" t="s">
        <v>89</v>
      </c>
      <c r="D67" s="5">
        <v>677</v>
      </c>
      <c r="E67" s="5">
        <v>1.595</v>
      </c>
      <c r="P67" s="5"/>
      <c r="Q67" s="5"/>
      <c r="R67" s="5"/>
      <c r="S67" s="5"/>
    </row>
    <row r="68" spans="2:19" x14ac:dyDescent="0.3">
      <c r="B68" s="1"/>
      <c r="C68" s="1"/>
      <c r="D68" s="1"/>
      <c r="E68" s="10"/>
    </row>
  </sheetData>
  <autoFilter ref="G3:J3" xr:uid="{E6D7A0F5-AE85-4F83-9D1F-3FC945867806}"/>
  <mergeCells count="1">
    <mergeCell ref="B2:E2"/>
  </mergeCells>
  <phoneticPr fontId="2" type="noConversion"/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2044F-1D25-477E-9B2B-02C4D1B27EFF}">
  <dimension ref="B2:S68"/>
  <sheetViews>
    <sheetView zoomScale="70" zoomScaleNormal="70" workbookViewId="0">
      <selection activeCell="B2" sqref="B2:E2"/>
    </sheetView>
  </sheetViews>
  <sheetFormatPr defaultRowHeight="16.5" x14ac:dyDescent="0.3"/>
  <cols>
    <col min="2" max="2" width="8.375" bestFit="1" customWidth="1"/>
    <col min="3" max="3" width="7" bestFit="1" customWidth="1"/>
    <col min="4" max="5" width="18.875" bestFit="1" customWidth="1"/>
    <col min="7" max="14" width="13.125" customWidth="1"/>
  </cols>
  <sheetData>
    <row r="2" spans="2:19" x14ac:dyDescent="0.3">
      <c r="B2" s="13" t="s">
        <v>160</v>
      </c>
      <c r="C2" s="13"/>
      <c r="D2" s="13"/>
      <c r="E2" s="13"/>
    </row>
    <row r="3" spans="2:19" ht="17.25" thickBot="1" x14ac:dyDescent="0.35">
      <c r="B3" s="7" t="s">
        <v>0</v>
      </c>
      <c r="C3" s="7" t="s">
        <v>1</v>
      </c>
      <c r="D3" s="7" t="s">
        <v>2</v>
      </c>
      <c r="E3" s="7" t="s">
        <v>3</v>
      </c>
      <c r="G3" s="8" t="s">
        <v>131</v>
      </c>
      <c r="H3" s="8" t="s">
        <v>132</v>
      </c>
      <c r="I3" s="8" t="s">
        <v>133</v>
      </c>
      <c r="J3" s="8" t="s">
        <v>134</v>
      </c>
    </row>
    <row r="4" spans="2:19" ht="17.25" thickTop="1" x14ac:dyDescent="0.3">
      <c r="B4" s="2" t="s">
        <v>4</v>
      </c>
      <c r="C4" s="2" t="s">
        <v>5</v>
      </c>
      <c r="D4" s="5">
        <v>0</v>
      </c>
      <c r="E4" s="5" t="s">
        <v>7</v>
      </c>
      <c r="G4" s="6" t="s">
        <v>91</v>
      </c>
      <c r="H4" s="6" t="s">
        <v>111</v>
      </c>
      <c r="I4" s="5">
        <f>D7+D8+D9+D10</f>
        <v>1262</v>
      </c>
      <c r="J4" s="4">
        <f>I4/I24*100</f>
        <v>5.6128802704145171</v>
      </c>
      <c r="P4" s="5"/>
      <c r="Q4" s="5"/>
      <c r="R4" s="5"/>
      <c r="S4" s="5"/>
    </row>
    <row r="5" spans="2:19" x14ac:dyDescent="0.3">
      <c r="B5" s="2" t="s">
        <v>8</v>
      </c>
      <c r="C5" s="2" t="s">
        <v>5</v>
      </c>
      <c r="D5" s="5">
        <v>0</v>
      </c>
      <c r="E5" s="5" t="s">
        <v>7</v>
      </c>
      <c r="G5" s="6" t="s">
        <v>105</v>
      </c>
      <c r="H5" s="6" t="s">
        <v>125</v>
      </c>
      <c r="I5" s="5">
        <f>D45+D46+D47+D48+D49+D50</f>
        <v>1359</v>
      </c>
      <c r="J5" s="4">
        <f>I5/I24*100</f>
        <v>6.0442981675858389</v>
      </c>
      <c r="P5" s="5"/>
      <c r="Q5" s="5"/>
      <c r="R5" s="5"/>
      <c r="S5" s="5"/>
    </row>
    <row r="6" spans="2:19" x14ac:dyDescent="0.3">
      <c r="B6" s="2" t="s">
        <v>9</v>
      </c>
      <c r="C6" s="2" t="s">
        <v>5</v>
      </c>
      <c r="D6" s="5" t="s">
        <v>6</v>
      </c>
      <c r="E6" s="5" t="s">
        <v>7</v>
      </c>
      <c r="G6" s="6" t="s">
        <v>102</v>
      </c>
      <c r="H6" s="6" t="s">
        <v>122</v>
      </c>
      <c r="I6" s="5">
        <f>D37+D38</f>
        <v>1042</v>
      </c>
      <c r="J6" s="4">
        <f>I6/I24*100</f>
        <v>4.6344066892012101</v>
      </c>
      <c r="P6" s="5"/>
      <c r="Q6" s="5"/>
      <c r="R6" s="5"/>
      <c r="S6" s="5"/>
    </row>
    <row r="7" spans="2:19" x14ac:dyDescent="0.3">
      <c r="B7" s="5" t="s">
        <v>10</v>
      </c>
      <c r="C7" s="5" t="s">
        <v>11</v>
      </c>
      <c r="D7" s="5">
        <v>352</v>
      </c>
      <c r="E7" s="5">
        <v>1.1160000000000001</v>
      </c>
      <c r="G7" s="6" t="s">
        <v>93</v>
      </c>
      <c r="H7" s="6" t="s">
        <v>113</v>
      </c>
      <c r="I7" s="5">
        <f>D13+D14</f>
        <v>890</v>
      </c>
      <c r="J7" s="4">
        <f>I7/I24*100</f>
        <v>3.9583703967265613</v>
      </c>
      <c r="P7" s="5"/>
      <c r="Q7" s="5"/>
      <c r="R7" s="5"/>
      <c r="S7" s="5"/>
    </row>
    <row r="8" spans="2:19" x14ac:dyDescent="0.3">
      <c r="B8" s="5" t="s">
        <v>12</v>
      </c>
      <c r="C8" s="5" t="s">
        <v>11</v>
      </c>
      <c r="D8" s="5">
        <v>194</v>
      </c>
      <c r="E8" s="5">
        <v>0.61499999999999999</v>
      </c>
      <c r="G8" s="6" t="s">
        <v>92</v>
      </c>
      <c r="H8" s="6" t="s">
        <v>112</v>
      </c>
      <c r="I8" s="5">
        <f>D11+D12</f>
        <v>261</v>
      </c>
      <c r="J8" s="4">
        <f>I8/I24*100</f>
        <v>1.1608254758939691</v>
      </c>
      <c r="P8" s="5"/>
      <c r="Q8" s="5"/>
      <c r="R8" s="5"/>
      <c r="S8" s="5"/>
    </row>
    <row r="9" spans="2:19" x14ac:dyDescent="0.3">
      <c r="B9" s="5" t="s">
        <v>13</v>
      </c>
      <c r="C9" s="5" t="s">
        <v>11</v>
      </c>
      <c r="D9" s="5">
        <v>150</v>
      </c>
      <c r="E9" s="5">
        <v>0.47499999999999998</v>
      </c>
      <c r="G9" s="6" t="s">
        <v>104</v>
      </c>
      <c r="H9" s="6" t="s">
        <v>124</v>
      </c>
      <c r="I9" s="5">
        <f>D43+D44</f>
        <v>791</v>
      </c>
      <c r="J9" s="4">
        <f>I9/I24*100</f>
        <v>3.5180572851805731</v>
      </c>
      <c r="P9" s="5"/>
      <c r="Q9" s="5"/>
      <c r="R9" s="5"/>
      <c r="S9" s="5"/>
    </row>
    <row r="10" spans="2:19" x14ac:dyDescent="0.3">
      <c r="B10" s="5" t="s">
        <v>14</v>
      </c>
      <c r="C10" s="5" t="s">
        <v>11</v>
      </c>
      <c r="D10" s="5">
        <v>566</v>
      </c>
      <c r="E10" s="5">
        <v>1.794</v>
      </c>
      <c r="G10" s="6" t="s">
        <v>94</v>
      </c>
      <c r="H10" s="6" t="s">
        <v>114</v>
      </c>
      <c r="I10" s="5">
        <f>D15+D16</f>
        <v>1205</v>
      </c>
      <c r="J10" s="4">
        <f>I10/I24*100</f>
        <v>5.3593666607365238</v>
      </c>
      <c r="P10" s="5"/>
      <c r="Q10" s="5"/>
      <c r="R10" s="5"/>
      <c r="S10" s="5"/>
    </row>
    <row r="11" spans="2:19" x14ac:dyDescent="0.3">
      <c r="B11" s="5" t="s">
        <v>15</v>
      </c>
      <c r="C11" s="5" t="s">
        <v>16</v>
      </c>
      <c r="D11" s="5">
        <v>68</v>
      </c>
      <c r="E11" s="5">
        <v>0.52100000000000002</v>
      </c>
      <c r="G11" s="6" t="s">
        <v>96</v>
      </c>
      <c r="H11" s="6" t="s">
        <v>116</v>
      </c>
      <c r="I11" s="5">
        <f>D19+D20+D21+D22</f>
        <v>1539</v>
      </c>
      <c r="J11" s="4">
        <f>I11/I24*100</f>
        <v>6.8448674613058174</v>
      </c>
      <c r="P11" s="5"/>
      <c r="Q11" s="5"/>
      <c r="R11" s="5"/>
      <c r="S11" s="5"/>
    </row>
    <row r="12" spans="2:19" x14ac:dyDescent="0.3">
      <c r="B12" s="5" t="s">
        <v>17</v>
      </c>
      <c r="C12" s="5" t="s">
        <v>16</v>
      </c>
      <c r="D12" s="5">
        <v>193</v>
      </c>
      <c r="E12" s="5">
        <v>1.4790000000000001</v>
      </c>
      <c r="G12" s="6" t="s">
        <v>97</v>
      </c>
      <c r="H12" s="6" t="s">
        <v>117</v>
      </c>
      <c r="I12" s="5">
        <f>D23+D24</f>
        <v>535</v>
      </c>
      <c r="J12" s="4">
        <f>I12/I24*100</f>
        <v>2.3794698452232699</v>
      </c>
      <c r="P12" s="5"/>
      <c r="Q12" s="5"/>
      <c r="R12" s="5"/>
      <c r="S12" s="5"/>
    </row>
    <row r="13" spans="2:19" x14ac:dyDescent="0.3">
      <c r="B13" s="5" t="s">
        <v>18</v>
      </c>
      <c r="C13" s="5" t="s">
        <v>19</v>
      </c>
      <c r="D13" s="5">
        <v>183</v>
      </c>
      <c r="E13" s="5">
        <v>0.41099999999999998</v>
      </c>
      <c r="G13" s="6" t="s">
        <v>98</v>
      </c>
      <c r="H13" s="6" t="s">
        <v>118</v>
      </c>
      <c r="I13" s="5">
        <f>D25+D26+D27</f>
        <v>1975</v>
      </c>
      <c r="J13" s="4">
        <f>I13/I24*100</f>
        <v>8.7840241949830986</v>
      </c>
      <c r="P13" s="5"/>
      <c r="Q13" s="5"/>
      <c r="R13" s="5"/>
      <c r="S13" s="5"/>
    </row>
    <row r="14" spans="2:19" x14ac:dyDescent="0.3">
      <c r="B14" s="5" t="s">
        <v>20</v>
      </c>
      <c r="C14" s="5" t="s">
        <v>19</v>
      </c>
      <c r="D14" s="5">
        <v>707</v>
      </c>
      <c r="E14" s="5">
        <v>1.589</v>
      </c>
      <c r="G14" s="6" t="s">
        <v>100</v>
      </c>
      <c r="H14" s="6" t="s">
        <v>120</v>
      </c>
      <c r="I14" s="5">
        <f>D30+D31+D32+D33+D34+D35</f>
        <v>2353</v>
      </c>
      <c r="J14" s="4">
        <f>I14/I24*100</f>
        <v>10.465219711795054</v>
      </c>
      <c r="P14" s="5"/>
      <c r="Q14" s="5"/>
      <c r="R14" s="5"/>
      <c r="S14" s="5"/>
    </row>
    <row r="15" spans="2:19" x14ac:dyDescent="0.3">
      <c r="B15" s="5" t="s">
        <v>21</v>
      </c>
      <c r="C15" s="5" t="s">
        <v>22</v>
      </c>
      <c r="D15" s="5">
        <v>889</v>
      </c>
      <c r="E15" s="5">
        <v>1.476</v>
      </c>
      <c r="G15" s="6" t="s">
        <v>99</v>
      </c>
      <c r="H15" s="6" t="s">
        <v>119</v>
      </c>
      <c r="I15" s="5">
        <f>D28+D29</f>
        <v>1188</v>
      </c>
      <c r="J15" s="4">
        <f>I15/I24*100</f>
        <v>5.283757338551859</v>
      </c>
      <c r="P15" s="5"/>
      <c r="Q15" s="5"/>
      <c r="R15" s="5"/>
      <c r="S15" s="5"/>
    </row>
    <row r="16" spans="2:19" x14ac:dyDescent="0.3">
      <c r="B16" s="5" t="s">
        <v>23</v>
      </c>
      <c r="C16" s="5" t="s">
        <v>22</v>
      </c>
      <c r="D16" s="5">
        <v>316</v>
      </c>
      <c r="E16" s="5">
        <v>0.52400000000000002</v>
      </c>
      <c r="G16" s="6" t="s">
        <v>101</v>
      </c>
      <c r="H16" s="6" t="s">
        <v>121</v>
      </c>
      <c r="I16" s="5">
        <f>D36</f>
        <v>536</v>
      </c>
      <c r="J16" s="4">
        <f>I16/I24*100</f>
        <v>2.383917452410603</v>
      </c>
      <c r="P16" s="5"/>
      <c r="Q16" s="5"/>
      <c r="R16" s="5"/>
      <c r="S16" s="5"/>
    </row>
    <row r="17" spans="2:19" x14ac:dyDescent="0.3">
      <c r="B17" s="5" t="s">
        <v>24</v>
      </c>
      <c r="C17" s="5" t="s">
        <v>25</v>
      </c>
      <c r="D17" s="5">
        <v>431</v>
      </c>
      <c r="E17" s="5">
        <v>0.67100000000000004</v>
      </c>
      <c r="G17" s="6" t="s">
        <v>95</v>
      </c>
      <c r="H17" s="6" t="s">
        <v>115</v>
      </c>
      <c r="I17" s="5">
        <f>D17+D18</f>
        <v>1284</v>
      </c>
      <c r="J17" s="4">
        <f>I17/I24*100</f>
        <v>5.7107276285358477</v>
      </c>
      <c r="P17" s="5"/>
      <c r="Q17" s="5"/>
      <c r="R17" s="5"/>
      <c r="S17" s="5"/>
    </row>
    <row r="18" spans="2:19" x14ac:dyDescent="0.3">
      <c r="B18" s="5" t="s">
        <v>26</v>
      </c>
      <c r="C18" s="5" t="s">
        <v>25</v>
      </c>
      <c r="D18" s="5">
        <v>853</v>
      </c>
      <c r="E18" s="5">
        <v>1.329</v>
      </c>
      <c r="G18" s="6" t="s">
        <v>103</v>
      </c>
      <c r="H18" s="6" t="s">
        <v>123</v>
      </c>
      <c r="I18" s="5">
        <f>D39+D40+D41+D42</f>
        <v>936</v>
      </c>
      <c r="J18" s="4">
        <f>I18/I24*100</f>
        <v>4.1629603273438889</v>
      </c>
      <c r="P18" s="5"/>
      <c r="Q18" s="5"/>
      <c r="R18" s="5"/>
      <c r="S18" s="5"/>
    </row>
    <row r="19" spans="2:19" x14ac:dyDescent="0.3">
      <c r="B19" s="5" t="s">
        <v>27</v>
      </c>
      <c r="C19" s="5" t="s">
        <v>28</v>
      </c>
      <c r="D19" s="5">
        <v>603</v>
      </c>
      <c r="E19" s="5">
        <v>1.5669999999999999</v>
      </c>
      <c r="G19" s="6" t="s">
        <v>106</v>
      </c>
      <c r="H19" s="6" t="s">
        <v>126</v>
      </c>
      <c r="I19" s="5">
        <f>D51+D52+D53+D54+D55+D56</f>
        <v>1700</v>
      </c>
      <c r="J19" s="4">
        <f>I19/I24*100</f>
        <v>7.5609322184664656</v>
      </c>
      <c r="P19" s="5"/>
      <c r="Q19" s="5"/>
      <c r="R19" s="5"/>
      <c r="S19" s="5"/>
    </row>
    <row r="20" spans="2:19" x14ac:dyDescent="0.3">
      <c r="B20" s="5" t="s">
        <v>29</v>
      </c>
      <c r="C20" s="5" t="s">
        <v>28</v>
      </c>
      <c r="D20" s="5">
        <v>158</v>
      </c>
      <c r="E20" s="5">
        <v>0.41099999999999998</v>
      </c>
      <c r="G20" s="6" t="s">
        <v>107</v>
      </c>
      <c r="H20" s="6" t="s">
        <v>127</v>
      </c>
      <c r="I20" s="5">
        <f>D57+D58+D59+D60</f>
        <v>1129</v>
      </c>
      <c r="J20" s="4">
        <f>I20/I24*100</f>
        <v>5.0213485144991994</v>
      </c>
      <c r="P20" s="5"/>
      <c r="Q20" s="5"/>
      <c r="R20" s="5"/>
      <c r="S20" s="5"/>
    </row>
    <row r="21" spans="2:19" x14ac:dyDescent="0.3">
      <c r="B21" s="5" t="s">
        <v>30</v>
      </c>
      <c r="C21" s="5" t="s">
        <v>28</v>
      </c>
      <c r="D21" s="5">
        <v>266</v>
      </c>
      <c r="E21" s="5">
        <v>0.69099999999999995</v>
      </c>
      <c r="G21" s="6" t="s">
        <v>109</v>
      </c>
      <c r="H21" s="6" t="s">
        <v>130</v>
      </c>
      <c r="I21" s="5">
        <f>D65</f>
        <v>394</v>
      </c>
      <c r="J21" s="4">
        <f>I21/I24*100</f>
        <v>1.7523572318092866</v>
      </c>
      <c r="P21" s="5"/>
      <c r="Q21" s="5"/>
      <c r="R21" s="5"/>
      <c r="S21" s="5"/>
    </row>
    <row r="22" spans="2:19" x14ac:dyDescent="0.3">
      <c r="B22" s="5" t="s">
        <v>31</v>
      </c>
      <c r="C22" s="5" t="s">
        <v>28</v>
      </c>
      <c r="D22" s="5">
        <v>512</v>
      </c>
      <c r="E22" s="5">
        <v>1.331</v>
      </c>
      <c r="G22" s="6" t="s">
        <v>110</v>
      </c>
      <c r="H22" s="6" t="s">
        <v>129</v>
      </c>
      <c r="I22" s="5">
        <f>D66+D67</f>
        <v>843</v>
      </c>
      <c r="J22" s="4">
        <f>I22/I24*100</f>
        <v>3.7493328589218997</v>
      </c>
      <c r="P22" s="5"/>
      <c r="Q22" s="5"/>
      <c r="R22" s="5"/>
      <c r="S22" s="5"/>
    </row>
    <row r="23" spans="2:19" x14ac:dyDescent="0.3">
      <c r="B23" s="5" t="s">
        <v>32</v>
      </c>
      <c r="C23" s="5" t="s">
        <v>33</v>
      </c>
      <c r="D23" s="5">
        <v>130</v>
      </c>
      <c r="E23" s="5">
        <v>0.48599999999999999</v>
      </c>
      <c r="G23" s="6" t="s">
        <v>108</v>
      </c>
      <c r="H23" s="6" t="s">
        <v>128</v>
      </c>
      <c r="I23" s="5">
        <f>D61+D62+D63+D64</f>
        <v>1262</v>
      </c>
      <c r="J23" s="4">
        <f>I23/I24*100</f>
        <v>5.6128802704145171</v>
      </c>
      <c r="P23" s="5"/>
      <c r="Q23" s="5"/>
      <c r="R23" s="5"/>
      <c r="S23" s="5"/>
    </row>
    <row r="24" spans="2:19" x14ac:dyDescent="0.3">
      <c r="B24" s="5" t="s">
        <v>34</v>
      </c>
      <c r="C24" s="5" t="s">
        <v>33</v>
      </c>
      <c r="D24" s="5">
        <v>405</v>
      </c>
      <c r="E24" s="5">
        <v>1.514</v>
      </c>
      <c r="I24" s="3">
        <f>SUM(I4:I23)</f>
        <v>22484</v>
      </c>
      <c r="P24" s="5"/>
      <c r="Q24" s="5"/>
      <c r="R24" s="5"/>
      <c r="S24" s="5"/>
    </row>
    <row r="25" spans="2:19" x14ac:dyDescent="0.3">
      <c r="B25" s="5" t="s">
        <v>35</v>
      </c>
      <c r="C25" s="5" t="s">
        <v>36</v>
      </c>
      <c r="D25" s="5">
        <v>645</v>
      </c>
      <c r="E25" s="5">
        <v>0.98</v>
      </c>
      <c r="P25" s="5"/>
      <c r="Q25" s="5"/>
      <c r="R25" s="5"/>
      <c r="S25" s="5"/>
    </row>
    <row r="26" spans="2:19" x14ac:dyDescent="0.3">
      <c r="B26" s="5" t="s">
        <v>37</v>
      </c>
      <c r="C26" s="5" t="s">
        <v>36</v>
      </c>
      <c r="D26" s="5">
        <v>368</v>
      </c>
      <c r="E26" s="5">
        <v>0.55900000000000005</v>
      </c>
      <c r="P26" s="5"/>
      <c r="Q26" s="5"/>
      <c r="R26" s="5"/>
      <c r="S26" s="5"/>
    </row>
    <row r="27" spans="2:19" x14ac:dyDescent="0.3">
      <c r="B27" s="5" t="s">
        <v>38</v>
      </c>
      <c r="C27" s="5" t="s">
        <v>36</v>
      </c>
      <c r="D27" s="5">
        <v>962</v>
      </c>
      <c r="E27" s="5">
        <v>1.4610000000000001</v>
      </c>
      <c r="G27" s="9"/>
      <c r="H27" s="5"/>
      <c r="I27" s="5"/>
      <c r="J27" s="5"/>
      <c r="K27" s="5"/>
      <c r="L27" s="5"/>
      <c r="M27" s="5"/>
      <c r="P27" s="5"/>
      <c r="Q27" s="5"/>
      <c r="R27" s="5"/>
      <c r="S27" s="5"/>
    </row>
    <row r="28" spans="2:19" x14ac:dyDescent="0.3">
      <c r="B28" s="5" t="s">
        <v>39</v>
      </c>
      <c r="C28" s="5" t="s">
        <v>40</v>
      </c>
      <c r="D28" s="5">
        <v>897</v>
      </c>
      <c r="E28" s="5">
        <v>1.51</v>
      </c>
      <c r="G28" s="9"/>
      <c r="H28" s="5"/>
      <c r="I28" s="5"/>
      <c r="J28" s="5"/>
      <c r="K28" s="5"/>
      <c r="L28" s="5"/>
      <c r="M28" s="5"/>
      <c r="P28" s="5"/>
      <c r="Q28" s="5"/>
      <c r="R28" s="5"/>
      <c r="S28" s="5"/>
    </row>
    <row r="29" spans="2:19" x14ac:dyDescent="0.3">
      <c r="B29" s="5" t="s">
        <v>41</v>
      </c>
      <c r="C29" s="5" t="s">
        <v>40</v>
      </c>
      <c r="D29" s="5">
        <v>291</v>
      </c>
      <c r="E29" s="5">
        <v>0.49</v>
      </c>
      <c r="G29" s="9"/>
      <c r="H29" s="5"/>
      <c r="I29" s="5"/>
      <c r="J29" s="5"/>
      <c r="K29" s="5"/>
      <c r="L29" s="5"/>
      <c r="M29" s="5"/>
      <c r="P29" s="5"/>
      <c r="Q29" s="5"/>
      <c r="R29" s="5"/>
      <c r="S29" s="5"/>
    </row>
    <row r="30" spans="2:19" x14ac:dyDescent="0.3">
      <c r="B30" s="5" t="s">
        <v>42</v>
      </c>
      <c r="C30" s="5" t="s">
        <v>43</v>
      </c>
      <c r="D30" s="5">
        <v>309</v>
      </c>
      <c r="E30" s="5">
        <v>1.1279999999999999</v>
      </c>
      <c r="G30" s="9"/>
      <c r="H30" s="5"/>
      <c r="I30" s="5"/>
      <c r="J30" s="5"/>
      <c r="K30" s="5"/>
      <c r="L30" s="5"/>
      <c r="M30" s="5"/>
      <c r="P30" s="5"/>
      <c r="Q30" s="5"/>
      <c r="R30" s="5"/>
      <c r="S30" s="5"/>
    </row>
    <row r="31" spans="2:19" x14ac:dyDescent="0.3">
      <c r="B31" s="5" t="s">
        <v>44</v>
      </c>
      <c r="C31" s="5" t="s">
        <v>43</v>
      </c>
      <c r="D31" s="5">
        <v>155</v>
      </c>
      <c r="E31" s="5">
        <v>0.56599999999999995</v>
      </c>
      <c r="G31" s="9"/>
      <c r="H31" s="5"/>
      <c r="I31" s="5"/>
      <c r="J31" s="5"/>
      <c r="K31" s="5"/>
      <c r="L31" s="5"/>
      <c r="M31" s="5"/>
      <c r="P31" s="5"/>
      <c r="Q31" s="5"/>
      <c r="R31" s="5"/>
      <c r="S31" s="5"/>
    </row>
    <row r="32" spans="2:19" x14ac:dyDescent="0.3">
      <c r="B32" s="5" t="s">
        <v>45</v>
      </c>
      <c r="C32" s="5" t="s">
        <v>43</v>
      </c>
      <c r="D32" s="5">
        <v>143</v>
      </c>
      <c r="E32" s="5">
        <v>0.52200000000000002</v>
      </c>
      <c r="G32" s="9"/>
      <c r="H32" s="5"/>
      <c r="I32" s="5"/>
      <c r="J32" s="5"/>
      <c r="K32" s="5"/>
      <c r="L32" s="5"/>
      <c r="M32" s="5"/>
      <c r="P32" s="5"/>
      <c r="Q32" s="5"/>
      <c r="R32" s="5"/>
      <c r="S32" s="5"/>
    </row>
    <row r="33" spans="2:19" x14ac:dyDescent="0.3">
      <c r="B33" s="5" t="s">
        <v>46</v>
      </c>
      <c r="C33" s="5" t="s">
        <v>43</v>
      </c>
      <c r="D33" s="5">
        <v>489</v>
      </c>
      <c r="E33" s="5">
        <v>1.7849999999999999</v>
      </c>
      <c r="G33" s="9"/>
      <c r="H33" s="5"/>
      <c r="I33" s="5"/>
      <c r="J33" s="5"/>
      <c r="K33" s="5"/>
      <c r="L33" s="5"/>
      <c r="M33" s="5"/>
      <c r="P33" s="5"/>
      <c r="Q33" s="5"/>
      <c r="R33" s="5"/>
      <c r="S33" s="5"/>
    </row>
    <row r="34" spans="2:19" x14ac:dyDescent="0.3">
      <c r="B34" s="5" t="s">
        <v>47</v>
      </c>
      <c r="C34" s="5" t="s">
        <v>43</v>
      </c>
      <c r="D34" s="5">
        <v>765</v>
      </c>
      <c r="E34" s="5">
        <v>1.2170000000000001</v>
      </c>
      <c r="G34" s="9"/>
      <c r="H34" s="5"/>
      <c r="I34" s="5"/>
      <c r="J34" s="5"/>
      <c r="K34" s="5"/>
      <c r="L34" s="5"/>
      <c r="M34" s="5"/>
      <c r="P34" s="5"/>
      <c r="Q34" s="5"/>
      <c r="R34" s="5"/>
      <c r="S34" s="5"/>
    </row>
    <row r="35" spans="2:19" x14ac:dyDescent="0.3">
      <c r="B35" s="5" t="s">
        <v>48</v>
      </c>
      <c r="C35" s="5" t="s">
        <v>43</v>
      </c>
      <c r="D35" s="5">
        <v>492</v>
      </c>
      <c r="E35" s="5">
        <v>0.78300000000000003</v>
      </c>
      <c r="G35" s="9"/>
      <c r="H35" s="5"/>
      <c r="I35" s="5"/>
      <c r="J35" s="5"/>
      <c r="K35" s="5"/>
      <c r="L35" s="5"/>
      <c r="M35" s="5"/>
      <c r="P35" s="5"/>
      <c r="Q35" s="5"/>
      <c r="R35" s="5"/>
      <c r="S35" s="5"/>
    </row>
    <row r="36" spans="2:19" x14ac:dyDescent="0.3">
      <c r="B36" s="5" t="s">
        <v>49</v>
      </c>
      <c r="C36" s="5" t="s">
        <v>50</v>
      </c>
      <c r="D36" s="5">
        <v>536</v>
      </c>
      <c r="E36" s="5">
        <v>1</v>
      </c>
      <c r="G36" s="9"/>
      <c r="H36" s="5"/>
      <c r="I36" s="5"/>
      <c r="J36" s="5"/>
      <c r="K36" s="5"/>
      <c r="L36" s="5"/>
      <c r="M36" s="5"/>
      <c r="P36" s="5"/>
      <c r="Q36" s="5"/>
      <c r="R36" s="5"/>
      <c r="S36" s="5"/>
    </row>
    <row r="37" spans="2:19" x14ac:dyDescent="0.3">
      <c r="B37" s="5" t="s">
        <v>51</v>
      </c>
      <c r="C37" s="5" t="s">
        <v>52</v>
      </c>
      <c r="D37" s="5">
        <v>268</v>
      </c>
      <c r="E37" s="5">
        <v>0.51400000000000001</v>
      </c>
      <c r="G37" s="9"/>
      <c r="H37" s="5"/>
      <c r="I37" s="5"/>
      <c r="J37" s="5"/>
      <c r="K37" s="5"/>
      <c r="L37" s="5"/>
      <c r="M37" s="5"/>
      <c r="P37" s="5"/>
      <c r="Q37" s="5"/>
      <c r="R37" s="5"/>
      <c r="S37" s="5"/>
    </row>
    <row r="38" spans="2:19" x14ac:dyDescent="0.3">
      <c r="B38" s="5" t="s">
        <v>53</v>
      </c>
      <c r="C38" s="5" t="s">
        <v>52</v>
      </c>
      <c r="D38" s="5">
        <v>774</v>
      </c>
      <c r="E38" s="5">
        <v>1.486</v>
      </c>
      <c r="G38" s="9"/>
      <c r="H38" s="5"/>
      <c r="I38" s="5"/>
      <c r="J38" s="5"/>
      <c r="K38" s="5"/>
      <c r="L38" s="5"/>
      <c r="M38" s="5"/>
      <c r="P38" s="5"/>
      <c r="Q38" s="5"/>
      <c r="R38" s="5"/>
      <c r="S38" s="5"/>
    </row>
    <row r="39" spans="2:19" x14ac:dyDescent="0.3">
      <c r="B39" s="5" t="s">
        <v>54</v>
      </c>
      <c r="C39" s="5" t="s">
        <v>55</v>
      </c>
      <c r="D39" s="5">
        <v>265</v>
      </c>
      <c r="E39" s="5">
        <v>1.1319999999999999</v>
      </c>
      <c r="G39" s="9"/>
      <c r="H39" s="5"/>
      <c r="I39" s="5"/>
      <c r="J39" s="5"/>
      <c r="K39" s="5"/>
      <c r="L39" s="5"/>
      <c r="M39" s="5"/>
      <c r="P39" s="5"/>
      <c r="Q39" s="5"/>
      <c r="R39" s="5"/>
      <c r="S39" s="5"/>
    </row>
    <row r="40" spans="2:19" x14ac:dyDescent="0.3">
      <c r="B40" s="5" t="s">
        <v>56</v>
      </c>
      <c r="C40" s="5" t="s">
        <v>55</v>
      </c>
      <c r="D40" s="5">
        <v>199</v>
      </c>
      <c r="E40" s="5">
        <v>0.85</v>
      </c>
      <c r="G40" s="9"/>
      <c r="H40" s="5"/>
      <c r="I40" s="5"/>
      <c r="J40" s="5"/>
      <c r="K40" s="5"/>
      <c r="L40" s="5"/>
      <c r="M40" s="5"/>
      <c r="P40" s="5"/>
      <c r="Q40" s="5"/>
      <c r="R40" s="5"/>
      <c r="S40" s="5"/>
    </row>
    <row r="41" spans="2:19" x14ac:dyDescent="0.3">
      <c r="B41" s="5" t="s">
        <v>57</v>
      </c>
      <c r="C41" s="5" t="s">
        <v>55</v>
      </c>
      <c r="D41" s="5">
        <v>113</v>
      </c>
      <c r="E41" s="5">
        <v>0.48299999999999998</v>
      </c>
      <c r="G41" s="9"/>
      <c r="H41" s="5"/>
      <c r="I41" s="5"/>
      <c r="J41" s="5"/>
      <c r="K41" s="5"/>
      <c r="L41" s="5"/>
      <c r="M41" s="5"/>
      <c r="P41" s="5"/>
      <c r="Q41" s="5"/>
      <c r="R41" s="5"/>
      <c r="S41" s="5"/>
    </row>
    <row r="42" spans="2:19" x14ac:dyDescent="0.3">
      <c r="B42" s="5" t="s">
        <v>58</v>
      </c>
      <c r="C42" s="5" t="s">
        <v>55</v>
      </c>
      <c r="D42" s="5">
        <v>359</v>
      </c>
      <c r="E42" s="5">
        <v>1.534</v>
      </c>
      <c r="G42" s="9"/>
      <c r="H42" s="5"/>
      <c r="I42" s="5"/>
      <c r="J42" s="5"/>
      <c r="K42" s="5"/>
      <c r="L42" s="5"/>
      <c r="M42" s="5"/>
      <c r="P42" s="5"/>
      <c r="Q42" s="5"/>
      <c r="R42" s="5"/>
      <c r="S42" s="5"/>
    </row>
    <row r="43" spans="2:19" x14ac:dyDescent="0.3">
      <c r="B43" s="5" t="s">
        <v>59</v>
      </c>
      <c r="C43" s="5" t="s">
        <v>60</v>
      </c>
      <c r="D43" s="5">
        <v>604</v>
      </c>
      <c r="E43" s="5">
        <v>1.5269999999999999</v>
      </c>
      <c r="G43" s="9"/>
      <c r="H43" s="5"/>
      <c r="I43" s="5"/>
      <c r="J43" s="5"/>
      <c r="K43" s="5"/>
      <c r="L43" s="5"/>
      <c r="M43" s="5"/>
      <c r="P43" s="5"/>
      <c r="Q43" s="5"/>
      <c r="R43" s="5"/>
      <c r="S43" s="5"/>
    </row>
    <row r="44" spans="2:19" x14ac:dyDescent="0.3">
      <c r="B44" s="5" t="s">
        <v>61</v>
      </c>
      <c r="C44" s="5" t="s">
        <v>60</v>
      </c>
      <c r="D44" s="5">
        <v>187</v>
      </c>
      <c r="E44" s="5">
        <v>0.47299999999999998</v>
      </c>
      <c r="G44" s="9"/>
      <c r="H44" s="5"/>
      <c r="I44" s="5"/>
      <c r="J44" s="5"/>
      <c r="K44" s="5"/>
      <c r="L44" s="5"/>
      <c r="M44" s="5"/>
      <c r="P44" s="5"/>
      <c r="Q44" s="5"/>
      <c r="R44" s="5"/>
      <c r="S44" s="5"/>
    </row>
    <row r="45" spans="2:19" x14ac:dyDescent="0.3">
      <c r="B45" s="5" t="s">
        <v>62</v>
      </c>
      <c r="C45" s="5" t="s">
        <v>63</v>
      </c>
      <c r="D45" s="5">
        <v>416</v>
      </c>
      <c r="E45" s="5">
        <v>1.5129999999999999</v>
      </c>
      <c r="G45" s="9"/>
      <c r="H45" s="5"/>
      <c r="I45" s="5"/>
      <c r="J45" s="5"/>
      <c r="K45" s="5"/>
      <c r="L45" s="5"/>
      <c r="M45" s="5"/>
      <c r="P45" s="5"/>
      <c r="Q45" s="5"/>
      <c r="R45" s="5"/>
      <c r="S45" s="5"/>
    </row>
    <row r="46" spans="2:19" x14ac:dyDescent="0.3">
      <c r="B46" s="5" t="s">
        <v>64</v>
      </c>
      <c r="C46" s="5" t="s">
        <v>63</v>
      </c>
      <c r="D46" s="5">
        <v>134</v>
      </c>
      <c r="E46" s="5">
        <v>0.48699999999999999</v>
      </c>
      <c r="G46" s="9"/>
      <c r="H46" s="5"/>
      <c r="I46" s="5"/>
      <c r="J46" s="5"/>
      <c r="K46" s="5"/>
      <c r="L46" s="5"/>
      <c r="M46" s="5"/>
      <c r="P46" s="5"/>
      <c r="Q46" s="5"/>
      <c r="R46" s="5"/>
      <c r="S46" s="5"/>
    </row>
    <row r="47" spans="2:19" x14ac:dyDescent="0.3">
      <c r="B47" s="5" t="s">
        <v>65</v>
      </c>
      <c r="C47" s="5" t="s">
        <v>63</v>
      </c>
      <c r="D47" s="5">
        <v>299</v>
      </c>
      <c r="E47" s="5">
        <v>1.478</v>
      </c>
      <c r="P47" s="5"/>
      <c r="Q47" s="5"/>
      <c r="R47" s="5"/>
      <c r="S47" s="5"/>
    </row>
    <row r="48" spans="2:19" x14ac:dyDescent="0.3">
      <c r="B48" s="5" t="s">
        <v>66</v>
      </c>
      <c r="C48" s="5" t="s">
        <v>63</v>
      </c>
      <c r="D48" s="5">
        <v>104</v>
      </c>
      <c r="E48" s="5">
        <v>0.51400000000000001</v>
      </c>
      <c r="P48" s="5"/>
      <c r="Q48" s="5"/>
      <c r="R48" s="5"/>
      <c r="S48" s="5"/>
    </row>
    <row r="49" spans="2:19" x14ac:dyDescent="0.3">
      <c r="B49" s="5" t="s">
        <v>67</v>
      </c>
      <c r="C49" s="5" t="s">
        <v>63</v>
      </c>
      <c r="D49" s="5">
        <v>99</v>
      </c>
      <c r="E49" s="5">
        <v>0.48899999999999999</v>
      </c>
      <c r="P49" s="5"/>
      <c r="Q49" s="5"/>
      <c r="R49" s="5"/>
      <c r="S49" s="5"/>
    </row>
    <row r="50" spans="2:19" x14ac:dyDescent="0.3">
      <c r="B50" s="5" t="s">
        <v>68</v>
      </c>
      <c r="C50" s="5" t="s">
        <v>63</v>
      </c>
      <c r="D50" s="5">
        <v>307</v>
      </c>
      <c r="E50" s="5">
        <v>1.518</v>
      </c>
      <c r="P50" s="5"/>
      <c r="Q50" s="5"/>
      <c r="R50" s="5"/>
      <c r="S50" s="5"/>
    </row>
    <row r="51" spans="2:19" x14ac:dyDescent="0.3">
      <c r="B51" s="5" t="s">
        <v>69</v>
      </c>
      <c r="C51" s="5" t="s">
        <v>70</v>
      </c>
      <c r="D51" s="5">
        <v>100</v>
      </c>
      <c r="E51" s="5">
        <v>0.45600000000000002</v>
      </c>
      <c r="P51" s="5"/>
      <c r="Q51" s="5"/>
      <c r="R51" s="5"/>
      <c r="S51" s="5"/>
    </row>
    <row r="52" spans="2:19" x14ac:dyDescent="0.3">
      <c r="B52" s="5" t="s">
        <v>71</v>
      </c>
      <c r="C52" s="5" t="s">
        <v>70</v>
      </c>
      <c r="D52" s="5">
        <v>339</v>
      </c>
      <c r="E52" s="5">
        <v>1.544</v>
      </c>
      <c r="P52" s="5"/>
      <c r="Q52" s="5"/>
      <c r="R52" s="5"/>
      <c r="S52" s="5"/>
    </row>
    <row r="53" spans="2:19" x14ac:dyDescent="0.3">
      <c r="B53" s="5" t="s">
        <v>72</v>
      </c>
      <c r="C53" s="5" t="s">
        <v>70</v>
      </c>
      <c r="D53" s="5">
        <v>319</v>
      </c>
      <c r="E53" s="5">
        <v>1.012</v>
      </c>
      <c r="P53" s="5"/>
      <c r="Q53" s="5"/>
      <c r="R53" s="5"/>
      <c r="S53" s="5"/>
    </row>
    <row r="54" spans="2:19" x14ac:dyDescent="0.3">
      <c r="B54" s="5" t="s">
        <v>73</v>
      </c>
      <c r="C54" s="5" t="s">
        <v>70</v>
      </c>
      <c r="D54" s="5">
        <v>315</v>
      </c>
      <c r="E54" s="5">
        <v>0.999</v>
      </c>
      <c r="P54" s="5"/>
      <c r="Q54" s="5"/>
      <c r="R54" s="5"/>
      <c r="S54" s="5"/>
    </row>
    <row r="55" spans="2:19" x14ac:dyDescent="0.3">
      <c r="B55" s="5" t="s">
        <v>74</v>
      </c>
      <c r="C55" s="5" t="s">
        <v>70</v>
      </c>
      <c r="D55" s="5">
        <v>155</v>
      </c>
      <c r="E55" s="5">
        <v>0.49199999999999999</v>
      </c>
      <c r="P55" s="5"/>
      <c r="Q55" s="5"/>
      <c r="R55" s="5"/>
      <c r="S55" s="5"/>
    </row>
    <row r="56" spans="2:19" x14ac:dyDescent="0.3">
      <c r="B56" s="5" t="s">
        <v>75</v>
      </c>
      <c r="C56" s="5" t="s">
        <v>70</v>
      </c>
      <c r="D56" s="5">
        <v>472</v>
      </c>
      <c r="E56" s="5">
        <v>1.4970000000000001</v>
      </c>
      <c r="P56" s="5"/>
      <c r="Q56" s="5"/>
      <c r="R56" s="5"/>
      <c r="S56" s="5"/>
    </row>
    <row r="57" spans="2:19" x14ac:dyDescent="0.3">
      <c r="B57" s="5" t="s">
        <v>76</v>
      </c>
      <c r="C57" s="5" t="s">
        <v>77</v>
      </c>
      <c r="D57" s="5">
        <v>347</v>
      </c>
      <c r="E57" s="5">
        <v>1.2290000000000001</v>
      </c>
      <c r="P57" s="5"/>
      <c r="Q57" s="5"/>
      <c r="R57" s="5"/>
      <c r="S57" s="5"/>
    </row>
    <row r="58" spans="2:19" x14ac:dyDescent="0.3">
      <c r="B58" s="5" t="s">
        <v>78</v>
      </c>
      <c r="C58" s="5" t="s">
        <v>77</v>
      </c>
      <c r="D58" s="5">
        <v>210</v>
      </c>
      <c r="E58" s="5">
        <v>0.74399999999999999</v>
      </c>
      <c r="P58" s="5"/>
      <c r="Q58" s="5"/>
      <c r="R58" s="5"/>
      <c r="S58" s="5"/>
    </row>
    <row r="59" spans="2:19" x14ac:dyDescent="0.3">
      <c r="B59" s="5" t="s">
        <v>79</v>
      </c>
      <c r="C59" s="5" t="s">
        <v>77</v>
      </c>
      <c r="D59" s="5">
        <v>125</v>
      </c>
      <c r="E59" s="5">
        <v>0.443</v>
      </c>
      <c r="P59" s="5"/>
      <c r="Q59" s="5"/>
      <c r="R59" s="5"/>
      <c r="S59" s="5"/>
    </row>
    <row r="60" spans="2:19" x14ac:dyDescent="0.3">
      <c r="B60" s="5" t="s">
        <v>80</v>
      </c>
      <c r="C60" s="5" t="s">
        <v>77</v>
      </c>
      <c r="D60" s="5">
        <v>447</v>
      </c>
      <c r="E60" s="5">
        <v>1.5840000000000001</v>
      </c>
      <c r="P60" s="5"/>
      <c r="Q60" s="5"/>
      <c r="R60" s="5"/>
      <c r="S60" s="5"/>
    </row>
    <row r="61" spans="2:19" x14ac:dyDescent="0.3">
      <c r="B61" s="5" t="s">
        <v>81</v>
      </c>
      <c r="C61" s="5" t="s">
        <v>82</v>
      </c>
      <c r="D61" s="5">
        <v>464</v>
      </c>
      <c r="E61" s="5">
        <v>1.4710000000000001</v>
      </c>
      <c r="P61" s="5"/>
      <c r="Q61" s="5"/>
      <c r="R61" s="5"/>
      <c r="S61" s="5"/>
    </row>
    <row r="62" spans="2:19" x14ac:dyDescent="0.3">
      <c r="B62" s="5" t="s">
        <v>83</v>
      </c>
      <c r="C62" s="5" t="s">
        <v>82</v>
      </c>
      <c r="D62" s="5">
        <v>164</v>
      </c>
      <c r="E62" s="5">
        <v>0.52</v>
      </c>
      <c r="P62" s="5"/>
      <c r="Q62" s="5"/>
      <c r="R62" s="5"/>
      <c r="S62" s="5"/>
    </row>
    <row r="63" spans="2:19" x14ac:dyDescent="0.3">
      <c r="B63" s="5" t="s">
        <v>84</v>
      </c>
      <c r="C63" s="5" t="s">
        <v>82</v>
      </c>
      <c r="D63" s="5">
        <v>173</v>
      </c>
      <c r="E63" s="5">
        <v>0.54800000000000004</v>
      </c>
      <c r="P63" s="5"/>
      <c r="Q63" s="5"/>
      <c r="R63" s="5"/>
      <c r="S63" s="5"/>
    </row>
    <row r="64" spans="2:19" x14ac:dyDescent="0.3">
      <c r="B64" s="5" t="s">
        <v>85</v>
      </c>
      <c r="C64" s="5" t="s">
        <v>82</v>
      </c>
      <c r="D64" s="5">
        <v>461</v>
      </c>
      <c r="E64" s="5">
        <v>1.4610000000000001</v>
      </c>
      <c r="P64" s="5"/>
      <c r="Q64" s="5"/>
      <c r="R64" s="5"/>
      <c r="S64" s="5"/>
    </row>
    <row r="65" spans="2:19" x14ac:dyDescent="0.3">
      <c r="B65" s="5" t="s">
        <v>86</v>
      </c>
      <c r="C65" s="5" t="s">
        <v>87</v>
      </c>
      <c r="D65" s="5">
        <v>394</v>
      </c>
      <c r="E65" s="5">
        <v>1</v>
      </c>
      <c r="P65" s="5"/>
      <c r="Q65" s="5"/>
      <c r="R65" s="5"/>
      <c r="S65" s="5"/>
    </row>
    <row r="66" spans="2:19" x14ac:dyDescent="0.3">
      <c r="B66" s="5" t="s">
        <v>88</v>
      </c>
      <c r="C66" s="5" t="s">
        <v>89</v>
      </c>
      <c r="D66" s="5">
        <v>170</v>
      </c>
      <c r="E66" s="5">
        <v>0.40300000000000002</v>
      </c>
      <c r="P66" s="5"/>
      <c r="Q66" s="5"/>
      <c r="R66" s="5"/>
      <c r="S66" s="5"/>
    </row>
    <row r="67" spans="2:19" x14ac:dyDescent="0.3">
      <c r="B67" s="5" t="s">
        <v>90</v>
      </c>
      <c r="C67" s="5" t="s">
        <v>89</v>
      </c>
      <c r="D67" s="5">
        <v>673</v>
      </c>
      <c r="E67" s="5">
        <v>1.597</v>
      </c>
      <c r="P67" s="5"/>
      <c r="Q67" s="5"/>
      <c r="R67" s="5"/>
      <c r="S67" s="5"/>
    </row>
    <row r="68" spans="2:19" x14ac:dyDescent="0.3">
      <c r="B68" s="1"/>
      <c r="C68" s="1"/>
      <c r="D68" s="1"/>
      <c r="E68" s="10"/>
    </row>
  </sheetData>
  <autoFilter ref="G3:J3" xr:uid="{E6D7A0F5-AE85-4F83-9D1F-3FC945867806}"/>
  <mergeCells count="1">
    <mergeCell ref="B2:E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30</vt:i4>
      </vt:variant>
    </vt:vector>
  </HeadingPairs>
  <TitlesOfParts>
    <vt:vector size="30" baseType="lpstr">
      <vt:lpstr>Amischotolype hispida</vt:lpstr>
      <vt:lpstr>Aneilema beniniense</vt:lpstr>
      <vt:lpstr>Callisia repens</vt:lpstr>
      <vt:lpstr>Cartonema parviflorum</vt:lpstr>
      <vt:lpstr>Cochliostema odoratissimum</vt:lpstr>
      <vt:lpstr>Coleotrype natalensis</vt:lpstr>
      <vt:lpstr>Commelina calandrinioides</vt:lpstr>
      <vt:lpstr>Commelina benghalensis</vt:lpstr>
      <vt:lpstr>Commelina caroliniana</vt:lpstr>
      <vt:lpstr>Commelina communis</vt:lpstr>
      <vt:lpstr>Cyanotis ciliata</vt:lpstr>
      <vt:lpstr>Cyanotis speciosa</vt:lpstr>
      <vt:lpstr>Dichorisandra thyrsiflora</vt:lpstr>
      <vt:lpstr>Floscopa scandens</vt:lpstr>
      <vt:lpstr>Geogenanthus poeppigii</vt:lpstr>
      <vt:lpstr>Gibasis geniculata</vt:lpstr>
      <vt:lpstr>Murdannia edulis</vt:lpstr>
      <vt:lpstr>Palisota barteri</vt:lpstr>
      <vt:lpstr>Pollia condensata</vt:lpstr>
      <vt:lpstr>Pollia japonica</vt:lpstr>
      <vt:lpstr>Polyspatha paniculata</vt:lpstr>
      <vt:lpstr>Rhopalephora scaberrima</vt:lpstr>
      <vt:lpstr>Siderasis fuscata</vt:lpstr>
      <vt:lpstr>Spatholirion longifolium</vt:lpstr>
      <vt:lpstr>Streptolirion volubile</vt:lpstr>
      <vt:lpstr>Tinantia pringlei</vt:lpstr>
      <vt:lpstr>Tradescantia pallida</vt:lpstr>
      <vt:lpstr>Tradescantia virginiana</vt:lpstr>
      <vt:lpstr>Tripogandra serrulata</vt:lpstr>
      <vt:lpstr>Weldenia candida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JungJoonhyung</cp:lastModifiedBy>
  <dcterms:created xsi:type="dcterms:W3CDTF">2022-08-24T04:22:10Z</dcterms:created>
  <dcterms:modified xsi:type="dcterms:W3CDTF">2024-11-08T01:57:22Z</dcterms:modified>
</cp:coreProperties>
</file>